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iksv14\財政部\財政課\★各種調査もの報告はここだよ～ん\振興局\h30\300209_平成２8年度財政状況資料集の作成及び提出について\07再分析\【財政状況資料集】_012351_石狩市_2016\"/>
    </mc:Choice>
  </mc:AlternateContent>
  <xr:revisionPtr revIDLastSave="0" documentId="10_ncr:100000_{0F99E81E-99A4-4997-9BD7-765ABD97AC12}" xr6:coauthVersionLast="31" xr6:coauthVersionMax="31" xr10:uidLastSave="{00000000-0000-0000-0000-000000000000}"/>
  <bookViews>
    <workbookView xWindow="240" yWindow="60" windowWidth="14940" windowHeight="7875" tabRatio="691" firstSheet="13" activeTab="14"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79017" concurrentManualCount="2"/>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CO37" i="9"/>
  <c r="BE37" i="9"/>
  <c r="AM37" i="9"/>
  <c r="C37" i="9"/>
  <c r="BE36" i="9"/>
  <c r="AM36" i="9"/>
  <c r="C36" i="9"/>
  <c r="C34" i="9"/>
  <c r="C35" i="9" s="1"/>
  <c r="U34" i="9" l="1"/>
  <c r="U35" i="9" s="1"/>
  <c r="U36" i="9"/>
  <c r="U37" i="9" s="1"/>
  <c r="U38"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CO34" i="9" l="1"/>
  <c r="CO35" i="9" s="1"/>
  <c r="CO36" i="9" s="1"/>
</calcChain>
</file>

<file path=xl/sharedStrings.xml><?xml version="1.0" encoding="utf-8"?>
<sst xmlns="http://schemas.openxmlformats.org/spreadsheetml/2006/main" count="1008" uniqueCount="571">
  <si>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</si>
  <si>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</si>
  <si>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</si>
  <si>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</si>
  <si>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</si>
  <si>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</si>
  <si>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</si>
  <si>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</si>
  <si>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</si>
  <si>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</si>
  <si>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</si>
  <si>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</si>
  <si>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</si>
  <si>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</si>
  <si>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</si>
  <si>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</si>
  <si>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</si>
  <si>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</si>
  <si>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</si>
  <si>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</si>
  <si>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</si>
  <si>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</si>
  <si>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</si>
  <si>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</si>
  <si>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</si>
  <si>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</si>
  <si>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</si>
  <si>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</si>
  <si>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</si>
  <si>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</si>
  <si>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</si>
  <si>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</si>
  <si>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</si>
  <si>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</si>
  <si>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</si>
  <si>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</si>
  <si>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</si>
  <si>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</si>
  <si>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</si>
  <si>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</si>
  <si>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</si>
  <si>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</si>
  <si>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</si>
  <si>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</si>
  <si>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</si>
  <si>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</si>
  <si>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</si>
  <si>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</si>
  <si>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</si>
  <si>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</si>
  <si>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</si>
  <si>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</si>
  <si>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</si>
  <si>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</si>
  <si>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</si>
  <si>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</si>
  <si>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</si>
  <si>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</si>
  <si>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</si>
  <si>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</si>
  <si>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</si>
  <si>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</si>
  <si>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</si>
  <si>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</si>
  <si>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</si>
  <si>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</si>
  <si>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</si>
  <si>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</si>
  <si>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</si>
  <si>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</si>
  <si>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</si>
  <si>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</si>
  <si>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</si>
  <si>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</si>
  <si>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</si>
  <si>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</si>
  <si>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</si>
  <si>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</si>
  <si>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</si>
  <si>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</si>
  <si>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</si>
  <si>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</si>
  <si>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</si>
  <si>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</si>
  <si>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</si>
  <si>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</si>
  <si>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</si>
  <si>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</si>
  <si>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</si>
  <si>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</si>
  <si>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</si>
  <si>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</si>
  <si>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</si>
  <si>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</si>
  <si>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</si>
  <si>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</si>
  <si>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</si>
  <si>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</si>
  <si>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</si>
  <si>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</si>
  <si>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</si>
  <si>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</si>
  <si>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</si>
  <si>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</si>
  <si>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</si>
  <si>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</si>
  <si>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</si>
  <si>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</si>
  <si>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</si>
  <si>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</si>
  <si>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</si>
  <si>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</si>
  <si>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</si>
  <si>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</si>
  <si>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</si>
  <si>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</si>
  <si>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</si>
  <si>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</si>
  <si>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</si>
  <si>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</si>
  <si>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</si>
  <si>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</si>
  <si>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</si>
  <si>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</si>
  <si>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</si>
  <si>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</si>
  <si>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</si>
  <si>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</si>
  <si>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</si>
  <si>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</si>
  <si>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</si>
  <si>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</si>
  <si>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</si>
  <si>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</si>
  <si>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</si>
  <si>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</si>
  <si>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</si>
  <si>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</si>
  <si>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</si>
  <si>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</si>
  <si>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</si>
  <si>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</si>
  <si>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</si>
  <si>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</si>
  <si>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</si>
  <si>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</si>
  <si>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</si>
  <si>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</si>
  <si>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</si>
  <si>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</si>
  <si>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</si>
  <si>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</si>
  <si>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</si>
  <si>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</si>
  <si>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</si>
  <si>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</si>
  <si>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</si>
  <si>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</si>
  <si>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</si>
  <si>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</si>
  <si>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</si>
  <si>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</si>
  <si>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</si>
  <si>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</si>
  <si>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</si>
  <si>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</si>
  <si>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</si>
  <si>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</si>
  <si>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</si>
  <si>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</si>
  <si>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</si>
  <si>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</si>
  <si>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</si>
  <si>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</si>
  <si>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</si>
  <si>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</si>
  <si>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</si>
  <si>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</si>
  <si>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</si>
  <si>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</si>
  <si>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</si>
  <si>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</si>
  <si>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</si>
  <si>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</si>
  <si>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</si>
  <si>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</si>
  <si>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</si>
  <si>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</si>
  <si>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</si>
  <si>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</si>
  <si>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</si>
  <si>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</si>
  <si>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</si>
  <si>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</si>
  <si>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</si>
  <si>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</si>
  <si>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</si>
  <si>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</si>
  <si>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</si>
  <si>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北海道石狩市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</si>
  <si>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</si>
  <si>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</si>
  <si>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</si>
  <si>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</si>
  <si>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</si>
  <si>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</si>
  <si>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</si>
  <si>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</si>
  <si>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</si>
  <si>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</si>
  <si>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</si>
  <si>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</si>
  <si>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</si>
  <si>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</si>
  <si>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</si>
  <si>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</si>
  <si>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</si>
  <si>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</si>
  <si>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</si>
  <si>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</si>
  <si>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</si>
  <si>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</si>
  <si>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</si>
  <si>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</si>
  <si>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</si>
  <si>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</si>
  <si>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</si>
  <si>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</si>
  <si>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</si>
  <si>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</si>
  <si>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</si>
  <si>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</si>
  <si>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</si>
  <si>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</si>
  <si>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</si>
  <si>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</si>
  <si>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</si>
  <si>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</si>
  <si>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</si>
  <si>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</si>
  <si>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</si>
  <si>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</si>
  <si>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</si>
  <si>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</si>
  <si>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</si>
  <si>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</si>
  <si>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</si>
  <si>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</si>
  <si>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</si>
  <si>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</si>
  <si>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</si>
  <si>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</si>
  <si>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</si>
  <si>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</si>
  <si>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</si>
  <si>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</si>
  <si>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</si>
  <si>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</si>
  <si>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</si>
  <si>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</si>
  <si>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</si>
  <si>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</si>
  <si>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</si>
  <si>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</si>
  <si>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</si>
  <si>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</si>
  <si>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</si>
  <si>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</si>
  <si>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</si>
  <si>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</si>
  <si>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</si>
  <si>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</si>
  <si>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</si>
  <si>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</si>
  <si>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</si>
  <si>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</si>
  <si>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</si>
  <si>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</si>
  <si>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</si>
  <si>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</si>
  <si>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</si>
  <si>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</si>
  <si>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</si>
  <si>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</si>
  <si>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</si>
  <si>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</si>
  <si>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</si>
  <si>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</si>
  <si>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</si>
  <si>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</si>
  <si>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</si>
  <si>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</si>
  <si>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</si>
  <si>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</si>
  <si>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</si>
  <si>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</si>
  <si>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</si>
  <si>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</si>
  <si>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</si>
  <si>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</si>
  <si>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</si>
  <si>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</si>
  <si>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</si>
  <si>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</si>
  <si>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</si>
  <si>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</si>
  <si>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</si>
  <si>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</si>
  <si>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</si>
  <si>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</si>
  <si>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</si>
  <si>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</si>
  <si>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</si>
  <si>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</si>
  <si>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</si>
  <si>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</si>
  <si>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</si>
  <si>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</si>
  <si>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</si>
  <si>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</si>
  <si>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</si>
  <si>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</si>
  <si>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</si>
  <si>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</si>
  <si>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</si>
  <si>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</si>
  <si>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</si>
  <si>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</si>
  <si>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</si>
  <si>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</si>
  <si>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</si>
  <si>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</si>
  <si>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</si>
  <si>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</si>
  <si>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</si>
  <si>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</si>
  <si>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</si>
  <si>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</si>
  <si>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</si>
  <si>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</si>
  <si>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</si>
  <si>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</si>
  <si>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</si>
  <si>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</si>
  <si>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</si>
  <si>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</si>
  <si>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</si>
  <si>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</si>
  <si>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</si>
  <si>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</si>
  <si>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北海道石狩市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</si>
  <si>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</si>
  <si>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</si>
  <si>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</si>
  <si>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</si>
  <si>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</si>
  <si>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</si>
  <si>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</si>
  <si>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</si>
  <si>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</si>
  <si>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</si>
  <si>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</si>
  <si>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</si>
  <si>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</si>
  <si>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</si>
  <si>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</si>
  <si>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</si>
  <si>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</si>
  <si>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</si>
  <si>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</si>
  <si>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</si>
  <si>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</si>
  <si>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</si>
  <si>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</si>
  <si>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</si>
  <si>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</si>
  <si>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</si>
  <si>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</si>
  <si>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</si>
  <si>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</si>
  <si>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</si>
  <si>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</si>
  <si>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</si>
  <si>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</si>
  <si>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</si>
  <si>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</si>
  <si>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国民健康保険診療所会計</t>
    <phoneticPr fontId="5"/>
  </si>
  <si>
    <t>後期高齢者医療会計</t>
    <phoneticPr fontId="5"/>
  </si>
  <si>
    <t>介護保険事業会計</t>
    <phoneticPr fontId="5"/>
  </si>
  <si>
    <t>介護サービス事業会計</t>
    <phoneticPr fontId="5"/>
  </si>
  <si>
    <t>水道事業会計</t>
    <phoneticPr fontId="5"/>
  </si>
  <si>
    <t>法適用企業</t>
    <phoneticPr fontId="5"/>
  </si>
  <si>
    <t>公共下水道事業会計</t>
    <phoneticPr fontId="5"/>
  </si>
  <si>
    <t>特定環境保全公共下水道事業特別会計</t>
    <phoneticPr fontId="5"/>
  </si>
  <si>
    <t>法非適用企業</t>
    <phoneticPr fontId="5"/>
  </si>
  <si>
    <t>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</si>
  <si>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</si>
  <si>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</si>
  <si>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</si>
  <si>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</si>
  <si>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</si>
  <si>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</si>
  <si>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</si>
  <si>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</si>
  <si>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</si>
  <si>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</si>
  <si>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</si>
  <si>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</si>
  <si>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</si>
  <si>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</si>
  <si>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</si>
  <si>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</si>
  <si>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</si>
  <si>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</si>
  <si>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</si>
  <si>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</si>
  <si>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</si>
  <si>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</si>
  <si>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</si>
  <si>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</si>
  <si>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</si>
  <si>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</si>
  <si>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</si>
  <si>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</si>
  <si>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</si>
  <si>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</si>
  <si>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</si>
  <si>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</si>
  <si>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</si>
  <si>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</si>
  <si>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</si>
  <si>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</si>
  <si>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</si>
  <si>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</si>
  <si>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</si>
  <si>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</si>
  <si>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</si>
  <si>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</si>
  <si>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</si>
  <si>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</si>
  <si>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</si>
  <si>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</si>
  <si>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</si>
  <si>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</si>
  <si>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</si>
  <si>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</si>
  <si>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</si>
  <si>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</si>
  <si>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</si>
  <si>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</si>
  <si>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</si>
  <si>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</si>
  <si>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</si>
  <si>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</si>
  <si>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</si>
  <si>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</si>
  <si>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</si>
  <si>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</si>
  <si>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</si>
  <si>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</si>
  <si>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</si>
  <si>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</si>
  <si>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</si>
  <si>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</si>
  <si>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</si>
  <si>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</si>
  <si>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</si>
  <si>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</si>
  <si>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</si>
  <si>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</si>
  <si>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</si>
  <si>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</si>
  <si>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</si>
  <si>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</si>
  <si>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</si>
  <si>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</si>
  <si>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</si>
  <si>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</si>
  <si>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</si>
  <si>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</si>
  <si>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</si>
  <si>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</si>
  <si>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</si>
  <si>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</si>
  <si>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</si>
  <si>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</si>
  <si>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</si>
  <si>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</si>
  <si>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</si>
  <si>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</si>
  <si>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</si>
  <si>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</si>
  <si>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</si>
  <si>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</si>
  <si>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</si>
  <si>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</si>
  <si>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</si>
  <si>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</si>
  <si>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</si>
  <si>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</si>
  <si>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</si>
  <si>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</si>
  <si>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</si>
  <si>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</si>
  <si>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</si>
  <si>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</si>
  <si>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</si>
  <si>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</si>
  <si>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</si>
  <si>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</si>
  <si>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</si>
  <si>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</si>
  <si>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</si>
  <si>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</si>
  <si>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</si>
  <si>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</si>
  <si>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</si>
  <si>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</si>
  <si>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</si>
  <si>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</si>
  <si>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</si>
  <si>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</si>
  <si>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</si>
  <si>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</si>
  <si>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</si>
  <si>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</si>
  <si>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</si>
  <si>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</si>
  <si>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</si>
  <si>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</si>
  <si>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</si>
  <si>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0.43</t>
  </si>
  <si>
    <t>国民健康保険事業会計</t>
  </si>
  <si>
    <t>▲ 3.49</t>
  </si>
  <si>
    <t>▲ 4.94</t>
  </si>
  <si>
    <t>▲ 3.76</t>
  </si>
  <si>
    <t>▲ 3.91</t>
  </si>
  <si>
    <t>▲ 2.84</t>
  </si>
  <si>
    <t>水道事業会計</t>
  </si>
  <si>
    <t>一般会計</t>
  </si>
  <si>
    <t>公共下水道事業会計</t>
  </si>
  <si>
    <t>介護保険事業会計</t>
  </si>
  <si>
    <t>国民健康保険診療所会計</t>
  </si>
  <si>
    <t>後期高齢者医療会計</t>
  </si>
  <si>
    <t>介護サービス事業会計</t>
  </si>
  <si>
    <t>その他会計（赤字）</t>
  </si>
  <si>
    <t>その他会計（黒字）</t>
  </si>
  <si>
    <t>石狩湾新港管理組合（一般会計）</t>
    <rPh sb="0" eb="2">
      <t>イシカリ</t>
    </rPh>
    <rPh sb="2" eb="3">
      <t>ワン</t>
    </rPh>
    <rPh sb="3" eb="5">
      <t>シンコウ</t>
    </rPh>
    <rPh sb="5" eb="7">
      <t>カンリ</t>
    </rPh>
    <rPh sb="7" eb="9">
      <t>クミアイ</t>
    </rPh>
    <rPh sb="10" eb="12">
      <t>イッパン</t>
    </rPh>
    <rPh sb="12" eb="14">
      <t>カイケイ</t>
    </rPh>
    <phoneticPr fontId="5"/>
  </si>
  <si>
    <t>石狩湾新港管理組合（港湾整備事業特別会計）</t>
    <rPh sb="0" eb="2">
      <t>イシカリ</t>
    </rPh>
    <rPh sb="2" eb="3">
      <t>ワン</t>
    </rPh>
    <rPh sb="3" eb="5">
      <t>シンコウ</t>
    </rPh>
    <rPh sb="5" eb="7">
      <t>カンリ</t>
    </rPh>
    <rPh sb="7" eb="9">
      <t>クミアイ</t>
    </rPh>
    <rPh sb="10" eb="12">
      <t>コウワン</t>
    </rPh>
    <rPh sb="12" eb="14">
      <t>セイビ</t>
    </rPh>
    <rPh sb="14" eb="16">
      <t>ジギョウ</t>
    </rPh>
    <rPh sb="16" eb="18">
      <t>トクベツ</t>
    </rPh>
    <rPh sb="18" eb="20">
      <t>カイケイ</t>
    </rPh>
    <phoneticPr fontId="5"/>
  </si>
  <si>
    <t>石狩北部地区消防事務組合</t>
    <rPh sb="0" eb="2">
      <t>イシカリ</t>
    </rPh>
    <rPh sb="2" eb="4">
      <t>ホクブ</t>
    </rPh>
    <rPh sb="4" eb="6">
      <t>チク</t>
    </rPh>
    <rPh sb="6" eb="8">
      <t>ショウボウ</t>
    </rPh>
    <rPh sb="8" eb="10">
      <t>ジム</t>
    </rPh>
    <rPh sb="10" eb="12">
      <t>クミアイ</t>
    </rPh>
    <phoneticPr fontId="5"/>
  </si>
  <si>
    <t>石狩西部広域水道企業団</t>
    <rPh sb="0" eb="2">
      <t>イシカリ</t>
    </rPh>
    <rPh sb="2" eb="4">
      <t>セイブ</t>
    </rPh>
    <rPh sb="4" eb="6">
      <t>コウイキ</t>
    </rPh>
    <rPh sb="6" eb="8">
      <t>スイドウ</t>
    </rPh>
    <rPh sb="8" eb="10">
      <t>キギョウ</t>
    </rPh>
    <rPh sb="10" eb="11">
      <t>ダン</t>
    </rPh>
    <phoneticPr fontId="5"/>
  </si>
  <si>
    <t>石狩教育研修センター組合</t>
    <rPh sb="0" eb="1">
      <t>イシ</t>
    </rPh>
    <rPh sb="1" eb="2">
      <t>カリ</t>
    </rPh>
    <rPh sb="2" eb="4">
      <t>キョウイク</t>
    </rPh>
    <rPh sb="4" eb="6">
      <t>ケンシュウ</t>
    </rPh>
    <rPh sb="10" eb="12">
      <t>クミアイ</t>
    </rPh>
    <phoneticPr fontId="5"/>
  </si>
  <si>
    <t>札幌広域圏組合</t>
    <rPh sb="0" eb="2">
      <t>サッポロ</t>
    </rPh>
    <rPh sb="2" eb="5">
      <t>コウイキケン</t>
    </rPh>
    <rPh sb="5" eb="7">
      <t>クミアイ</t>
    </rPh>
    <phoneticPr fontId="5"/>
  </si>
  <si>
    <t>-</t>
    <phoneticPr fontId="30"/>
  </si>
  <si>
    <t>-</t>
    <phoneticPr fontId="2"/>
  </si>
  <si>
    <t>石狩市公務サービス</t>
    <rPh sb="0" eb="2">
      <t>イシカリ</t>
    </rPh>
    <rPh sb="2" eb="3">
      <t>シ</t>
    </rPh>
    <rPh sb="3" eb="5">
      <t>コウム</t>
    </rPh>
    <phoneticPr fontId="2"/>
  </si>
  <si>
    <t>石狩市体育協会</t>
    <rPh sb="0" eb="2">
      <t>イシカリ</t>
    </rPh>
    <rPh sb="2" eb="3">
      <t>シ</t>
    </rPh>
    <rPh sb="3" eb="5">
      <t>タイイク</t>
    </rPh>
    <rPh sb="5" eb="7">
      <t>キョウカイ</t>
    </rPh>
    <phoneticPr fontId="2"/>
  </si>
  <si>
    <t>-</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</si>
  <si>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</si>
  <si>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</si>
  <si>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</si>
  <si>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</si>
  <si>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</si>
  <si>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</si>
  <si>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</si>
  <si>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</si>
  <si>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</si>
  <si>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</si>
  <si>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</si>
  <si>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有形固定資産減価償却率のいずれも類似団体平均を上回っている。特に、将来負担比率が大きく上回っていることから、新規施設の整備等を行う一方で、償却済みの老朽化した施設の廃止が進んでいない状態を表していると言える。今後も公共施設等総合管理計画に則り、適切な施設配置に努める。</t>
    <phoneticPr fontId="5"/>
  </si>
  <si>
    <t>　減少傾向で推移していた両比率がH28年度において再び上昇に転じた。この傾向は類似団体平均からも概ね読み取れるものではあるが、特に本市においては近年の施設整備(消防支署、防災ひろば、給食センター等）により比率は大きくは改善しないものと見込まれる。
　今後も、更なる財政規律に努め、財政運営の硬直化を招かぬよう、かつ、将来に過度な負担を強いることのない健全な財政運営を行う。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</si>
</sst>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E5BD-453B-A131-EF5DAFE4C5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41350</c:v>
                </c:pt>
                <c:pt idx="1">
                  <c:v>44767</c:v>
                </c:pt>
                <c:pt idx="2">
                  <c:v>25004</c:v>
                </c:pt>
                <c:pt idx="3">
                  <c:v>41508</c:v>
                </c:pt>
                <c:pt idx="4">
                  <c:v>77345</c:v>
                </c:pt>
              </c:numCache>
            </c:numRef>
          </c:val>
          <c:smooth val="0"/>
          <c:extLst>
            <c:ext xmlns:c16="http://schemas.microsoft.com/office/drawing/2014/chart" uri="{C3380CC4-5D6E-409C-BE32-E72D297353CC}">
              <c16:uniqueId val="{00000001-E5BD-453B-A131-EF5DAFE4C5B2}"/>
            </c:ext>
          </c:extLst>
        </c:ser>
        <c:dLbls>
          <c:showLegendKey val="0"/>
          <c:showVal val="0"/>
          <c:showCatName val="0"/>
          <c:showSerName val="0"/>
          <c:showPercent val="0"/>
          <c:showBubbleSize val="0"/>
        </c:dLbls>
        <c:marker val="1"/>
        <c:smooth val="0"/>
        <c:axId val="160399360"/>
        <c:axId val="160401280"/>
      </c:lineChart>
      <c:catAx>
        <c:axId val="160399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401280"/>
        <c:crosses val="autoZero"/>
        <c:auto val="1"/>
        <c:lblAlgn val="ctr"/>
        <c:lblOffset val="100"/>
        <c:tickLblSkip val="1"/>
        <c:tickMarkSkip val="1"/>
        <c:noMultiLvlLbl val="0"/>
      </c:catAx>
      <c:valAx>
        <c:axId val="1604012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39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0.97</c:v>
                </c:pt>
                <c:pt idx="1">
                  <c:v>2.4900000000000002</c:v>
                </c:pt>
                <c:pt idx="2">
                  <c:v>3.02</c:v>
                </c:pt>
                <c:pt idx="3">
                  <c:v>3.48</c:v>
                </c:pt>
                <c:pt idx="4">
                  <c:v>2.5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1.94</c:v>
                </c:pt>
                <c:pt idx="1">
                  <c:v>1.55</c:v>
                </c:pt>
                <c:pt idx="2">
                  <c:v>1.68</c:v>
                </c:pt>
                <c:pt idx="3">
                  <c:v>2.2599999999999998</c:v>
                </c:pt>
                <c:pt idx="4">
                  <c:v>2.89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511424"/>
        <c:axId val="9164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1.06</c:v>
                </c:pt>
                <c:pt idx="1">
                  <c:v>1.18</c:v>
                </c:pt>
                <c:pt idx="2">
                  <c:v>0.65</c:v>
                </c:pt>
                <c:pt idx="3">
                  <c:v>1.08</c:v>
                </c:pt>
                <c:pt idx="4">
                  <c:v>-0.43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511424"/>
        <c:axId val="91649152"/>
      </c:lineChart>
      <c:catAx>
        <c:axId val="915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49152"/>
        <c:crosses val="autoZero"/>
        <c:auto val="1"/>
        <c:lblAlgn val="ctr"/>
        <c:lblOffset val="100"/>
        <c:tickLblSkip val="1"/>
        <c:tickMarkSkip val="1"/>
        <c:noMultiLvlLbl val="0"/>
      </c:catAx>
      <c:valAx>
        <c:axId val="9164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1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0.03</c:v>
                </c:pt>
                <c:pt idx="4">
                  <c:v>#N/A</c:v>
                </c:pt>
                <c:pt idx="5">
                  <c:v>0.05</c:v>
                </c:pt>
                <c:pt idx="6">
                  <c:v>#N/A</c:v>
                </c:pt>
                <c:pt idx="7">
                  <c:v>0.06</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0.08</c:v>
                </c:pt>
                <c:pt idx="4">
                  <c:v>#N/A</c:v>
                </c:pt>
                <c:pt idx="5">
                  <c:v>0.08</c:v>
                </c:pt>
                <c:pt idx="6">
                  <c:v>#N/A</c:v>
                </c:pt>
                <c:pt idx="7">
                  <c:v>0.06</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国民健康保険診療所会計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0.08</c:v>
                </c:pt>
                <c:pt idx="4">
                  <c:v>#N/A</c:v>
                </c:pt>
                <c:pt idx="5">
                  <c:v>0.02</c:v>
                </c:pt>
                <c:pt idx="6">
                  <c:v>#N/A</c:v>
                </c:pt>
                <c:pt idx="7">
                  <c:v>0.11</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0.25</c:v>
                </c:pt>
                <c:pt idx="2">
                  <c:v>#N/A</c:v>
                </c:pt>
                <c:pt idx="3">
                  <c:v>0.36</c:v>
                </c:pt>
                <c:pt idx="4">
                  <c:v>#N/A</c:v>
                </c:pt>
                <c:pt idx="5">
                  <c:v>0.22</c:v>
                </c:pt>
                <c:pt idx="6">
                  <c:v>#N/A</c:v>
                </c:pt>
                <c:pt idx="7">
                  <c:v>0.67</c:v>
                </c:pt>
                <c:pt idx="8">
                  <c:v>#N/A</c:v>
                </c:pt>
                <c:pt idx="9">
                  <c:v>0.72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0.97</c:v>
                </c:pt>
                <c:pt idx="2">
                  <c:v>#N/A</c:v>
                </c:pt>
                <c:pt idx="3">
                  <c:v>1.22</c:v>
                </c:pt>
                <c:pt idx="4">
                  <c:v>#N/A</c:v>
                </c:pt>
                <c:pt idx="5">
                  <c:v>1.5</c:v>
                </c:pt>
                <c:pt idx="6">
                  <c:v>#N/A</c:v>
                </c:pt>
                <c:pt idx="7">
                  <c:v>1.43</c:v>
                </c:pt>
                <c:pt idx="8">
                  <c:v>#N/A</c:v>
                </c:pt>
                <c:pt idx="9">
                  <c:v>1.36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0.96</c:v>
                </c:pt>
                <c:pt idx="2">
                  <c:v>#N/A</c:v>
                </c:pt>
                <c:pt idx="3">
                  <c:v>2.48</c:v>
                </c:pt>
                <c:pt idx="4">
                  <c:v>#N/A</c:v>
                </c:pt>
                <c:pt idx="5">
                  <c:v>3.02</c:v>
                </c:pt>
                <c:pt idx="6">
                  <c:v>#N/A</c:v>
                </c:pt>
                <c:pt idx="7">
                  <c:v>3.47</c:v>
                </c:pt>
                <c:pt idx="8">
                  <c:v>#N/A</c:v>
                </c:pt>
                <c:pt idx="9">
                  <c:v>2.5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5.51</c:v>
                </c:pt>
                <c:pt idx="2">
                  <c:v>#N/A</c:v>
                </c:pt>
                <c:pt idx="3">
                  <c:v>5.84</c:v>
                </c:pt>
                <c:pt idx="4">
                  <c:v>#N/A</c:v>
                </c:pt>
                <c:pt idx="5">
                  <c:v>5.45</c:v>
                </c:pt>
                <c:pt idx="6">
                  <c:v>#N/A</c:v>
                </c:pt>
                <c:pt idx="7">
                  <c:v>6.05</c:v>
                </c:pt>
                <c:pt idx="8">
                  <c:v>#N/A</c:v>
                </c:pt>
                <c:pt idx="9">
                  <c:v>6.74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3.49</c:v>
                </c:pt>
                <c:pt idx="1">
                  <c:v>#N/A</c:v>
                </c:pt>
                <c:pt idx="2">
                  <c:v>4.9400000000000004</c:v>
                </c:pt>
                <c:pt idx="3">
                  <c:v>#N/A</c:v>
                </c:pt>
                <c:pt idx="4">
                  <c:v>3.76</c:v>
                </c:pt>
                <c:pt idx="5">
                  <c:v>#N/A</c:v>
                </c:pt>
                <c:pt idx="6">
                  <c:v>3.91</c:v>
                </c:pt>
                <c:pt idx="7">
                  <c:v>#N/A</c:v>
                </c:pt>
                <c:pt idx="8">
                  <c:v>2.84</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599168"/>
        <c:axId val="150600704"/>
      </c:barChart>
      <c:catAx>
        <c:axId val="1505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600704"/>
        <c:crosses val="autoZero"/>
        <c:auto val="1"/>
        <c:lblAlgn val="ctr"/>
        <c:lblOffset val="100"/>
        <c:tickLblSkip val="1"/>
        <c:tickMarkSkip val="1"/>
        <c:noMultiLvlLbl val="0"/>
      </c:catAx>
      <c:valAx>
        <c:axId val="15060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99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3200</c:v>
                </c:pt>
                <c:pt idx="5">
                  <c:v>3185</c:v>
                </c:pt>
                <c:pt idx="8">
                  <c:v>3096</c:v>
                </c:pt>
                <c:pt idx="11">
                  <c:v>3013</c:v>
                </c:pt>
                <c:pt idx="14">
                  <c:v>2940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5</c:v>
                </c:pt>
                <c:pt idx="3">
                  <c:v>3</c:v>
                </c:pt>
                <c:pt idx="6">
                  <c:v>1</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134</c:v>
                </c:pt>
                <c:pt idx="3">
                  <c:v>130</c:v>
                </c:pt>
                <c:pt idx="6">
                  <c:v>129</c:v>
                </c:pt>
                <c:pt idx="9">
                  <c:v>113</c:v>
                </c:pt>
                <c:pt idx="12">
                  <c:v>111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158</c:v>
                </c:pt>
                <c:pt idx="3">
                  <c:v>142</c:v>
                </c:pt>
                <c:pt idx="6">
                  <c:v>85</c:v>
                </c:pt>
                <c:pt idx="9">
                  <c:v>161</c:v>
                </c:pt>
                <c:pt idx="12">
                  <c:v>135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926</c:v>
                </c:pt>
                <c:pt idx="3">
                  <c:v>927</c:v>
                </c:pt>
                <c:pt idx="6">
                  <c:v>705</c:v>
                </c:pt>
                <c:pt idx="9">
                  <c:v>878</c:v>
                </c:pt>
                <c:pt idx="12">
                  <c:v>876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3403</c:v>
                </c:pt>
                <c:pt idx="3">
                  <c:v>3180</c:v>
                </c:pt>
                <c:pt idx="6">
                  <c:v>3156</c:v>
                </c:pt>
                <c:pt idx="9">
                  <c:v>3046</c:v>
                </c:pt>
                <c:pt idx="12">
                  <c:v>3069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502912"/>
        <c:axId val="158505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1426</c:v>
                </c:pt>
                <c:pt idx="2">
                  <c:v>#N/A</c:v>
                </c:pt>
                <c:pt idx="3">
                  <c:v>#N/A</c:v>
                </c:pt>
                <c:pt idx="4">
                  <c:v>1197</c:v>
                </c:pt>
                <c:pt idx="5">
                  <c:v>#N/A</c:v>
                </c:pt>
                <c:pt idx="6">
                  <c:v>#N/A</c:v>
                </c:pt>
                <c:pt idx="7">
                  <c:v>980</c:v>
                </c:pt>
                <c:pt idx="8">
                  <c:v>#N/A</c:v>
                </c:pt>
                <c:pt idx="9">
                  <c:v>#N/A</c:v>
                </c:pt>
                <c:pt idx="10">
                  <c:v>1186</c:v>
                </c:pt>
                <c:pt idx="11">
                  <c:v>#N/A</c:v>
                </c:pt>
                <c:pt idx="12">
                  <c:v>#N/A</c:v>
                </c:pt>
                <c:pt idx="13">
                  <c:v>1251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502912"/>
        <c:axId val="158505600"/>
      </c:lineChart>
      <c:catAx>
        <c:axId val="15850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505600"/>
        <c:crosses val="autoZero"/>
        <c:auto val="1"/>
        <c:lblAlgn val="ctr"/>
        <c:lblOffset val="100"/>
        <c:tickLblSkip val="1"/>
        <c:tickMarkSkip val="1"/>
        <c:noMultiLvlLbl val="0"/>
      </c:catAx>
      <c:valAx>
        <c:axId val="15850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0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28036</c:v>
                </c:pt>
                <c:pt idx="5">
                  <c:v>28976</c:v>
                </c:pt>
                <c:pt idx="8">
                  <c:v>28496</c:v>
                </c:pt>
                <c:pt idx="11">
                  <c:v>28165</c:v>
                </c:pt>
                <c:pt idx="14">
                  <c:v>28927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5942</c:v>
                </c:pt>
                <c:pt idx="5">
                  <c:v>5597</c:v>
                </c:pt>
                <c:pt idx="8">
                  <c:v>5454</c:v>
                </c:pt>
                <c:pt idx="11">
                  <c:v>5217</c:v>
                </c:pt>
                <c:pt idx="14">
                  <c:v>4822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1229</c:v>
                </c:pt>
                <c:pt idx="5">
                  <c:v>1203</c:v>
                </c:pt>
                <c:pt idx="8">
                  <c:v>1320</c:v>
                </c:pt>
                <c:pt idx="11">
                  <c:v>1566</c:v>
                </c:pt>
                <c:pt idx="14">
                  <c:v>1547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3885</c:v>
                </c:pt>
                <c:pt idx="3">
                  <c:v>2550</c:v>
                </c:pt>
                <c:pt idx="6">
                  <c:v>2500</c:v>
                </c:pt>
                <c:pt idx="9">
                  <c:v>1805</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3211</c:v>
                </c:pt>
                <c:pt idx="3">
                  <c:v>2825</c:v>
                </c:pt>
                <c:pt idx="6">
                  <c:v>2635</c:v>
                </c:pt>
                <c:pt idx="9">
                  <c:v>2310</c:v>
                </c:pt>
                <c:pt idx="12">
                  <c:v>2138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1518</c:v>
                </c:pt>
                <c:pt idx="3">
                  <c:v>1224</c:v>
                </c:pt>
                <c:pt idx="6">
                  <c:v>899</c:v>
                </c:pt>
                <c:pt idx="9">
                  <c:v>840</c:v>
                </c:pt>
                <c:pt idx="12">
                  <c:v>834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10532</c:v>
                </c:pt>
                <c:pt idx="3">
                  <c:v>10020</c:v>
                </c:pt>
                <c:pt idx="6">
                  <c:v>9303</c:v>
                </c:pt>
                <c:pt idx="9">
                  <c:v>9263</c:v>
                </c:pt>
                <c:pt idx="12">
                  <c:v>9149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656</c:v>
                </c:pt>
                <c:pt idx="3">
                  <c:v>532</c:v>
                </c:pt>
                <c:pt idx="6">
                  <c:v>350</c:v>
                </c:pt>
                <c:pt idx="9">
                  <c:v>238</c:v>
                </c:pt>
                <c:pt idx="12">
                  <c:v>131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32683</c:v>
                </c:pt>
                <c:pt idx="3">
                  <c:v>33781</c:v>
                </c:pt>
                <c:pt idx="6">
                  <c:v>32837</c:v>
                </c:pt>
                <c:pt idx="9">
                  <c:v>32411</c:v>
                </c:pt>
                <c:pt idx="12">
                  <c:v>34856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8583424"/>
        <c:axId val="158795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17278</c:v>
                </c:pt>
                <c:pt idx="2">
                  <c:v>#N/A</c:v>
                </c:pt>
                <c:pt idx="3">
                  <c:v>#N/A</c:v>
                </c:pt>
                <c:pt idx="4">
                  <c:v>15156</c:v>
                </c:pt>
                <c:pt idx="5">
                  <c:v>#N/A</c:v>
                </c:pt>
                <c:pt idx="6">
                  <c:v>#N/A</c:v>
                </c:pt>
                <c:pt idx="7">
                  <c:v>13254</c:v>
                </c:pt>
                <c:pt idx="8">
                  <c:v>#N/A</c:v>
                </c:pt>
                <c:pt idx="9">
                  <c:v>#N/A</c:v>
                </c:pt>
                <c:pt idx="10">
                  <c:v>11919</c:v>
                </c:pt>
                <c:pt idx="11">
                  <c:v>#N/A</c:v>
                </c:pt>
                <c:pt idx="12">
                  <c:v>#N/A</c:v>
                </c:pt>
                <c:pt idx="13">
                  <c:v>11813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8583424"/>
        <c:axId val="158795264"/>
      </c:lineChart>
      <c:catAx>
        <c:axId val="15858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795264"/>
        <c:crosses val="autoZero"/>
        <c:auto val="1"/>
        <c:lblAlgn val="ctr"/>
        <c:lblOffset val="100"/>
        <c:tickLblSkip val="1"/>
        <c:tickMarkSkip val="1"/>
        <c:noMultiLvlLbl val="0"/>
      </c:catAx>
      <c:valAx>
        <c:axId val="15879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8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{95293E4A-C7F1-416A-8208-1022AA7F1A90}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64F-41B1-B927-23755104D7F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{E9730616-DE6E-4B9D-8FED-8DA30E59965E}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64F-41B1-B927-23755104D7F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{10E0BEF4-FEEE-48C4-9B27-17B5A8E244BC}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64F-41B1-B927-23755104D7F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{F528B49B-B302-443E-B081-6C83910EEF53}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64F-41B1-B927-23755104D7F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{99173272-9F7B-41D0-A913-872CE2211371}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64F-41B1-B927-23755104D7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58.8</c:v>
                </c:pt>
              </c:numCache>
            </c:numRef>
          </c:xVal>
          <c:yVal>
            <c:numRef>
              <c:f>公会計指標分析・財政指標組合せ分析表!$K$51:$O$51</c:f>
              <c:numCache>
                <c:formatCode>#,##0.0;"▲ "#,##0.0</c:formatCode>
                <c:ptCount val="5"/>
                <c:pt idx="3">
                  <c:v>82.6</c:v>
                </c:pt>
              </c:numCache>
            </c:numRef>
          </c:yVal>
          <c:smooth val="0"/>
          <c:extLst>
            <c:ext xmlns:c16="http://schemas.microsoft.com/office/drawing/2014/chart" uri="{C3380CC4-5D6E-409C-BE32-E72D297353CC}">
              <c16:uniqueId val="{00000005-064F-41B1-B927-23755104D7F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{84A9D9A5-B709-4F4A-9B3F-F7AE2C38BD2E}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64F-41B1-B927-23755104D7F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{EB54CC7B-D1FF-4CE4-8A25-184194E50720}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64F-41B1-B927-23755104D7F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{1177EDF3-5A43-4790-B13C-AADB41C53413}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64F-41B1-B927-23755104D7F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{D8BE5401-E603-408F-B123-C55344D66D81}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64F-41B1-B927-23755104D7F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{494DF295-B317-4320-AE98-891681DCBD55}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64F-41B1-B927-23755104D7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c:ext xmlns:c16="http://schemas.microsoft.com/office/drawing/2014/chart" uri="{C3380CC4-5D6E-409C-BE32-E72D297353CC}">
              <c16:uniqueId val="{0000000B-064F-41B1-B927-23755104D7F5}"/>
            </c:ext>
          </c:extLst>
        </c:ser>
        <c:dLbls>
          <c:showLegendKey val="0"/>
          <c:showVal val="0"/>
          <c:showCatName val="0"/>
          <c:showSerName val="0"/>
          <c:showPercent val="0"/>
          <c:showBubbleSize val="0"/>
        </c:dLbls>
        <c:axId val="74482816"/>
        <c:axId val="74484736"/>
      </c:scatterChart>
      <c:valAx>
        <c:axId val="74482816"/>
        <c:scaling>
          <c:orientation val="minMax"/>
          <c:max val="59"/>
          <c:min val="56.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484736"/>
        <c:crosses val="autoZero"/>
        <c:crossBetween val="midCat"/>
      </c:valAx>
      <c:valAx>
        <c:axId val="74484736"/>
        <c:scaling>
          <c:orientation val="minMax"/>
          <c:max val="9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482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{43A05CFF-92F7-41B5-BDA9-2B273838FDB6}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4DB-4A5C-9925-40B422028AC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{036CD102-12A4-400B-8BB9-BFACE5ADB583}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4DB-4A5C-9925-40B422028AC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{4AF9739C-BED0-4658-9F42-EC47A45D5452}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4DB-4A5C-9925-40B422028ACE}"/>
                </c:ext>
              </c:extLst>
            </c:dLbl>
            <c:dLbl>
              <c:idx val="3"/>
              <c:layout>
                <c:manualLayout>
                  <c:x val="-3.652774935280829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{42560BCA-BB8C-4673-A794-4429D427830F}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4DB-4A5C-9925-40B422028ACE}"/>
                </c:ext>
              </c:extLst>
            </c:dLbl>
            <c:dLbl>
              <c:idx val="4"/>
              <c:layout>
                <c:manualLayout>
                  <c:x val="-2.688317517081910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{F5963E7F-9248-4C12-B612-8456FDE90D10}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4DB-4A5C-9925-40B422028A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9.8000000000000007</c:v>
                </c:pt>
                <c:pt idx="2">
                  <c:v>8.5</c:v>
                </c:pt>
                <c:pt idx="3">
                  <c:v>7.8</c:v>
                </c:pt>
                <c:pt idx="4">
                  <c:v>7.9</c:v>
                </c:pt>
              </c:numCache>
            </c:numRef>
          </c:xVal>
          <c:yVal>
            <c:numRef>
              <c:f>公会計指標分析・財政指標組合せ分析表!$K$73:$O$73</c:f>
              <c:numCache>
                <c:formatCode>#,##0.0;"▲ "#,##0.0</c:formatCode>
                <c:ptCount val="5"/>
                <c:pt idx="0">
                  <c:v>123.6</c:v>
                </c:pt>
                <c:pt idx="1">
                  <c:v>106.5</c:v>
                </c:pt>
                <c:pt idx="2">
                  <c:v>93.3</c:v>
                </c:pt>
                <c:pt idx="3">
                  <c:v>82.6</c:v>
                </c:pt>
                <c:pt idx="4">
                  <c:v>82.9</c:v>
                </c:pt>
              </c:numCache>
            </c:numRef>
          </c:yVal>
          <c:smooth val="0"/>
          <c:extLst>
            <c:ext xmlns:c16="http://schemas.microsoft.com/office/drawing/2014/chart" uri="{C3380CC4-5D6E-409C-BE32-E72D297353CC}">
              <c16:uniqueId val="{00000005-24DB-4A5C-9925-40B422028AC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{383C12DF-0C72-43A7-867D-F72900547A26}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4DB-4A5C-9925-40B422028AC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{646CC1C5-0427-4324-BA35-16B43AF64475}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4DB-4A5C-9925-40B422028AC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{9542A0AD-3D71-4CE2-9621-6D79BC2EE817}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4DB-4A5C-9925-40B422028ACE}"/>
                </c:ext>
              </c:extLst>
            </c:dLbl>
            <c:dLbl>
              <c:idx val="3"/>
              <c:layout>
                <c:manualLayout>
                  <c:x val="-2.688310336036993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{391C789A-B571-47D2-A612-5FE0E988A606}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4DB-4A5C-9925-40B422028ACE}"/>
                </c:ext>
              </c:extLst>
            </c:dLbl>
            <c:dLbl>
              <c:idx val="4"/>
              <c:layout>
                <c:manualLayout>
                  <c:x val="-3.652782116325745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{9C48EC8B-162D-4006-A876-F816978A7FB8}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4DB-4A5C-9925-40B422028A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24DB-4A5C-9925-40B422028ACE}"/>
            </c:ext>
          </c:extLst>
        </c:ser>
        <c:dLbls>
          <c:showLegendKey val="0"/>
          <c:showVal val="0"/>
          <c:showCatName val="0"/>
          <c:showSerName val="0"/>
          <c:showPercent val="0"/>
          <c:showBubbleSize val="0"/>
        </c:dLbls>
        <c:axId val="74232576"/>
        <c:axId val="74234496"/>
      </c:scatterChart>
      <c:valAx>
        <c:axId val="74232576"/>
        <c:scaling>
          <c:orientation val="minMax"/>
          <c:max val="11.5"/>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234496"/>
        <c:crosses val="autoZero"/>
        <c:crossBetween val="midCat"/>
      </c:valAx>
      <c:valAx>
        <c:axId val="74234496"/>
        <c:scaling>
          <c:orientation val="minMax"/>
          <c:max val="139"/>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2325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債（防災ひろば用地購入等）の償還開始に伴う元金償還の増に加え、算入公債費の減（算入終了に伴う事業費補正の減等）による影響で、実質公債費比率の分子は</a:t>
          </a:r>
          <a:r>
            <a:rPr lang="en-US" altLang="ja-JP" sz="1100">
              <a:solidFill>
                <a:schemeClr val="dk1"/>
              </a:solidFill>
              <a:effectLst/>
              <a:latin typeface="+mn-lt"/>
              <a:ea typeface="+mn-ea"/>
              <a:cs typeface="+mn-cs"/>
            </a:rPr>
            <a:t>H27</a:t>
          </a:r>
          <a:r>
            <a:rPr lang="ja-JP" altLang="en-US" sz="1100">
              <a:solidFill>
                <a:schemeClr val="dk1"/>
              </a:solidFill>
              <a:effectLst/>
              <a:latin typeface="+mn-lt"/>
              <a:ea typeface="+mn-ea"/>
              <a:cs typeface="+mn-cs"/>
            </a:rPr>
            <a:t>年度と比較して</a:t>
          </a:r>
          <a:r>
            <a:rPr lang="en-US" altLang="ja-JP" sz="1100">
              <a:solidFill>
                <a:schemeClr val="dk1"/>
              </a:solidFill>
              <a:effectLst/>
              <a:latin typeface="+mn-lt"/>
              <a:ea typeface="+mn-ea"/>
              <a:cs typeface="+mn-cs"/>
            </a:rPr>
            <a:t>65</a:t>
          </a:r>
          <a:r>
            <a:rPr lang="ja-JP" altLang="en-US" sz="1100">
              <a:solidFill>
                <a:schemeClr val="dk1"/>
              </a:solidFill>
              <a:effectLst/>
              <a:latin typeface="+mn-lt"/>
              <a:ea typeface="+mn-ea"/>
              <a:cs typeface="+mn-cs"/>
            </a:rPr>
            <a:t>百万円（約</a:t>
          </a:r>
          <a:r>
            <a:rPr lang="en-US" altLang="ja-JP" sz="1100">
              <a:solidFill>
                <a:schemeClr val="dk1"/>
              </a:solidFill>
              <a:effectLst/>
              <a:latin typeface="+mn-lt"/>
              <a:ea typeface="+mn-ea"/>
              <a:cs typeface="+mn-cs"/>
            </a:rPr>
            <a:t>5.5</a:t>
          </a:r>
          <a:r>
            <a:rPr lang="ja-JP" altLang="en-US" sz="1100">
              <a:solidFill>
                <a:schemeClr val="dk1"/>
              </a:solidFill>
              <a:effectLst/>
              <a:latin typeface="+mn-lt"/>
              <a:ea typeface="+mn-ea"/>
              <a:cs typeface="+mn-cs"/>
            </a:rPr>
            <a:t>％）増加している。</a:t>
          </a:r>
          <a:r>
            <a:rPr lang="ja-JP" altLang="ja-JP" sz="1100">
              <a:solidFill>
                <a:schemeClr val="dk1"/>
              </a:solidFill>
              <a:effectLst/>
              <a:latin typeface="+mn-lt"/>
              <a:ea typeface="+mn-ea"/>
              <a:cs typeface="+mn-cs"/>
            </a:rPr>
            <a:t>今</a:t>
          </a:r>
          <a:r>
            <a:rPr lang="ja-JP" altLang="en-US" sz="1100">
              <a:solidFill>
                <a:schemeClr val="dk1"/>
              </a:solidFill>
              <a:effectLst/>
              <a:latin typeface="+mn-lt"/>
              <a:ea typeface="+mn-ea"/>
              <a:cs typeface="+mn-cs"/>
            </a:rPr>
            <a:t>後も償還開始等に伴い</a:t>
          </a:r>
          <a:r>
            <a:rPr lang="ja-JP" altLang="ja-JP" sz="1100">
              <a:solidFill>
                <a:schemeClr val="dk1"/>
              </a:solidFill>
              <a:effectLst/>
              <a:latin typeface="+mn-lt"/>
              <a:ea typeface="+mn-ea"/>
              <a:cs typeface="+mn-cs"/>
            </a:rPr>
            <a:t>元</a:t>
          </a:r>
          <a:r>
            <a:rPr lang="ja-JP" altLang="en-US" sz="1100">
              <a:solidFill>
                <a:schemeClr val="dk1"/>
              </a:solidFill>
              <a:effectLst/>
              <a:latin typeface="+mn-lt"/>
              <a:ea typeface="+mn-ea"/>
              <a:cs typeface="+mn-cs"/>
            </a:rPr>
            <a:t>金</a:t>
          </a:r>
          <a:r>
            <a:rPr lang="ja-JP" altLang="ja-JP" sz="1100">
              <a:solidFill>
                <a:schemeClr val="dk1"/>
              </a:solidFill>
              <a:effectLst/>
              <a:latin typeface="+mn-lt"/>
              <a:ea typeface="+mn-ea"/>
              <a:cs typeface="+mn-cs"/>
            </a:rPr>
            <a:t>償還</a:t>
          </a:r>
          <a:r>
            <a:rPr lang="ja-JP" altLang="en-US" sz="1100">
              <a:solidFill>
                <a:schemeClr val="dk1"/>
              </a:solidFill>
              <a:effectLst/>
              <a:latin typeface="+mn-lt"/>
              <a:ea typeface="+mn-ea"/>
              <a:cs typeface="+mn-cs"/>
            </a:rPr>
            <a:t>は増加することが見込ま</a:t>
          </a:r>
          <a:r>
            <a:rPr lang="ja-JP" altLang="ja-JP" sz="1100">
              <a:solidFill>
                <a:schemeClr val="dk1"/>
              </a:solidFill>
              <a:effectLst/>
              <a:latin typeface="+mn-lt"/>
              <a:ea typeface="+mn-ea"/>
              <a:cs typeface="+mn-cs"/>
            </a:rPr>
            <a:t>れるため、</a:t>
          </a:r>
          <a:r>
            <a:rPr lang="ja-JP" altLang="en-US" sz="1100">
              <a:solidFill>
                <a:schemeClr val="dk1"/>
              </a:solidFill>
              <a:effectLst/>
              <a:latin typeface="+mn-lt"/>
              <a:ea typeface="+mn-ea"/>
              <a:cs typeface="+mn-cs"/>
            </a:rPr>
            <a:t>石狩市</a:t>
          </a:r>
          <a:r>
            <a:rPr lang="ja-JP" altLang="ja-JP" sz="1100">
              <a:solidFill>
                <a:schemeClr val="dk1"/>
              </a:solidFill>
              <a:effectLst/>
              <a:latin typeface="+mn-lt"/>
              <a:ea typeface="+mn-ea"/>
              <a:cs typeface="+mn-cs"/>
            </a:rPr>
            <a:t>財政</a:t>
          </a:r>
          <a:r>
            <a:rPr lang="ja-JP" altLang="en-US" sz="1100">
              <a:solidFill>
                <a:schemeClr val="dk1"/>
              </a:solidFill>
              <a:effectLst/>
              <a:latin typeface="+mn-lt"/>
              <a:ea typeface="+mn-ea"/>
              <a:cs typeface="+mn-cs"/>
            </a:rPr>
            <a:t>運営指針に沿った適正規模の地方債発行や地方債残高の縮減に努め、</a:t>
          </a:r>
          <a:r>
            <a:rPr lang="ja-JP" altLang="ja-JP" sz="1100">
              <a:solidFill>
                <a:schemeClr val="dk1"/>
              </a:solidFill>
              <a:effectLst/>
              <a:latin typeface="+mn-lt"/>
              <a:ea typeface="+mn-ea"/>
              <a:cs typeface="+mn-cs"/>
            </a:rPr>
            <a:t>健全な財政運営維持に努める。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土地開発公社の解散により設立法人等の負債額等負担見込額は解消したものの、それに伴う第三セクター等改革推進債の発行や、学校給食センターの建設により、地方債残高は大きく増加した。一方で、都市計画事業における将来負担額（地方債残高）が減少したことにより充当可能特財が減少しており、将来負担比率の分子全体としては微減となっている。地方債残高は</a:t>
          </a:r>
          <a:r>
            <a:rPr lang="en-US" altLang="ja-JP" sz="1100">
              <a:solidFill>
                <a:schemeClr val="dk1"/>
              </a:solidFill>
              <a:effectLst/>
              <a:latin typeface="+mn-lt"/>
              <a:ea typeface="+mn-ea"/>
              <a:cs typeface="+mn-cs"/>
            </a:rPr>
            <a:t>H28</a:t>
          </a:r>
          <a:r>
            <a:rPr lang="ja-JP" altLang="en-US" sz="1100">
              <a:solidFill>
                <a:schemeClr val="dk1"/>
              </a:solidFill>
              <a:effectLst/>
              <a:latin typeface="+mn-lt"/>
              <a:ea typeface="+mn-ea"/>
              <a:cs typeface="+mn-cs"/>
            </a:rPr>
            <a:t>年度を頂点に減少傾向で推移することを見込んでいるが、</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石狩市</a:t>
          </a:r>
          <a:r>
            <a:rPr lang="ja-JP" altLang="ja-JP" sz="1100">
              <a:solidFill>
                <a:schemeClr val="dk1"/>
              </a:solidFill>
              <a:effectLst/>
              <a:latin typeface="+mn-lt"/>
              <a:ea typeface="+mn-ea"/>
              <a:cs typeface="+mn-cs"/>
            </a:rPr>
            <a:t>財政</a:t>
          </a:r>
          <a:r>
            <a:rPr lang="ja-JP" altLang="en-US" sz="1100">
              <a:solidFill>
                <a:schemeClr val="dk1"/>
              </a:solidFill>
              <a:effectLst/>
              <a:latin typeface="+mn-lt"/>
              <a:ea typeface="+mn-ea"/>
              <a:cs typeface="+mn-cs"/>
            </a:rPr>
            <a:t>運営指針に基づいた適正規模の地方債発行等</a:t>
          </a:r>
          <a:r>
            <a:rPr lang="ja-JP" altLang="ja-JP" sz="1100">
              <a:solidFill>
                <a:schemeClr val="dk1"/>
              </a:solidFill>
              <a:effectLst/>
              <a:latin typeface="+mn-lt"/>
              <a:ea typeface="+mn-ea"/>
              <a:cs typeface="+mn-cs"/>
            </a:rPr>
            <a:t>に努め、更なる将来負担額の縮減を図る。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F281F287-D18F-474D-BAB8-A1E65334C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DE9B10DC-1DEA-47D4-9D1A-60C5B4E46F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1AB75297-D43F-4E2C-A3A2-35C458D5E03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5CE13BB5-1B26-40BF-B465-3DB3E4BDB1B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F1178825-3E38-4FD2-9D2F-BB67130A279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AA9741E7-C200-4453-85D0-6911DA640CF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北海道石狩市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44D2F494-C3F4-4E62-A68D-845D7A62233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8B8C76B5-C59F-4AA1-B672-FB4F29F0384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9A7D217A-B6C8-4D11-9487-B0420CA3E7C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F4AF072E-CE43-4255-A11E-5AEF331D669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9B52CF16-1CAA-466E-9641-F0A56C1819A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85E63BC8-69CA-457F-A225-1722B9862FA3}"/>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58,950
58,634
722.42
31,606,203
31,061,876
415,327
16,601,475
34,856,182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341C7DBD-097B-42A0-8E74-0A6E4733562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EA4DF65C-2BDE-4C7B-8743-8B73E97E411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8A815916-9388-4013-A0DE-1657567DC5B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1FE681D-8B7F-4913-A39F-6250DDA5667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C22964B4-157C-41E0-A0AA-2B522DF11C8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3F9D636-7A5C-4D38-A5C0-336C8118F6E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E532908A-12AF-4226-8934-83F08EA4AB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18A40476-53B5-4636-9914-94A938260046}"/>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DEF7C2A1-B401-467F-B2D9-697B95E1CAD3}"/>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5F40513B-7451-4D02-963B-E596D3FB2E83}"/>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D24721C5-C032-45B8-B28E-A5083C1982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10499D2C-DB6B-4B87-BD91-8CDB7F89A63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9E8FEFCB-0090-4D9E-AC95-B03F39C2642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F7080229-06E5-4738-AAD5-170D6B8EF53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4B5BE8B8-8148-4A6C-BC09-C4273DC70D7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804E0219-D3E3-4F9D-BF25-0710558F14D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39B4C4A-4B6F-4E3D-9CAC-B3A058D9B13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5BAE2789-51BD-4F19-B9BA-8A7BD2B78326}"/>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848EAC24-07C9-4B1F-B400-26D3972A19DF}"/>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AFC0886A-6B4A-436E-ABE8-95565DBE174E}"/>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8B533648-4C06-495E-B171-15EEE89E566B}"/>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796D763E-A51E-4A22-891A-440C1BFDE45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ACDDEDC2-1731-4A16-8CD4-1F23FAEC031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2811340F-8517-4DDF-B0DD-B42CC2DD8D39}"/>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758909D9-689B-4AB7-B34E-2B21741CBC9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14C1345E-A2C4-4C03-9D4C-77B92D992F4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D98338C1-B50B-4485-823B-796FBE0254C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1FFD788-5013-4F19-91AA-C2327D37D3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42D33709-BA3A-475F-95D0-5ED8DBCAA8B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7BEB2451-459C-4EC4-B3E6-9F034324B17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304BBAC4-5A2C-4FEC-AA04-9CA116ED825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88ACD366-74FA-41E6-A1A0-E3FBD8D7A0C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85BA3E18-4F47-40EF-A50E-218CC0826E1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E449AB0-7333-45A2-8323-39A8A4E5878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H27</a:t>
          </a:r>
          <a:r>
            <a:rPr kumimoji="1" lang="ja-JP" altLang="ja-JP" sz="1100">
              <a:solidFill>
                <a:schemeClr val="dk1"/>
              </a:solidFill>
              <a:effectLst/>
              <a:latin typeface="+mn-ea"/>
              <a:ea typeface="+mn-ea"/>
              <a:cs typeface="+mn-cs"/>
            </a:rPr>
            <a:t>年度の有形固定資産減価償却率は</a:t>
          </a:r>
          <a:r>
            <a:rPr kumimoji="1" lang="en-US" altLang="ja-JP" sz="1100">
              <a:solidFill>
                <a:schemeClr val="dk1"/>
              </a:solidFill>
              <a:effectLst/>
              <a:latin typeface="+mn-ea"/>
              <a:ea typeface="+mn-ea"/>
              <a:cs typeface="+mn-cs"/>
            </a:rPr>
            <a:t>58.8</a:t>
          </a:r>
          <a:r>
            <a:rPr kumimoji="1" lang="ja-JP" altLang="ja-JP" sz="1100">
              <a:solidFill>
                <a:schemeClr val="dk1"/>
              </a:solidFill>
              <a:effectLst/>
              <a:latin typeface="+mn-ea"/>
              <a:ea typeface="+mn-ea"/>
              <a:cs typeface="+mn-cs"/>
            </a:rPr>
            <a:t>％と、類似団体平均を</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％上回っている。</a:t>
          </a:r>
          <a:r>
            <a:rPr kumimoji="1" lang="en-US" altLang="ja-JP" sz="1100">
              <a:solidFill>
                <a:schemeClr val="dk1"/>
              </a:solidFill>
              <a:effectLst/>
              <a:latin typeface="+mn-ea"/>
              <a:ea typeface="+mn-ea"/>
              <a:cs typeface="+mn-cs"/>
            </a:rPr>
            <a:t>H17</a:t>
          </a:r>
          <a:r>
            <a:rPr kumimoji="1" lang="ja-JP" altLang="ja-JP" sz="1100">
              <a:solidFill>
                <a:schemeClr val="dk1"/>
              </a:solidFill>
              <a:effectLst/>
              <a:latin typeface="+mn-ea"/>
              <a:ea typeface="+mn-ea"/>
              <a:cs typeface="+mn-cs"/>
            </a:rPr>
            <a:t>の合併前に建設した公営住宅や教員住宅をはじめ、耐用年数を越えた建物が多く存在し、南北に長い土地に集落が点在しているという地理的状況のため、施設の統廃合も困難であるが、公共施設等総合管理計画に則り、計画的に施設の統廃合を検討していく。</a:t>
          </a:r>
          <a:endParaRPr lang="ja-JP" altLang="ja-JP">
            <a:effectLst/>
            <a:latin typeface="+mn-ea"/>
            <a:ea typeface="+mn-ea"/>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1EE6878C-CA00-4A50-A9CE-1361AF6199A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788344D6-1C7C-4376-9497-EE6EB4DCB4C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a:extLst>
            <a:ext uri="{FF2B5EF4-FFF2-40B4-BE49-F238E27FC236}">
              <a16:creationId xmlns:a16="http://schemas.microsoft.com/office/drawing/2014/main" id="{09BA0CD6-1534-4E1C-82CE-18E33DF52629}"/>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a:extLst>
            <a:ext uri="{FF2B5EF4-FFF2-40B4-BE49-F238E27FC236}">
              <a16:creationId xmlns:a16="http://schemas.microsoft.com/office/drawing/2014/main" id="{AD1C2F33-DC7C-4001-BEE5-25C377F120D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a:extLst>
            <a:ext uri="{FF2B5EF4-FFF2-40B4-BE49-F238E27FC236}">
              <a16:creationId xmlns:a16="http://schemas.microsoft.com/office/drawing/2014/main" id="{ADDE7403-7BC8-44DB-980B-4CF0C1FF323B}"/>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a:extLst>
            <a:ext uri="{FF2B5EF4-FFF2-40B4-BE49-F238E27FC236}">
              <a16:creationId xmlns:a16="http://schemas.microsoft.com/office/drawing/2014/main" id="{6FF43C3A-D3F8-4E2E-BBD9-0F5F47D18C7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a:extLst>
            <a:ext uri="{FF2B5EF4-FFF2-40B4-BE49-F238E27FC236}">
              <a16:creationId xmlns:a16="http://schemas.microsoft.com/office/drawing/2014/main" id="{02569B1C-AA7B-440E-AC08-8F48CF24613A}"/>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a:extLst>
            <a:ext uri="{FF2B5EF4-FFF2-40B4-BE49-F238E27FC236}">
              <a16:creationId xmlns:a16="http://schemas.microsoft.com/office/drawing/2014/main" id="{6674D665-B4BA-4069-8A81-FDE5C7C0016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a:extLst>
            <a:ext uri="{FF2B5EF4-FFF2-40B4-BE49-F238E27FC236}">
              <a16:creationId xmlns:a16="http://schemas.microsoft.com/office/drawing/2014/main" id="{8C1BBA56-BA6D-4343-9B1E-1FE4683C053A}"/>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a:extLst>
            <a:ext uri="{FF2B5EF4-FFF2-40B4-BE49-F238E27FC236}">
              <a16:creationId xmlns:a16="http://schemas.microsoft.com/office/drawing/2014/main" id="{258E7C4A-56A9-4C16-AE06-AEE1B131530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a:extLst>
            <a:ext uri="{FF2B5EF4-FFF2-40B4-BE49-F238E27FC236}">
              <a16:creationId xmlns:a16="http://schemas.microsoft.com/office/drawing/2014/main" id="{AF2A5E42-5D91-4C47-A960-4C8F858F368E}"/>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a:extLst>
            <a:ext uri="{FF2B5EF4-FFF2-40B4-BE49-F238E27FC236}">
              <a16:creationId xmlns:a16="http://schemas.microsoft.com/office/drawing/2014/main" id="{81879542-9609-4F82-B4BF-7A38D86EEF3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a:extLst>
            <a:ext uri="{FF2B5EF4-FFF2-40B4-BE49-F238E27FC236}">
              <a16:creationId xmlns:a16="http://schemas.microsoft.com/office/drawing/2014/main" id="{CD34AE90-A079-494F-A0D2-E286D8099D7C}"/>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a:extLst>
            <a:ext uri="{FF2B5EF4-FFF2-40B4-BE49-F238E27FC236}">
              <a16:creationId xmlns:a16="http://schemas.microsoft.com/office/drawing/2014/main" id="{34F4E46B-34E8-4241-B42B-AF23CE5BF5D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a:extLst>
            <a:ext uri="{FF2B5EF4-FFF2-40B4-BE49-F238E27FC236}">
              <a16:creationId xmlns:a16="http://schemas.microsoft.com/office/drawing/2014/main" id="{6164FEEE-1B2D-4BD8-A8B6-2A41CCABAB4E}"/>
            </a:ext>
          </a:extLst>
        </xdr:cNvPr>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a:extLst>
            <a:ext uri="{FF2B5EF4-FFF2-40B4-BE49-F238E27FC236}">
              <a16:creationId xmlns:a16="http://schemas.microsoft.com/office/drawing/2014/main" id="{FBDC17CF-C492-46A8-A4DC-548F9EBC0CEA}"/>
            </a:ext>
          </a:extLst>
        </xdr:cNvPr>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a:extLst>
            <a:ext uri="{FF2B5EF4-FFF2-40B4-BE49-F238E27FC236}">
              <a16:creationId xmlns:a16="http://schemas.microsoft.com/office/drawing/2014/main" id="{F36DDC2F-9774-43B6-85FB-D19FABBEE9CD}"/>
            </a:ext>
          </a:extLst>
        </xdr:cNvPr>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a:extLst>
            <a:ext uri="{FF2B5EF4-FFF2-40B4-BE49-F238E27FC236}">
              <a16:creationId xmlns:a16="http://schemas.microsoft.com/office/drawing/2014/main" id="{AD918904-69AB-42BC-AE4C-483DD3477357}"/>
            </a:ext>
          </a:extLst>
        </xdr:cNvPr>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a:extLst>
            <a:ext uri="{FF2B5EF4-FFF2-40B4-BE49-F238E27FC236}">
              <a16:creationId xmlns:a16="http://schemas.microsoft.com/office/drawing/2014/main" id="{81062C69-B23F-41EA-87BA-AB553D8F466B}"/>
            </a:ext>
          </a:extLst>
        </xdr:cNvPr>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a:extLst>
            <a:ext uri="{FF2B5EF4-FFF2-40B4-BE49-F238E27FC236}">
              <a16:creationId xmlns:a16="http://schemas.microsoft.com/office/drawing/2014/main" id="{DE4E7D4E-6A08-4646-8EE0-7B9F10769F12}"/>
            </a:ext>
          </a:extLst>
        </xdr:cNvPr>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a:extLst>
            <a:ext uri="{FF2B5EF4-FFF2-40B4-BE49-F238E27FC236}">
              <a16:creationId xmlns:a16="http://schemas.microsoft.com/office/drawing/2014/main" id="{5A301418-6F97-4ADB-AF38-C872509B1C5E}"/>
            </a:ext>
          </a:extLst>
        </xdr:cNvPr>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a:extLst>
            <a:ext uri="{FF2B5EF4-FFF2-40B4-BE49-F238E27FC236}">
              <a16:creationId xmlns:a16="http://schemas.microsoft.com/office/drawing/2014/main" id="{244C6F69-1CEB-4CD5-8335-8CE77A5BF9AD}"/>
            </a:ext>
          </a:extLst>
        </xdr:cNvPr>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a:extLst>
            <a:ext uri="{FF2B5EF4-FFF2-40B4-BE49-F238E27FC236}">
              <a16:creationId xmlns:a16="http://schemas.microsoft.com/office/drawing/2014/main" id="{280027A6-6F7F-4CA2-87EF-D56261483D9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a:extLst>
            <a:ext uri="{FF2B5EF4-FFF2-40B4-BE49-F238E27FC236}">
              <a16:creationId xmlns:a16="http://schemas.microsoft.com/office/drawing/2014/main" id="{C1894317-3521-46B3-8D8A-C32C63A7E51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a:extLst>
            <a:ext uri="{FF2B5EF4-FFF2-40B4-BE49-F238E27FC236}">
              <a16:creationId xmlns:a16="http://schemas.microsoft.com/office/drawing/2014/main" id="{1236676B-BCBA-40DC-9D0D-6591E364E48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a:extLst>
            <a:ext uri="{FF2B5EF4-FFF2-40B4-BE49-F238E27FC236}">
              <a16:creationId xmlns:a16="http://schemas.microsoft.com/office/drawing/2014/main" id="{C2755526-0A87-42EB-9B43-872CA1C1FA5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a:extLst>
            <a:ext uri="{FF2B5EF4-FFF2-40B4-BE49-F238E27FC236}">
              <a16:creationId xmlns:a16="http://schemas.microsoft.com/office/drawing/2014/main" id="{A81D43D4-B558-42ED-9735-1A2F345F760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38608</xdr:rowOff>
    </xdr:from>
    <xdr:to>
      <xdr:col>3</xdr:col>
      <xdr:colOff>511175</xdr:colOff>
      <xdr:row>29</xdr:row>
      <xdr:rowOff>140208</xdr:rowOff>
    </xdr:to>
    <xdr:sp macro="" textlink="">
      <xdr:nvSpPr>
        <xdr:cNvPr id="75" name="円/楕円 74">
          <a:extLst>
            <a:ext uri="{FF2B5EF4-FFF2-40B4-BE49-F238E27FC236}">
              <a16:creationId xmlns:a16="http://schemas.microsoft.com/office/drawing/2014/main" id="{67BD50C0-7271-4884-BF7C-9E7615AB5570}"/>
            </a:ext>
          </a:extLst>
        </xdr:cNvPr>
        <xdr:cNvSpPr/>
      </xdr:nvSpPr>
      <xdr:spPr>
        <a:xfrm>
          <a:off x="4000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3065</xdr:rowOff>
    </xdr:from>
    <xdr:ext cx="405111" cy="259045"/>
    <xdr:sp macro="" textlink="">
      <xdr:nvSpPr>
        <xdr:cNvPr id="76" name="n_1aveValue有形固定資産減価償却率">
          <a:extLst>
            <a:ext uri="{FF2B5EF4-FFF2-40B4-BE49-F238E27FC236}">
              <a16:creationId xmlns:a16="http://schemas.microsoft.com/office/drawing/2014/main" id="{3700C719-0B64-4903-A417-1E294F4E7890}"/>
            </a:ext>
          </a:extLst>
        </xdr:cNvPr>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156735</xdr:rowOff>
    </xdr:from>
    <xdr:ext cx="405111" cy="259045"/>
    <xdr:sp macro="" textlink="">
      <xdr:nvSpPr>
        <xdr:cNvPr id="77" name="n_1mainValue有形固定資産減価償却率">
          <a:extLst>
            <a:ext uri="{FF2B5EF4-FFF2-40B4-BE49-F238E27FC236}">
              <a16:creationId xmlns:a16="http://schemas.microsoft.com/office/drawing/2014/main" id="{9A30A26E-B811-4735-A4EA-6EBC85CE2B3F}"/>
            </a:ext>
          </a:extLst>
        </xdr:cNvPr>
        <xdr:cNvSpPr txBox="1"/>
      </xdr:nvSpPr>
      <xdr:spPr>
        <a:xfrm>
          <a:off x="3836043"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a:extLst>
            <a:ext uri="{FF2B5EF4-FFF2-40B4-BE49-F238E27FC236}">
              <a16:creationId xmlns:a16="http://schemas.microsoft.com/office/drawing/2014/main" id="{9F530257-7866-4ECB-BAB8-169ED8162E5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a:extLst>
            <a:ext uri="{FF2B5EF4-FFF2-40B4-BE49-F238E27FC236}">
              <a16:creationId xmlns:a16="http://schemas.microsoft.com/office/drawing/2014/main" id="{2C6D0153-C38E-48F2-8EDF-6A57178E7CE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a:extLst>
            <a:ext uri="{FF2B5EF4-FFF2-40B4-BE49-F238E27FC236}">
              <a16:creationId xmlns:a16="http://schemas.microsoft.com/office/drawing/2014/main" id="{317A4A23-C30A-4AF9-A42E-B89A3F7AF39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a:extLst>
            <a:ext uri="{FF2B5EF4-FFF2-40B4-BE49-F238E27FC236}">
              <a16:creationId xmlns:a16="http://schemas.microsoft.com/office/drawing/2014/main" id="{C57643E1-5DB1-4710-8279-4E85E9E255D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a:extLst>
            <a:ext uri="{FF2B5EF4-FFF2-40B4-BE49-F238E27FC236}">
              <a16:creationId xmlns:a16="http://schemas.microsoft.com/office/drawing/2014/main" id="{D7E50C94-8645-4621-934B-095435DDB43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a:extLst>
            <a:ext uri="{FF2B5EF4-FFF2-40B4-BE49-F238E27FC236}">
              <a16:creationId xmlns:a16="http://schemas.microsoft.com/office/drawing/2014/main" id="{18FE1DEF-433E-4B0F-9332-9947CEFB133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a:extLst>
            <a:ext uri="{FF2B5EF4-FFF2-40B4-BE49-F238E27FC236}">
              <a16:creationId xmlns:a16="http://schemas.microsoft.com/office/drawing/2014/main" id="{7624B292-72D4-47D9-9F44-66BCE1F77D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a:extLst>
            <a:ext uri="{FF2B5EF4-FFF2-40B4-BE49-F238E27FC236}">
              <a16:creationId xmlns:a16="http://schemas.microsoft.com/office/drawing/2014/main" id="{42AFF369-0E9C-41BE-8B11-2A779CB25349}"/>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a:extLst>
            <a:ext uri="{FF2B5EF4-FFF2-40B4-BE49-F238E27FC236}">
              <a16:creationId xmlns:a16="http://schemas.microsoft.com/office/drawing/2014/main" id="{F36A5B96-97B8-46AD-BAA9-67BBEB9998B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a:extLst>
            <a:ext uri="{FF2B5EF4-FFF2-40B4-BE49-F238E27FC236}">
              <a16:creationId xmlns:a16="http://schemas.microsoft.com/office/drawing/2014/main" id="{7E34290C-A8D6-423A-B304-835E4F4334C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a:extLst>
            <a:ext uri="{FF2B5EF4-FFF2-40B4-BE49-F238E27FC236}">
              <a16:creationId xmlns:a16="http://schemas.microsoft.com/office/drawing/2014/main" id="{AF39CB2D-4AEF-4C20-ABF5-9E5FF0DD77B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a:extLst>
            <a:ext uri="{FF2B5EF4-FFF2-40B4-BE49-F238E27FC236}">
              <a16:creationId xmlns:a16="http://schemas.microsoft.com/office/drawing/2014/main" id="{E3F8813C-2FFD-4750-817D-F4885840C18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a:extLst>
            <a:ext uri="{FF2B5EF4-FFF2-40B4-BE49-F238E27FC236}">
              <a16:creationId xmlns:a16="http://schemas.microsoft.com/office/drawing/2014/main" id="{C90A6F8F-90B4-46BD-868D-B0C05878374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a:extLst>
            <a:ext uri="{FF2B5EF4-FFF2-40B4-BE49-F238E27FC236}">
              <a16:creationId xmlns:a16="http://schemas.microsoft.com/office/drawing/2014/main" id="{64E5AA0F-5EDD-42A0-A64A-833BE814958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113BC878-E103-45AD-84F8-4336FE8478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945C3F30-0638-47DB-B8E9-BF39266F0C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9D2F1CC-9DEF-44FC-8C41-9152C2B1BB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D974F31-266D-48A1-98CC-19A36F0266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北海道石狩市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86211DE7-9D6D-4657-930C-8945C28CF7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3549AB6B-70DA-4864-A268-068FAEA4BE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A6A928D6-96AB-4554-8333-4F9F173615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95EA36D1-5D83-47BE-B0A1-EFABA3ED17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C9BC9589-AA58-48B9-AB14-45DA716E3CF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CFADBAEC-9802-48C5-9FF8-CD7D7AE205E8}"/>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58,950
58,634
722.42
31,606,203
31,061,876
415,327
16,601,475
34,856,182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AAB89810-647E-48A3-9C4B-CC4F934C24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A32C46E2-1A86-477C-8DD1-EEA806E3D2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1D63A290-F2DB-4394-8A5D-9D1BD8B67A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9F9BE403-3546-47B4-BEE2-D2AD1DF12D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B017839F-976C-437D-BFD2-DDDB8D71109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B65DC722-CAC8-482D-B49B-CD182E621C1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B27B8B66-91E7-49F7-9021-648B63A39B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C6860866-57CB-4B86-AF67-0A15B324E5B2}"/>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10038B1E-11D2-493E-A408-F952D898E944}"/>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2A77396E-BC88-4B0A-B1AE-AC887FFA496E}"/>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BF8768AF-83B1-4191-A174-DD671957E2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B274CF85-671C-4F8A-8A86-1FEA90FEAA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82B2EBA5-3AD5-4E27-9D10-A7096F9562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3E64022C-331B-492E-B5FA-3F258FADEF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8DD7C62A-D59D-4A0B-B349-1F98D290B63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FC15E38D-2F59-4E39-A1CC-C8BCD652E9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4319736E-2057-48D2-954D-4C0295A46B7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1559CE4E-DF08-44C3-ABE1-79DDC868F752}"/>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FE484C82-7F97-44B7-A5A3-61BAE1FBBA07}"/>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11B368CB-3DC5-419A-B720-9C9B368DB0B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9C62D37-C26E-4581-BE01-87B0C56E4EE4}"/>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AB56270-8AB8-4032-8704-4D4E5D5E24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914C0509-2387-49D4-B0C3-44C155FB255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C6D705FA-CD60-4702-97F2-0E83599427A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D6ED7812-9A9F-4734-BFB5-BF17F0F91B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EBE3-B4BD-47DE-9692-4883DA28B6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D6975F64-7269-425B-BA3F-277A471792B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556CAEE5-EC81-4DA0-8B8F-E029E1B99B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2243B3FB-C9CB-4905-848A-33A5A1A2D3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B924DDBF-CFB3-4334-9A5D-0501540D1C7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75671499-6202-49E4-A86C-C8366E03BEA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773FF97E-5C6B-4A00-8D0B-9144CF8F740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BBF59875-C5DC-4C6A-BC99-36C5C76328C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758CBCE-EE73-4B38-A58F-03005E7D870B}"/>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1F0C36DC-38A1-4011-9F0F-2341EC6C238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9D5AA0B-EED3-4D46-B7F2-9840183A33C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CB7294DF-9662-4A8E-85EE-C6D70A8072C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9FD5575-79FF-4D95-AD02-FDDA0985837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30E7CB21-8DF5-485B-B70C-D07CB56ADA8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6E1FE1A-F64B-4ABA-980A-CE1BEA39958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4256BD10-5C66-412B-8863-914CE668582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2F55C65F-78E1-4DB7-8096-7BC57230DFB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6E533ACA-E8C1-4EF3-98CA-462F19865F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a:extLst>
            <a:ext uri="{FF2B5EF4-FFF2-40B4-BE49-F238E27FC236}">
              <a16:creationId xmlns:a16="http://schemas.microsoft.com/office/drawing/2014/main" id="{B1780BC6-FB47-4751-9DC0-D6C9F74ECE15}"/>
            </a:ext>
          </a:extLst>
        </xdr:cNvPr>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a:extLst>
            <a:ext uri="{FF2B5EF4-FFF2-40B4-BE49-F238E27FC236}">
              <a16:creationId xmlns:a16="http://schemas.microsoft.com/office/drawing/2014/main" id="{852C21C8-1CC3-49A2-8527-713EDE8F9E37}"/>
            </a:ext>
          </a:extLst>
        </xdr:cNvPr>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a:extLst>
            <a:ext uri="{FF2B5EF4-FFF2-40B4-BE49-F238E27FC236}">
              <a16:creationId xmlns:a16="http://schemas.microsoft.com/office/drawing/2014/main" id="{FF9A2A39-CAAA-403D-954D-3288AD068B09}"/>
            </a:ext>
          </a:extLst>
        </xdr:cNvPr>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a:extLst>
            <a:ext uri="{FF2B5EF4-FFF2-40B4-BE49-F238E27FC236}">
              <a16:creationId xmlns:a16="http://schemas.microsoft.com/office/drawing/2014/main" id="{38F5638E-0995-4668-9A72-2709B8132565}"/>
            </a:ext>
          </a:extLst>
        </xdr:cNvPr>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a:extLst>
            <a:ext uri="{FF2B5EF4-FFF2-40B4-BE49-F238E27FC236}">
              <a16:creationId xmlns:a16="http://schemas.microsoft.com/office/drawing/2014/main" id="{AB036622-CFF9-4987-A2B7-AB5454C32432}"/>
            </a:ext>
          </a:extLst>
        </xdr:cNvPr>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a:extLst>
            <a:ext uri="{FF2B5EF4-FFF2-40B4-BE49-F238E27FC236}">
              <a16:creationId xmlns:a16="http://schemas.microsoft.com/office/drawing/2014/main" id="{44BAA8F2-5A43-4228-A464-FD597D18FF85}"/>
            </a:ext>
          </a:extLst>
        </xdr:cNvPr>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a:extLst>
            <a:ext uri="{FF2B5EF4-FFF2-40B4-BE49-F238E27FC236}">
              <a16:creationId xmlns:a16="http://schemas.microsoft.com/office/drawing/2014/main" id="{D48CBF84-E489-4688-B6FD-698E46AE1D75}"/>
            </a:ext>
          </a:extLst>
        </xdr:cNvPr>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a:extLst>
            <a:ext uri="{FF2B5EF4-FFF2-40B4-BE49-F238E27FC236}">
              <a16:creationId xmlns:a16="http://schemas.microsoft.com/office/drawing/2014/main" id="{F9A80F37-4B0E-493E-8874-7F6278B8575B}"/>
            </a:ext>
          </a:extLst>
        </xdr:cNvPr>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CCA6C585-5577-4F69-A557-D12BA6896B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8837C5EE-0468-430B-BC81-4F9EC9051E8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31962E3E-3627-48FB-B3BD-7FD0922E775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A312E2DA-EBD4-4FC5-BE17-BE93061E0CB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E2AD8BAB-20FB-4D04-BA68-96FD745ED31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112268</xdr:rowOff>
    </xdr:from>
    <xdr:to>
      <xdr:col>5</xdr:col>
      <xdr:colOff>409575</xdr:colOff>
      <xdr:row>37</xdr:row>
      <xdr:rowOff>42418</xdr:rowOff>
    </xdr:to>
    <xdr:sp macro="" textlink="">
      <xdr:nvSpPr>
        <xdr:cNvPr id="68" name="円/楕円 67">
          <a:extLst>
            <a:ext uri="{FF2B5EF4-FFF2-40B4-BE49-F238E27FC236}">
              <a16:creationId xmlns:a16="http://schemas.microsoft.com/office/drawing/2014/main" id="{DBE862FE-46D1-4EBF-B379-8D263B412630}"/>
            </a:ext>
          </a:extLst>
        </xdr:cNvPr>
        <xdr:cNvSpPr/>
      </xdr:nvSpPr>
      <xdr:spPr>
        <a:xfrm>
          <a:off x="3746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8653</xdr:rowOff>
    </xdr:from>
    <xdr:ext cx="405111" cy="259045"/>
    <xdr:sp macro="" textlink="">
      <xdr:nvSpPr>
        <xdr:cNvPr id="69" name="n_1aveValue【道路】&#10;有形固定資産減価償却率">
          <a:extLst>
            <a:ext uri="{FF2B5EF4-FFF2-40B4-BE49-F238E27FC236}">
              <a16:creationId xmlns:a16="http://schemas.microsoft.com/office/drawing/2014/main" id="{BABECD2F-733C-45A6-926F-DAC5D73D872E}"/>
            </a:ext>
          </a:extLst>
        </xdr:cNvPr>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33545</xdr:rowOff>
    </xdr:from>
    <xdr:ext cx="405111" cy="259045"/>
    <xdr:sp macro="" textlink="">
      <xdr:nvSpPr>
        <xdr:cNvPr id="70" name="n_1mainValue【道路】&#10;有形固定資産減価償却率">
          <a:extLst>
            <a:ext uri="{FF2B5EF4-FFF2-40B4-BE49-F238E27FC236}">
              <a16:creationId xmlns:a16="http://schemas.microsoft.com/office/drawing/2014/main" id="{FFA44135-F016-4F47-A063-C80FD109602A}"/>
            </a:ext>
          </a:extLst>
        </xdr:cNvPr>
        <xdr:cNvSpPr txBox="1"/>
      </xdr:nvSpPr>
      <xdr:spPr>
        <a:xfrm>
          <a:off x="3582043"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F0482DB2-E0CC-44B1-982D-3F61FCB57F5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9928BC6C-6734-4EEE-ABD7-9037BBC856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16DCA5F5-E72B-4EFE-B201-2DDADEAA24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C426C983-0437-493E-89D7-C8317B23FA4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8D3B65A0-52ED-46F6-B01F-5E8A709E903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41397877-DA38-40E4-8E3B-E36AF224C7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3448F58E-3DED-4DA6-9865-211A6A0A67A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D3AA3C1-499B-4239-8E1F-4D7DCA8A23B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3D22BE6C-E477-4BA4-BF4D-1A6B4309390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3A550DB6-4959-4EB1-89BF-B47CDBF413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a:extLst>
            <a:ext uri="{FF2B5EF4-FFF2-40B4-BE49-F238E27FC236}">
              <a16:creationId xmlns:a16="http://schemas.microsoft.com/office/drawing/2014/main" id="{D51D7F5F-4794-4BDA-9F36-6346A67AB45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a:extLst>
            <a:ext uri="{FF2B5EF4-FFF2-40B4-BE49-F238E27FC236}">
              <a16:creationId xmlns:a16="http://schemas.microsoft.com/office/drawing/2014/main" id="{7E7555C0-448B-41B1-BFD6-E79B5982B36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a:extLst>
            <a:ext uri="{FF2B5EF4-FFF2-40B4-BE49-F238E27FC236}">
              <a16:creationId xmlns:a16="http://schemas.microsoft.com/office/drawing/2014/main" id="{206CDB12-2CD4-4B44-8430-6D5E7F2F9FA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a:extLst>
            <a:ext uri="{FF2B5EF4-FFF2-40B4-BE49-F238E27FC236}">
              <a16:creationId xmlns:a16="http://schemas.microsoft.com/office/drawing/2014/main" id="{4A0C40C8-0715-44A2-B6DC-E6ED5394A0D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a:extLst>
            <a:ext uri="{FF2B5EF4-FFF2-40B4-BE49-F238E27FC236}">
              <a16:creationId xmlns:a16="http://schemas.microsoft.com/office/drawing/2014/main" id="{C9860844-E3DA-484E-9ACF-DB147F9F8C5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a:extLst>
            <a:ext uri="{FF2B5EF4-FFF2-40B4-BE49-F238E27FC236}">
              <a16:creationId xmlns:a16="http://schemas.microsoft.com/office/drawing/2014/main" id="{4C708CAE-67CD-4E9F-B371-EB8276A25E4D}"/>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a:extLst>
            <a:ext uri="{FF2B5EF4-FFF2-40B4-BE49-F238E27FC236}">
              <a16:creationId xmlns:a16="http://schemas.microsoft.com/office/drawing/2014/main" id="{26400EF4-52CE-4D49-B1BD-1AF001B6948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a:extLst>
            <a:ext uri="{FF2B5EF4-FFF2-40B4-BE49-F238E27FC236}">
              <a16:creationId xmlns:a16="http://schemas.microsoft.com/office/drawing/2014/main" id="{2B934B02-11B3-4C0D-AAF7-D38147E98A18}"/>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a:extLst>
            <a:ext uri="{FF2B5EF4-FFF2-40B4-BE49-F238E27FC236}">
              <a16:creationId xmlns:a16="http://schemas.microsoft.com/office/drawing/2014/main" id="{6BFF8452-3CC3-4C0A-9921-33A2F7DBFE2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a:extLst>
            <a:ext uri="{FF2B5EF4-FFF2-40B4-BE49-F238E27FC236}">
              <a16:creationId xmlns:a16="http://schemas.microsoft.com/office/drawing/2014/main" id="{F0BD7B50-0E40-47E7-8253-116E3F89023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a:extLst>
            <a:ext uri="{FF2B5EF4-FFF2-40B4-BE49-F238E27FC236}">
              <a16:creationId xmlns:a16="http://schemas.microsoft.com/office/drawing/2014/main" id="{655D71C5-7EF8-41D7-B085-B88026578BD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a:extLst>
            <a:ext uri="{FF2B5EF4-FFF2-40B4-BE49-F238E27FC236}">
              <a16:creationId xmlns:a16="http://schemas.microsoft.com/office/drawing/2014/main" id="{7A5D5702-C63F-4D84-9A75-154BF5CFD750}"/>
            </a:ext>
          </a:extLst>
        </xdr:cNvPr>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a:extLst>
            <a:ext uri="{FF2B5EF4-FFF2-40B4-BE49-F238E27FC236}">
              <a16:creationId xmlns:a16="http://schemas.microsoft.com/office/drawing/2014/main" id="{837AEA09-9A66-40D0-B04B-CCA69CC10CD0}"/>
            </a:ext>
          </a:extLst>
        </xdr:cNvPr>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a:extLst>
            <a:ext uri="{FF2B5EF4-FFF2-40B4-BE49-F238E27FC236}">
              <a16:creationId xmlns:a16="http://schemas.microsoft.com/office/drawing/2014/main" id="{78ECFA41-5B7F-496E-95B1-2BD2B615752C}"/>
            </a:ext>
          </a:extLst>
        </xdr:cNvPr>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a:extLst>
            <a:ext uri="{FF2B5EF4-FFF2-40B4-BE49-F238E27FC236}">
              <a16:creationId xmlns:a16="http://schemas.microsoft.com/office/drawing/2014/main" id="{0887301B-8431-4BF3-92E3-6B6D3593A456}"/>
            </a:ext>
          </a:extLst>
        </xdr:cNvPr>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a:extLst>
            <a:ext uri="{FF2B5EF4-FFF2-40B4-BE49-F238E27FC236}">
              <a16:creationId xmlns:a16="http://schemas.microsoft.com/office/drawing/2014/main" id="{8D184C57-9E37-44C9-945E-1457A52E7BCA}"/>
            </a:ext>
          </a:extLst>
        </xdr:cNvPr>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a:extLst>
            <a:ext uri="{FF2B5EF4-FFF2-40B4-BE49-F238E27FC236}">
              <a16:creationId xmlns:a16="http://schemas.microsoft.com/office/drawing/2014/main" id="{FE566E69-9986-473A-B341-7A0738EE56DC}"/>
            </a:ext>
          </a:extLst>
        </xdr:cNvPr>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a:extLst>
            <a:ext uri="{FF2B5EF4-FFF2-40B4-BE49-F238E27FC236}">
              <a16:creationId xmlns:a16="http://schemas.microsoft.com/office/drawing/2014/main" id="{E4A5EE3A-5146-4ABE-B8BC-F09F0A08333A}"/>
            </a:ext>
          </a:extLst>
        </xdr:cNvPr>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a:extLst>
            <a:ext uri="{FF2B5EF4-FFF2-40B4-BE49-F238E27FC236}">
              <a16:creationId xmlns:a16="http://schemas.microsoft.com/office/drawing/2014/main" id="{53CBE0BF-697C-4F0F-8682-129F06022440}"/>
            </a:ext>
          </a:extLst>
        </xdr:cNvPr>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a:extLst>
            <a:ext uri="{FF2B5EF4-FFF2-40B4-BE49-F238E27FC236}">
              <a16:creationId xmlns:a16="http://schemas.microsoft.com/office/drawing/2014/main" id="{7A7CD609-B012-4C6A-9984-627DC4342A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a:extLst>
            <a:ext uri="{FF2B5EF4-FFF2-40B4-BE49-F238E27FC236}">
              <a16:creationId xmlns:a16="http://schemas.microsoft.com/office/drawing/2014/main" id="{69219A83-9B72-483B-B483-9CFB2D0276D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AA434A2C-EB11-4C81-B988-3C1D8412AA3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ED8ADF3C-4293-41D2-BA7D-8431D15FF88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F80479E6-D424-4BFA-8018-8C1C61115E1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111125</xdr:rowOff>
    </xdr:from>
    <xdr:to>
      <xdr:col>14</xdr:col>
      <xdr:colOff>79375</xdr:colOff>
      <xdr:row>38</xdr:row>
      <xdr:rowOff>41275</xdr:rowOff>
    </xdr:to>
    <xdr:sp macro="" textlink="">
      <xdr:nvSpPr>
        <xdr:cNvPr id="105" name="円/楕円 104">
          <a:extLst>
            <a:ext uri="{FF2B5EF4-FFF2-40B4-BE49-F238E27FC236}">
              <a16:creationId xmlns:a16="http://schemas.microsoft.com/office/drawing/2014/main" id="{C7094E46-CD89-47ED-974D-5A0F8E452149}"/>
            </a:ext>
          </a:extLst>
        </xdr:cNvPr>
        <xdr:cNvSpPr/>
      </xdr:nvSpPr>
      <xdr:spPr>
        <a:xfrm>
          <a:off x="958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28470</xdr:rowOff>
    </xdr:from>
    <xdr:ext cx="469744" cy="259045"/>
    <xdr:sp macro="" textlink="">
      <xdr:nvSpPr>
        <xdr:cNvPr id="106" name="n_1aveValue【道路】&#10;一人当たり延長">
          <a:extLst>
            <a:ext uri="{FF2B5EF4-FFF2-40B4-BE49-F238E27FC236}">
              <a16:creationId xmlns:a16="http://schemas.microsoft.com/office/drawing/2014/main" id="{0FBDBE9F-4F45-4E0E-B817-BDA2F63456C5}"/>
            </a:ext>
          </a:extLst>
        </xdr:cNvPr>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57802</xdr:rowOff>
    </xdr:from>
    <xdr:ext cx="534377" cy="259045"/>
    <xdr:sp macro="" textlink="">
      <xdr:nvSpPr>
        <xdr:cNvPr id="107" name="n_1mainValue【道路】&#10;一人当たり延長">
          <a:extLst>
            <a:ext uri="{FF2B5EF4-FFF2-40B4-BE49-F238E27FC236}">
              <a16:creationId xmlns:a16="http://schemas.microsoft.com/office/drawing/2014/main" id="{9871AAD1-E452-4DCF-A76E-2B8DFC0DE963}"/>
            </a:ext>
          </a:extLst>
        </xdr:cNvPr>
        <xdr:cNvSpPr txBox="1"/>
      </xdr:nvSpPr>
      <xdr:spPr>
        <a:xfrm>
          <a:off x="9359410"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a:extLst>
            <a:ext uri="{FF2B5EF4-FFF2-40B4-BE49-F238E27FC236}">
              <a16:creationId xmlns:a16="http://schemas.microsoft.com/office/drawing/2014/main" id="{705F865F-2F91-429D-A18E-5FAD05A31A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a:extLst>
            <a:ext uri="{FF2B5EF4-FFF2-40B4-BE49-F238E27FC236}">
              <a16:creationId xmlns:a16="http://schemas.microsoft.com/office/drawing/2014/main" id="{9EE25F18-9110-4921-BB4F-9DF248304DC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a:extLst>
            <a:ext uri="{FF2B5EF4-FFF2-40B4-BE49-F238E27FC236}">
              <a16:creationId xmlns:a16="http://schemas.microsoft.com/office/drawing/2014/main" id="{FF152AD2-C14C-4AE5-AD4C-EC55D742DD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a:extLst>
            <a:ext uri="{FF2B5EF4-FFF2-40B4-BE49-F238E27FC236}">
              <a16:creationId xmlns:a16="http://schemas.microsoft.com/office/drawing/2014/main" id="{A702B895-E99B-4E8B-90D0-9AF3CE6190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a:extLst>
            <a:ext uri="{FF2B5EF4-FFF2-40B4-BE49-F238E27FC236}">
              <a16:creationId xmlns:a16="http://schemas.microsoft.com/office/drawing/2014/main" id="{B05ECC13-DE70-4E93-88AB-BBAF1EF66DB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a:extLst>
            <a:ext uri="{FF2B5EF4-FFF2-40B4-BE49-F238E27FC236}">
              <a16:creationId xmlns:a16="http://schemas.microsoft.com/office/drawing/2014/main" id="{26C24016-B981-41A9-9918-D1B029DE50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a:extLst>
            <a:ext uri="{FF2B5EF4-FFF2-40B4-BE49-F238E27FC236}">
              <a16:creationId xmlns:a16="http://schemas.microsoft.com/office/drawing/2014/main" id="{915F655D-013B-46A3-ADAC-42EA95B7DCD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a:extLst>
            <a:ext uri="{FF2B5EF4-FFF2-40B4-BE49-F238E27FC236}">
              <a16:creationId xmlns:a16="http://schemas.microsoft.com/office/drawing/2014/main" id="{FA21C119-9D96-4166-8A97-62937F7434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a:extLst>
            <a:ext uri="{FF2B5EF4-FFF2-40B4-BE49-F238E27FC236}">
              <a16:creationId xmlns:a16="http://schemas.microsoft.com/office/drawing/2014/main" id="{F6ACB7F2-B55E-4C6D-B5E3-0193FA0F893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a:extLst>
            <a:ext uri="{FF2B5EF4-FFF2-40B4-BE49-F238E27FC236}">
              <a16:creationId xmlns:a16="http://schemas.microsoft.com/office/drawing/2014/main" id="{BD751519-A3C4-4AFE-BBD1-F61BDD86434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a:extLst>
            <a:ext uri="{FF2B5EF4-FFF2-40B4-BE49-F238E27FC236}">
              <a16:creationId xmlns:a16="http://schemas.microsoft.com/office/drawing/2014/main" id="{6D2C3C05-B5D7-4145-96C5-7653D85BA2C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a:extLst>
            <a:ext uri="{FF2B5EF4-FFF2-40B4-BE49-F238E27FC236}">
              <a16:creationId xmlns:a16="http://schemas.microsoft.com/office/drawing/2014/main" id="{0E7AEDFF-8E92-48C0-9CD4-C717A509DC83}"/>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a:extLst>
            <a:ext uri="{FF2B5EF4-FFF2-40B4-BE49-F238E27FC236}">
              <a16:creationId xmlns:a16="http://schemas.microsoft.com/office/drawing/2014/main" id="{2D724D96-C85C-4593-AEE9-9A370CEAA1B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a:extLst>
            <a:ext uri="{FF2B5EF4-FFF2-40B4-BE49-F238E27FC236}">
              <a16:creationId xmlns:a16="http://schemas.microsoft.com/office/drawing/2014/main" id="{C0E7D511-0A3C-4CD0-834A-17186540966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a:extLst>
            <a:ext uri="{FF2B5EF4-FFF2-40B4-BE49-F238E27FC236}">
              <a16:creationId xmlns:a16="http://schemas.microsoft.com/office/drawing/2014/main" id="{978DAA68-AC1F-436E-AA25-81C0ADAEF8C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a:extLst>
            <a:ext uri="{FF2B5EF4-FFF2-40B4-BE49-F238E27FC236}">
              <a16:creationId xmlns:a16="http://schemas.microsoft.com/office/drawing/2014/main" id="{BF655A48-527F-4633-A4AD-A28C085E6B4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a:extLst>
            <a:ext uri="{FF2B5EF4-FFF2-40B4-BE49-F238E27FC236}">
              <a16:creationId xmlns:a16="http://schemas.microsoft.com/office/drawing/2014/main" id="{048DFA84-8D90-4D9E-9F49-321ED4D812D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a:extLst>
            <a:ext uri="{FF2B5EF4-FFF2-40B4-BE49-F238E27FC236}">
              <a16:creationId xmlns:a16="http://schemas.microsoft.com/office/drawing/2014/main" id="{1A4A37DE-9AD0-4405-8AC9-B8BBFA195F6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a:extLst>
            <a:ext uri="{FF2B5EF4-FFF2-40B4-BE49-F238E27FC236}">
              <a16:creationId xmlns:a16="http://schemas.microsoft.com/office/drawing/2014/main" id="{850A67D9-8076-4601-B9EC-35A6FFE4824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a:extLst>
            <a:ext uri="{FF2B5EF4-FFF2-40B4-BE49-F238E27FC236}">
              <a16:creationId xmlns:a16="http://schemas.microsoft.com/office/drawing/2014/main" id="{9A02431A-8149-440C-9860-1114E5E2FA3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a:extLst>
            <a:ext uri="{FF2B5EF4-FFF2-40B4-BE49-F238E27FC236}">
              <a16:creationId xmlns:a16="http://schemas.microsoft.com/office/drawing/2014/main" id="{7459A771-995A-4704-855D-7FF5A7B46AD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5976BF28-9E57-4803-AA52-4E93D68711D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a:extLst>
            <a:ext uri="{FF2B5EF4-FFF2-40B4-BE49-F238E27FC236}">
              <a16:creationId xmlns:a16="http://schemas.microsoft.com/office/drawing/2014/main" id="{6059CB77-47C9-4510-B702-3F07A55B49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a:extLst>
            <a:ext uri="{FF2B5EF4-FFF2-40B4-BE49-F238E27FC236}">
              <a16:creationId xmlns:a16="http://schemas.microsoft.com/office/drawing/2014/main" id="{FEF3ECC7-60D6-4261-B8FF-ABDEF53E1423}"/>
            </a:ext>
          </a:extLst>
        </xdr:cNvPr>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a:extLst>
            <a:ext uri="{FF2B5EF4-FFF2-40B4-BE49-F238E27FC236}">
              <a16:creationId xmlns:a16="http://schemas.microsoft.com/office/drawing/2014/main" id="{D7B2E348-DCB8-471F-9009-35141EE81DD5}"/>
            </a:ext>
          </a:extLst>
        </xdr:cNvPr>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a:extLst>
            <a:ext uri="{FF2B5EF4-FFF2-40B4-BE49-F238E27FC236}">
              <a16:creationId xmlns:a16="http://schemas.microsoft.com/office/drawing/2014/main" id="{E0E5615D-9FD6-4C96-A3E4-15DA863305CA}"/>
            </a:ext>
          </a:extLst>
        </xdr:cNvPr>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a:extLst>
            <a:ext uri="{FF2B5EF4-FFF2-40B4-BE49-F238E27FC236}">
              <a16:creationId xmlns:a16="http://schemas.microsoft.com/office/drawing/2014/main" id="{03114A9E-CC41-4908-9A1B-FFE11594D3EA}"/>
            </a:ext>
          </a:extLst>
        </xdr:cNvPr>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a:extLst>
            <a:ext uri="{FF2B5EF4-FFF2-40B4-BE49-F238E27FC236}">
              <a16:creationId xmlns:a16="http://schemas.microsoft.com/office/drawing/2014/main" id="{8485C3F0-082D-48BE-89D0-A4FB5630FB11}"/>
            </a:ext>
          </a:extLst>
        </xdr:cNvPr>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a:extLst>
            <a:ext uri="{FF2B5EF4-FFF2-40B4-BE49-F238E27FC236}">
              <a16:creationId xmlns:a16="http://schemas.microsoft.com/office/drawing/2014/main" id="{BE5F709D-F2C8-4960-BD23-7C5AEE600092}"/>
            </a:ext>
          </a:extLst>
        </xdr:cNvPr>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a:extLst>
            <a:ext uri="{FF2B5EF4-FFF2-40B4-BE49-F238E27FC236}">
              <a16:creationId xmlns:a16="http://schemas.microsoft.com/office/drawing/2014/main" id="{54D1826D-9310-43A7-8205-437CC806D735}"/>
            </a:ext>
          </a:extLst>
        </xdr:cNvPr>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a:extLst>
            <a:ext uri="{FF2B5EF4-FFF2-40B4-BE49-F238E27FC236}">
              <a16:creationId xmlns:a16="http://schemas.microsoft.com/office/drawing/2014/main" id="{77BA6961-4F1B-4D45-8317-F92FF16D5FFE}"/>
            </a:ext>
          </a:extLst>
        </xdr:cNvPr>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74694A3-4404-4AF4-9E14-7C8AA994C88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17CA394-406C-463E-83A3-D764BC35ADF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B585F578-171F-49B7-A000-E9D7758D4B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8FE3412-FBB2-4CD6-B35F-FE42D862CAD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27801F1-9960-4CDF-BC38-7D5CC90E340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63500</xdr:rowOff>
    </xdr:from>
    <xdr:to>
      <xdr:col>5</xdr:col>
      <xdr:colOff>409575</xdr:colOff>
      <xdr:row>58</xdr:row>
      <xdr:rowOff>165100</xdr:rowOff>
    </xdr:to>
    <xdr:sp macro="" textlink="">
      <xdr:nvSpPr>
        <xdr:cNvPr id="144" name="円/楕円 143">
          <a:extLst>
            <a:ext uri="{FF2B5EF4-FFF2-40B4-BE49-F238E27FC236}">
              <a16:creationId xmlns:a16="http://schemas.microsoft.com/office/drawing/2014/main" id="{3E530BB2-8825-41CC-85F5-42E1AEA56228}"/>
            </a:ext>
          </a:extLst>
        </xdr:cNvPr>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15257</xdr:rowOff>
    </xdr:from>
    <xdr:ext cx="405111" cy="259045"/>
    <xdr:sp macro="" textlink="">
      <xdr:nvSpPr>
        <xdr:cNvPr id="145" name="n_1aveValue【橋りょう・トンネル】&#10;有形固定資産減価償却率">
          <a:extLst>
            <a:ext uri="{FF2B5EF4-FFF2-40B4-BE49-F238E27FC236}">
              <a16:creationId xmlns:a16="http://schemas.microsoft.com/office/drawing/2014/main" id="{791A5675-D961-4BDE-BC8A-B00448DC6B1C}"/>
            </a:ext>
          </a:extLst>
        </xdr:cNvPr>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10177</xdr:rowOff>
    </xdr:from>
    <xdr:ext cx="405111" cy="259045"/>
    <xdr:sp macro="" textlink="">
      <xdr:nvSpPr>
        <xdr:cNvPr id="146" name="n_1mainValue【橋りょう・トンネル】&#10;有形固定資産減価償却率">
          <a:extLst>
            <a:ext uri="{FF2B5EF4-FFF2-40B4-BE49-F238E27FC236}">
              <a16:creationId xmlns:a16="http://schemas.microsoft.com/office/drawing/2014/main" id="{D73E7690-8012-4E47-A4CF-3794CC8CF430}"/>
            </a:ext>
          </a:extLst>
        </xdr:cNvPr>
        <xdr:cNvSpPr txBox="1"/>
      </xdr:nvSpPr>
      <xdr:spPr>
        <a:xfrm>
          <a:off x="3582043"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a:extLst>
            <a:ext uri="{FF2B5EF4-FFF2-40B4-BE49-F238E27FC236}">
              <a16:creationId xmlns:a16="http://schemas.microsoft.com/office/drawing/2014/main" id="{923548E1-FACE-49B1-987F-23F72E68CDE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a:extLst>
            <a:ext uri="{FF2B5EF4-FFF2-40B4-BE49-F238E27FC236}">
              <a16:creationId xmlns:a16="http://schemas.microsoft.com/office/drawing/2014/main" id="{A2DEE777-D312-42F5-9599-344010D426E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a:extLst>
            <a:ext uri="{FF2B5EF4-FFF2-40B4-BE49-F238E27FC236}">
              <a16:creationId xmlns:a16="http://schemas.microsoft.com/office/drawing/2014/main" id="{AF2F54FB-96B8-4FF4-9542-C7C756DF46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a:extLst>
            <a:ext uri="{FF2B5EF4-FFF2-40B4-BE49-F238E27FC236}">
              <a16:creationId xmlns:a16="http://schemas.microsoft.com/office/drawing/2014/main" id="{15D930BA-CF27-4863-8BA2-0B029770A9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a:extLst>
            <a:ext uri="{FF2B5EF4-FFF2-40B4-BE49-F238E27FC236}">
              <a16:creationId xmlns:a16="http://schemas.microsoft.com/office/drawing/2014/main" id="{DE1A31EC-6922-430A-A783-ABC8C9C21A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a:extLst>
            <a:ext uri="{FF2B5EF4-FFF2-40B4-BE49-F238E27FC236}">
              <a16:creationId xmlns:a16="http://schemas.microsoft.com/office/drawing/2014/main" id="{FF118D7E-CDD0-480E-BCB3-237D11BAA95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a:extLst>
            <a:ext uri="{FF2B5EF4-FFF2-40B4-BE49-F238E27FC236}">
              <a16:creationId xmlns:a16="http://schemas.microsoft.com/office/drawing/2014/main" id="{3C7B4B2B-BD35-423F-8FE9-88DB356264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a:extLst>
            <a:ext uri="{FF2B5EF4-FFF2-40B4-BE49-F238E27FC236}">
              <a16:creationId xmlns:a16="http://schemas.microsoft.com/office/drawing/2014/main" id="{D27BE477-DB50-4832-8274-6CA6A08040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a:extLst>
            <a:ext uri="{FF2B5EF4-FFF2-40B4-BE49-F238E27FC236}">
              <a16:creationId xmlns:a16="http://schemas.microsoft.com/office/drawing/2014/main" id="{043E0888-141C-4E5F-B671-D282B0603A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a:extLst>
            <a:ext uri="{FF2B5EF4-FFF2-40B4-BE49-F238E27FC236}">
              <a16:creationId xmlns:a16="http://schemas.microsoft.com/office/drawing/2014/main" id="{82581C65-2C84-4ECE-873D-11A14F2F3C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a:extLst>
            <a:ext uri="{FF2B5EF4-FFF2-40B4-BE49-F238E27FC236}">
              <a16:creationId xmlns:a16="http://schemas.microsoft.com/office/drawing/2014/main" id="{9FD9F387-7B13-483D-B9C4-66DC1296B30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a:extLst>
            <a:ext uri="{FF2B5EF4-FFF2-40B4-BE49-F238E27FC236}">
              <a16:creationId xmlns:a16="http://schemas.microsoft.com/office/drawing/2014/main" id="{C34F0527-2DD9-4349-9048-A82244E12CA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a:extLst>
            <a:ext uri="{FF2B5EF4-FFF2-40B4-BE49-F238E27FC236}">
              <a16:creationId xmlns:a16="http://schemas.microsoft.com/office/drawing/2014/main" id="{C69946CB-F9E9-4F25-9966-60A034153B7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a:extLst>
            <a:ext uri="{FF2B5EF4-FFF2-40B4-BE49-F238E27FC236}">
              <a16:creationId xmlns:a16="http://schemas.microsoft.com/office/drawing/2014/main" id="{8547D76F-198B-473D-BC57-E3CB3AFED2F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a:extLst>
            <a:ext uri="{FF2B5EF4-FFF2-40B4-BE49-F238E27FC236}">
              <a16:creationId xmlns:a16="http://schemas.microsoft.com/office/drawing/2014/main" id="{ACA0CB0D-FA33-40CD-939C-57140C21A65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a:extLst>
            <a:ext uri="{FF2B5EF4-FFF2-40B4-BE49-F238E27FC236}">
              <a16:creationId xmlns:a16="http://schemas.microsoft.com/office/drawing/2014/main" id="{697378AA-7914-4DD0-98E0-1EFA7A8AC28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a:extLst>
            <a:ext uri="{FF2B5EF4-FFF2-40B4-BE49-F238E27FC236}">
              <a16:creationId xmlns:a16="http://schemas.microsoft.com/office/drawing/2014/main" id="{ED9271DB-D480-4653-99DC-9BA2E24BE9A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a:extLst>
            <a:ext uri="{FF2B5EF4-FFF2-40B4-BE49-F238E27FC236}">
              <a16:creationId xmlns:a16="http://schemas.microsoft.com/office/drawing/2014/main" id="{A508BC0D-9725-4010-BCB0-65B05A4FF9F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a:extLst>
            <a:ext uri="{FF2B5EF4-FFF2-40B4-BE49-F238E27FC236}">
              <a16:creationId xmlns:a16="http://schemas.microsoft.com/office/drawing/2014/main" id="{8049D31E-D7D4-43E6-83D8-B6316ED51E4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a:extLst>
            <a:ext uri="{FF2B5EF4-FFF2-40B4-BE49-F238E27FC236}">
              <a16:creationId xmlns:a16="http://schemas.microsoft.com/office/drawing/2014/main" id="{4B07EF13-28F3-4A33-84B4-60BA0656BCA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a:extLst>
            <a:ext uri="{FF2B5EF4-FFF2-40B4-BE49-F238E27FC236}">
              <a16:creationId xmlns:a16="http://schemas.microsoft.com/office/drawing/2014/main" id="{5778AF77-F1EE-438E-BD52-16F2765F7A0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a:extLst>
            <a:ext uri="{FF2B5EF4-FFF2-40B4-BE49-F238E27FC236}">
              <a16:creationId xmlns:a16="http://schemas.microsoft.com/office/drawing/2014/main" id="{32A7F9E4-0C6A-46BB-9EA6-53B5D2AE8C7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a:extLst>
            <a:ext uri="{FF2B5EF4-FFF2-40B4-BE49-F238E27FC236}">
              <a16:creationId xmlns:a16="http://schemas.microsoft.com/office/drawing/2014/main" id="{A302F496-D014-408B-B53E-3CA3E8EBB9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a:extLst>
            <a:ext uri="{FF2B5EF4-FFF2-40B4-BE49-F238E27FC236}">
              <a16:creationId xmlns:a16="http://schemas.microsoft.com/office/drawing/2014/main" id="{BAAA7227-AE0E-41A6-A976-EAF5E5D6BEB4}"/>
            </a:ext>
          </a:extLst>
        </xdr:cNvPr>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a:extLst>
            <a:ext uri="{FF2B5EF4-FFF2-40B4-BE49-F238E27FC236}">
              <a16:creationId xmlns:a16="http://schemas.microsoft.com/office/drawing/2014/main" id="{BAE7984E-72F7-4E25-82A6-49B9DA696555}"/>
            </a:ext>
          </a:extLst>
        </xdr:cNvPr>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a:extLst>
            <a:ext uri="{FF2B5EF4-FFF2-40B4-BE49-F238E27FC236}">
              <a16:creationId xmlns:a16="http://schemas.microsoft.com/office/drawing/2014/main" id="{BEB1394B-CF64-4D78-848A-B763649CD29B}"/>
            </a:ext>
          </a:extLst>
        </xdr:cNvPr>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a:extLst>
            <a:ext uri="{FF2B5EF4-FFF2-40B4-BE49-F238E27FC236}">
              <a16:creationId xmlns:a16="http://schemas.microsoft.com/office/drawing/2014/main" id="{0B5DD467-5B0E-428D-8149-B1ED11FFC80D}"/>
            </a:ext>
          </a:extLst>
        </xdr:cNvPr>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a:extLst>
            <a:ext uri="{FF2B5EF4-FFF2-40B4-BE49-F238E27FC236}">
              <a16:creationId xmlns:a16="http://schemas.microsoft.com/office/drawing/2014/main" id="{5122A204-6112-4F5C-8D2B-57A2F188231C}"/>
            </a:ext>
          </a:extLst>
        </xdr:cNvPr>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a:extLst>
            <a:ext uri="{FF2B5EF4-FFF2-40B4-BE49-F238E27FC236}">
              <a16:creationId xmlns:a16="http://schemas.microsoft.com/office/drawing/2014/main" id="{9AA9F54C-1077-4656-9EE3-0537E129341F}"/>
            </a:ext>
          </a:extLst>
        </xdr:cNvPr>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a:extLst>
            <a:ext uri="{FF2B5EF4-FFF2-40B4-BE49-F238E27FC236}">
              <a16:creationId xmlns:a16="http://schemas.microsoft.com/office/drawing/2014/main" id="{CD08D779-6196-47B8-AD58-9485730E0FB1}"/>
            </a:ext>
          </a:extLst>
        </xdr:cNvPr>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a:extLst>
            <a:ext uri="{FF2B5EF4-FFF2-40B4-BE49-F238E27FC236}">
              <a16:creationId xmlns:a16="http://schemas.microsoft.com/office/drawing/2014/main" id="{AB8173BF-95B7-413E-96AB-03D000BFD504}"/>
            </a:ext>
          </a:extLst>
        </xdr:cNvPr>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A45179C-8A37-42E6-8E91-72FAA89A4B1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203664F-15B9-4EEF-B25C-14CCE2515EF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5CCED52-FC4E-4391-9B9E-82977AA7408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B55E36D-90AB-4ABB-B7EC-F940492AC0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925D955-E731-44CB-9316-084B15AFD21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69635</xdr:rowOff>
    </xdr:from>
    <xdr:to>
      <xdr:col>14</xdr:col>
      <xdr:colOff>79375</xdr:colOff>
      <xdr:row>63</xdr:row>
      <xdr:rowOff>171235</xdr:rowOff>
    </xdr:to>
    <xdr:sp macro="" textlink="">
      <xdr:nvSpPr>
        <xdr:cNvPr id="183" name="円/楕円 182">
          <a:extLst>
            <a:ext uri="{FF2B5EF4-FFF2-40B4-BE49-F238E27FC236}">
              <a16:creationId xmlns:a16="http://schemas.microsoft.com/office/drawing/2014/main" id="{83BDA27D-C4DB-4B9E-9827-84FA6D1E198E}"/>
            </a:ext>
          </a:extLst>
        </xdr:cNvPr>
        <xdr:cNvSpPr/>
      </xdr:nvSpPr>
      <xdr:spPr>
        <a:xfrm>
          <a:off x="9588500" y="108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4" name="n_1aveValue【橋りょう・トンネル】&#10;一人当たり有形固定資産（償却資産）額">
          <a:extLst>
            <a:ext uri="{FF2B5EF4-FFF2-40B4-BE49-F238E27FC236}">
              <a16:creationId xmlns:a16="http://schemas.microsoft.com/office/drawing/2014/main" id="{0A04BB49-6D98-4DA2-B45B-2E8763EFF93D}"/>
            </a:ext>
          </a:extLst>
        </xdr:cNvPr>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162362</xdr:rowOff>
    </xdr:from>
    <xdr:ext cx="599010" cy="259045"/>
    <xdr:sp macro="" textlink="">
      <xdr:nvSpPr>
        <xdr:cNvPr id="185" name="n_1mainValue【橋りょう・トンネル】&#10;一人当たり有形固定資産（償却資産）額">
          <a:extLst>
            <a:ext uri="{FF2B5EF4-FFF2-40B4-BE49-F238E27FC236}">
              <a16:creationId xmlns:a16="http://schemas.microsoft.com/office/drawing/2014/main" id="{F8FA236E-51AE-4D23-ACB5-13AE36D89208}"/>
            </a:ext>
          </a:extLst>
        </xdr:cNvPr>
        <xdr:cNvSpPr txBox="1"/>
      </xdr:nvSpPr>
      <xdr:spPr>
        <a:xfrm>
          <a:off x="9327094" y="1096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a:extLst>
            <a:ext uri="{FF2B5EF4-FFF2-40B4-BE49-F238E27FC236}">
              <a16:creationId xmlns:a16="http://schemas.microsoft.com/office/drawing/2014/main" id="{D7AFDE76-61A8-4A7F-B8CD-E0F19DCD0D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a:extLst>
            <a:ext uri="{FF2B5EF4-FFF2-40B4-BE49-F238E27FC236}">
              <a16:creationId xmlns:a16="http://schemas.microsoft.com/office/drawing/2014/main" id="{3C9C02A1-E9AA-4EE2-991E-CDC1FE5D839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a:extLst>
            <a:ext uri="{FF2B5EF4-FFF2-40B4-BE49-F238E27FC236}">
              <a16:creationId xmlns:a16="http://schemas.microsoft.com/office/drawing/2014/main" id="{144FB6F3-E442-43AD-B8FC-98C2807B58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a:extLst>
            <a:ext uri="{FF2B5EF4-FFF2-40B4-BE49-F238E27FC236}">
              <a16:creationId xmlns:a16="http://schemas.microsoft.com/office/drawing/2014/main" id="{A7C9BC4C-81AE-48B6-BBF2-FA2263E57E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a:extLst>
            <a:ext uri="{FF2B5EF4-FFF2-40B4-BE49-F238E27FC236}">
              <a16:creationId xmlns:a16="http://schemas.microsoft.com/office/drawing/2014/main" id="{4D29D346-F56C-4EC4-A11F-5BE2ECB8947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a:extLst>
            <a:ext uri="{FF2B5EF4-FFF2-40B4-BE49-F238E27FC236}">
              <a16:creationId xmlns:a16="http://schemas.microsoft.com/office/drawing/2014/main" id="{70D53931-BD7B-442E-B6DA-AF9A252E947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a:extLst>
            <a:ext uri="{FF2B5EF4-FFF2-40B4-BE49-F238E27FC236}">
              <a16:creationId xmlns:a16="http://schemas.microsoft.com/office/drawing/2014/main" id="{82F6EDF9-8939-4DB0-ABDA-99E7725F81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a:extLst>
            <a:ext uri="{FF2B5EF4-FFF2-40B4-BE49-F238E27FC236}">
              <a16:creationId xmlns:a16="http://schemas.microsoft.com/office/drawing/2014/main" id="{F0D39DC2-BCFD-4E25-B9ED-2E78FFFD399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a:extLst>
            <a:ext uri="{FF2B5EF4-FFF2-40B4-BE49-F238E27FC236}">
              <a16:creationId xmlns:a16="http://schemas.microsoft.com/office/drawing/2014/main" id="{AF877ADC-8607-4F8F-9AD8-77BC247B4F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a:extLst>
            <a:ext uri="{FF2B5EF4-FFF2-40B4-BE49-F238E27FC236}">
              <a16:creationId xmlns:a16="http://schemas.microsoft.com/office/drawing/2014/main" id="{322E6E8F-C8BD-48D9-A3A4-4909ED26E55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a:extLst>
            <a:ext uri="{FF2B5EF4-FFF2-40B4-BE49-F238E27FC236}">
              <a16:creationId xmlns:a16="http://schemas.microsoft.com/office/drawing/2014/main" id="{7ABB38D3-780E-4196-B084-69150B74245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a:extLst>
            <a:ext uri="{FF2B5EF4-FFF2-40B4-BE49-F238E27FC236}">
              <a16:creationId xmlns:a16="http://schemas.microsoft.com/office/drawing/2014/main" id="{D54419FE-4D25-4691-9403-104C87362DB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a:extLst>
            <a:ext uri="{FF2B5EF4-FFF2-40B4-BE49-F238E27FC236}">
              <a16:creationId xmlns:a16="http://schemas.microsoft.com/office/drawing/2014/main" id="{73867A87-DE43-4BDC-9DB5-6281CAA7935B}"/>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a:extLst>
            <a:ext uri="{FF2B5EF4-FFF2-40B4-BE49-F238E27FC236}">
              <a16:creationId xmlns:a16="http://schemas.microsoft.com/office/drawing/2014/main" id="{FE1D5D53-0D99-4DC0-A29E-51EB41F6DED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a:extLst>
            <a:ext uri="{FF2B5EF4-FFF2-40B4-BE49-F238E27FC236}">
              <a16:creationId xmlns:a16="http://schemas.microsoft.com/office/drawing/2014/main" id="{DBF89524-DA92-4C1E-A8DA-10E508AEA7F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a:extLst>
            <a:ext uri="{FF2B5EF4-FFF2-40B4-BE49-F238E27FC236}">
              <a16:creationId xmlns:a16="http://schemas.microsoft.com/office/drawing/2014/main" id="{47CE3C8B-E520-48C2-8E96-388FAFBA688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a:extLst>
            <a:ext uri="{FF2B5EF4-FFF2-40B4-BE49-F238E27FC236}">
              <a16:creationId xmlns:a16="http://schemas.microsoft.com/office/drawing/2014/main" id="{553C6A97-F850-444E-9802-1C11CC78BB5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a:extLst>
            <a:ext uri="{FF2B5EF4-FFF2-40B4-BE49-F238E27FC236}">
              <a16:creationId xmlns:a16="http://schemas.microsoft.com/office/drawing/2014/main" id="{F3BDFDDB-4AD8-45A9-A446-A6547308A76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a:extLst>
            <a:ext uri="{FF2B5EF4-FFF2-40B4-BE49-F238E27FC236}">
              <a16:creationId xmlns:a16="http://schemas.microsoft.com/office/drawing/2014/main" id="{C0DC6D06-64A5-4C09-B035-73BFDA4E6D4B}"/>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a:extLst>
            <a:ext uri="{FF2B5EF4-FFF2-40B4-BE49-F238E27FC236}">
              <a16:creationId xmlns:a16="http://schemas.microsoft.com/office/drawing/2014/main" id="{D6A2C625-32D5-4C18-A74C-0125C644E6F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a:extLst>
            <a:ext uri="{FF2B5EF4-FFF2-40B4-BE49-F238E27FC236}">
              <a16:creationId xmlns:a16="http://schemas.microsoft.com/office/drawing/2014/main" id="{D7794F06-ABDE-459E-8D0C-D3B3AAE6CD6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a:extLst>
            <a:ext uri="{FF2B5EF4-FFF2-40B4-BE49-F238E27FC236}">
              <a16:creationId xmlns:a16="http://schemas.microsoft.com/office/drawing/2014/main" id="{8CB649D0-6672-456C-918C-9FFCEB297B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a:extLst>
            <a:ext uri="{FF2B5EF4-FFF2-40B4-BE49-F238E27FC236}">
              <a16:creationId xmlns:a16="http://schemas.microsoft.com/office/drawing/2014/main" id="{095E0DA7-47CF-483D-B30F-FA0224411199}"/>
            </a:ext>
          </a:extLst>
        </xdr:cNvPr>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a:extLst>
            <a:ext uri="{FF2B5EF4-FFF2-40B4-BE49-F238E27FC236}">
              <a16:creationId xmlns:a16="http://schemas.microsoft.com/office/drawing/2014/main" id="{2C7BA1C5-1A17-4462-80C9-BEB391AFD3DA}"/>
            </a:ext>
          </a:extLst>
        </xdr:cNvPr>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a:extLst>
            <a:ext uri="{FF2B5EF4-FFF2-40B4-BE49-F238E27FC236}">
              <a16:creationId xmlns:a16="http://schemas.microsoft.com/office/drawing/2014/main" id="{E2EEC08D-0D87-4EE2-B976-2AE1B397DDF8}"/>
            </a:ext>
          </a:extLst>
        </xdr:cNvPr>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a:extLst>
            <a:ext uri="{FF2B5EF4-FFF2-40B4-BE49-F238E27FC236}">
              <a16:creationId xmlns:a16="http://schemas.microsoft.com/office/drawing/2014/main" id="{B1CF3CA7-B3EA-4111-9069-7CD4F6DBE33C}"/>
            </a:ext>
          </a:extLst>
        </xdr:cNvPr>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a:extLst>
            <a:ext uri="{FF2B5EF4-FFF2-40B4-BE49-F238E27FC236}">
              <a16:creationId xmlns:a16="http://schemas.microsoft.com/office/drawing/2014/main" id="{3EF2729D-4F35-4009-9006-C63E47A6C98A}"/>
            </a:ext>
          </a:extLst>
        </xdr:cNvPr>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a:extLst>
            <a:ext uri="{FF2B5EF4-FFF2-40B4-BE49-F238E27FC236}">
              <a16:creationId xmlns:a16="http://schemas.microsoft.com/office/drawing/2014/main" id="{5FB84C1F-8E0E-42A2-BA92-6434D85BC0BC}"/>
            </a:ext>
          </a:extLst>
        </xdr:cNvPr>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a:extLst>
            <a:ext uri="{FF2B5EF4-FFF2-40B4-BE49-F238E27FC236}">
              <a16:creationId xmlns:a16="http://schemas.microsoft.com/office/drawing/2014/main" id="{43CA9D6F-E0C6-4F2A-BBA6-FA0B578A511E}"/>
            </a:ext>
          </a:extLst>
        </xdr:cNvPr>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5" name="フローチャート : 判断 214">
          <a:extLst>
            <a:ext uri="{FF2B5EF4-FFF2-40B4-BE49-F238E27FC236}">
              <a16:creationId xmlns:a16="http://schemas.microsoft.com/office/drawing/2014/main" id="{C0F83760-F496-4183-936B-30EE9FC0174B}"/>
            </a:ext>
          </a:extLst>
        </xdr:cNvPr>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40433772-C0DD-4CF5-A624-E840756F72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536662A4-CE5D-4D2E-A87D-24F4586D46E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A8479164-7A2B-445B-A106-517E9171E2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E9AA956F-888B-4EF0-AD75-40F9E16BEE4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8177FACA-0F4A-4AE7-98B5-421E3DA419F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117602</xdr:rowOff>
    </xdr:from>
    <xdr:to>
      <xdr:col>5</xdr:col>
      <xdr:colOff>409575</xdr:colOff>
      <xdr:row>80</xdr:row>
      <xdr:rowOff>47752</xdr:rowOff>
    </xdr:to>
    <xdr:sp macro="" textlink="">
      <xdr:nvSpPr>
        <xdr:cNvPr id="221" name="円/楕円 220">
          <a:extLst>
            <a:ext uri="{FF2B5EF4-FFF2-40B4-BE49-F238E27FC236}">
              <a16:creationId xmlns:a16="http://schemas.microsoft.com/office/drawing/2014/main" id="{DB5B7706-6BCD-4048-ABF9-86F886C26168}"/>
            </a:ext>
          </a:extLst>
        </xdr:cNvPr>
        <xdr:cNvSpPr/>
      </xdr:nvSpPr>
      <xdr:spPr>
        <a:xfrm>
          <a:off x="3746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139464</xdr:rowOff>
    </xdr:from>
    <xdr:ext cx="405111" cy="259045"/>
    <xdr:sp macro="" textlink="">
      <xdr:nvSpPr>
        <xdr:cNvPr id="222" name="n_1aveValue【公営住宅】&#10;有形固定資産減価償却率">
          <a:extLst>
            <a:ext uri="{FF2B5EF4-FFF2-40B4-BE49-F238E27FC236}">
              <a16:creationId xmlns:a16="http://schemas.microsoft.com/office/drawing/2014/main" id="{0D403CAD-D710-4C2B-84D5-D021B0C4EA88}"/>
            </a:ext>
          </a:extLst>
        </xdr:cNvPr>
        <xdr:cNvSpPr txBox="1"/>
      </xdr:nvSpPr>
      <xdr:spPr>
        <a:xfrm>
          <a:off x="3582043"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64279</xdr:rowOff>
    </xdr:from>
    <xdr:ext cx="405111" cy="259045"/>
    <xdr:sp macro="" textlink="">
      <xdr:nvSpPr>
        <xdr:cNvPr id="223" name="n_1mainValue【公営住宅】&#10;有形固定資産減価償却率">
          <a:extLst>
            <a:ext uri="{FF2B5EF4-FFF2-40B4-BE49-F238E27FC236}">
              <a16:creationId xmlns:a16="http://schemas.microsoft.com/office/drawing/2014/main" id="{D41ED6DC-6E36-440F-9213-DB2E6D5A4D19}"/>
            </a:ext>
          </a:extLst>
        </xdr:cNvPr>
        <xdr:cNvSpPr txBox="1"/>
      </xdr:nvSpPr>
      <xdr:spPr>
        <a:xfrm>
          <a:off x="3582043"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a:extLst>
            <a:ext uri="{FF2B5EF4-FFF2-40B4-BE49-F238E27FC236}">
              <a16:creationId xmlns:a16="http://schemas.microsoft.com/office/drawing/2014/main" id="{EB2E2D9B-C462-44A6-B0BC-D613DA3F34A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a:extLst>
            <a:ext uri="{FF2B5EF4-FFF2-40B4-BE49-F238E27FC236}">
              <a16:creationId xmlns:a16="http://schemas.microsoft.com/office/drawing/2014/main" id="{9A7415DF-DD79-487C-8DA5-41AFECDABCA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a:extLst>
            <a:ext uri="{FF2B5EF4-FFF2-40B4-BE49-F238E27FC236}">
              <a16:creationId xmlns:a16="http://schemas.microsoft.com/office/drawing/2014/main" id="{14CDAE30-82A9-46BB-BCBF-C0CE58BA9AB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a:extLst>
            <a:ext uri="{FF2B5EF4-FFF2-40B4-BE49-F238E27FC236}">
              <a16:creationId xmlns:a16="http://schemas.microsoft.com/office/drawing/2014/main" id="{6E20B390-943C-4B68-BE4F-D0BB1AE8AA6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a:extLst>
            <a:ext uri="{FF2B5EF4-FFF2-40B4-BE49-F238E27FC236}">
              <a16:creationId xmlns:a16="http://schemas.microsoft.com/office/drawing/2014/main" id="{4A559F5E-6358-4DA4-8B99-74AC252EB15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a:extLst>
            <a:ext uri="{FF2B5EF4-FFF2-40B4-BE49-F238E27FC236}">
              <a16:creationId xmlns:a16="http://schemas.microsoft.com/office/drawing/2014/main" id="{DE8E5AA4-C2DD-4364-B1B8-2DD37C18262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a:extLst>
            <a:ext uri="{FF2B5EF4-FFF2-40B4-BE49-F238E27FC236}">
              <a16:creationId xmlns:a16="http://schemas.microsoft.com/office/drawing/2014/main" id="{F15BBA8C-3450-4349-ABCB-E7486C3D0D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a:extLst>
            <a:ext uri="{FF2B5EF4-FFF2-40B4-BE49-F238E27FC236}">
              <a16:creationId xmlns:a16="http://schemas.microsoft.com/office/drawing/2014/main" id="{A6EF34B9-B581-487E-A7AA-EAFD12DA53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5DCC6F29-6512-4E98-BA2F-8DEF41E0DF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a:extLst>
            <a:ext uri="{FF2B5EF4-FFF2-40B4-BE49-F238E27FC236}">
              <a16:creationId xmlns:a16="http://schemas.microsoft.com/office/drawing/2014/main" id="{16BAAD0F-BB4F-42AE-A502-25093DFC571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a:extLst>
            <a:ext uri="{FF2B5EF4-FFF2-40B4-BE49-F238E27FC236}">
              <a16:creationId xmlns:a16="http://schemas.microsoft.com/office/drawing/2014/main" id="{9CA64CE6-C984-43B3-BB38-7BE17A51D6D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D5DA76E8-1F79-4B9E-A9E1-5160A4C909F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a:extLst>
            <a:ext uri="{FF2B5EF4-FFF2-40B4-BE49-F238E27FC236}">
              <a16:creationId xmlns:a16="http://schemas.microsoft.com/office/drawing/2014/main" id="{4914A71E-6ED1-4705-96D0-EAC23C5DB42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1B3700A7-EEEA-42DC-BB3E-116B957AF9F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a:extLst>
            <a:ext uri="{FF2B5EF4-FFF2-40B4-BE49-F238E27FC236}">
              <a16:creationId xmlns:a16="http://schemas.microsoft.com/office/drawing/2014/main" id="{D563B6E8-2386-410D-B79D-1F55830F9EF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89E5C01E-2262-4FAC-8B83-E13004A6AEB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a:extLst>
            <a:ext uri="{FF2B5EF4-FFF2-40B4-BE49-F238E27FC236}">
              <a16:creationId xmlns:a16="http://schemas.microsoft.com/office/drawing/2014/main" id="{4A662514-76EA-478E-9289-FC57F246F53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FB903EEF-9B9D-4A56-8B1E-2E23CFC8338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a:extLst>
            <a:ext uri="{FF2B5EF4-FFF2-40B4-BE49-F238E27FC236}">
              <a16:creationId xmlns:a16="http://schemas.microsoft.com/office/drawing/2014/main" id="{3BF76B5B-8F01-45DE-AD3A-97E6391F88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4A3CF786-A230-4332-95F4-A3C1337E470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a:extLst>
            <a:ext uri="{FF2B5EF4-FFF2-40B4-BE49-F238E27FC236}">
              <a16:creationId xmlns:a16="http://schemas.microsoft.com/office/drawing/2014/main" id="{CD3E94D5-252F-4F6E-8889-B0FF6B0204B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a:extLst>
            <a:ext uri="{FF2B5EF4-FFF2-40B4-BE49-F238E27FC236}">
              <a16:creationId xmlns:a16="http://schemas.microsoft.com/office/drawing/2014/main" id="{EFFDD62E-174A-4565-9D75-D0119265C105}"/>
            </a:ext>
          </a:extLst>
        </xdr:cNvPr>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a:extLst>
            <a:ext uri="{FF2B5EF4-FFF2-40B4-BE49-F238E27FC236}">
              <a16:creationId xmlns:a16="http://schemas.microsoft.com/office/drawing/2014/main" id="{BFB51975-776F-45B9-ABD3-2D51AA852CBE}"/>
            </a:ext>
          </a:extLst>
        </xdr:cNvPr>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a:extLst>
            <a:ext uri="{FF2B5EF4-FFF2-40B4-BE49-F238E27FC236}">
              <a16:creationId xmlns:a16="http://schemas.microsoft.com/office/drawing/2014/main" id="{07E68733-DED7-4C5A-880A-ADCE19657778}"/>
            </a:ext>
          </a:extLst>
        </xdr:cNvPr>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a:extLst>
            <a:ext uri="{FF2B5EF4-FFF2-40B4-BE49-F238E27FC236}">
              <a16:creationId xmlns:a16="http://schemas.microsoft.com/office/drawing/2014/main" id="{E744B491-F791-41A7-B4F1-74BCAF99F0D8}"/>
            </a:ext>
          </a:extLst>
        </xdr:cNvPr>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a:extLst>
            <a:ext uri="{FF2B5EF4-FFF2-40B4-BE49-F238E27FC236}">
              <a16:creationId xmlns:a16="http://schemas.microsoft.com/office/drawing/2014/main" id="{86E83F6E-7D8A-433F-AE34-CDCB87D8DD87}"/>
            </a:ext>
          </a:extLst>
        </xdr:cNvPr>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a:extLst>
            <a:ext uri="{FF2B5EF4-FFF2-40B4-BE49-F238E27FC236}">
              <a16:creationId xmlns:a16="http://schemas.microsoft.com/office/drawing/2014/main" id="{2ABBB689-900C-4C2F-A18D-D355718B04B3}"/>
            </a:ext>
          </a:extLst>
        </xdr:cNvPr>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a:extLst>
            <a:ext uri="{FF2B5EF4-FFF2-40B4-BE49-F238E27FC236}">
              <a16:creationId xmlns:a16="http://schemas.microsoft.com/office/drawing/2014/main" id="{8586F824-42D4-481B-B22A-C1097654759E}"/>
            </a:ext>
          </a:extLst>
        </xdr:cNvPr>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2" name="フローチャート : 判断 251">
          <a:extLst>
            <a:ext uri="{FF2B5EF4-FFF2-40B4-BE49-F238E27FC236}">
              <a16:creationId xmlns:a16="http://schemas.microsoft.com/office/drawing/2014/main" id="{0C264E12-AA2A-409E-B278-49ECAA13ED38}"/>
            </a:ext>
          </a:extLst>
        </xdr:cNvPr>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7275E1B1-5014-48F2-91EC-12DA3811C7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C9DF92F7-5F60-463A-9204-72B1167E53D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4662207-CF97-4BD1-9725-E3A9B26710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453B4BD-1947-44A7-925B-495CA8CB297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BC351A6-1F34-46EC-929E-8434ECC5BFD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128118</xdr:rowOff>
    </xdr:from>
    <xdr:to>
      <xdr:col>14</xdr:col>
      <xdr:colOff>79375</xdr:colOff>
      <xdr:row>85</xdr:row>
      <xdr:rowOff>58268</xdr:rowOff>
    </xdr:to>
    <xdr:sp macro="" textlink="">
      <xdr:nvSpPr>
        <xdr:cNvPr id="258" name="円/楕円 257">
          <a:extLst>
            <a:ext uri="{FF2B5EF4-FFF2-40B4-BE49-F238E27FC236}">
              <a16:creationId xmlns:a16="http://schemas.microsoft.com/office/drawing/2014/main" id="{872337F1-EE26-4947-BA06-1F644B473D06}"/>
            </a:ext>
          </a:extLst>
        </xdr:cNvPr>
        <xdr:cNvSpPr/>
      </xdr:nvSpPr>
      <xdr:spPr>
        <a:xfrm>
          <a:off x="9588500" y="145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59" name="n_1aveValue【公営住宅】&#10;一人当たり面積">
          <a:extLst>
            <a:ext uri="{FF2B5EF4-FFF2-40B4-BE49-F238E27FC236}">
              <a16:creationId xmlns:a16="http://schemas.microsoft.com/office/drawing/2014/main" id="{84BC7401-4FE3-4645-9F80-A637A4FDC3CF}"/>
            </a:ext>
          </a:extLst>
        </xdr:cNvPr>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49395</xdr:rowOff>
    </xdr:from>
    <xdr:ext cx="469744" cy="259045"/>
    <xdr:sp macro="" textlink="">
      <xdr:nvSpPr>
        <xdr:cNvPr id="260" name="n_1mainValue【公営住宅】&#10;一人当たり面積">
          <a:extLst>
            <a:ext uri="{FF2B5EF4-FFF2-40B4-BE49-F238E27FC236}">
              <a16:creationId xmlns:a16="http://schemas.microsoft.com/office/drawing/2014/main" id="{C205B7DE-4ACC-4F7D-B69A-BB99106AF260}"/>
            </a:ext>
          </a:extLst>
        </xdr:cNvPr>
        <xdr:cNvSpPr txBox="1"/>
      </xdr:nvSpPr>
      <xdr:spPr>
        <a:xfrm>
          <a:off x="9391727" y="146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a:extLst>
            <a:ext uri="{FF2B5EF4-FFF2-40B4-BE49-F238E27FC236}">
              <a16:creationId xmlns:a16="http://schemas.microsoft.com/office/drawing/2014/main" id="{F6C0E518-28C3-402F-8FBD-8CB2B2E31C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a:extLst>
            <a:ext uri="{FF2B5EF4-FFF2-40B4-BE49-F238E27FC236}">
              <a16:creationId xmlns:a16="http://schemas.microsoft.com/office/drawing/2014/main" id="{AA665FE4-7CF8-4B37-8B8B-B261B6934E7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a:extLst>
            <a:ext uri="{FF2B5EF4-FFF2-40B4-BE49-F238E27FC236}">
              <a16:creationId xmlns:a16="http://schemas.microsoft.com/office/drawing/2014/main" id="{C19B0F4A-DB6B-46E8-8F3C-64C1FC65877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a:extLst>
            <a:ext uri="{FF2B5EF4-FFF2-40B4-BE49-F238E27FC236}">
              <a16:creationId xmlns:a16="http://schemas.microsoft.com/office/drawing/2014/main" id="{17E0196D-D4F5-461D-BCB9-B77ED93B3B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a:extLst>
            <a:ext uri="{FF2B5EF4-FFF2-40B4-BE49-F238E27FC236}">
              <a16:creationId xmlns:a16="http://schemas.microsoft.com/office/drawing/2014/main" id="{DB2BCA8B-3A75-47B1-8158-8E3A362A43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a:extLst>
            <a:ext uri="{FF2B5EF4-FFF2-40B4-BE49-F238E27FC236}">
              <a16:creationId xmlns:a16="http://schemas.microsoft.com/office/drawing/2014/main" id="{61FCD19E-ED10-4FB3-8C67-CE05A3707D8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a:extLst>
            <a:ext uri="{FF2B5EF4-FFF2-40B4-BE49-F238E27FC236}">
              <a16:creationId xmlns:a16="http://schemas.microsoft.com/office/drawing/2014/main" id="{ECAE4632-055F-4E69-890F-EFABB3375F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a:extLst>
            <a:ext uri="{FF2B5EF4-FFF2-40B4-BE49-F238E27FC236}">
              <a16:creationId xmlns:a16="http://schemas.microsoft.com/office/drawing/2014/main" id="{92F33A30-7CE9-443B-9449-A1CB0CB77F6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a:extLst>
            <a:ext uri="{FF2B5EF4-FFF2-40B4-BE49-F238E27FC236}">
              <a16:creationId xmlns:a16="http://schemas.microsoft.com/office/drawing/2014/main" id="{7D3B1AD3-9892-47A4-BE44-2C88881411B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a:extLst>
            <a:ext uri="{FF2B5EF4-FFF2-40B4-BE49-F238E27FC236}">
              <a16:creationId xmlns:a16="http://schemas.microsoft.com/office/drawing/2014/main" id="{37C53E30-024D-4061-9732-F88CA5F2CB2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a:extLst>
            <a:ext uri="{FF2B5EF4-FFF2-40B4-BE49-F238E27FC236}">
              <a16:creationId xmlns:a16="http://schemas.microsoft.com/office/drawing/2014/main" id="{DE14B064-54EC-493C-8EA6-F6E8553697E1}"/>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a:extLst>
            <a:ext uri="{FF2B5EF4-FFF2-40B4-BE49-F238E27FC236}">
              <a16:creationId xmlns:a16="http://schemas.microsoft.com/office/drawing/2014/main" id="{D0C6B7A7-3318-40D4-983F-F62770B696C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3" name="テキスト ボックス 272">
          <a:extLst>
            <a:ext uri="{FF2B5EF4-FFF2-40B4-BE49-F238E27FC236}">
              <a16:creationId xmlns:a16="http://schemas.microsoft.com/office/drawing/2014/main" id="{8C7EA959-67A4-4263-9414-37FDEBDF488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a:extLst>
            <a:ext uri="{FF2B5EF4-FFF2-40B4-BE49-F238E27FC236}">
              <a16:creationId xmlns:a16="http://schemas.microsoft.com/office/drawing/2014/main" id="{8F95E65E-F0E2-42DD-B15E-30DA60834CC4}"/>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a:extLst>
            <a:ext uri="{FF2B5EF4-FFF2-40B4-BE49-F238E27FC236}">
              <a16:creationId xmlns:a16="http://schemas.microsoft.com/office/drawing/2014/main" id="{BEA3A93A-9DEC-49FD-8EC3-D6368E40C0C4}"/>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a:extLst>
            <a:ext uri="{FF2B5EF4-FFF2-40B4-BE49-F238E27FC236}">
              <a16:creationId xmlns:a16="http://schemas.microsoft.com/office/drawing/2014/main" id="{63356F69-12CB-468C-932F-1BB16E5E8545}"/>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a:extLst>
            <a:ext uri="{FF2B5EF4-FFF2-40B4-BE49-F238E27FC236}">
              <a16:creationId xmlns:a16="http://schemas.microsoft.com/office/drawing/2014/main" id="{AE12CCA6-66CE-4569-AE60-FFE99A6600B4}"/>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a:extLst>
            <a:ext uri="{FF2B5EF4-FFF2-40B4-BE49-F238E27FC236}">
              <a16:creationId xmlns:a16="http://schemas.microsoft.com/office/drawing/2014/main" id="{737E9045-A302-4BA3-B05C-7DD01CEDB3C1}"/>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a:extLst>
            <a:ext uri="{FF2B5EF4-FFF2-40B4-BE49-F238E27FC236}">
              <a16:creationId xmlns:a16="http://schemas.microsoft.com/office/drawing/2014/main" id="{F2D8B87A-8BFA-4F6A-93FD-D775F959588A}"/>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a:extLst>
            <a:ext uri="{FF2B5EF4-FFF2-40B4-BE49-F238E27FC236}">
              <a16:creationId xmlns:a16="http://schemas.microsoft.com/office/drawing/2014/main" id="{98250071-BC71-4438-AC6C-065EFE0C0B1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a:extLst>
            <a:ext uri="{FF2B5EF4-FFF2-40B4-BE49-F238E27FC236}">
              <a16:creationId xmlns:a16="http://schemas.microsoft.com/office/drawing/2014/main" id="{1FA4B14A-31DA-41C0-962D-F1D1E39C9BC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a:extLst>
            <a:ext uri="{FF2B5EF4-FFF2-40B4-BE49-F238E27FC236}">
              <a16:creationId xmlns:a16="http://schemas.microsoft.com/office/drawing/2014/main" id="{5DB698AE-7B66-4BE6-A32C-AE8869BE8BC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105</xdr:row>
      <xdr:rowOff>137922</xdr:rowOff>
    </xdr:from>
    <xdr:to>
      <xdr:col>6</xdr:col>
      <xdr:colOff>510540</xdr:colOff>
      <xdr:row>108</xdr:row>
      <xdr:rowOff>112776</xdr:rowOff>
    </xdr:to>
    <xdr:cxnSp macro="">
      <xdr:nvCxnSpPr>
        <xdr:cNvPr id="283" name="直線コネクタ 282">
          <a:extLst>
            <a:ext uri="{FF2B5EF4-FFF2-40B4-BE49-F238E27FC236}">
              <a16:creationId xmlns:a16="http://schemas.microsoft.com/office/drawing/2014/main" id="{CC8FB997-5BF6-4593-989D-BEBD0DE859F6}"/>
            </a:ext>
          </a:extLst>
        </xdr:cNvPr>
        <xdr:cNvCxnSpPr/>
      </xdr:nvCxnSpPr>
      <xdr:spPr>
        <a:xfrm flipV="1">
          <a:off x="4634865" y="18140172"/>
          <a:ext cx="0" cy="48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116603</xdr:rowOff>
    </xdr:from>
    <xdr:ext cx="405111" cy="259045"/>
    <xdr:sp macro="" textlink="">
      <xdr:nvSpPr>
        <xdr:cNvPr id="284" name="【港湾・漁港】&#10;有形固定資産減価償却率最小値テキスト">
          <a:extLst>
            <a:ext uri="{FF2B5EF4-FFF2-40B4-BE49-F238E27FC236}">
              <a16:creationId xmlns:a16="http://schemas.microsoft.com/office/drawing/2014/main" id="{D7F39AE9-6ACE-4606-B780-55B601E5A70A}"/>
            </a:ext>
          </a:extLst>
        </xdr:cNvPr>
        <xdr:cNvSpPr txBox="1"/>
      </xdr:nvSpPr>
      <xdr:spPr>
        <a:xfrm>
          <a:off x="4724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6</xdr:col>
      <xdr:colOff>422275</xdr:colOff>
      <xdr:row>108</xdr:row>
      <xdr:rowOff>112776</xdr:rowOff>
    </xdr:from>
    <xdr:to>
      <xdr:col>6</xdr:col>
      <xdr:colOff>600075</xdr:colOff>
      <xdr:row>108</xdr:row>
      <xdr:rowOff>112776</xdr:rowOff>
    </xdr:to>
    <xdr:cxnSp macro="">
      <xdr:nvCxnSpPr>
        <xdr:cNvPr id="285" name="直線コネクタ 284">
          <a:extLst>
            <a:ext uri="{FF2B5EF4-FFF2-40B4-BE49-F238E27FC236}">
              <a16:creationId xmlns:a16="http://schemas.microsoft.com/office/drawing/2014/main" id="{E51EE21D-0FE3-4705-A7A7-34617E79480D}"/>
            </a:ext>
          </a:extLst>
        </xdr:cNvPr>
        <xdr:cNvCxnSpPr/>
      </xdr:nvCxnSpPr>
      <xdr:spPr>
        <a:xfrm>
          <a:off x="4546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84599</xdr:rowOff>
    </xdr:from>
    <xdr:ext cx="405111" cy="259045"/>
    <xdr:sp macro="" textlink="">
      <xdr:nvSpPr>
        <xdr:cNvPr id="286" name="【港湾・漁港】&#10;有形固定資産減価償却率最大値テキスト">
          <a:extLst>
            <a:ext uri="{FF2B5EF4-FFF2-40B4-BE49-F238E27FC236}">
              <a16:creationId xmlns:a16="http://schemas.microsoft.com/office/drawing/2014/main" id="{B03D89BB-91CA-4BE0-95FD-056767DE0D39}"/>
            </a:ext>
          </a:extLst>
        </xdr:cNvPr>
        <xdr:cNvSpPr txBox="1"/>
      </xdr:nvSpPr>
      <xdr:spPr>
        <a:xfrm>
          <a:off x="4724400" y="1791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a:t>
          </a:r>
          <a:endParaRPr kumimoji="1" lang="ja-JP" altLang="en-US" sz="1000" b="1">
            <a:latin typeface="ＭＳ Ｐゴシック"/>
          </a:endParaRPr>
        </a:p>
      </xdr:txBody>
    </xdr:sp>
    <xdr:clientData/>
  </xdr:oneCellAnchor>
  <xdr:twoCellAnchor>
    <xdr:from>
      <xdr:col>6</xdr:col>
      <xdr:colOff>422275</xdr:colOff>
      <xdr:row>105</xdr:row>
      <xdr:rowOff>137922</xdr:rowOff>
    </xdr:from>
    <xdr:to>
      <xdr:col>6</xdr:col>
      <xdr:colOff>600075</xdr:colOff>
      <xdr:row>105</xdr:row>
      <xdr:rowOff>137922</xdr:rowOff>
    </xdr:to>
    <xdr:cxnSp macro="">
      <xdr:nvCxnSpPr>
        <xdr:cNvPr id="287" name="直線コネクタ 286">
          <a:extLst>
            <a:ext uri="{FF2B5EF4-FFF2-40B4-BE49-F238E27FC236}">
              <a16:creationId xmlns:a16="http://schemas.microsoft.com/office/drawing/2014/main" id="{883D8166-6595-4877-9F18-565A8AE7D33C}"/>
            </a:ext>
          </a:extLst>
        </xdr:cNvPr>
        <xdr:cNvCxnSpPr/>
      </xdr:nvCxnSpPr>
      <xdr:spPr>
        <a:xfrm>
          <a:off x="4546600" y="1814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44975</xdr:rowOff>
    </xdr:from>
    <xdr:ext cx="405111" cy="259045"/>
    <xdr:sp macro="" textlink="">
      <xdr:nvSpPr>
        <xdr:cNvPr id="288" name="【港湾・漁港】&#10;有形固定資産減価償却率平均値テキスト">
          <a:extLst>
            <a:ext uri="{FF2B5EF4-FFF2-40B4-BE49-F238E27FC236}">
              <a16:creationId xmlns:a16="http://schemas.microsoft.com/office/drawing/2014/main" id="{ED12D1CE-79FF-498D-B495-5A63424B65BB}"/>
            </a:ext>
          </a:extLst>
        </xdr:cNvPr>
        <xdr:cNvSpPr txBox="1"/>
      </xdr:nvSpPr>
      <xdr:spPr>
        <a:xfrm>
          <a:off x="4724400" y="18218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66548</xdr:rowOff>
    </xdr:from>
    <xdr:to>
      <xdr:col>6</xdr:col>
      <xdr:colOff>561975</xdr:colOff>
      <xdr:row>106</xdr:row>
      <xdr:rowOff>168148</xdr:rowOff>
    </xdr:to>
    <xdr:sp macro="" textlink="">
      <xdr:nvSpPr>
        <xdr:cNvPr id="289" name="フローチャート : 判断 288">
          <a:extLst>
            <a:ext uri="{FF2B5EF4-FFF2-40B4-BE49-F238E27FC236}">
              <a16:creationId xmlns:a16="http://schemas.microsoft.com/office/drawing/2014/main" id="{40F18A07-CF2B-4BB6-84C5-5559080916FF}"/>
            </a:ext>
          </a:extLst>
        </xdr:cNvPr>
        <xdr:cNvSpPr/>
      </xdr:nvSpPr>
      <xdr:spPr>
        <a:xfrm>
          <a:off x="4584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71120</xdr:rowOff>
    </xdr:from>
    <xdr:to>
      <xdr:col>5</xdr:col>
      <xdr:colOff>409575</xdr:colOff>
      <xdr:row>103</xdr:row>
      <xdr:rowOff>1270</xdr:rowOff>
    </xdr:to>
    <xdr:sp macro="" textlink="">
      <xdr:nvSpPr>
        <xdr:cNvPr id="290" name="フローチャート : 判断 289">
          <a:extLst>
            <a:ext uri="{FF2B5EF4-FFF2-40B4-BE49-F238E27FC236}">
              <a16:creationId xmlns:a16="http://schemas.microsoft.com/office/drawing/2014/main" id="{1FA1516E-368C-4C30-87D4-D2425F4B485D}"/>
            </a:ext>
          </a:extLst>
        </xdr:cNvPr>
        <xdr:cNvSpPr/>
      </xdr:nvSpPr>
      <xdr:spPr>
        <a:xfrm>
          <a:off x="3746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5EA245CF-C92F-4D8C-865D-0743CFBF728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5E820B5C-A7C0-48F7-852D-02D083B6751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83F66709-E750-4510-8AB4-A7AAFCE084E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155EFCE9-FB14-4449-AB37-C22A8C79B02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EEE1F780-8D00-4B42-BD7C-E56372195A9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73406</xdr:rowOff>
    </xdr:from>
    <xdr:to>
      <xdr:col>5</xdr:col>
      <xdr:colOff>409575</xdr:colOff>
      <xdr:row>100</xdr:row>
      <xdr:rowOff>3556</xdr:rowOff>
    </xdr:to>
    <xdr:sp macro="" textlink="">
      <xdr:nvSpPr>
        <xdr:cNvPr id="296" name="円/楕円 295">
          <a:extLst>
            <a:ext uri="{FF2B5EF4-FFF2-40B4-BE49-F238E27FC236}">
              <a16:creationId xmlns:a16="http://schemas.microsoft.com/office/drawing/2014/main" id="{94B6BF87-3D10-4045-B8BC-0C9C5B4FA3E6}"/>
            </a:ext>
          </a:extLst>
        </xdr:cNvPr>
        <xdr:cNvSpPr/>
      </xdr:nvSpPr>
      <xdr:spPr>
        <a:xfrm>
          <a:off x="3746500" y="170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163847</xdr:rowOff>
    </xdr:from>
    <xdr:ext cx="405111" cy="259045"/>
    <xdr:sp macro="" textlink="">
      <xdr:nvSpPr>
        <xdr:cNvPr id="297" name="n_1aveValue【港湾・漁港】&#10;有形固定資産減価償却率">
          <a:extLst>
            <a:ext uri="{FF2B5EF4-FFF2-40B4-BE49-F238E27FC236}">
              <a16:creationId xmlns:a16="http://schemas.microsoft.com/office/drawing/2014/main" id="{2FB3DFAE-1559-46B7-BEC5-2EDF4504CF4D}"/>
            </a:ext>
          </a:extLst>
        </xdr:cNvPr>
        <xdr:cNvSpPr txBox="1"/>
      </xdr:nvSpPr>
      <xdr:spPr>
        <a:xfrm>
          <a:off x="3582043"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20083</xdr:rowOff>
    </xdr:from>
    <xdr:ext cx="405111" cy="259045"/>
    <xdr:sp macro="" textlink="">
      <xdr:nvSpPr>
        <xdr:cNvPr id="298" name="n_1mainValue【港湾・漁港】&#10;有形固定資産減価償却率">
          <a:extLst>
            <a:ext uri="{FF2B5EF4-FFF2-40B4-BE49-F238E27FC236}">
              <a16:creationId xmlns:a16="http://schemas.microsoft.com/office/drawing/2014/main" id="{49234720-C8C5-4BF8-8463-2E49071EA276}"/>
            </a:ext>
          </a:extLst>
        </xdr:cNvPr>
        <xdr:cNvSpPr txBox="1"/>
      </xdr:nvSpPr>
      <xdr:spPr>
        <a:xfrm>
          <a:off x="3582043" y="1682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a:extLst>
            <a:ext uri="{FF2B5EF4-FFF2-40B4-BE49-F238E27FC236}">
              <a16:creationId xmlns:a16="http://schemas.microsoft.com/office/drawing/2014/main" id="{9B423AD2-6873-48D2-B62B-E1884A0B8C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a:extLst>
            <a:ext uri="{FF2B5EF4-FFF2-40B4-BE49-F238E27FC236}">
              <a16:creationId xmlns:a16="http://schemas.microsoft.com/office/drawing/2014/main" id="{2FD9F1F6-B4E1-4368-8536-F0DA137C6C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a:extLst>
            <a:ext uri="{FF2B5EF4-FFF2-40B4-BE49-F238E27FC236}">
              <a16:creationId xmlns:a16="http://schemas.microsoft.com/office/drawing/2014/main" id="{FD8628EA-671A-4015-976A-64800C2F8A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a:extLst>
            <a:ext uri="{FF2B5EF4-FFF2-40B4-BE49-F238E27FC236}">
              <a16:creationId xmlns:a16="http://schemas.microsoft.com/office/drawing/2014/main" id="{CFC4E14F-5657-4983-ACCD-7DDFBC0D5D0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a:extLst>
            <a:ext uri="{FF2B5EF4-FFF2-40B4-BE49-F238E27FC236}">
              <a16:creationId xmlns:a16="http://schemas.microsoft.com/office/drawing/2014/main" id="{A9D74C3C-A45A-419B-907E-D7EF680FB0A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a:extLst>
            <a:ext uri="{FF2B5EF4-FFF2-40B4-BE49-F238E27FC236}">
              <a16:creationId xmlns:a16="http://schemas.microsoft.com/office/drawing/2014/main" id="{5135B4FD-1535-4FE4-853D-512732C671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a:extLst>
            <a:ext uri="{FF2B5EF4-FFF2-40B4-BE49-F238E27FC236}">
              <a16:creationId xmlns:a16="http://schemas.microsoft.com/office/drawing/2014/main" id="{5B34B8F5-CC03-4CBA-AA06-EE43FC1FB1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a:extLst>
            <a:ext uri="{FF2B5EF4-FFF2-40B4-BE49-F238E27FC236}">
              <a16:creationId xmlns:a16="http://schemas.microsoft.com/office/drawing/2014/main" id="{DF7D4407-0EED-4100-BA47-C803D7E43A9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a:extLst>
            <a:ext uri="{FF2B5EF4-FFF2-40B4-BE49-F238E27FC236}">
              <a16:creationId xmlns:a16="http://schemas.microsoft.com/office/drawing/2014/main" id="{360ABC97-611D-4164-BEA0-DE59CFD0DF7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a:extLst>
            <a:ext uri="{FF2B5EF4-FFF2-40B4-BE49-F238E27FC236}">
              <a16:creationId xmlns:a16="http://schemas.microsoft.com/office/drawing/2014/main" id="{84715B75-36C6-45A1-B41A-C4559C66868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09" name="直線コネクタ 308">
          <a:extLst>
            <a:ext uri="{FF2B5EF4-FFF2-40B4-BE49-F238E27FC236}">
              <a16:creationId xmlns:a16="http://schemas.microsoft.com/office/drawing/2014/main" id="{B42A506C-57FA-4A02-93F3-254ECB44AE4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106</xdr:row>
      <xdr:rowOff>162577</xdr:rowOff>
    </xdr:from>
    <xdr:ext cx="248786" cy="259045"/>
    <xdr:sp macro="" textlink="">
      <xdr:nvSpPr>
        <xdr:cNvPr id="310" name="テキスト ボックス 309">
          <a:extLst>
            <a:ext uri="{FF2B5EF4-FFF2-40B4-BE49-F238E27FC236}">
              <a16:creationId xmlns:a16="http://schemas.microsoft.com/office/drawing/2014/main" id="{BE55C84F-8387-4F85-850D-A6BC1C5026FB}"/>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a:extLst>
            <a:ext uri="{FF2B5EF4-FFF2-40B4-BE49-F238E27FC236}">
              <a16:creationId xmlns:a16="http://schemas.microsoft.com/office/drawing/2014/main" id="{3600B0A9-1BA5-4984-B339-7AE55C29735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a:extLst>
            <a:ext uri="{FF2B5EF4-FFF2-40B4-BE49-F238E27FC236}">
              <a16:creationId xmlns:a16="http://schemas.microsoft.com/office/drawing/2014/main" id="{0DBE4346-31CC-4142-BD90-4F67C7DD4EC1}"/>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13" name="直線コネクタ 312">
          <a:extLst>
            <a:ext uri="{FF2B5EF4-FFF2-40B4-BE49-F238E27FC236}">
              <a16:creationId xmlns:a16="http://schemas.microsoft.com/office/drawing/2014/main" id="{8C7A7CAD-DEB4-40CD-BCA8-86A47D3D0618}"/>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48277</xdr:rowOff>
    </xdr:from>
    <xdr:ext cx="595419" cy="259045"/>
    <xdr:sp macro="" textlink="">
      <xdr:nvSpPr>
        <xdr:cNvPr id="314" name="テキスト ボックス 313">
          <a:extLst>
            <a:ext uri="{FF2B5EF4-FFF2-40B4-BE49-F238E27FC236}">
              <a16:creationId xmlns:a16="http://schemas.microsoft.com/office/drawing/2014/main" id="{4AD0E18A-BFF3-46C2-8410-2F1A3164C0F3}"/>
            </a:ext>
          </a:extLst>
        </xdr:cNvPr>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5" name="直線コネクタ 314">
          <a:extLst>
            <a:ext uri="{FF2B5EF4-FFF2-40B4-BE49-F238E27FC236}">
              <a16:creationId xmlns:a16="http://schemas.microsoft.com/office/drawing/2014/main" id="{9010E587-E468-4892-8933-43F9E7258A4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6" name="テキスト ボックス 315">
          <a:extLst>
            <a:ext uri="{FF2B5EF4-FFF2-40B4-BE49-F238E27FC236}">
              <a16:creationId xmlns:a16="http://schemas.microsoft.com/office/drawing/2014/main" id="{9C062BD3-ACE1-4644-8A2A-EC7C25B85914}"/>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7" name="【港湾・漁港】&#10;一人当たり有形固定資産（償却資産）額グラフ枠">
          <a:extLst>
            <a:ext uri="{FF2B5EF4-FFF2-40B4-BE49-F238E27FC236}">
              <a16:creationId xmlns:a16="http://schemas.microsoft.com/office/drawing/2014/main" id="{3D627389-766A-4917-A31C-A68C117D7E1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45030</xdr:rowOff>
    </xdr:from>
    <xdr:to>
      <xdr:col>15</xdr:col>
      <xdr:colOff>180340</xdr:colOff>
      <xdr:row>105</xdr:row>
      <xdr:rowOff>157885</xdr:rowOff>
    </xdr:to>
    <xdr:cxnSp macro="">
      <xdr:nvCxnSpPr>
        <xdr:cNvPr id="318" name="直線コネクタ 317">
          <a:extLst>
            <a:ext uri="{FF2B5EF4-FFF2-40B4-BE49-F238E27FC236}">
              <a16:creationId xmlns:a16="http://schemas.microsoft.com/office/drawing/2014/main" id="{A095140B-EE6F-4E4D-969B-43094E7024D4}"/>
            </a:ext>
          </a:extLst>
        </xdr:cNvPr>
        <xdr:cNvCxnSpPr/>
      </xdr:nvCxnSpPr>
      <xdr:spPr>
        <a:xfrm flipV="1">
          <a:off x="10476865" y="17190030"/>
          <a:ext cx="0" cy="9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161712</xdr:rowOff>
    </xdr:from>
    <xdr:ext cx="534377" cy="259045"/>
    <xdr:sp macro="" textlink="">
      <xdr:nvSpPr>
        <xdr:cNvPr id="319" name="【港湾・漁港】&#10;一人当たり有形固定資産（償却資産）額最小値テキスト">
          <a:extLst>
            <a:ext uri="{FF2B5EF4-FFF2-40B4-BE49-F238E27FC236}">
              <a16:creationId xmlns:a16="http://schemas.microsoft.com/office/drawing/2014/main" id="{A6F52575-CB67-4DBB-A63F-3A0914EE85FA}"/>
            </a:ext>
          </a:extLst>
        </xdr:cNvPr>
        <xdr:cNvSpPr txBox="1"/>
      </xdr:nvSpPr>
      <xdr:spPr>
        <a:xfrm>
          <a:off x="10566400" y="181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55,707</a:t>
          </a:r>
          <a:endParaRPr kumimoji="1" lang="ja-JP" altLang="en-US" sz="1000" b="1">
            <a:latin typeface="ＭＳ Ｐゴシック"/>
          </a:endParaRPr>
        </a:p>
      </xdr:txBody>
    </xdr:sp>
    <xdr:clientData/>
  </xdr:oneCellAnchor>
  <xdr:twoCellAnchor>
    <xdr:from>
      <xdr:col>15</xdr:col>
      <xdr:colOff>92075</xdr:colOff>
      <xdr:row>105</xdr:row>
      <xdr:rowOff>157885</xdr:rowOff>
    </xdr:from>
    <xdr:to>
      <xdr:col>15</xdr:col>
      <xdr:colOff>269875</xdr:colOff>
      <xdr:row>105</xdr:row>
      <xdr:rowOff>157885</xdr:rowOff>
    </xdr:to>
    <xdr:cxnSp macro="">
      <xdr:nvCxnSpPr>
        <xdr:cNvPr id="320" name="直線コネクタ 319">
          <a:extLst>
            <a:ext uri="{FF2B5EF4-FFF2-40B4-BE49-F238E27FC236}">
              <a16:creationId xmlns:a16="http://schemas.microsoft.com/office/drawing/2014/main" id="{678EBEBC-2B70-4F2D-A6D6-9F57A7929BF4}"/>
            </a:ext>
          </a:extLst>
        </xdr:cNvPr>
        <xdr:cNvCxnSpPr/>
      </xdr:nvCxnSpPr>
      <xdr:spPr>
        <a:xfrm>
          <a:off x="10388600" y="1816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163157</xdr:rowOff>
    </xdr:from>
    <xdr:ext cx="599010" cy="259045"/>
    <xdr:sp macro="" textlink="">
      <xdr:nvSpPr>
        <xdr:cNvPr id="321" name="【港湾・漁港】&#10;一人当たり有形固定資産（償却資産）額最大値テキスト">
          <a:extLst>
            <a:ext uri="{FF2B5EF4-FFF2-40B4-BE49-F238E27FC236}">
              <a16:creationId xmlns:a16="http://schemas.microsoft.com/office/drawing/2014/main" id="{FF6646BB-8205-41F5-A631-20A681B63CF4}"/>
            </a:ext>
          </a:extLst>
        </xdr:cNvPr>
        <xdr:cNvSpPr txBox="1"/>
      </xdr:nvSpPr>
      <xdr:spPr>
        <a:xfrm>
          <a:off x="10566400" y="169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225,454</a:t>
          </a:r>
          <a:endParaRPr kumimoji="1" lang="ja-JP" altLang="en-US" sz="1000" b="1">
            <a:latin typeface="ＭＳ Ｐゴシック"/>
          </a:endParaRPr>
        </a:p>
      </xdr:txBody>
    </xdr:sp>
    <xdr:clientData/>
  </xdr:oneCellAnchor>
  <xdr:twoCellAnchor>
    <xdr:from>
      <xdr:col>15</xdr:col>
      <xdr:colOff>92075</xdr:colOff>
      <xdr:row>100</xdr:row>
      <xdr:rowOff>45030</xdr:rowOff>
    </xdr:from>
    <xdr:to>
      <xdr:col>15</xdr:col>
      <xdr:colOff>269875</xdr:colOff>
      <xdr:row>100</xdr:row>
      <xdr:rowOff>45030</xdr:rowOff>
    </xdr:to>
    <xdr:cxnSp macro="">
      <xdr:nvCxnSpPr>
        <xdr:cNvPr id="322" name="直線コネクタ 321">
          <a:extLst>
            <a:ext uri="{FF2B5EF4-FFF2-40B4-BE49-F238E27FC236}">
              <a16:creationId xmlns:a16="http://schemas.microsoft.com/office/drawing/2014/main" id="{F9203A29-F133-488D-8B6F-4CC77A348E72}"/>
            </a:ext>
          </a:extLst>
        </xdr:cNvPr>
        <xdr:cNvCxnSpPr/>
      </xdr:nvCxnSpPr>
      <xdr:spPr>
        <a:xfrm>
          <a:off x="10388600" y="171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135346</xdr:rowOff>
    </xdr:from>
    <xdr:ext cx="599010" cy="259045"/>
    <xdr:sp macro="" textlink="">
      <xdr:nvSpPr>
        <xdr:cNvPr id="323" name="【港湾・漁港】&#10;一人当たり有形固定資産（償却資産）額平均値テキスト">
          <a:extLst>
            <a:ext uri="{FF2B5EF4-FFF2-40B4-BE49-F238E27FC236}">
              <a16:creationId xmlns:a16="http://schemas.microsoft.com/office/drawing/2014/main" id="{280AF4AE-E023-4621-8FBC-8EE0C1E26679}"/>
            </a:ext>
          </a:extLst>
        </xdr:cNvPr>
        <xdr:cNvSpPr txBox="1"/>
      </xdr:nvSpPr>
      <xdr:spPr>
        <a:xfrm>
          <a:off x="10566400" y="17623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136,987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156919</xdr:rowOff>
    </xdr:from>
    <xdr:to>
      <xdr:col>15</xdr:col>
      <xdr:colOff>231775</xdr:colOff>
      <xdr:row>103</xdr:row>
      <xdr:rowOff>87069</xdr:rowOff>
    </xdr:to>
    <xdr:sp macro="" textlink="">
      <xdr:nvSpPr>
        <xdr:cNvPr id="324" name="フローチャート : 判断 323">
          <a:extLst>
            <a:ext uri="{FF2B5EF4-FFF2-40B4-BE49-F238E27FC236}">
              <a16:creationId xmlns:a16="http://schemas.microsoft.com/office/drawing/2014/main" id="{2A3BFBEE-8A0A-42D4-9387-5D4FC9A839EE}"/>
            </a:ext>
          </a:extLst>
        </xdr:cNvPr>
        <xdr:cNvSpPr/>
      </xdr:nvSpPr>
      <xdr:spPr>
        <a:xfrm>
          <a:off x="10426700" y="1764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133579</xdr:rowOff>
    </xdr:from>
    <xdr:to>
      <xdr:col>14</xdr:col>
      <xdr:colOff>79375</xdr:colOff>
      <xdr:row>103</xdr:row>
      <xdr:rowOff>63729</xdr:rowOff>
    </xdr:to>
    <xdr:sp macro="" textlink="">
      <xdr:nvSpPr>
        <xdr:cNvPr id="325" name="フローチャート : 判断 324">
          <a:extLst>
            <a:ext uri="{FF2B5EF4-FFF2-40B4-BE49-F238E27FC236}">
              <a16:creationId xmlns:a16="http://schemas.microsoft.com/office/drawing/2014/main" id="{A434E05E-3992-430C-BAED-ED939E524A2F}"/>
            </a:ext>
          </a:extLst>
        </xdr:cNvPr>
        <xdr:cNvSpPr/>
      </xdr:nvSpPr>
      <xdr:spPr>
        <a:xfrm>
          <a:off x="9588500" y="1762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85891A03-194E-410B-861D-0F9BBC40EE2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7C35E5D2-25E5-432B-B661-2ADA106C9A5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368ECF18-C9D6-40A4-8F22-17318CF8CD4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2BF2B3DD-4A5C-4B99-8D80-3CD52884A04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FD558B6-6506-4972-9B11-E3490CB54D7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46740</xdr:rowOff>
    </xdr:from>
    <xdr:to>
      <xdr:col>14</xdr:col>
      <xdr:colOff>79375</xdr:colOff>
      <xdr:row>107</xdr:row>
      <xdr:rowOff>148340</xdr:rowOff>
    </xdr:to>
    <xdr:sp macro="" textlink="">
      <xdr:nvSpPr>
        <xdr:cNvPr id="331" name="円/楕円 330">
          <a:extLst>
            <a:ext uri="{FF2B5EF4-FFF2-40B4-BE49-F238E27FC236}">
              <a16:creationId xmlns:a16="http://schemas.microsoft.com/office/drawing/2014/main" id="{C4D3A416-0516-4A42-833F-E0E5F92E7C31}"/>
            </a:ext>
          </a:extLst>
        </xdr:cNvPr>
        <xdr:cNvSpPr/>
      </xdr:nvSpPr>
      <xdr:spPr>
        <a:xfrm>
          <a:off x="9588500" y="18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101</xdr:row>
      <xdr:rowOff>80256</xdr:rowOff>
    </xdr:from>
    <xdr:ext cx="599010" cy="259045"/>
    <xdr:sp macro="" textlink="">
      <xdr:nvSpPr>
        <xdr:cNvPr id="332" name="n_1aveValue【港湾・漁港】&#10;一人当たり有形固定資産（償却資産）額">
          <a:extLst>
            <a:ext uri="{FF2B5EF4-FFF2-40B4-BE49-F238E27FC236}">
              <a16:creationId xmlns:a16="http://schemas.microsoft.com/office/drawing/2014/main" id="{74E1FDF5-AA0C-4370-AA6D-DDBBBF6E1BAA}"/>
            </a:ext>
          </a:extLst>
        </xdr:cNvPr>
        <xdr:cNvSpPr txBox="1"/>
      </xdr:nvSpPr>
      <xdr:spPr>
        <a:xfrm>
          <a:off x="9327094" y="1739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141,071</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139467</xdr:rowOff>
    </xdr:from>
    <xdr:ext cx="469744" cy="259045"/>
    <xdr:sp macro="" textlink="">
      <xdr:nvSpPr>
        <xdr:cNvPr id="333" name="n_1mainValue【港湾・漁港】&#10;一人当たり有形固定資産（償却資産）額">
          <a:extLst>
            <a:ext uri="{FF2B5EF4-FFF2-40B4-BE49-F238E27FC236}">
              <a16:creationId xmlns:a16="http://schemas.microsoft.com/office/drawing/2014/main" id="{5498576D-1E1A-438E-96B5-284C52DD2A56}"/>
            </a:ext>
          </a:extLst>
        </xdr:cNvPr>
        <xdr:cNvSpPr txBox="1"/>
      </xdr:nvSpPr>
      <xdr:spPr>
        <a:xfrm>
          <a:off x="9391727" y="1848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4" name="正方形/長方形 333">
          <a:extLst>
            <a:ext uri="{FF2B5EF4-FFF2-40B4-BE49-F238E27FC236}">
              <a16:creationId xmlns:a16="http://schemas.microsoft.com/office/drawing/2014/main" id="{21912B17-5A16-4518-A438-CEEC366703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5" name="正方形/長方形 334">
          <a:extLst>
            <a:ext uri="{FF2B5EF4-FFF2-40B4-BE49-F238E27FC236}">
              <a16:creationId xmlns:a16="http://schemas.microsoft.com/office/drawing/2014/main" id="{51EB2320-3060-43D0-900E-FE463E08C95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6" name="正方形/長方形 335">
          <a:extLst>
            <a:ext uri="{FF2B5EF4-FFF2-40B4-BE49-F238E27FC236}">
              <a16:creationId xmlns:a16="http://schemas.microsoft.com/office/drawing/2014/main" id="{50D6B492-072A-4861-9F8F-0EF0148313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7" name="正方形/長方形 336">
          <a:extLst>
            <a:ext uri="{FF2B5EF4-FFF2-40B4-BE49-F238E27FC236}">
              <a16:creationId xmlns:a16="http://schemas.microsoft.com/office/drawing/2014/main" id="{D35B2A58-4C07-4A25-802F-BB7DA1E49C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8" name="正方形/長方形 337">
          <a:extLst>
            <a:ext uri="{FF2B5EF4-FFF2-40B4-BE49-F238E27FC236}">
              <a16:creationId xmlns:a16="http://schemas.microsoft.com/office/drawing/2014/main" id="{96B064F6-A842-4453-9364-932307ABB8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9" name="正方形/長方形 338">
          <a:extLst>
            <a:ext uri="{FF2B5EF4-FFF2-40B4-BE49-F238E27FC236}">
              <a16:creationId xmlns:a16="http://schemas.microsoft.com/office/drawing/2014/main" id="{446423CE-EC33-492C-808B-46FCC39D70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0" name="正方形/長方形 339">
          <a:extLst>
            <a:ext uri="{FF2B5EF4-FFF2-40B4-BE49-F238E27FC236}">
              <a16:creationId xmlns:a16="http://schemas.microsoft.com/office/drawing/2014/main" id="{DE6B4644-28DF-44EE-B999-77F59F7E5E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1" name="正方形/長方形 340">
          <a:extLst>
            <a:ext uri="{FF2B5EF4-FFF2-40B4-BE49-F238E27FC236}">
              <a16:creationId xmlns:a16="http://schemas.microsoft.com/office/drawing/2014/main" id="{3B242F60-A65C-46E2-B948-6C86EA43D7E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2" name="テキスト ボックス 341">
          <a:extLst>
            <a:ext uri="{FF2B5EF4-FFF2-40B4-BE49-F238E27FC236}">
              <a16:creationId xmlns:a16="http://schemas.microsoft.com/office/drawing/2014/main" id="{411CA01C-C6F5-4656-ACC9-2B4A7A95983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3" name="直線コネクタ 342">
          <a:extLst>
            <a:ext uri="{FF2B5EF4-FFF2-40B4-BE49-F238E27FC236}">
              <a16:creationId xmlns:a16="http://schemas.microsoft.com/office/drawing/2014/main" id="{1191EF66-E28D-4753-AECC-E46B4B6465C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4" name="テキスト ボックス 343">
          <a:extLst>
            <a:ext uri="{FF2B5EF4-FFF2-40B4-BE49-F238E27FC236}">
              <a16:creationId xmlns:a16="http://schemas.microsoft.com/office/drawing/2014/main" id="{C714E257-B30F-4F57-8238-8071B501CE6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5" name="直線コネクタ 344">
          <a:extLst>
            <a:ext uri="{FF2B5EF4-FFF2-40B4-BE49-F238E27FC236}">
              <a16:creationId xmlns:a16="http://schemas.microsoft.com/office/drawing/2014/main" id="{BDD051FF-6F9D-46FA-8133-B115C628BB1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6" name="テキスト ボックス 345">
          <a:extLst>
            <a:ext uri="{FF2B5EF4-FFF2-40B4-BE49-F238E27FC236}">
              <a16:creationId xmlns:a16="http://schemas.microsoft.com/office/drawing/2014/main" id="{893A44AD-531B-4108-ADF0-4A9C6AA2BD6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7" name="直線コネクタ 346">
          <a:extLst>
            <a:ext uri="{FF2B5EF4-FFF2-40B4-BE49-F238E27FC236}">
              <a16:creationId xmlns:a16="http://schemas.microsoft.com/office/drawing/2014/main" id="{E96BCE7C-FCCD-4247-8287-2D5967A0627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8" name="テキスト ボックス 347">
          <a:extLst>
            <a:ext uri="{FF2B5EF4-FFF2-40B4-BE49-F238E27FC236}">
              <a16:creationId xmlns:a16="http://schemas.microsoft.com/office/drawing/2014/main" id="{8425960A-3C45-46E4-86A9-882C0AE1096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9" name="直線コネクタ 348">
          <a:extLst>
            <a:ext uri="{FF2B5EF4-FFF2-40B4-BE49-F238E27FC236}">
              <a16:creationId xmlns:a16="http://schemas.microsoft.com/office/drawing/2014/main" id="{EAB2568E-8DEE-4A7E-A1D3-2888D12B110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0" name="テキスト ボックス 349">
          <a:extLst>
            <a:ext uri="{FF2B5EF4-FFF2-40B4-BE49-F238E27FC236}">
              <a16:creationId xmlns:a16="http://schemas.microsoft.com/office/drawing/2014/main" id="{9EB6E4D5-C585-4195-BC52-D87FF7264F4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1" name="直線コネクタ 350">
          <a:extLst>
            <a:ext uri="{FF2B5EF4-FFF2-40B4-BE49-F238E27FC236}">
              <a16:creationId xmlns:a16="http://schemas.microsoft.com/office/drawing/2014/main" id="{134F64EB-9DDA-4B3C-BCD4-477978653F6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2" name="テキスト ボックス 351">
          <a:extLst>
            <a:ext uri="{FF2B5EF4-FFF2-40B4-BE49-F238E27FC236}">
              <a16:creationId xmlns:a16="http://schemas.microsoft.com/office/drawing/2014/main" id="{7552E3D4-265D-4AA0-B4F0-2674E63EA0D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3" name="直線コネクタ 352">
          <a:extLst>
            <a:ext uri="{FF2B5EF4-FFF2-40B4-BE49-F238E27FC236}">
              <a16:creationId xmlns:a16="http://schemas.microsoft.com/office/drawing/2014/main" id="{57FEAA3C-E754-474D-820B-A564E9F3670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4" name="テキスト ボックス 353">
          <a:extLst>
            <a:ext uri="{FF2B5EF4-FFF2-40B4-BE49-F238E27FC236}">
              <a16:creationId xmlns:a16="http://schemas.microsoft.com/office/drawing/2014/main" id="{7231477D-4385-4BFB-90DC-4B100ECA150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5" name="直線コネクタ 354">
          <a:extLst>
            <a:ext uri="{FF2B5EF4-FFF2-40B4-BE49-F238E27FC236}">
              <a16:creationId xmlns:a16="http://schemas.microsoft.com/office/drawing/2014/main" id="{57430368-A0D3-4286-87ED-FC4C6EC8984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6" name="テキスト ボックス 355">
          <a:extLst>
            <a:ext uri="{FF2B5EF4-FFF2-40B4-BE49-F238E27FC236}">
              <a16:creationId xmlns:a16="http://schemas.microsoft.com/office/drawing/2014/main" id="{E88F8B63-6C27-4BCF-8968-BE6BC8867B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7" name="【認定こども園・幼稚園・保育所】&#10;有形固定資産減価償却率グラフ枠">
          <a:extLst>
            <a:ext uri="{FF2B5EF4-FFF2-40B4-BE49-F238E27FC236}">
              <a16:creationId xmlns:a16="http://schemas.microsoft.com/office/drawing/2014/main" id="{87182B0B-C54A-4979-AA09-1C065FEFA34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58" name="直線コネクタ 357">
          <a:extLst>
            <a:ext uri="{FF2B5EF4-FFF2-40B4-BE49-F238E27FC236}">
              <a16:creationId xmlns:a16="http://schemas.microsoft.com/office/drawing/2014/main" id="{429ED67D-6190-4BB4-BA06-0B984387813F}"/>
            </a:ext>
          </a:extLst>
        </xdr:cNvPr>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59" name="【認定こども園・幼稚園・保育所】&#10;有形固定資産減価償却率最小値テキスト">
          <a:extLst>
            <a:ext uri="{FF2B5EF4-FFF2-40B4-BE49-F238E27FC236}">
              <a16:creationId xmlns:a16="http://schemas.microsoft.com/office/drawing/2014/main" id="{DB2D2FE4-211B-47C6-B9B2-C93FC6A40126}"/>
            </a:ext>
          </a:extLst>
        </xdr:cNvPr>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60" name="直線コネクタ 359">
          <a:extLst>
            <a:ext uri="{FF2B5EF4-FFF2-40B4-BE49-F238E27FC236}">
              <a16:creationId xmlns:a16="http://schemas.microsoft.com/office/drawing/2014/main" id="{BCCE2889-053E-4CFC-AE76-DFCAAED3542E}"/>
            </a:ext>
          </a:extLst>
        </xdr:cNvPr>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61" name="【認定こども園・幼稚園・保育所】&#10;有形固定資産減価償却率最大値テキスト">
          <a:extLst>
            <a:ext uri="{FF2B5EF4-FFF2-40B4-BE49-F238E27FC236}">
              <a16:creationId xmlns:a16="http://schemas.microsoft.com/office/drawing/2014/main" id="{3EBEB5B0-CEF5-47BD-926D-BA9B7D09E3E9}"/>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62" name="直線コネクタ 361">
          <a:extLst>
            <a:ext uri="{FF2B5EF4-FFF2-40B4-BE49-F238E27FC236}">
              <a16:creationId xmlns:a16="http://schemas.microsoft.com/office/drawing/2014/main" id="{9FD4CC16-6EBF-46F9-B732-D1043363EF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63" name="【認定こども園・幼稚園・保育所】&#10;有形固定資産減価償却率平均値テキスト">
          <a:extLst>
            <a:ext uri="{FF2B5EF4-FFF2-40B4-BE49-F238E27FC236}">
              <a16:creationId xmlns:a16="http://schemas.microsoft.com/office/drawing/2014/main" id="{3DED34F8-95A4-45D4-8AD1-CA6B1766B87B}"/>
            </a:ext>
          </a:extLst>
        </xdr:cNvPr>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64" name="フローチャート : 判断 363">
          <a:extLst>
            <a:ext uri="{FF2B5EF4-FFF2-40B4-BE49-F238E27FC236}">
              <a16:creationId xmlns:a16="http://schemas.microsoft.com/office/drawing/2014/main" id="{0B834378-FC1C-4415-8DF9-6E7968944BA7}"/>
            </a:ext>
          </a:extLst>
        </xdr:cNvPr>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65" name="フローチャート : 判断 364">
          <a:extLst>
            <a:ext uri="{FF2B5EF4-FFF2-40B4-BE49-F238E27FC236}">
              <a16:creationId xmlns:a16="http://schemas.microsoft.com/office/drawing/2014/main" id="{64B7FFB3-ED23-467F-9DC3-947F302FB257}"/>
            </a:ext>
          </a:extLst>
        </xdr:cNvPr>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ECAB9655-7660-44DA-A273-B044030B85C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3C969DF-997C-48DC-A0C4-87F0312D56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663B5E10-2524-4107-B060-EEA57DE39BC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87191AD-7C18-4AAA-9892-A046C3880E4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E578A10-861E-4122-8508-411AEC54049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128270</xdr:rowOff>
    </xdr:from>
    <xdr:to>
      <xdr:col>22</xdr:col>
      <xdr:colOff>415925</xdr:colOff>
      <xdr:row>35</xdr:row>
      <xdr:rowOff>58420</xdr:rowOff>
    </xdr:to>
    <xdr:sp macro="" textlink="">
      <xdr:nvSpPr>
        <xdr:cNvPr id="371" name="円/楕円 370">
          <a:extLst>
            <a:ext uri="{FF2B5EF4-FFF2-40B4-BE49-F238E27FC236}">
              <a16:creationId xmlns:a16="http://schemas.microsoft.com/office/drawing/2014/main" id="{19162DF4-8F3D-437F-BF45-03A6D20645BB}"/>
            </a:ext>
          </a:extLst>
        </xdr:cNvPr>
        <xdr:cNvSpPr/>
      </xdr:nvSpPr>
      <xdr:spPr>
        <a:xfrm>
          <a:off x="15430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72" name="n_1aveValue【認定こども園・幼稚園・保育所】&#10;有形固定資産減価償却率">
          <a:extLst>
            <a:ext uri="{FF2B5EF4-FFF2-40B4-BE49-F238E27FC236}">
              <a16:creationId xmlns:a16="http://schemas.microsoft.com/office/drawing/2014/main" id="{98811136-9AA5-4735-8362-0F0153E79C00}"/>
            </a:ext>
          </a:extLst>
        </xdr:cNvPr>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74947</xdr:rowOff>
    </xdr:from>
    <xdr:ext cx="405111" cy="259045"/>
    <xdr:sp macro="" textlink="">
      <xdr:nvSpPr>
        <xdr:cNvPr id="373" name="n_1mainValue【認定こども園・幼稚園・保育所】&#10;有形固定資産減価償却率">
          <a:extLst>
            <a:ext uri="{FF2B5EF4-FFF2-40B4-BE49-F238E27FC236}">
              <a16:creationId xmlns:a16="http://schemas.microsoft.com/office/drawing/2014/main" id="{C79AE28F-2A5A-4AD5-AC39-B48324E0CE82}"/>
            </a:ext>
          </a:extLst>
        </xdr:cNvPr>
        <xdr:cNvSpPr txBox="1"/>
      </xdr:nvSpPr>
      <xdr:spPr>
        <a:xfrm>
          <a:off x="15266043"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4" name="正方形/長方形 373">
          <a:extLst>
            <a:ext uri="{FF2B5EF4-FFF2-40B4-BE49-F238E27FC236}">
              <a16:creationId xmlns:a16="http://schemas.microsoft.com/office/drawing/2014/main" id="{A8086A20-7C95-484B-86EB-BC6F32407D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5" name="正方形/長方形 374">
          <a:extLst>
            <a:ext uri="{FF2B5EF4-FFF2-40B4-BE49-F238E27FC236}">
              <a16:creationId xmlns:a16="http://schemas.microsoft.com/office/drawing/2014/main" id="{E750829C-1220-4B91-A157-BB9020B7AA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6" name="正方形/長方形 375">
          <a:extLst>
            <a:ext uri="{FF2B5EF4-FFF2-40B4-BE49-F238E27FC236}">
              <a16:creationId xmlns:a16="http://schemas.microsoft.com/office/drawing/2014/main" id="{CBBB3BDF-B729-4766-817A-6A39A6A40B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7" name="正方形/長方形 376">
          <a:extLst>
            <a:ext uri="{FF2B5EF4-FFF2-40B4-BE49-F238E27FC236}">
              <a16:creationId xmlns:a16="http://schemas.microsoft.com/office/drawing/2014/main" id="{3A7A0D92-708A-48F4-8989-5126FA135E3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8" name="正方形/長方形 377">
          <a:extLst>
            <a:ext uri="{FF2B5EF4-FFF2-40B4-BE49-F238E27FC236}">
              <a16:creationId xmlns:a16="http://schemas.microsoft.com/office/drawing/2014/main" id="{8E857BB2-2292-4E05-9509-B059CAE80C9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9" name="正方形/長方形 378">
          <a:extLst>
            <a:ext uri="{FF2B5EF4-FFF2-40B4-BE49-F238E27FC236}">
              <a16:creationId xmlns:a16="http://schemas.microsoft.com/office/drawing/2014/main" id="{32691F77-D18F-4273-B440-B7B02BFF20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0" name="正方形/長方形 379">
          <a:extLst>
            <a:ext uri="{FF2B5EF4-FFF2-40B4-BE49-F238E27FC236}">
              <a16:creationId xmlns:a16="http://schemas.microsoft.com/office/drawing/2014/main" id="{946F0F8B-4680-424E-AE63-7D07AE140F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1" name="正方形/長方形 380">
          <a:extLst>
            <a:ext uri="{FF2B5EF4-FFF2-40B4-BE49-F238E27FC236}">
              <a16:creationId xmlns:a16="http://schemas.microsoft.com/office/drawing/2014/main" id="{5A34B2F5-A7CB-48C2-AE53-8A9B18B1E07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2" name="テキスト ボックス 381">
          <a:extLst>
            <a:ext uri="{FF2B5EF4-FFF2-40B4-BE49-F238E27FC236}">
              <a16:creationId xmlns:a16="http://schemas.microsoft.com/office/drawing/2014/main" id="{2F10AD58-EBC4-42E4-8030-D61832D39DD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3" name="直線コネクタ 382">
          <a:extLst>
            <a:ext uri="{FF2B5EF4-FFF2-40B4-BE49-F238E27FC236}">
              <a16:creationId xmlns:a16="http://schemas.microsoft.com/office/drawing/2014/main" id="{02B2503C-1FED-4872-BDA0-B98C20CA96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4" name="直線コネクタ 383">
          <a:extLst>
            <a:ext uri="{FF2B5EF4-FFF2-40B4-BE49-F238E27FC236}">
              <a16:creationId xmlns:a16="http://schemas.microsoft.com/office/drawing/2014/main" id="{649FDC6D-2B2A-4296-AC81-3348DB7357D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5" name="テキスト ボックス 384">
          <a:extLst>
            <a:ext uri="{FF2B5EF4-FFF2-40B4-BE49-F238E27FC236}">
              <a16:creationId xmlns:a16="http://schemas.microsoft.com/office/drawing/2014/main" id="{BB5F9547-0DE5-419B-AAB1-CBC09A986E2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6" name="直線コネクタ 385">
          <a:extLst>
            <a:ext uri="{FF2B5EF4-FFF2-40B4-BE49-F238E27FC236}">
              <a16:creationId xmlns:a16="http://schemas.microsoft.com/office/drawing/2014/main" id="{B6B66BB5-5A15-4597-9167-5FB290278B9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7" name="テキスト ボックス 386">
          <a:extLst>
            <a:ext uri="{FF2B5EF4-FFF2-40B4-BE49-F238E27FC236}">
              <a16:creationId xmlns:a16="http://schemas.microsoft.com/office/drawing/2014/main" id="{E6A1708C-0245-4E31-8A95-633668918D8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8" name="直線コネクタ 387">
          <a:extLst>
            <a:ext uri="{FF2B5EF4-FFF2-40B4-BE49-F238E27FC236}">
              <a16:creationId xmlns:a16="http://schemas.microsoft.com/office/drawing/2014/main" id="{37A78686-67C6-4621-B666-565D4A7399E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89" name="テキスト ボックス 388">
          <a:extLst>
            <a:ext uri="{FF2B5EF4-FFF2-40B4-BE49-F238E27FC236}">
              <a16:creationId xmlns:a16="http://schemas.microsoft.com/office/drawing/2014/main" id="{38B8D826-2C79-443A-A3A8-11A2DFD37AA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0" name="直線コネクタ 389">
          <a:extLst>
            <a:ext uri="{FF2B5EF4-FFF2-40B4-BE49-F238E27FC236}">
              <a16:creationId xmlns:a16="http://schemas.microsoft.com/office/drawing/2014/main" id="{66317290-6109-4A92-927D-11DBB8D064D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1" name="テキスト ボックス 390">
          <a:extLst>
            <a:ext uri="{FF2B5EF4-FFF2-40B4-BE49-F238E27FC236}">
              <a16:creationId xmlns:a16="http://schemas.microsoft.com/office/drawing/2014/main" id="{AC121A6B-0E7B-42C3-82A5-FC2ED0DE01B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2" name="直線コネクタ 391">
          <a:extLst>
            <a:ext uri="{FF2B5EF4-FFF2-40B4-BE49-F238E27FC236}">
              <a16:creationId xmlns:a16="http://schemas.microsoft.com/office/drawing/2014/main" id="{2DE616DB-A58A-4540-A242-F02F62EA5E1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3" name="テキスト ボックス 392">
          <a:extLst>
            <a:ext uri="{FF2B5EF4-FFF2-40B4-BE49-F238E27FC236}">
              <a16:creationId xmlns:a16="http://schemas.microsoft.com/office/drawing/2014/main" id="{1C187BDD-2ED1-454E-B712-20FCDA95FD0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4" name="【認定こども園・幼稚園・保育所】&#10;一人当たり面積グラフ枠">
          <a:extLst>
            <a:ext uri="{FF2B5EF4-FFF2-40B4-BE49-F238E27FC236}">
              <a16:creationId xmlns:a16="http://schemas.microsoft.com/office/drawing/2014/main" id="{F94CDC41-6BD1-47B6-8621-35255CDDC20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95" name="直線コネクタ 394">
          <a:extLst>
            <a:ext uri="{FF2B5EF4-FFF2-40B4-BE49-F238E27FC236}">
              <a16:creationId xmlns:a16="http://schemas.microsoft.com/office/drawing/2014/main" id="{808722FE-5ED1-4C72-A370-CFD55A2DD0BA}"/>
            </a:ext>
          </a:extLst>
        </xdr:cNvPr>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96" name="【認定こども園・幼稚園・保育所】&#10;一人当たり面積最小値テキスト">
          <a:extLst>
            <a:ext uri="{FF2B5EF4-FFF2-40B4-BE49-F238E27FC236}">
              <a16:creationId xmlns:a16="http://schemas.microsoft.com/office/drawing/2014/main" id="{0D97C563-2659-4547-AA1D-1E384745FE51}"/>
            </a:ext>
          </a:extLst>
        </xdr:cNvPr>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97" name="直線コネクタ 396">
          <a:extLst>
            <a:ext uri="{FF2B5EF4-FFF2-40B4-BE49-F238E27FC236}">
              <a16:creationId xmlns:a16="http://schemas.microsoft.com/office/drawing/2014/main" id="{7D540D6F-053F-4774-A4E2-E63153B9E89E}"/>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98" name="【認定こども園・幼稚園・保育所】&#10;一人当たり面積最大値テキスト">
          <a:extLst>
            <a:ext uri="{FF2B5EF4-FFF2-40B4-BE49-F238E27FC236}">
              <a16:creationId xmlns:a16="http://schemas.microsoft.com/office/drawing/2014/main" id="{D1B96E32-4B7F-4D03-BE1C-F2D0E67A5B3B}"/>
            </a:ext>
          </a:extLst>
        </xdr:cNvPr>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99" name="直線コネクタ 398">
          <a:extLst>
            <a:ext uri="{FF2B5EF4-FFF2-40B4-BE49-F238E27FC236}">
              <a16:creationId xmlns:a16="http://schemas.microsoft.com/office/drawing/2014/main" id="{19F6E985-8115-462F-A574-AB2E87CB8A4D}"/>
            </a:ext>
          </a:extLst>
        </xdr:cNvPr>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400" name="【認定こども園・幼稚園・保育所】&#10;一人当たり面積平均値テキスト">
          <a:extLst>
            <a:ext uri="{FF2B5EF4-FFF2-40B4-BE49-F238E27FC236}">
              <a16:creationId xmlns:a16="http://schemas.microsoft.com/office/drawing/2014/main" id="{0EE5A480-398D-48EB-8B7F-3E1F0967E3A2}"/>
            </a:ext>
          </a:extLst>
        </xdr:cNvPr>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401" name="フローチャート : 判断 400">
          <a:extLst>
            <a:ext uri="{FF2B5EF4-FFF2-40B4-BE49-F238E27FC236}">
              <a16:creationId xmlns:a16="http://schemas.microsoft.com/office/drawing/2014/main" id="{05A7E065-9B3A-44E0-A995-F917CB571C10}"/>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402" name="フローチャート : 判断 401">
          <a:extLst>
            <a:ext uri="{FF2B5EF4-FFF2-40B4-BE49-F238E27FC236}">
              <a16:creationId xmlns:a16="http://schemas.microsoft.com/office/drawing/2014/main" id="{4AFD59A4-3B73-4F72-9746-7A0AE5CDC6AE}"/>
            </a:ext>
          </a:extLst>
        </xdr:cNvPr>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7CE186E6-1A5F-43F1-B427-082CD06F6E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C4B2F131-7406-41F9-BFD5-37AF94D40D1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A7701144-671A-4EBE-92A3-B9E084E0932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99EC1761-6FAD-4C24-97F6-9EF3E4BB38E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31E16A3D-2F3C-47C6-B595-179944AB61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254</xdr:rowOff>
    </xdr:from>
    <xdr:to>
      <xdr:col>31</xdr:col>
      <xdr:colOff>85725</xdr:colOff>
      <xdr:row>41</xdr:row>
      <xdr:rowOff>101854</xdr:rowOff>
    </xdr:to>
    <xdr:sp macro="" textlink="">
      <xdr:nvSpPr>
        <xdr:cNvPr id="408" name="円/楕円 407">
          <a:extLst>
            <a:ext uri="{FF2B5EF4-FFF2-40B4-BE49-F238E27FC236}">
              <a16:creationId xmlns:a16="http://schemas.microsoft.com/office/drawing/2014/main" id="{45D6921E-5FE9-49D2-AC21-B7995AC9F55A}"/>
            </a:ext>
          </a:extLst>
        </xdr:cNvPr>
        <xdr:cNvSpPr/>
      </xdr:nvSpPr>
      <xdr:spPr>
        <a:xfrm>
          <a:off x="21272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42943</xdr:rowOff>
    </xdr:from>
    <xdr:ext cx="469744" cy="259045"/>
    <xdr:sp macro="" textlink="">
      <xdr:nvSpPr>
        <xdr:cNvPr id="409" name="n_1aveValue【認定こども園・幼稚園・保育所】&#10;一人当たり面積">
          <a:extLst>
            <a:ext uri="{FF2B5EF4-FFF2-40B4-BE49-F238E27FC236}">
              <a16:creationId xmlns:a16="http://schemas.microsoft.com/office/drawing/2014/main" id="{B906E5DB-614A-4D94-814A-9B4B80147E55}"/>
            </a:ext>
          </a:extLst>
        </xdr:cNvPr>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92981</xdr:rowOff>
    </xdr:from>
    <xdr:ext cx="469744" cy="259045"/>
    <xdr:sp macro="" textlink="">
      <xdr:nvSpPr>
        <xdr:cNvPr id="410" name="n_1mainValue【認定こども園・幼稚園・保育所】&#10;一人当たり面積">
          <a:extLst>
            <a:ext uri="{FF2B5EF4-FFF2-40B4-BE49-F238E27FC236}">
              <a16:creationId xmlns:a16="http://schemas.microsoft.com/office/drawing/2014/main" id="{2610BC30-B6F3-406E-B652-F68F43C57C6F}"/>
            </a:ext>
          </a:extLst>
        </xdr:cNvPr>
        <xdr:cNvSpPr txBox="1"/>
      </xdr:nvSpPr>
      <xdr:spPr>
        <a:xfrm>
          <a:off x="21075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1" name="正方形/長方形 410">
          <a:extLst>
            <a:ext uri="{FF2B5EF4-FFF2-40B4-BE49-F238E27FC236}">
              <a16:creationId xmlns:a16="http://schemas.microsoft.com/office/drawing/2014/main" id="{90BC6FC1-284B-40E7-94E9-468B412D4D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2" name="正方形/長方形 411">
          <a:extLst>
            <a:ext uri="{FF2B5EF4-FFF2-40B4-BE49-F238E27FC236}">
              <a16:creationId xmlns:a16="http://schemas.microsoft.com/office/drawing/2014/main" id="{2C61F6D5-8F20-428D-8C19-7706FDABE1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3" name="正方形/長方形 412">
          <a:extLst>
            <a:ext uri="{FF2B5EF4-FFF2-40B4-BE49-F238E27FC236}">
              <a16:creationId xmlns:a16="http://schemas.microsoft.com/office/drawing/2014/main" id="{5DCCA3C5-ED6D-43C0-BA9F-776C490F7B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4" name="正方形/長方形 413">
          <a:extLst>
            <a:ext uri="{FF2B5EF4-FFF2-40B4-BE49-F238E27FC236}">
              <a16:creationId xmlns:a16="http://schemas.microsoft.com/office/drawing/2014/main" id="{1AA09DD7-8EE5-442C-897A-43C12A5728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5" name="正方形/長方形 414">
          <a:extLst>
            <a:ext uri="{FF2B5EF4-FFF2-40B4-BE49-F238E27FC236}">
              <a16:creationId xmlns:a16="http://schemas.microsoft.com/office/drawing/2014/main" id="{C2601394-7FDC-419D-9218-105FB74C34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6" name="正方形/長方形 415">
          <a:extLst>
            <a:ext uri="{FF2B5EF4-FFF2-40B4-BE49-F238E27FC236}">
              <a16:creationId xmlns:a16="http://schemas.microsoft.com/office/drawing/2014/main" id="{8D0C626D-E32D-4AFD-BE6E-21FF3B4601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7" name="正方形/長方形 416">
          <a:extLst>
            <a:ext uri="{FF2B5EF4-FFF2-40B4-BE49-F238E27FC236}">
              <a16:creationId xmlns:a16="http://schemas.microsoft.com/office/drawing/2014/main" id="{A1A22518-FAC9-441C-9262-E2196D7BB34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8" name="正方形/長方形 417">
          <a:extLst>
            <a:ext uri="{FF2B5EF4-FFF2-40B4-BE49-F238E27FC236}">
              <a16:creationId xmlns:a16="http://schemas.microsoft.com/office/drawing/2014/main" id="{DA22FF44-1C2E-48D3-9EF5-199854B84C3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EDACA694-E43F-40D6-AB39-FFC64F336B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0" name="直線コネクタ 419">
          <a:extLst>
            <a:ext uri="{FF2B5EF4-FFF2-40B4-BE49-F238E27FC236}">
              <a16:creationId xmlns:a16="http://schemas.microsoft.com/office/drawing/2014/main" id="{23C65502-8407-4D1F-AB7A-1E28A9981F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1" name="テキスト ボックス 420">
          <a:extLst>
            <a:ext uri="{FF2B5EF4-FFF2-40B4-BE49-F238E27FC236}">
              <a16:creationId xmlns:a16="http://schemas.microsoft.com/office/drawing/2014/main" id="{DC17B97A-5AA9-4CF6-BC78-C73F21D981E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2" name="直線コネクタ 421">
          <a:extLst>
            <a:ext uri="{FF2B5EF4-FFF2-40B4-BE49-F238E27FC236}">
              <a16:creationId xmlns:a16="http://schemas.microsoft.com/office/drawing/2014/main" id="{7DC5EEB5-8F3D-4114-93B1-12FB56E94D6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3" name="テキスト ボックス 422">
          <a:extLst>
            <a:ext uri="{FF2B5EF4-FFF2-40B4-BE49-F238E27FC236}">
              <a16:creationId xmlns:a16="http://schemas.microsoft.com/office/drawing/2014/main" id="{7457B826-9D1F-41A2-9E81-ABC43B381E3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4" name="直線コネクタ 423">
          <a:extLst>
            <a:ext uri="{FF2B5EF4-FFF2-40B4-BE49-F238E27FC236}">
              <a16:creationId xmlns:a16="http://schemas.microsoft.com/office/drawing/2014/main" id="{7FE23817-4EC6-4B4A-A7EF-E26949BE19F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9D7CA563-D37D-421C-8A52-1C98A87787E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6" name="直線コネクタ 425">
          <a:extLst>
            <a:ext uri="{FF2B5EF4-FFF2-40B4-BE49-F238E27FC236}">
              <a16:creationId xmlns:a16="http://schemas.microsoft.com/office/drawing/2014/main" id="{8C350057-3475-4A0C-A0AE-00CF2B07907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6A9DFC75-C99A-4981-A3EB-067E3324BA6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8" name="直線コネクタ 427">
          <a:extLst>
            <a:ext uri="{FF2B5EF4-FFF2-40B4-BE49-F238E27FC236}">
              <a16:creationId xmlns:a16="http://schemas.microsoft.com/office/drawing/2014/main" id="{B17A7B6F-6430-49D3-A18F-C4F46779B6B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6D6DAC9F-019E-4AD6-B4CE-CAD16044159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0" name="直線コネクタ 429">
          <a:extLst>
            <a:ext uri="{FF2B5EF4-FFF2-40B4-BE49-F238E27FC236}">
              <a16:creationId xmlns:a16="http://schemas.microsoft.com/office/drawing/2014/main" id="{35A403D2-8704-403A-B4AC-E0A5486F9CF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B311BC05-F124-430B-A4E2-1913A7E68A1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a:extLst>
            <a:ext uri="{FF2B5EF4-FFF2-40B4-BE49-F238E27FC236}">
              <a16:creationId xmlns:a16="http://schemas.microsoft.com/office/drawing/2014/main" id="{7351D762-0635-4336-9E5E-6E0BDDA95FA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3" name="テキスト ボックス 432">
          <a:extLst>
            <a:ext uri="{FF2B5EF4-FFF2-40B4-BE49-F238E27FC236}">
              <a16:creationId xmlns:a16="http://schemas.microsoft.com/office/drawing/2014/main" id="{A2FE473E-DE59-41E0-9EE2-C46AB1F6777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471F89D9-C908-4D99-884E-393E1313DCB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35" name="直線コネクタ 434">
          <a:extLst>
            <a:ext uri="{FF2B5EF4-FFF2-40B4-BE49-F238E27FC236}">
              <a16:creationId xmlns:a16="http://schemas.microsoft.com/office/drawing/2014/main" id="{B35C7BF2-CEBC-4B4D-9BD5-424601617388}"/>
            </a:ext>
          </a:extLst>
        </xdr:cNvPr>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9C1F608D-A2C0-4EAF-912F-A858D23064D6}"/>
            </a:ext>
          </a:extLst>
        </xdr:cNvPr>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37" name="直線コネクタ 436">
          <a:extLst>
            <a:ext uri="{FF2B5EF4-FFF2-40B4-BE49-F238E27FC236}">
              <a16:creationId xmlns:a16="http://schemas.microsoft.com/office/drawing/2014/main" id="{C4F183F1-FF28-46D9-BB1C-8608F25551F7}"/>
            </a:ext>
          </a:extLst>
        </xdr:cNvPr>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3052E879-D93C-4F49-8FD6-0DCB19CB23EE}"/>
            </a:ext>
          </a:extLst>
        </xdr:cNvPr>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39" name="直線コネクタ 438">
          <a:extLst>
            <a:ext uri="{FF2B5EF4-FFF2-40B4-BE49-F238E27FC236}">
              <a16:creationId xmlns:a16="http://schemas.microsoft.com/office/drawing/2014/main" id="{BE15B642-E1F5-4E34-B0A6-55E73DA85AB3}"/>
            </a:ext>
          </a:extLst>
        </xdr:cNvPr>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EF839917-2F37-41AE-A199-D17A572A7C1F}"/>
            </a:ext>
          </a:extLst>
        </xdr:cNvPr>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41" name="フローチャート : 判断 440">
          <a:extLst>
            <a:ext uri="{FF2B5EF4-FFF2-40B4-BE49-F238E27FC236}">
              <a16:creationId xmlns:a16="http://schemas.microsoft.com/office/drawing/2014/main" id="{CDAE979D-AC14-4E7E-BC68-EEDD613B6EBC}"/>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42" name="フローチャート : 判断 441">
          <a:extLst>
            <a:ext uri="{FF2B5EF4-FFF2-40B4-BE49-F238E27FC236}">
              <a16:creationId xmlns:a16="http://schemas.microsoft.com/office/drawing/2014/main" id="{5B8EF788-1C77-4D4C-918B-AD23631054A7}"/>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82777F01-75B4-4325-8C93-6F68B2A8618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F725735B-80A3-4390-99E0-C7C03FB5786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90E806C9-6F31-4250-A290-CA0DB2FBE0D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1C323361-304D-41CE-A5B8-C9578D01D8D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93F98E51-43AE-4769-A942-5F26268326A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109220</xdr:rowOff>
    </xdr:from>
    <xdr:to>
      <xdr:col>22</xdr:col>
      <xdr:colOff>415925</xdr:colOff>
      <xdr:row>59</xdr:row>
      <xdr:rowOff>39370</xdr:rowOff>
    </xdr:to>
    <xdr:sp macro="" textlink="">
      <xdr:nvSpPr>
        <xdr:cNvPr id="448" name="円/楕円 447">
          <a:extLst>
            <a:ext uri="{FF2B5EF4-FFF2-40B4-BE49-F238E27FC236}">
              <a16:creationId xmlns:a16="http://schemas.microsoft.com/office/drawing/2014/main" id="{EB19455C-8524-4FC7-BB34-838DE5841781}"/>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449" name="n_1aveValue【学校施設】&#10;有形固定資産減価償却率">
          <a:extLst>
            <a:ext uri="{FF2B5EF4-FFF2-40B4-BE49-F238E27FC236}">
              <a16:creationId xmlns:a16="http://schemas.microsoft.com/office/drawing/2014/main" id="{D52FB8E8-0C86-4B11-B1C7-F0F953AC7F39}"/>
            </a:ext>
          </a:extLst>
        </xdr:cNvPr>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55897</xdr:rowOff>
    </xdr:from>
    <xdr:ext cx="405111" cy="259045"/>
    <xdr:sp macro="" textlink="">
      <xdr:nvSpPr>
        <xdr:cNvPr id="450" name="n_1mainValue【学校施設】&#10;有形固定資産減価償却率">
          <a:extLst>
            <a:ext uri="{FF2B5EF4-FFF2-40B4-BE49-F238E27FC236}">
              <a16:creationId xmlns:a16="http://schemas.microsoft.com/office/drawing/2014/main" id="{B3EBE505-DE18-4505-9A7F-7E5A5F2DDE7C}"/>
            </a:ext>
          </a:extLst>
        </xdr:cNvPr>
        <xdr:cNvSpPr txBox="1"/>
      </xdr:nvSpPr>
      <xdr:spPr>
        <a:xfrm>
          <a:off x="15266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1" name="正方形/長方形 450">
          <a:extLst>
            <a:ext uri="{FF2B5EF4-FFF2-40B4-BE49-F238E27FC236}">
              <a16:creationId xmlns:a16="http://schemas.microsoft.com/office/drawing/2014/main" id="{F06500EA-12EC-420B-A5E0-F6DF2B339E2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a:extLst>
            <a:ext uri="{FF2B5EF4-FFF2-40B4-BE49-F238E27FC236}">
              <a16:creationId xmlns:a16="http://schemas.microsoft.com/office/drawing/2014/main" id="{5DE87EB2-96C2-42F3-AAEB-4714CCA512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a:extLst>
            <a:ext uri="{FF2B5EF4-FFF2-40B4-BE49-F238E27FC236}">
              <a16:creationId xmlns:a16="http://schemas.microsoft.com/office/drawing/2014/main" id="{81F3C4B0-7426-4D7D-ACAA-3A47E1185F1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a:extLst>
            <a:ext uri="{FF2B5EF4-FFF2-40B4-BE49-F238E27FC236}">
              <a16:creationId xmlns:a16="http://schemas.microsoft.com/office/drawing/2014/main" id="{0F6AB3C4-DB24-467D-AE72-0F1776D21F6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a:extLst>
            <a:ext uri="{FF2B5EF4-FFF2-40B4-BE49-F238E27FC236}">
              <a16:creationId xmlns:a16="http://schemas.microsoft.com/office/drawing/2014/main" id="{930E7ED6-8672-4AF1-9F0A-13B138245A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a:extLst>
            <a:ext uri="{FF2B5EF4-FFF2-40B4-BE49-F238E27FC236}">
              <a16:creationId xmlns:a16="http://schemas.microsoft.com/office/drawing/2014/main" id="{244602C3-EA61-48C1-983C-C458564B1A3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a:extLst>
            <a:ext uri="{FF2B5EF4-FFF2-40B4-BE49-F238E27FC236}">
              <a16:creationId xmlns:a16="http://schemas.microsoft.com/office/drawing/2014/main" id="{627B62A0-84A0-4842-A59D-3EF5344ED9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8" name="正方形/長方形 457">
          <a:extLst>
            <a:ext uri="{FF2B5EF4-FFF2-40B4-BE49-F238E27FC236}">
              <a16:creationId xmlns:a16="http://schemas.microsoft.com/office/drawing/2014/main" id="{EBF35B86-C91E-4B8D-A9B7-87659EF178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A0D18E12-98F6-4836-92D8-8A0FE49F2A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a:extLst>
            <a:ext uri="{FF2B5EF4-FFF2-40B4-BE49-F238E27FC236}">
              <a16:creationId xmlns:a16="http://schemas.microsoft.com/office/drawing/2014/main" id="{151BA413-4A68-47FA-8E2A-D23D3426E6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1" name="テキスト ボックス 460">
          <a:extLst>
            <a:ext uri="{FF2B5EF4-FFF2-40B4-BE49-F238E27FC236}">
              <a16:creationId xmlns:a16="http://schemas.microsoft.com/office/drawing/2014/main" id="{35FDC249-6A98-4BED-842D-D3DE60B3E6D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62" name="直線コネクタ 461">
          <a:extLst>
            <a:ext uri="{FF2B5EF4-FFF2-40B4-BE49-F238E27FC236}">
              <a16:creationId xmlns:a16="http://schemas.microsoft.com/office/drawing/2014/main" id="{41110BA0-D938-40FB-B954-0B75322AF7B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3" name="テキスト ボックス 462">
          <a:extLst>
            <a:ext uri="{FF2B5EF4-FFF2-40B4-BE49-F238E27FC236}">
              <a16:creationId xmlns:a16="http://schemas.microsoft.com/office/drawing/2014/main" id="{8D7C918B-7A07-49C2-B60C-A93AAE7B16B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4" name="直線コネクタ 463">
          <a:extLst>
            <a:ext uri="{FF2B5EF4-FFF2-40B4-BE49-F238E27FC236}">
              <a16:creationId xmlns:a16="http://schemas.microsoft.com/office/drawing/2014/main" id="{86A5A0AC-161F-4DF4-BCA2-00F8D12B235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5" name="テキスト ボックス 464">
          <a:extLst>
            <a:ext uri="{FF2B5EF4-FFF2-40B4-BE49-F238E27FC236}">
              <a16:creationId xmlns:a16="http://schemas.microsoft.com/office/drawing/2014/main" id="{F2452255-E25B-4429-92E5-0E63C969C29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6" name="直線コネクタ 465">
          <a:extLst>
            <a:ext uri="{FF2B5EF4-FFF2-40B4-BE49-F238E27FC236}">
              <a16:creationId xmlns:a16="http://schemas.microsoft.com/office/drawing/2014/main" id="{58A64679-74D5-4B9F-B05B-072BCC10560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7" name="テキスト ボックス 466">
          <a:extLst>
            <a:ext uri="{FF2B5EF4-FFF2-40B4-BE49-F238E27FC236}">
              <a16:creationId xmlns:a16="http://schemas.microsoft.com/office/drawing/2014/main" id="{BDD75AA3-D456-4A57-BC98-7E26AF0D6DB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8" name="直線コネクタ 467">
          <a:extLst>
            <a:ext uri="{FF2B5EF4-FFF2-40B4-BE49-F238E27FC236}">
              <a16:creationId xmlns:a16="http://schemas.microsoft.com/office/drawing/2014/main" id="{4C407B93-DF44-4E14-AE38-1D21D2AA0B0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9" name="テキスト ボックス 468">
          <a:extLst>
            <a:ext uri="{FF2B5EF4-FFF2-40B4-BE49-F238E27FC236}">
              <a16:creationId xmlns:a16="http://schemas.microsoft.com/office/drawing/2014/main" id="{3AD1B95A-3705-46D7-BB3D-0D4DB549BF4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0" name="直線コネクタ 469">
          <a:extLst>
            <a:ext uri="{FF2B5EF4-FFF2-40B4-BE49-F238E27FC236}">
              <a16:creationId xmlns:a16="http://schemas.microsoft.com/office/drawing/2014/main" id="{35015E13-D14B-496C-830B-5C09F25B55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D7064797-A4E8-4A9C-A7D0-543B048D12D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2" name="【学校施設】&#10;一人当たり面積グラフ枠">
          <a:extLst>
            <a:ext uri="{FF2B5EF4-FFF2-40B4-BE49-F238E27FC236}">
              <a16:creationId xmlns:a16="http://schemas.microsoft.com/office/drawing/2014/main" id="{B7A0CD4D-6AB1-4525-AD19-43000F9820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73" name="直線コネクタ 472">
          <a:extLst>
            <a:ext uri="{FF2B5EF4-FFF2-40B4-BE49-F238E27FC236}">
              <a16:creationId xmlns:a16="http://schemas.microsoft.com/office/drawing/2014/main" id="{DA49F76C-A9D1-4A53-86E1-9E2553FF0B33}"/>
            </a:ext>
          </a:extLst>
        </xdr:cNvPr>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74" name="【学校施設】&#10;一人当たり面積最小値テキスト">
          <a:extLst>
            <a:ext uri="{FF2B5EF4-FFF2-40B4-BE49-F238E27FC236}">
              <a16:creationId xmlns:a16="http://schemas.microsoft.com/office/drawing/2014/main" id="{E5072B3F-01A3-46AD-BEB1-6CFE7D1C34AA}"/>
            </a:ext>
          </a:extLst>
        </xdr:cNvPr>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75" name="直線コネクタ 474">
          <a:extLst>
            <a:ext uri="{FF2B5EF4-FFF2-40B4-BE49-F238E27FC236}">
              <a16:creationId xmlns:a16="http://schemas.microsoft.com/office/drawing/2014/main" id="{D651A631-3243-442E-B8AF-B30834C3ABBF}"/>
            </a:ext>
          </a:extLst>
        </xdr:cNvPr>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76" name="【学校施設】&#10;一人当たり面積最大値テキスト">
          <a:extLst>
            <a:ext uri="{FF2B5EF4-FFF2-40B4-BE49-F238E27FC236}">
              <a16:creationId xmlns:a16="http://schemas.microsoft.com/office/drawing/2014/main" id="{41104BDE-DDEC-4263-A67D-09789078CC73}"/>
            </a:ext>
          </a:extLst>
        </xdr:cNvPr>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77" name="直線コネクタ 476">
          <a:extLst>
            <a:ext uri="{FF2B5EF4-FFF2-40B4-BE49-F238E27FC236}">
              <a16:creationId xmlns:a16="http://schemas.microsoft.com/office/drawing/2014/main" id="{540C2B82-3AA2-4836-A476-D9B3CA10239C}"/>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78" name="【学校施設】&#10;一人当たり面積平均値テキスト">
          <a:extLst>
            <a:ext uri="{FF2B5EF4-FFF2-40B4-BE49-F238E27FC236}">
              <a16:creationId xmlns:a16="http://schemas.microsoft.com/office/drawing/2014/main" id="{6E7E3D66-95C3-4677-8EED-BE466DF82559}"/>
            </a:ext>
          </a:extLst>
        </xdr:cNvPr>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79" name="フローチャート : 判断 478">
          <a:extLst>
            <a:ext uri="{FF2B5EF4-FFF2-40B4-BE49-F238E27FC236}">
              <a16:creationId xmlns:a16="http://schemas.microsoft.com/office/drawing/2014/main" id="{E572CC49-8C64-4505-B6EC-C63AC9BF77D7}"/>
            </a:ext>
          </a:extLst>
        </xdr:cNvPr>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80" name="フローチャート : 判断 479">
          <a:extLst>
            <a:ext uri="{FF2B5EF4-FFF2-40B4-BE49-F238E27FC236}">
              <a16:creationId xmlns:a16="http://schemas.microsoft.com/office/drawing/2014/main" id="{23C20272-97E0-4362-B360-75C2D22AA6F5}"/>
            </a:ext>
          </a:extLst>
        </xdr:cNvPr>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AA1B450A-DD11-49C2-BC29-D0394E8D4FE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69D3245D-9CE4-4F54-A1C8-8B989CC417B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2AAC18F3-BACD-4149-9956-502BDFED56E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977A8F77-54A6-464E-BA63-AD98203D3A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AC83ED4B-49B1-4C97-B2BC-DA97B9F339C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11836</xdr:rowOff>
    </xdr:from>
    <xdr:to>
      <xdr:col>31</xdr:col>
      <xdr:colOff>85725</xdr:colOff>
      <xdr:row>62</xdr:row>
      <xdr:rowOff>113436</xdr:rowOff>
    </xdr:to>
    <xdr:sp macro="" textlink="">
      <xdr:nvSpPr>
        <xdr:cNvPr id="486" name="円/楕円 485">
          <a:extLst>
            <a:ext uri="{FF2B5EF4-FFF2-40B4-BE49-F238E27FC236}">
              <a16:creationId xmlns:a16="http://schemas.microsoft.com/office/drawing/2014/main" id="{BE32168D-1E1A-4643-AE2B-B16B21C45C4B}"/>
            </a:ext>
          </a:extLst>
        </xdr:cNvPr>
        <xdr:cNvSpPr/>
      </xdr:nvSpPr>
      <xdr:spPr>
        <a:xfrm>
          <a:off x="21272500" y="106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114164</xdr:rowOff>
    </xdr:from>
    <xdr:ext cx="469744" cy="259045"/>
    <xdr:sp macro="" textlink="">
      <xdr:nvSpPr>
        <xdr:cNvPr id="487" name="n_1aveValue【学校施設】&#10;一人当たり面積">
          <a:extLst>
            <a:ext uri="{FF2B5EF4-FFF2-40B4-BE49-F238E27FC236}">
              <a16:creationId xmlns:a16="http://schemas.microsoft.com/office/drawing/2014/main" id="{2BE23691-7375-4E62-BAFD-5D51D54EB886}"/>
            </a:ext>
          </a:extLst>
        </xdr:cNvPr>
        <xdr:cNvSpPr txBox="1"/>
      </xdr:nvSpPr>
      <xdr:spPr>
        <a:xfrm>
          <a:off x="210757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129963</xdr:rowOff>
    </xdr:from>
    <xdr:ext cx="469744" cy="259045"/>
    <xdr:sp macro="" textlink="">
      <xdr:nvSpPr>
        <xdr:cNvPr id="488" name="n_1mainValue【学校施設】&#10;一人当たり面積">
          <a:extLst>
            <a:ext uri="{FF2B5EF4-FFF2-40B4-BE49-F238E27FC236}">
              <a16:creationId xmlns:a16="http://schemas.microsoft.com/office/drawing/2014/main" id="{A63D6213-592F-459C-AE4C-057EF4B3E6F8}"/>
            </a:ext>
          </a:extLst>
        </xdr:cNvPr>
        <xdr:cNvSpPr txBox="1"/>
      </xdr:nvSpPr>
      <xdr:spPr>
        <a:xfrm>
          <a:off x="21075727" y="104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9" name="正方形/長方形 488">
          <a:extLst>
            <a:ext uri="{FF2B5EF4-FFF2-40B4-BE49-F238E27FC236}">
              <a16:creationId xmlns:a16="http://schemas.microsoft.com/office/drawing/2014/main" id="{8C11424D-D20F-489B-9400-B4D3C7EF414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0" name="正方形/長方形 489">
          <a:extLst>
            <a:ext uri="{FF2B5EF4-FFF2-40B4-BE49-F238E27FC236}">
              <a16:creationId xmlns:a16="http://schemas.microsoft.com/office/drawing/2014/main" id="{EFDB7503-710F-4203-8631-77E41D704F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1" name="正方形/長方形 490">
          <a:extLst>
            <a:ext uri="{FF2B5EF4-FFF2-40B4-BE49-F238E27FC236}">
              <a16:creationId xmlns:a16="http://schemas.microsoft.com/office/drawing/2014/main" id="{277B9CDF-239D-4EB8-8F6E-0D312F6A26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2" name="正方形/長方形 491">
          <a:extLst>
            <a:ext uri="{FF2B5EF4-FFF2-40B4-BE49-F238E27FC236}">
              <a16:creationId xmlns:a16="http://schemas.microsoft.com/office/drawing/2014/main" id="{DCFBCE32-0127-4C3F-BD9B-D41E3F2C411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3" name="正方形/長方形 492">
          <a:extLst>
            <a:ext uri="{FF2B5EF4-FFF2-40B4-BE49-F238E27FC236}">
              <a16:creationId xmlns:a16="http://schemas.microsoft.com/office/drawing/2014/main" id="{2CAB9C1F-2D6E-409C-9D29-39D6BAD0FC6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4" name="正方形/長方形 493">
          <a:extLst>
            <a:ext uri="{FF2B5EF4-FFF2-40B4-BE49-F238E27FC236}">
              <a16:creationId xmlns:a16="http://schemas.microsoft.com/office/drawing/2014/main" id="{78C38614-9307-4F82-B53B-F543080E43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5" name="正方形/長方形 494">
          <a:extLst>
            <a:ext uri="{FF2B5EF4-FFF2-40B4-BE49-F238E27FC236}">
              <a16:creationId xmlns:a16="http://schemas.microsoft.com/office/drawing/2014/main" id="{11AA8145-968C-4D75-8216-F6C962795E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6" name="正方形/長方形 495">
          <a:extLst>
            <a:ext uri="{FF2B5EF4-FFF2-40B4-BE49-F238E27FC236}">
              <a16:creationId xmlns:a16="http://schemas.microsoft.com/office/drawing/2014/main" id="{FC7F20CD-ACFF-48AF-8867-91109A82D63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7" name="テキスト ボックス 496">
          <a:extLst>
            <a:ext uri="{FF2B5EF4-FFF2-40B4-BE49-F238E27FC236}">
              <a16:creationId xmlns:a16="http://schemas.microsoft.com/office/drawing/2014/main" id="{E3945524-79BB-4048-8941-8ACDFA66BE0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8" name="直線コネクタ 497">
          <a:extLst>
            <a:ext uri="{FF2B5EF4-FFF2-40B4-BE49-F238E27FC236}">
              <a16:creationId xmlns:a16="http://schemas.microsoft.com/office/drawing/2014/main" id="{5818C7B2-3E8F-4A82-A318-BEEC1F5CF9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99" name="テキスト ボックス 498">
          <a:extLst>
            <a:ext uri="{FF2B5EF4-FFF2-40B4-BE49-F238E27FC236}">
              <a16:creationId xmlns:a16="http://schemas.microsoft.com/office/drawing/2014/main" id="{9FA5AEA0-546C-4A33-BE51-F21FDDEC6F47}"/>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0" name="直線コネクタ 499">
          <a:extLst>
            <a:ext uri="{FF2B5EF4-FFF2-40B4-BE49-F238E27FC236}">
              <a16:creationId xmlns:a16="http://schemas.microsoft.com/office/drawing/2014/main" id="{92828A54-7651-4EAF-B8AB-270B225BB13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1" name="テキスト ボックス 500">
          <a:extLst>
            <a:ext uri="{FF2B5EF4-FFF2-40B4-BE49-F238E27FC236}">
              <a16:creationId xmlns:a16="http://schemas.microsoft.com/office/drawing/2014/main" id="{DDB35D60-524E-439D-AB23-1999F01110CE}"/>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2" name="直線コネクタ 501">
          <a:extLst>
            <a:ext uri="{FF2B5EF4-FFF2-40B4-BE49-F238E27FC236}">
              <a16:creationId xmlns:a16="http://schemas.microsoft.com/office/drawing/2014/main" id="{424B8FF5-65EF-4082-BEFD-987B925226C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3" name="テキスト ボックス 502">
          <a:extLst>
            <a:ext uri="{FF2B5EF4-FFF2-40B4-BE49-F238E27FC236}">
              <a16:creationId xmlns:a16="http://schemas.microsoft.com/office/drawing/2014/main" id="{167FB303-BA15-49EC-8BE8-E092D126035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4" name="直線コネクタ 503">
          <a:extLst>
            <a:ext uri="{FF2B5EF4-FFF2-40B4-BE49-F238E27FC236}">
              <a16:creationId xmlns:a16="http://schemas.microsoft.com/office/drawing/2014/main" id="{B511386C-C8DF-402E-9C87-8AAAC7E351F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5" name="テキスト ボックス 504">
          <a:extLst>
            <a:ext uri="{FF2B5EF4-FFF2-40B4-BE49-F238E27FC236}">
              <a16:creationId xmlns:a16="http://schemas.microsoft.com/office/drawing/2014/main" id="{EFC67985-8CF0-4CDB-8389-43021B2BEAF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6" name="直線コネクタ 505">
          <a:extLst>
            <a:ext uri="{FF2B5EF4-FFF2-40B4-BE49-F238E27FC236}">
              <a16:creationId xmlns:a16="http://schemas.microsoft.com/office/drawing/2014/main" id="{07E34707-D649-4CAA-B9ED-27B887CCB96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7" name="テキスト ボックス 506">
          <a:extLst>
            <a:ext uri="{FF2B5EF4-FFF2-40B4-BE49-F238E27FC236}">
              <a16:creationId xmlns:a16="http://schemas.microsoft.com/office/drawing/2014/main" id="{C5901731-AF9F-4A31-B3B8-4A5D81A87E2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8" name="直線コネクタ 507">
          <a:extLst>
            <a:ext uri="{FF2B5EF4-FFF2-40B4-BE49-F238E27FC236}">
              <a16:creationId xmlns:a16="http://schemas.microsoft.com/office/drawing/2014/main" id="{58750A21-1196-4565-A1AC-E483A02DB67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9" name="テキスト ボックス 508">
          <a:extLst>
            <a:ext uri="{FF2B5EF4-FFF2-40B4-BE49-F238E27FC236}">
              <a16:creationId xmlns:a16="http://schemas.microsoft.com/office/drawing/2014/main" id="{F5E15B24-52DA-4FA5-8214-1B5968E30FAE}"/>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0" name="直線コネクタ 509">
          <a:extLst>
            <a:ext uri="{FF2B5EF4-FFF2-40B4-BE49-F238E27FC236}">
              <a16:creationId xmlns:a16="http://schemas.microsoft.com/office/drawing/2014/main" id="{53D62A04-A5E2-411C-8174-9B7113B1E4D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1" name="テキスト ボックス 510">
          <a:extLst>
            <a:ext uri="{FF2B5EF4-FFF2-40B4-BE49-F238E27FC236}">
              <a16:creationId xmlns:a16="http://schemas.microsoft.com/office/drawing/2014/main" id="{45A3AD4A-6C8D-4C6A-B0E9-03AE5C60A13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2" name="【児童館】&#10;有形固定資産減価償却率グラフ枠">
          <a:extLst>
            <a:ext uri="{FF2B5EF4-FFF2-40B4-BE49-F238E27FC236}">
              <a16:creationId xmlns:a16="http://schemas.microsoft.com/office/drawing/2014/main" id="{1FDBF774-57CF-45C3-B4A6-6249F22913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513" name="直線コネクタ 512">
          <a:extLst>
            <a:ext uri="{FF2B5EF4-FFF2-40B4-BE49-F238E27FC236}">
              <a16:creationId xmlns:a16="http://schemas.microsoft.com/office/drawing/2014/main" id="{64371421-3183-4E29-A477-37937EF6C54A}"/>
            </a:ext>
          </a:extLst>
        </xdr:cNvPr>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514" name="【児童館】&#10;有形固定資産減価償却率最小値テキスト">
          <a:extLst>
            <a:ext uri="{FF2B5EF4-FFF2-40B4-BE49-F238E27FC236}">
              <a16:creationId xmlns:a16="http://schemas.microsoft.com/office/drawing/2014/main" id="{02CF67A6-15EB-4E0C-8B4B-C70987A6EBDD}"/>
            </a:ext>
          </a:extLst>
        </xdr:cNvPr>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515" name="直線コネクタ 514">
          <a:extLst>
            <a:ext uri="{FF2B5EF4-FFF2-40B4-BE49-F238E27FC236}">
              <a16:creationId xmlns:a16="http://schemas.microsoft.com/office/drawing/2014/main" id="{DAC9A23D-1E98-4538-8CED-3664CF6C5A7A}"/>
            </a:ext>
          </a:extLst>
        </xdr:cNvPr>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6" name="【児童館】&#10;有形固定資産減価償却率最大値テキスト">
          <a:extLst>
            <a:ext uri="{FF2B5EF4-FFF2-40B4-BE49-F238E27FC236}">
              <a16:creationId xmlns:a16="http://schemas.microsoft.com/office/drawing/2014/main" id="{CF3A5ABD-6F2F-418E-AC52-E1B4933FE2F4}"/>
            </a:ext>
          </a:extLst>
        </xdr:cNvPr>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7" name="直線コネクタ 516">
          <a:extLst>
            <a:ext uri="{FF2B5EF4-FFF2-40B4-BE49-F238E27FC236}">
              <a16:creationId xmlns:a16="http://schemas.microsoft.com/office/drawing/2014/main" id="{B8EBEC91-1394-44A5-9DF8-1168DEA1AE9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518" name="【児童館】&#10;有形固定資産減価償却率平均値テキスト">
          <a:extLst>
            <a:ext uri="{FF2B5EF4-FFF2-40B4-BE49-F238E27FC236}">
              <a16:creationId xmlns:a16="http://schemas.microsoft.com/office/drawing/2014/main" id="{0F201688-7D08-4E90-9D37-3A165C8E2F7B}"/>
            </a:ext>
          </a:extLst>
        </xdr:cNvPr>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519" name="フローチャート : 判断 518">
          <a:extLst>
            <a:ext uri="{FF2B5EF4-FFF2-40B4-BE49-F238E27FC236}">
              <a16:creationId xmlns:a16="http://schemas.microsoft.com/office/drawing/2014/main" id="{B098C882-A4E3-4A2F-9CC6-27312BE2ABB5}"/>
            </a:ext>
          </a:extLst>
        </xdr:cNvPr>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520" name="フローチャート : 判断 519">
          <a:extLst>
            <a:ext uri="{FF2B5EF4-FFF2-40B4-BE49-F238E27FC236}">
              <a16:creationId xmlns:a16="http://schemas.microsoft.com/office/drawing/2014/main" id="{F1A8BE23-F9F9-4460-8321-86FF4C10546C}"/>
            </a:ext>
          </a:extLst>
        </xdr:cNvPr>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AABE9069-48DF-4490-901D-338B7169B65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8AC7B078-F4D6-439B-953B-B51EAC220A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3E7EC71D-C1E7-426E-BE5B-BA9EFC7EF8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46825CE2-53E6-4B55-8558-B634B9BFC12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CE329572-952A-4B61-ADCB-6C5F92FDE78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71120</xdr:rowOff>
    </xdr:from>
    <xdr:to>
      <xdr:col>22</xdr:col>
      <xdr:colOff>415925</xdr:colOff>
      <xdr:row>86</xdr:row>
      <xdr:rowOff>1270</xdr:rowOff>
    </xdr:to>
    <xdr:sp macro="" textlink="">
      <xdr:nvSpPr>
        <xdr:cNvPr id="526" name="円/楕円 525">
          <a:extLst>
            <a:ext uri="{FF2B5EF4-FFF2-40B4-BE49-F238E27FC236}">
              <a16:creationId xmlns:a16="http://schemas.microsoft.com/office/drawing/2014/main" id="{B6C026E0-3CCA-4916-988C-4E4F497E4D1B}"/>
            </a:ext>
          </a:extLst>
        </xdr:cNvPr>
        <xdr:cNvSpPr/>
      </xdr:nvSpPr>
      <xdr:spPr>
        <a:xfrm>
          <a:off x="1543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52088</xdr:rowOff>
    </xdr:from>
    <xdr:ext cx="405111" cy="259045"/>
    <xdr:sp macro="" textlink="">
      <xdr:nvSpPr>
        <xdr:cNvPr id="527" name="n_1aveValue【児童館】&#10;有形固定資産減価償却率">
          <a:extLst>
            <a:ext uri="{FF2B5EF4-FFF2-40B4-BE49-F238E27FC236}">
              <a16:creationId xmlns:a16="http://schemas.microsoft.com/office/drawing/2014/main" id="{F16FF393-0CC3-4D7D-B5B8-F3A61D4122EB}"/>
            </a:ext>
          </a:extLst>
        </xdr:cNvPr>
        <xdr:cNvSpPr txBox="1"/>
      </xdr:nvSpPr>
      <xdr:spPr>
        <a:xfrm>
          <a:off x="15266043"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163847</xdr:rowOff>
    </xdr:from>
    <xdr:ext cx="405111" cy="259045"/>
    <xdr:sp macro="" textlink="">
      <xdr:nvSpPr>
        <xdr:cNvPr id="528" name="n_1mainValue【児童館】&#10;有形固定資産減価償却率">
          <a:extLst>
            <a:ext uri="{FF2B5EF4-FFF2-40B4-BE49-F238E27FC236}">
              <a16:creationId xmlns:a16="http://schemas.microsoft.com/office/drawing/2014/main" id="{BA599569-1759-4A2E-8E31-BB5D6F7043A7}"/>
            </a:ext>
          </a:extLst>
        </xdr:cNvPr>
        <xdr:cNvSpPr txBox="1"/>
      </xdr:nvSpPr>
      <xdr:spPr>
        <a:xfrm>
          <a:off x="15266043"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9" name="正方形/長方形 528">
          <a:extLst>
            <a:ext uri="{FF2B5EF4-FFF2-40B4-BE49-F238E27FC236}">
              <a16:creationId xmlns:a16="http://schemas.microsoft.com/office/drawing/2014/main" id="{1658E937-A317-4203-8762-06740B7F46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0" name="正方形/長方形 529">
          <a:extLst>
            <a:ext uri="{FF2B5EF4-FFF2-40B4-BE49-F238E27FC236}">
              <a16:creationId xmlns:a16="http://schemas.microsoft.com/office/drawing/2014/main" id="{773F19C7-36B4-4438-9867-572733ED09E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1" name="正方形/長方形 530">
          <a:extLst>
            <a:ext uri="{FF2B5EF4-FFF2-40B4-BE49-F238E27FC236}">
              <a16:creationId xmlns:a16="http://schemas.microsoft.com/office/drawing/2014/main" id="{3C507D62-AC38-40CF-B128-B30021C2776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2" name="正方形/長方形 531">
          <a:extLst>
            <a:ext uri="{FF2B5EF4-FFF2-40B4-BE49-F238E27FC236}">
              <a16:creationId xmlns:a16="http://schemas.microsoft.com/office/drawing/2014/main" id="{6715293A-D4AB-4F43-9EC2-A5E2922C7B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3" name="正方形/長方形 532">
          <a:extLst>
            <a:ext uri="{FF2B5EF4-FFF2-40B4-BE49-F238E27FC236}">
              <a16:creationId xmlns:a16="http://schemas.microsoft.com/office/drawing/2014/main" id="{73D46E78-C586-4CEC-9BA1-E99DE4411BC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4" name="正方形/長方形 533">
          <a:extLst>
            <a:ext uri="{FF2B5EF4-FFF2-40B4-BE49-F238E27FC236}">
              <a16:creationId xmlns:a16="http://schemas.microsoft.com/office/drawing/2014/main" id="{9CAFC44E-A974-4932-9E92-719BEA63965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5" name="正方形/長方形 534">
          <a:extLst>
            <a:ext uri="{FF2B5EF4-FFF2-40B4-BE49-F238E27FC236}">
              <a16:creationId xmlns:a16="http://schemas.microsoft.com/office/drawing/2014/main" id="{E327C40F-D9D4-4ED6-9CD8-D35EB113177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6" name="正方形/長方形 535">
          <a:extLst>
            <a:ext uri="{FF2B5EF4-FFF2-40B4-BE49-F238E27FC236}">
              <a16:creationId xmlns:a16="http://schemas.microsoft.com/office/drawing/2014/main" id="{DEABFB1B-B9B8-4137-AFE0-6F53735C941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7" name="テキスト ボックス 536">
          <a:extLst>
            <a:ext uri="{FF2B5EF4-FFF2-40B4-BE49-F238E27FC236}">
              <a16:creationId xmlns:a16="http://schemas.microsoft.com/office/drawing/2014/main" id="{458B03D0-A330-4AB1-915A-F7CD8B1C62C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8" name="直線コネクタ 537">
          <a:extLst>
            <a:ext uri="{FF2B5EF4-FFF2-40B4-BE49-F238E27FC236}">
              <a16:creationId xmlns:a16="http://schemas.microsoft.com/office/drawing/2014/main" id="{0D46F2CC-FE49-4A5C-8C3D-8F25108D271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39" name="直線コネクタ 538">
          <a:extLst>
            <a:ext uri="{FF2B5EF4-FFF2-40B4-BE49-F238E27FC236}">
              <a16:creationId xmlns:a16="http://schemas.microsoft.com/office/drawing/2014/main" id="{F0ECF5D1-E429-4EBE-A092-62BA8137D62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0" name="テキスト ボックス 539">
          <a:extLst>
            <a:ext uri="{FF2B5EF4-FFF2-40B4-BE49-F238E27FC236}">
              <a16:creationId xmlns:a16="http://schemas.microsoft.com/office/drawing/2014/main" id="{D0F6A0C1-02F5-46E0-A2DA-1BCC0BACE1B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1" name="直線コネクタ 540">
          <a:extLst>
            <a:ext uri="{FF2B5EF4-FFF2-40B4-BE49-F238E27FC236}">
              <a16:creationId xmlns:a16="http://schemas.microsoft.com/office/drawing/2014/main" id="{20D9672E-A9FD-4A84-9C2F-2E370C6AE80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2" name="テキスト ボックス 541">
          <a:extLst>
            <a:ext uri="{FF2B5EF4-FFF2-40B4-BE49-F238E27FC236}">
              <a16:creationId xmlns:a16="http://schemas.microsoft.com/office/drawing/2014/main" id="{0C4A1162-6441-4D38-B76E-3E82EA828A5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3" name="直線コネクタ 542">
          <a:extLst>
            <a:ext uri="{FF2B5EF4-FFF2-40B4-BE49-F238E27FC236}">
              <a16:creationId xmlns:a16="http://schemas.microsoft.com/office/drawing/2014/main" id="{86D98D7E-B98E-4775-9B51-16490009111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4" name="テキスト ボックス 543">
          <a:extLst>
            <a:ext uri="{FF2B5EF4-FFF2-40B4-BE49-F238E27FC236}">
              <a16:creationId xmlns:a16="http://schemas.microsoft.com/office/drawing/2014/main" id="{28CAB732-1671-403D-B625-0E7E78C0953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5" name="直線コネクタ 544">
          <a:extLst>
            <a:ext uri="{FF2B5EF4-FFF2-40B4-BE49-F238E27FC236}">
              <a16:creationId xmlns:a16="http://schemas.microsoft.com/office/drawing/2014/main" id="{6211E16D-A105-4CCF-A87B-775FB5B11B1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6" name="テキスト ボックス 545">
          <a:extLst>
            <a:ext uri="{FF2B5EF4-FFF2-40B4-BE49-F238E27FC236}">
              <a16:creationId xmlns:a16="http://schemas.microsoft.com/office/drawing/2014/main" id="{EF54D8CE-C048-4F97-8FE1-C87CF67D1CA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7" name="直線コネクタ 546">
          <a:extLst>
            <a:ext uri="{FF2B5EF4-FFF2-40B4-BE49-F238E27FC236}">
              <a16:creationId xmlns:a16="http://schemas.microsoft.com/office/drawing/2014/main" id="{22AFB0E8-B017-47F8-84BB-754F298E8E5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8" name="テキスト ボックス 547">
          <a:extLst>
            <a:ext uri="{FF2B5EF4-FFF2-40B4-BE49-F238E27FC236}">
              <a16:creationId xmlns:a16="http://schemas.microsoft.com/office/drawing/2014/main" id="{080C22B5-2447-425A-981B-966DA81B41E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9" name="【児童館】&#10;一人当たり面積グラフ枠">
          <a:extLst>
            <a:ext uri="{FF2B5EF4-FFF2-40B4-BE49-F238E27FC236}">
              <a16:creationId xmlns:a16="http://schemas.microsoft.com/office/drawing/2014/main" id="{946F0531-6C6D-4F18-B797-143C63FA2FD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0" name="直線コネクタ 549">
          <a:extLst>
            <a:ext uri="{FF2B5EF4-FFF2-40B4-BE49-F238E27FC236}">
              <a16:creationId xmlns:a16="http://schemas.microsoft.com/office/drawing/2014/main" id="{0AA95465-9568-4CD2-8A84-F00382D6C230}"/>
            </a:ext>
          </a:extLst>
        </xdr:cNvPr>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1" name="【児童館】&#10;一人当たり面積最小値テキスト">
          <a:extLst>
            <a:ext uri="{FF2B5EF4-FFF2-40B4-BE49-F238E27FC236}">
              <a16:creationId xmlns:a16="http://schemas.microsoft.com/office/drawing/2014/main" id="{334C859E-7B8A-4C03-A2DA-F9C9543A12C6}"/>
            </a:ext>
          </a:extLst>
        </xdr:cNvPr>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2" name="直線コネクタ 551">
          <a:extLst>
            <a:ext uri="{FF2B5EF4-FFF2-40B4-BE49-F238E27FC236}">
              <a16:creationId xmlns:a16="http://schemas.microsoft.com/office/drawing/2014/main" id="{6BF7B727-B9F5-49AC-94D3-0DA1F74EAEAC}"/>
            </a:ext>
          </a:extLst>
        </xdr:cNvPr>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3" name="【児童館】&#10;一人当たり面積最大値テキスト">
          <a:extLst>
            <a:ext uri="{FF2B5EF4-FFF2-40B4-BE49-F238E27FC236}">
              <a16:creationId xmlns:a16="http://schemas.microsoft.com/office/drawing/2014/main" id="{6217211B-D16D-4269-8A80-C5588111BA81}"/>
            </a:ext>
          </a:extLst>
        </xdr:cNvPr>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4" name="直線コネクタ 553">
          <a:extLst>
            <a:ext uri="{FF2B5EF4-FFF2-40B4-BE49-F238E27FC236}">
              <a16:creationId xmlns:a16="http://schemas.microsoft.com/office/drawing/2014/main" id="{2B71EF56-7C9C-4326-8FAB-3CA0127D27BD}"/>
            </a:ext>
          </a:extLst>
        </xdr:cNvPr>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55" name="【児童館】&#10;一人当たり面積平均値テキスト">
          <a:extLst>
            <a:ext uri="{FF2B5EF4-FFF2-40B4-BE49-F238E27FC236}">
              <a16:creationId xmlns:a16="http://schemas.microsoft.com/office/drawing/2014/main" id="{6AEBB222-F15C-457E-AE75-C3633A3AD38B}"/>
            </a:ext>
          </a:extLst>
        </xdr:cNvPr>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56" name="フローチャート : 判断 555">
          <a:extLst>
            <a:ext uri="{FF2B5EF4-FFF2-40B4-BE49-F238E27FC236}">
              <a16:creationId xmlns:a16="http://schemas.microsoft.com/office/drawing/2014/main" id="{ECFF541E-4536-44C6-9EEE-EB7F458B6A1D}"/>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57" name="フローチャート : 判断 556">
          <a:extLst>
            <a:ext uri="{FF2B5EF4-FFF2-40B4-BE49-F238E27FC236}">
              <a16:creationId xmlns:a16="http://schemas.microsoft.com/office/drawing/2014/main" id="{35F91889-1C21-464B-8255-3EE21BB1D8CC}"/>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9BC93CE-91D4-45DA-AB26-02FE961F3F5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DF8EA9EB-8B0B-4DC0-ACF1-03863782F95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94D0B0C1-E473-41F4-85D0-7B77B56025E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640C558-D352-41E0-B975-180C7EEB761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A16C1FFF-3CF2-4433-971B-E71F4467045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101600</xdr:rowOff>
    </xdr:from>
    <xdr:to>
      <xdr:col>31</xdr:col>
      <xdr:colOff>85725</xdr:colOff>
      <xdr:row>81</xdr:row>
      <xdr:rowOff>31750</xdr:rowOff>
    </xdr:to>
    <xdr:sp macro="" textlink="">
      <xdr:nvSpPr>
        <xdr:cNvPr id="563" name="円/楕円 562">
          <a:extLst>
            <a:ext uri="{FF2B5EF4-FFF2-40B4-BE49-F238E27FC236}">
              <a16:creationId xmlns:a16="http://schemas.microsoft.com/office/drawing/2014/main" id="{43CBAF10-CDD4-4A0C-A540-A86CD110AC6E}"/>
            </a:ext>
          </a:extLst>
        </xdr:cNvPr>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45738</xdr:rowOff>
    </xdr:from>
    <xdr:ext cx="469744" cy="259045"/>
    <xdr:sp macro="" textlink="">
      <xdr:nvSpPr>
        <xdr:cNvPr id="564" name="n_1aveValue【児童館】&#10;一人当たり面積">
          <a:extLst>
            <a:ext uri="{FF2B5EF4-FFF2-40B4-BE49-F238E27FC236}">
              <a16:creationId xmlns:a16="http://schemas.microsoft.com/office/drawing/2014/main" id="{DE6EA8F1-F59A-470A-B42C-CFAE1190D7B2}"/>
            </a:ext>
          </a:extLst>
        </xdr:cNvPr>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48277</xdr:rowOff>
    </xdr:from>
    <xdr:ext cx="469744" cy="259045"/>
    <xdr:sp macro="" textlink="">
      <xdr:nvSpPr>
        <xdr:cNvPr id="565" name="n_1mainValue【児童館】&#10;一人当たり面積">
          <a:extLst>
            <a:ext uri="{FF2B5EF4-FFF2-40B4-BE49-F238E27FC236}">
              <a16:creationId xmlns:a16="http://schemas.microsoft.com/office/drawing/2014/main" id="{9335C37D-BFE2-4FCC-9DB8-6C690AA08C7C}"/>
            </a:ext>
          </a:extLst>
        </xdr:cNvPr>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a:extLst>
            <a:ext uri="{FF2B5EF4-FFF2-40B4-BE49-F238E27FC236}">
              <a16:creationId xmlns:a16="http://schemas.microsoft.com/office/drawing/2014/main" id="{4961D85B-EAF5-4451-ADD0-429CD161278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a:extLst>
            <a:ext uri="{FF2B5EF4-FFF2-40B4-BE49-F238E27FC236}">
              <a16:creationId xmlns:a16="http://schemas.microsoft.com/office/drawing/2014/main" id="{2F34F6B8-5F3F-4B4C-81B4-CD6895F321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a:extLst>
            <a:ext uri="{FF2B5EF4-FFF2-40B4-BE49-F238E27FC236}">
              <a16:creationId xmlns:a16="http://schemas.microsoft.com/office/drawing/2014/main" id="{D203D526-0FF4-44DA-9511-E8422992E1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a:extLst>
            <a:ext uri="{FF2B5EF4-FFF2-40B4-BE49-F238E27FC236}">
              <a16:creationId xmlns:a16="http://schemas.microsoft.com/office/drawing/2014/main" id="{FC8A3A50-8AC8-456E-ACE5-41D379EC47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a:extLst>
            <a:ext uri="{FF2B5EF4-FFF2-40B4-BE49-F238E27FC236}">
              <a16:creationId xmlns:a16="http://schemas.microsoft.com/office/drawing/2014/main" id="{EFFA0553-9946-4B75-9EDC-F01C9D08806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a:extLst>
            <a:ext uri="{FF2B5EF4-FFF2-40B4-BE49-F238E27FC236}">
              <a16:creationId xmlns:a16="http://schemas.microsoft.com/office/drawing/2014/main" id="{B0960F7A-9F32-4365-B016-93A4D818551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a:extLst>
            <a:ext uri="{FF2B5EF4-FFF2-40B4-BE49-F238E27FC236}">
              <a16:creationId xmlns:a16="http://schemas.microsoft.com/office/drawing/2014/main" id="{52D1B680-1509-4E3F-8FCA-09203C3718E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a:extLst>
            <a:ext uri="{FF2B5EF4-FFF2-40B4-BE49-F238E27FC236}">
              <a16:creationId xmlns:a16="http://schemas.microsoft.com/office/drawing/2014/main" id="{015B28C3-57D0-4E5B-AC06-1B8503D224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a:extLst>
            <a:ext uri="{FF2B5EF4-FFF2-40B4-BE49-F238E27FC236}">
              <a16:creationId xmlns:a16="http://schemas.microsoft.com/office/drawing/2014/main" id="{462726DF-69D7-49ED-90F3-8C3C2CD010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a:extLst>
            <a:ext uri="{FF2B5EF4-FFF2-40B4-BE49-F238E27FC236}">
              <a16:creationId xmlns:a16="http://schemas.microsoft.com/office/drawing/2014/main" id="{AA45EE36-7DC6-4F83-9421-49C0A7509E5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6" name="テキスト ボックス 575">
          <a:extLst>
            <a:ext uri="{FF2B5EF4-FFF2-40B4-BE49-F238E27FC236}">
              <a16:creationId xmlns:a16="http://schemas.microsoft.com/office/drawing/2014/main" id="{F7C0E12B-AE96-4F4E-8162-409C4D49AA9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7" name="直線コネクタ 576">
          <a:extLst>
            <a:ext uri="{FF2B5EF4-FFF2-40B4-BE49-F238E27FC236}">
              <a16:creationId xmlns:a16="http://schemas.microsoft.com/office/drawing/2014/main" id="{3BABCF75-7BFF-44A5-8339-42398B0034F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8" name="テキスト ボックス 577">
          <a:extLst>
            <a:ext uri="{FF2B5EF4-FFF2-40B4-BE49-F238E27FC236}">
              <a16:creationId xmlns:a16="http://schemas.microsoft.com/office/drawing/2014/main" id="{0BD956D2-3FD4-422F-84E5-D811D614CDC4}"/>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9" name="直線コネクタ 578">
          <a:extLst>
            <a:ext uri="{FF2B5EF4-FFF2-40B4-BE49-F238E27FC236}">
              <a16:creationId xmlns:a16="http://schemas.microsoft.com/office/drawing/2014/main" id="{A25D0193-6E9F-4FF5-B179-7315F609686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0" name="テキスト ボックス 579">
          <a:extLst>
            <a:ext uri="{FF2B5EF4-FFF2-40B4-BE49-F238E27FC236}">
              <a16:creationId xmlns:a16="http://schemas.microsoft.com/office/drawing/2014/main" id="{42D9636D-B949-447E-9D37-30F322A002E7}"/>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1" name="直線コネクタ 580">
          <a:extLst>
            <a:ext uri="{FF2B5EF4-FFF2-40B4-BE49-F238E27FC236}">
              <a16:creationId xmlns:a16="http://schemas.microsoft.com/office/drawing/2014/main" id="{7BAEBE34-B6A5-4375-8EE8-B383EB1161E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2" name="テキスト ボックス 581">
          <a:extLst>
            <a:ext uri="{FF2B5EF4-FFF2-40B4-BE49-F238E27FC236}">
              <a16:creationId xmlns:a16="http://schemas.microsoft.com/office/drawing/2014/main" id="{2F611FE0-9397-4007-96AA-619AB38C5FF5}"/>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3" name="直線コネクタ 582">
          <a:extLst>
            <a:ext uri="{FF2B5EF4-FFF2-40B4-BE49-F238E27FC236}">
              <a16:creationId xmlns:a16="http://schemas.microsoft.com/office/drawing/2014/main" id="{A3FAFE7B-A466-4AFC-AF98-2E32C4DCDD6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84" name="テキスト ボックス 583">
          <a:extLst>
            <a:ext uri="{FF2B5EF4-FFF2-40B4-BE49-F238E27FC236}">
              <a16:creationId xmlns:a16="http://schemas.microsoft.com/office/drawing/2014/main" id="{457B3A0E-79E5-45C5-AA96-50F88DE17813}"/>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a:extLst>
            <a:ext uri="{FF2B5EF4-FFF2-40B4-BE49-F238E27FC236}">
              <a16:creationId xmlns:a16="http://schemas.microsoft.com/office/drawing/2014/main" id="{0E519459-0ADE-4350-A59E-55DE9BADB48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a:extLst>
            <a:ext uri="{FF2B5EF4-FFF2-40B4-BE49-F238E27FC236}">
              <a16:creationId xmlns:a16="http://schemas.microsoft.com/office/drawing/2014/main" id="{73BE20A7-D654-456D-BEC2-BC7DB60FD8A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公民館】&#10;有形固定資産減価償却率グラフ枠">
          <a:extLst>
            <a:ext uri="{FF2B5EF4-FFF2-40B4-BE49-F238E27FC236}">
              <a16:creationId xmlns:a16="http://schemas.microsoft.com/office/drawing/2014/main" id="{BF464440-E410-4D4C-AE78-F0348DE7CE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88" name="直線コネクタ 587">
          <a:extLst>
            <a:ext uri="{FF2B5EF4-FFF2-40B4-BE49-F238E27FC236}">
              <a16:creationId xmlns:a16="http://schemas.microsoft.com/office/drawing/2014/main" id="{A71071E4-ECB6-4BFD-AED6-B264C95BB5FC}"/>
            </a:ext>
          </a:extLst>
        </xdr:cNvPr>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89" name="【公民館】&#10;有形固定資産減価償却率最小値テキスト">
          <a:extLst>
            <a:ext uri="{FF2B5EF4-FFF2-40B4-BE49-F238E27FC236}">
              <a16:creationId xmlns:a16="http://schemas.microsoft.com/office/drawing/2014/main" id="{7725D6FC-BCD1-4D2D-8331-EC6CCC09C9B4}"/>
            </a:ext>
          </a:extLst>
        </xdr:cNvPr>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90" name="直線コネクタ 589">
          <a:extLst>
            <a:ext uri="{FF2B5EF4-FFF2-40B4-BE49-F238E27FC236}">
              <a16:creationId xmlns:a16="http://schemas.microsoft.com/office/drawing/2014/main" id="{2A26FB25-4EFE-4D63-ADF0-12E519508141}"/>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91" name="【公民館】&#10;有形固定資産減価償却率最大値テキスト">
          <a:extLst>
            <a:ext uri="{FF2B5EF4-FFF2-40B4-BE49-F238E27FC236}">
              <a16:creationId xmlns:a16="http://schemas.microsoft.com/office/drawing/2014/main" id="{8FF13E9B-F231-4DE7-A008-C717E2C98B9A}"/>
            </a:ext>
          </a:extLst>
        </xdr:cNvPr>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92" name="直線コネクタ 591">
          <a:extLst>
            <a:ext uri="{FF2B5EF4-FFF2-40B4-BE49-F238E27FC236}">
              <a16:creationId xmlns:a16="http://schemas.microsoft.com/office/drawing/2014/main" id="{D5BBD8A1-B19F-4315-9208-B4E82DDEC6C9}"/>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93" name="【公民館】&#10;有形固定資産減価償却率平均値テキスト">
          <a:extLst>
            <a:ext uri="{FF2B5EF4-FFF2-40B4-BE49-F238E27FC236}">
              <a16:creationId xmlns:a16="http://schemas.microsoft.com/office/drawing/2014/main" id="{A12CD8C0-2F0E-4A7E-BCE5-82A45CC10497}"/>
            </a:ext>
          </a:extLst>
        </xdr:cNvPr>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94" name="フローチャート : 判断 593">
          <a:extLst>
            <a:ext uri="{FF2B5EF4-FFF2-40B4-BE49-F238E27FC236}">
              <a16:creationId xmlns:a16="http://schemas.microsoft.com/office/drawing/2014/main" id="{1F5781ED-98B7-40DB-84FC-F0290BAA0D5F}"/>
            </a:ext>
          </a:extLst>
        </xdr:cNvPr>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95" name="フローチャート : 判断 594">
          <a:extLst>
            <a:ext uri="{FF2B5EF4-FFF2-40B4-BE49-F238E27FC236}">
              <a16:creationId xmlns:a16="http://schemas.microsoft.com/office/drawing/2014/main" id="{89F3508E-D6AC-4951-BE1D-64BEEF97A832}"/>
            </a:ext>
          </a:extLst>
        </xdr:cNvPr>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F390B8B7-00CD-4860-AD9C-A501C2DF640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3F383C83-71F2-40F3-9C01-69EBEC8796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8BE0A42A-B83C-47D7-8250-6801DF3494A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5ACE9CD3-B508-4E35-8C6F-AA9DFEAC45F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4DB0707C-E8FA-4149-AFE1-5EDC8F27844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55118</xdr:rowOff>
    </xdr:from>
    <xdr:to>
      <xdr:col>22</xdr:col>
      <xdr:colOff>415925</xdr:colOff>
      <xdr:row>100</xdr:row>
      <xdr:rowOff>156718</xdr:rowOff>
    </xdr:to>
    <xdr:sp macro="" textlink="">
      <xdr:nvSpPr>
        <xdr:cNvPr id="601" name="円/楕円 600">
          <a:extLst>
            <a:ext uri="{FF2B5EF4-FFF2-40B4-BE49-F238E27FC236}">
              <a16:creationId xmlns:a16="http://schemas.microsoft.com/office/drawing/2014/main" id="{47BD87B6-B93B-4B29-9C7D-C1239DDA4BDB}"/>
            </a:ext>
          </a:extLst>
        </xdr:cNvPr>
        <xdr:cNvSpPr/>
      </xdr:nvSpPr>
      <xdr:spPr>
        <a:xfrm>
          <a:off x="15430500" y="172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12971</xdr:rowOff>
    </xdr:from>
    <xdr:ext cx="405111" cy="259045"/>
    <xdr:sp macro="" textlink="">
      <xdr:nvSpPr>
        <xdr:cNvPr id="602" name="n_1aveValue【公民館】&#10;有形固定資産減価償却率">
          <a:extLst>
            <a:ext uri="{FF2B5EF4-FFF2-40B4-BE49-F238E27FC236}">
              <a16:creationId xmlns:a16="http://schemas.microsoft.com/office/drawing/2014/main" id="{E446C200-EFF2-4DA3-BB78-CB1A052821B5}"/>
            </a:ext>
          </a:extLst>
        </xdr:cNvPr>
        <xdr:cNvSpPr txBox="1"/>
      </xdr:nvSpPr>
      <xdr:spPr>
        <a:xfrm>
          <a:off x="15266043"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1795</xdr:rowOff>
    </xdr:from>
    <xdr:ext cx="405111" cy="259045"/>
    <xdr:sp macro="" textlink="">
      <xdr:nvSpPr>
        <xdr:cNvPr id="603" name="n_1mainValue【公民館】&#10;有形固定資産減価償却率">
          <a:extLst>
            <a:ext uri="{FF2B5EF4-FFF2-40B4-BE49-F238E27FC236}">
              <a16:creationId xmlns:a16="http://schemas.microsoft.com/office/drawing/2014/main" id="{54D61D41-AF94-42DE-AA3A-3B3DBC93A291}"/>
            </a:ext>
          </a:extLst>
        </xdr:cNvPr>
        <xdr:cNvSpPr txBox="1"/>
      </xdr:nvSpPr>
      <xdr:spPr>
        <a:xfrm>
          <a:off x="15266043" y="1697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4" name="正方形/長方形 603">
          <a:extLst>
            <a:ext uri="{FF2B5EF4-FFF2-40B4-BE49-F238E27FC236}">
              <a16:creationId xmlns:a16="http://schemas.microsoft.com/office/drawing/2014/main" id="{1A597A64-B0B9-4344-BD11-7DE6FB564B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5" name="正方形/長方形 604">
          <a:extLst>
            <a:ext uri="{FF2B5EF4-FFF2-40B4-BE49-F238E27FC236}">
              <a16:creationId xmlns:a16="http://schemas.microsoft.com/office/drawing/2014/main" id="{659B07F7-87CC-4A7C-A313-02D077FAD6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6" name="正方形/長方形 605">
          <a:extLst>
            <a:ext uri="{FF2B5EF4-FFF2-40B4-BE49-F238E27FC236}">
              <a16:creationId xmlns:a16="http://schemas.microsoft.com/office/drawing/2014/main" id="{C9969E16-35BF-4A05-8E35-F56075DC54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7" name="正方形/長方形 606">
          <a:extLst>
            <a:ext uri="{FF2B5EF4-FFF2-40B4-BE49-F238E27FC236}">
              <a16:creationId xmlns:a16="http://schemas.microsoft.com/office/drawing/2014/main" id="{77552BFE-0B6F-4C47-BA3B-C3EA9C126B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8" name="正方形/長方形 607">
          <a:extLst>
            <a:ext uri="{FF2B5EF4-FFF2-40B4-BE49-F238E27FC236}">
              <a16:creationId xmlns:a16="http://schemas.microsoft.com/office/drawing/2014/main" id="{58AE3F8F-9708-4B04-AADD-7BAE191AA5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9" name="正方形/長方形 608">
          <a:extLst>
            <a:ext uri="{FF2B5EF4-FFF2-40B4-BE49-F238E27FC236}">
              <a16:creationId xmlns:a16="http://schemas.microsoft.com/office/drawing/2014/main" id="{5B106401-C37E-4FC7-B32E-43641F5689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0" name="正方形/長方形 609">
          <a:extLst>
            <a:ext uri="{FF2B5EF4-FFF2-40B4-BE49-F238E27FC236}">
              <a16:creationId xmlns:a16="http://schemas.microsoft.com/office/drawing/2014/main" id="{59126888-8C77-4ACC-BA01-4B7D82C223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1" name="正方形/長方形 610">
          <a:extLst>
            <a:ext uri="{FF2B5EF4-FFF2-40B4-BE49-F238E27FC236}">
              <a16:creationId xmlns:a16="http://schemas.microsoft.com/office/drawing/2014/main" id="{4B4F4E37-441E-47AE-9E42-713D9DA5A0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2" name="テキスト ボックス 611">
          <a:extLst>
            <a:ext uri="{FF2B5EF4-FFF2-40B4-BE49-F238E27FC236}">
              <a16:creationId xmlns:a16="http://schemas.microsoft.com/office/drawing/2014/main" id="{3A619063-AC32-43F4-AEDC-C05082900D9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3" name="直線コネクタ 612">
          <a:extLst>
            <a:ext uri="{FF2B5EF4-FFF2-40B4-BE49-F238E27FC236}">
              <a16:creationId xmlns:a16="http://schemas.microsoft.com/office/drawing/2014/main" id="{955F949E-6848-4D0E-A662-2C6FA2B5EBB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4" name="直線コネクタ 613">
          <a:extLst>
            <a:ext uri="{FF2B5EF4-FFF2-40B4-BE49-F238E27FC236}">
              <a16:creationId xmlns:a16="http://schemas.microsoft.com/office/drawing/2014/main" id="{E740DB8C-FA42-4FA5-AB0F-C6A31938A81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5" name="テキスト ボックス 614">
          <a:extLst>
            <a:ext uri="{FF2B5EF4-FFF2-40B4-BE49-F238E27FC236}">
              <a16:creationId xmlns:a16="http://schemas.microsoft.com/office/drawing/2014/main" id="{FA118B2D-CB33-407F-BEF2-A2BD6E678F3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6" name="直線コネクタ 615">
          <a:extLst>
            <a:ext uri="{FF2B5EF4-FFF2-40B4-BE49-F238E27FC236}">
              <a16:creationId xmlns:a16="http://schemas.microsoft.com/office/drawing/2014/main" id="{72A577AA-AA88-4ECF-B022-A9A375ABFEC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7" name="テキスト ボックス 616">
          <a:extLst>
            <a:ext uri="{FF2B5EF4-FFF2-40B4-BE49-F238E27FC236}">
              <a16:creationId xmlns:a16="http://schemas.microsoft.com/office/drawing/2014/main" id="{7C6B1E2A-8CC0-42D8-A909-95A4EAB53C8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8" name="直線コネクタ 617">
          <a:extLst>
            <a:ext uri="{FF2B5EF4-FFF2-40B4-BE49-F238E27FC236}">
              <a16:creationId xmlns:a16="http://schemas.microsoft.com/office/drawing/2014/main" id="{CCA16F64-F986-4E65-879A-1D01E3085DF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9" name="テキスト ボックス 618">
          <a:extLst>
            <a:ext uri="{FF2B5EF4-FFF2-40B4-BE49-F238E27FC236}">
              <a16:creationId xmlns:a16="http://schemas.microsoft.com/office/drawing/2014/main" id="{B613631F-AA94-40E7-899C-D6DA6007273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0" name="直線コネクタ 619">
          <a:extLst>
            <a:ext uri="{FF2B5EF4-FFF2-40B4-BE49-F238E27FC236}">
              <a16:creationId xmlns:a16="http://schemas.microsoft.com/office/drawing/2014/main" id="{87F36490-E955-4C75-A112-02F6BF3093D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1" name="テキスト ボックス 620">
          <a:extLst>
            <a:ext uri="{FF2B5EF4-FFF2-40B4-BE49-F238E27FC236}">
              <a16:creationId xmlns:a16="http://schemas.microsoft.com/office/drawing/2014/main" id="{9FA075EA-270C-4056-8FAD-03BEBD3CDD4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2" name="直線コネクタ 621">
          <a:extLst>
            <a:ext uri="{FF2B5EF4-FFF2-40B4-BE49-F238E27FC236}">
              <a16:creationId xmlns:a16="http://schemas.microsoft.com/office/drawing/2014/main" id="{8D94CB5E-4A1C-4131-BF61-FAAFF4B9CE8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3" name="テキスト ボックス 622">
          <a:extLst>
            <a:ext uri="{FF2B5EF4-FFF2-40B4-BE49-F238E27FC236}">
              <a16:creationId xmlns:a16="http://schemas.microsoft.com/office/drawing/2014/main" id="{7F347373-2F73-4E02-95E9-8FCE7E2E25A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4" name="直線コネクタ 623">
          <a:extLst>
            <a:ext uri="{FF2B5EF4-FFF2-40B4-BE49-F238E27FC236}">
              <a16:creationId xmlns:a16="http://schemas.microsoft.com/office/drawing/2014/main" id="{AE30FE0A-56DD-4E9F-A2C6-D383696E51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5" name="テキスト ボックス 624">
          <a:extLst>
            <a:ext uri="{FF2B5EF4-FFF2-40B4-BE49-F238E27FC236}">
              <a16:creationId xmlns:a16="http://schemas.microsoft.com/office/drawing/2014/main" id="{7C37945B-E646-40EA-A469-7CBB4E2F7E6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6" name="【公民館】&#10;一人当たり面積グラフ枠">
          <a:extLst>
            <a:ext uri="{FF2B5EF4-FFF2-40B4-BE49-F238E27FC236}">
              <a16:creationId xmlns:a16="http://schemas.microsoft.com/office/drawing/2014/main" id="{086DEC83-F138-4EE1-B3C7-776580D70B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27" name="直線コネクタ 626">
          <a:extLst>
            <a:ext uri="{FF2B5EF4-FFF2-40B4-BE49-F238E27FC236}">
              <a16:creationId xmlns:a16="http://schemas.microsoft.com/office/drawing/2014/main" id="{1020FD67-AA49-42CA-89A6-0D4F8CA6C8FB}"/>
            </a:ext>
          </a:extLst>
        </xdr:cNvPr>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28" name="【公民館】&#10;一人当たり面積最小値テキスト">
          <a:extLst>
            <a:ext uri="{FF2B5EF4-FFF2-40B4-BE49-F238E27FC236}">
              <a16:creationId xmlns:a16="http://schemas.microsoft.com/office/drawing/2014/main" id="{D672497C-8CE0-4355-8CA1-A7BA4E0A7B1F}"/>
            </a:ext>
          </a:extLst>
        </xdr:cNvPr>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29" name="直線コネクタ 628">
          <a:extLst>
            <a:ext uri="{FF2B5EF4-FFF2-40B4-BE49-F238E27FC236}">
              <a16:creationId xmlns:a16="http://schemas.microsoft.com/office/drawing/2014/main" id="{18DC7576-DC2B-43AE-AC11-C95F39A917EA}"/>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30" name="【公民館】&#10;一人当たり面積最大値テキスト">
          <a:extLst>
            <a:ext uri="{FF2B5EF4-FFF2-40B4-BE49-F238E27FC236}">
              <a16:creationId xmlns:a16="http://schemas.microsoft.com/office/drawing/2014/main" id="{15994851-EB3A-42E8-969F-5B3E3949246F}"/>
            </a:ext>
          </a:extLst>
        </xdr:cNvPr>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31" name="直線コネクタ 630">
          <a:extLst>
            <a:ext uri="{FF2B5EF4-FFF2-40B4-BE49-F238E27FC236}">
              <a16:creationId xmlns:a16="http://schemas.microsoft.com/office/drawing/2014/main" id="{D5CA629C-8D64-4888-B8AB-F0B7725AA2D6}"/>
            </a:ext>
          </a:extLst>
        </xdr:cNvPr>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632" name="【公民館】&#10;一人当たり面積平均値テキスト">
          <a:extLst>
            <a:ext uri="{FF2B5EF4-FFF2-40B4-BE49-F238E27FC236}">
              <a16:creationId xmlns:a16="http://schemas.microsoft.com/office/drawing/2014/main" id="{7075111E-26D9-4FC8-945A-653FC2F0040B}"/>
            </a:ext>
          </a:extLst>
        </xdr:cNvPr>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33" name="フローチャート : 判断 632">
          <a:extLst>
            <a:ext uri="{FF2B5EF4-FFF2-40B4-BE49-F238E27FC236}">
              <a16:creationId xmlns:a16="http://schemas.microsoft.com/office/drawing/2014/main" id="{99740250-DB51-42DA-9841-E40BDB013AE6}"/>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34" name="フローチャート : 判断 633">
          <a:extLst>
            <a:ext uri="{FF2B5EF4-FFF2-40B4-BE49-F238E27FC236}">
              <a16:creationId xmlns:a16="http://schemas.microsoft.com/office/drawing/2014/main" id="{5543C451-30A6-45F9-AC8F-B6F5483491A2}"/>
            </a:ext>
          </a:extLst>
        </xdr:cNvPr>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BC2F8C9A-D827-4AC7-8863-A45D339CAC4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3AE85F73-4092-4E92-A606-A1244E7CBF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783DEE14-9458-4DC2-81D7-354FB0BB2A6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6AA11EEC-AFF9-4929-9F2C-0041C8D762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79B54D56-1FF3-4DF8-8BE2-86B7F4B5BD8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154939</xdr:rowOff>
    </xdr:from>
    <xdr:to>
      <xdr:col>31</xdr:col>
      <xdr:colOff>85725</xdr:colOff>
      <xdr:row>108</xdr:row>
      <xdr:rowOff>85089</xdr:rowOff>
    </xdr:to>
    <xdr:sp macro="" textlink="">
      <xdr:nvSpPr>
        <xdr:cNvPr id="640" name="円/楕円 639">
          <a:extLst>
            <a:ext uri="{FF2B5EF4-FFF2-40B4-BE49-F238E27FC236}">
              <a16:creationId xmlns:a16="http://schemas.microsoft.com/office/drawing/2014/main" id="{D6104823-69EA-4D2D-B339-E15577C5D992}"/>
            </a:ext>
          </a:extLst>
        </xdr:cNvPr>
        <xdr:cNvSpPr/>
      </xdr:nvSpPr>
      <xdr:spPr>
        <a:xfrm>
          <a:off x="21272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63516</xdr:rowOff>
    </xdr:from>
    <xdr:ext cx="469744" cy="259045"/>
    <xdr:sp macro="" textlink="">
      <xdr:nvSpPr>
        <xdr:cNvPr id="641" name="n_1aveValue【公民館】&#10;一人当たり面積">
          <a:extLst>
            <a:ext uri="{FF2B5EF4-FFF2-40B4-BE49-F238E27FC236}">
              <a16:creationId xmlns:a16="http://schemas.microsoft.com/office/drawing/2014/main" id="{6F0776E8-D3FC-4EE9-9AB1-AC800661EEE4}"/>
            </a:ext>
          </a:extLst>
        </xdr:cNvPr>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76216</xdr:rowOff>
    </xdr:from>
    <xdr:ext cx="469744" cy="259045"/>
    <xdr:sp macro="" textlink="">
      <xdr:nvSpPr>
        <xdr:cNvPr id="642" name="n_1mainValue【公民館】&#10;一人当たり面積">
          <a:extLst>
            <a:ext uri="{FF2B5EF4-FFF2-40B4-BE49-F238E27FC236}">
              <a16:creationId xmlns:a16="http://schemas.microsoft.com/office/drawing/2014/main" id="{0C5B2086-D0BB-4583-B12A-492888638EC3}"/>
            </a:ext>
          </a:extLst>
        </xdr:cNvPr>
        <xdr:cNvSpPr txBox="1"/>
      </xdr:nvSpPr>
      <xdr:spPr>
        <a:xfrm>
          <a:off x="210757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3" name="正方形/長方形 642">
          <a:extLst>
            <a:ext uri="{FF2B5EF4-FFF2-40B4-BE49-F238E27FC236}">
              <a16:creationId xmlns:a16="http://schemas.microsoft.com/office/drawing/2014/main" id="{DCD0E878-555C-47A8-820E-DBF027F0229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4" name="正方形/長方形 643">
          <a:extLst>
            <a:ext uri="{FF2B5EF4-FFF2-40B4-BE49-F238E27FC236}">
              <a16:creationId xmlns:a16="http://schemas.microsoft.com/office/drawing/2014/main" id="{19A6BD76-5AEA-430E-AF67-D1F4D1EFEEC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5" name="テキスト ボックス 644">
          <a:extLst>
            <a:ext uri="{FF2B5EF4-FFF2-40B4-BE49-F238E27FC236}">
              <a16:creationId xmlns:a16="http://schemas.microsoft.com/office/drawing/2014/main" id="{EC76AE9B-5117-4721-B66E-075A7B31D4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については減価償却率はほぼ類似団体平均となっていることから平均的な更新を進めているものと考えられるが、一人当たり延長が平均を上回っている要因は、合併市であるために面積が広いという本市の特徴が挙げられる。</a:t>
          </a:r>
          <a:endParaRPr lang="ja-JP" altLang="ja-JP" sz="1400">
            <a:effectLst/>
          </a:endParaRPr>
        </a:p>
        <a:p>
          <a:r>
            <a:rPr kumimoji="1" lang="ja-JP" altLang="ja-JP" sz="1100">
              <a:solidFill>
                <a:schemeClr val="dk1"/>
              </a:solidFill>
              <a:effectLst/>
              <a:latin typeface="+mn-lt"/>
              <a:ea typeface="+mn-ea"/>
              <a:cs typeface="+mn-cs"/>
            </a:rPr>
            <a:t>　認定こども園・幼稚園・保育所は減価償却が進んでおり、施設が老朽化していることが読み取れる上、一人当たり面積は類似団体平均を下回っていることは、公設施設の少なさを表しているということができる。</a:t>
          </a:r>
          <a:endParaRPr lang="ja-JP" altLang="ja-JP" sz="1400">
            <a:effectLst/>
          </a:endParaRPr>
        </a:p>
        <a:p>
          <a:r>
            <a:rPr kumimoji="1" lang="ja-JP" altLang="ja-JP" sz="1100">
              <a:solidFill>
                <a:schemeClr val="dk1"/>
              </a:solidFill>
              <a:effectLst/>
              <a:latin typeface="+mn-lt"/>
              <a:ea typeface="+mn-ea"/>
              <a:cs typeface="+mn-cs"/>
            </a:rPr>
            <a:t>　一方、児童館については減価償却率は低く、面積は類似団体平均を上回っている。</a:t>
          </a:r>
          <a:endParaRPr lang="ja-JP" altLang="ja-JP" sz="1400">
            <a:effectLst/>
          </a:endParaRPr>
        </a:p>
        <a:p>
          <a:r>
            <a:rPr kumimoji="1" lang="ja-JP" altLang="ja-JP" sz="1100">
              <a:solidFill>
                <a:schemeClr val="dk1"/>
              </a:solidFill>
              <a:effectLst/>
              <a:latin typeface="+mn-lt"/>
              <a:ea typeface="+mn-ea"/>
              <a:cs typeface="+mn-cs"/>
            </a:rPr>
            <a:t>　また、港湾・漁港及び公民館については施設の老朽化が進み、かつ、一人当たりの資産額（公民館は面積）は平均を大きく下回っている。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8DCC14F1-EE58-4C37-A4C8-6EA1ACA807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C9EBAA73-6AD5-4878-8A02-6322E4FABB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72F0C885-1FB6-4C05-A82D-FFD715B3A0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E726E6C4-E4AC-4345-8939-9E0FFB9A30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北海道石狩市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AB9935A-1C0F-4ABE-B1BB-50C075CC70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90CD30C3-DE33-42CA-8E3E-AFD4BBF2DF7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E1A3B091-85A7-4CC9-8B9D-D70DF492AE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A0BE8448-A905-4864-8027-3676DCAD679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649C7D1-7958-4092-9F31-C49A2EEAA2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7E11FC92-C323-453D-9B6C-024FFF09612D}"/>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58,950
58,634
722.42
31,606,203
31,061,876
415,327
16,601,475
34,856,182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E179F19A-E481-4C63-ABB7-D0B8231283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9F255B3C-B509-4592-AEC0-8F21970EC7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D39165C3-12B4-4C76-8B29-23A476B2CAE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1B5CBDBD-B550-4DDB-A7E8-AB3934C579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B4AF4AD-0C20-4794-B5AE-6EC402E20C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8C3B1EAA-B433-48F9-A3C9-78548AF716C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50F567DB-FF15-4604-B653-C2FFA2CAEA0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C730C47-FDDB-4CCD-99AC-8B561197AB62}"/>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E6BFFC68-9D24-4B1A-98EC-43305DCD9C05}"/>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9A5D4F0D-A948-4DDF-9E5E-11CFFCF4382D}"/>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CAAB843C-D5F1-4B2D-8A84-C9E8115B28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BFF7B077-BC1B-45AC-B5AB-59E49E3C39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5D19A0E5-523B-402B-8B25-86A26683D2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C80EFADF-36FA-49ED-A03A-BBC00370C7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21D9C3E9-9C86-4EAF-9E66-1B794BA857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B32AC81A-AB98-4121-A8EF-F15A5E8215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C28EA1C3-5415-4B8F-8869-592F3817A7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CB0086DD-8D4F-426A-BCEE-B7656F377572}"/>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483888E-9753-4113-AD6C-C6EB58CDDC6F}"/>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575073B0-84F5-40F4-A4A0-D9C22EC8695A}"/>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D8C49976-87FB-4EDC-B8AE-05C0A6970E83}"/>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F613D832-C8C4-4E77-BA02-FEF60D366B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AFFDC4FA-2038-4A73-9159-6F805A7C28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879EBCD-F385-4C0D-97E1-9758B1E64B9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53DD022-FA23-4DD7-86EA-E8DC97D74D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EFE586AB-8948-4BDC-AD5E-C7384E657A3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DA13818F-F807-49D5-ACC6-741983340E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FB700416-3491-4916-B2A7-2CD1EC9AA2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9061C60A-1C52-47C3-8798-509CED02B28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16C56B0B-B445-46AA-8C71-51E6EA3BCD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A7B5C8C-2D3B-4DD9-B4CF-DBB1E938776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a:extLst>
            <a:ext uri="{FF2B5EF4-FFF2-40B4-BE49-F238E27FC236}">
              <a16:creationId xmlns:a16="http://schemas.microsoft.com/office/drawing/2014/main" id="{88C7F31F-E24B-494B-9A71-E0B281B76F4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a:extLst>
            <a:ext uri="{FF2B5EF4-FFF2-40B4-BE49-F238E27FC236}">
              <a16:creationId xmlns:a16="http://schemas.microsoft.com/office/drawing/2014/main" id="{6A748A2A-0CDF-4A51-ACAD-ED8B2AC148D1}"/>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a:extLst>
            <a:ext uri="{FF2B5EF4-FFF2-40B4-BE49-F238E27FC236}">
              <a16:creationId xmlns:a16="http://schemas.microsoft.com/office/drawing/2014/main" id="{68CC61AC-BC6E-40E7-8128-C063AA1B635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6A339760-ECAE-4D57-80EE-70262F85A34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a:extLst>
            <a:ext uri="{FF2B5EF4-FFF2-40B4-BE49-F238E27FC236}">
              <a16:creationId xmlns:a16="http://schemas.microsoft.com/office/drawing/2014/main" id="{6377D02B-328E-479F-8682-2FE9D27C1A2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C1CE941-784C-4DBB-9E81-E57B2BB3C94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a:extLst>
            <a:ext uri="{FF2B5EF4-FFF2-40B4-BE49-F238E27FC236}">
              <a16:creationId xmlns:a16="http://schemas.microsoft.com/office/drawing/2014/main" id="{84CC84D4-2383-46A5-BFA8-CDBD0D75FE1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89E0FF8-F0BD-4218-88DD-4DF94C90F99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a:extLst>
            <a:ext uri="{FF2B5EF4-FFF2-40B4-BE49-F238E27FC236}">
              <a16:creationId xmlns:a16="http://schemas.microsoft.com/office/drawing/2014/main" id="{4EF991C0-D83E-4B34-9804-4F2D8711566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D732A45A-EF88-473B-946D-B1CC920E09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a:extLst>
            <a:ext uri="{FF2B5EF4-FFF2-40B4-BE49-F238E27FC236}">
              <a16:creationId xmlns:a16="http://schemas.microsoft.com/office/drawing/2014/main" id="{C3653EEF-EB09-4E71-A6C3-57899A57C1B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05291A4-AAFF-4664-9982-9A4F11BC07F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a:extLst>
            <a:ext uri="{FF2B5EF4-FFF2-40B4-BE49-F238E27FC236}">
              <a16:creationId xmlns:a16="http://schemas.microsoft.com/office/drawing/2014/main" id="{B52FCAAC-0D90-4D2C-88D2-BDEFBB3547B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a:extLst>
            <a:ext uri="{FF2B5EF4-FFF2-40B4-BE49-F238E27FC236}">
              <a16:creationId xmlns:a16="http://schemas.microsoft.com/office/drawing/2014/main" id="{F6B15760-D92D-4D10-BA6F-8FE6A00A44C2}"/>
            </a:ext>
          </a:extLst>
        </xdr:cNvPr>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a:extLst>
            <a:ext uri="{FF2B5EF4-FFF2-40B4-BE49-F238E27FC236}">
              <a16:creationId xmlns:a16="http://schemas.microsoft.com/office/drawing/2014/main" id="{91433354-E85A-45D8-A32D-9F806292B5FB}"/>
            </a:ext>
          </a:extLst>
        </xdr:cNvPr>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a:extLst>
            <a:ext uri="{FF2B5EF4-FFF2-40B4-BE49-F238E27FC236}">
              <a16:creationId xmlns:a16="http://schemas.microsoft.com/office/drawing/2014/main" id="{F284DE8A-9BCB-4243-8381-DF7555D99E12}"/>
            </a:ext>
          </a:extLst>
        </xdr:cNvPr>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a:extLst>
            <a:ext uri="{FF2B5EF4-FFF2-40B4-BE49-F238E27FC236}">
              <a16:creationId xmlns:a16="http://schemas.microsoft.com/office/drawing/2014/main" id="{1BA4B261-2036-4EEA-AD6F-6528470DCAA7}"/>
            </a:ext>
          </a:extLst>
        </xdr:cNvPr>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a:extLst>
            <a:ext uri="{FF2B5EF4-FFF2-40B4-BE49-F238E27FC236}">
              <a16:creationId xmlns:a16="http://schemas.microsoft.com/office/drawing/2014/main" id="{4E32D8D0-5D2A-4E97-9739-1898EDA49280}"/>
            </a:ext>
          </a:extLst>
        </xdr:cNvPr>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a:extLst>
            <a:ext uri="{FF2B5EF4-FFF2-40B4-BE49-F238E27FC236}">
              <a16:creationId xmlns:a16="http://schemas.microsoft.com/office/drawing/2014/main" id="{B763A8EC-3DE3-4F6A-84FD-1D260EE9476C}"/>
            </a:ext>
          </a:extLst>
        </xdr:cNvPr>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a:extLst>
            <a:ext uri="{FF2B5EF4-FFF2-40B4-BE49-F238E27FC236}">
              <a16:creationId xmlns:a16="http://schemas.microsoft.com/office/drawing/2014/main" id="{7E82B918-59DE-4309-BCF8-719A8208641A}"/>
            </a:ext>
          </a:extLst>
        </xdr:cNvPr>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a:extLst>
            <a:ext uri="{FF2B5EF4-FFF2-40B4-BE49-F238E27FC236}">
              <a16:creationId xmlns:a16="http://schemas.microsoft.com/office/drawing/2014/main" id="{A69418C5-9AB7-4CE9-AC65-18612C8D6A29}"/>
            </a:ext>
          </a:extLst>
        </xdr:cNvPr>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97807</xdr:rowOff>
    </xdr:from>
    <xdr:ext cx="405111" cy="259045"/>
    <xdr:sp macro="" textlink="">
      <xdr:nvSpPr>
        <xdr:cNvPr id="64" name="n_1aveValue【図書館】&#10;有形固定資産減価償却率">
          <a:extLst>
            <a:ext uri="{FF2B5EF4-FFF2-40B4-BE49-F238E27FC236}">
              <a16:creationId xmlns:a16="http://schemas.microsoft.com/office/drawing/2014/main" id="{DD2B6BB6-29ED-4855-A9D2-6E0FA419187F}"/>
            </a:ext>
          </a:extLst>
        </xdr:cNvPr>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EB172727-A421-4C06-96D6-78161B3F735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3E858A02-72B7-426C-91D9-FE6281A988C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7FF4018B-CC47-46EA-B5D3-170D99EA33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782FECFD-F529-4229-AF46-010528FC45C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437EC5C9-ABB1-4E65-9EDB-AA0CAF7CBB3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15875</xdr:rowOff>
    </xdr:from>
    <xdr:to>
      <xdr:col>5</xdr:col>
      <xdr:colOff>409575</xdr:colOff>
      <xdr:row>38</xdr:row>
      <xdr:rowOff>117475</xdr:rowOff>
    </xdr:to>
    <xdr:sp macro="" textlink="">
      <xdr:nvSpPr>
        <xdr:cNvPr id="70" name="円/楕円 69">
          <a:extLst>
            <a:ext uri="{FF2B5EF4-FFF2-40B4-BE49-F238E27FC236}">
              <a16:creationId xmlns:a16="http://schemas.microsoft.com/office/drawing/2014/main" id="{50F92E7F-4D12-4FDF-855F-4036526E468A}"/>
            </a:ext>
          </a:extLst>
        </xdr:cNvPr>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108602</xdr:rowOff>
    </xdr:from>
    <xdr:ext cx="405111" cy="259045"/>
    <xdr:sp macro="" textlink="">
      <xdr:nvSpPr>
        <xdr:cNvPr id="71" name="n_1mainValue【図書館】&#10;有形固定資産減価償却率">
          <a:extLst>
            <a:ext uri="{FF2B5EF4-FFF2-40B4-BE49-F238E27FC236}">
              <a16:creationId xmlns:a16="http://schemas.microsoft.com/office/drawing/2014/main" id="{27BE5018-17C0-4464-946B-96BF26E4D3DC}"/>
            </a:ext>
          </a:extLst>
        </xdr:cNvPr>
        <xdr:cNvSpPr txBox="1"/>
      </xdr:nvSpPr>
      <xdr:spPr>
        <a:xfrm>
          <a:off x="3582043"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a:extLst>
            <a:ext uri="{FF2B5EF4-FFF2-40B4-BE49-F238E27FC236}">
              <a16:creationId xmlns:a16="http://schemas.microsoft.com/office/drawing/2014/main" id="{090EF671-1535-47D1-887B-794FBAD436E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a:extLst>
            <a:ext uri="{FF2B5EF4-FFF2-40B4-BE49-F238E27FC236}">
              <a16:creationId xmlns:a16="http://schemas.microsoft.com/office/drawing/2014/main" id="{BAC900EA-AFC1-471D-89E9-60DD3A819A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a:extLst>
            <a:ext uri="{FF2B5EF4-FFF2-40B4-BE49-F238E27FC236}">
              <a16:creationId xmlns:a16="http://schemas.microsoft.com/office/drawing/2014/main" id="{3E55341D-530C-410D-BADF-99C12EA243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a:extLst>
            <a:ext uri="{FF2B5EF4-FFF2-40B4-BE49-F238E27FC236}">
              <a16:creationId xmlns:a16="http://schemas.microsoft.com/office/drawing/2014/main" id="{579A16C1-5DA7-4BF5-ABAA-282F9ADE491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a:extLst>
            <a:ext uri="{FF2B5EF4-FFF2-40B4-BE49-F238E27FC236}">
              <a16:creationId xmlns:a16="http://schemas.microsoft.com/office/drawing/2014/main" id="{76EFBA8D-F0F5-44CA-84A2-070422601C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a:extLst>
            <a:ext uri="{FF2B5EF4-FFF2-40B4-BE49-F238E27FC236}">
              <a16:creationId xmlns:a16="http://schemas.microsoft.com/office/drawing/2014/main" id="{D70520AA-3133-4CCF-B196-EDE488F012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a:extLst>
            <a:ext uri="{FF2B5EF4-FFF2-40B4-BE49-F238E27FC236}">
              <a16:creationId xmlns:a16="http://schemas.microsoft.com/office/drawing/2014/main" id="{441F6D58-2574-4251-BB41-E4CBC12CF9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a:extLst>
            <a:ext uri="{FF2B5EF4-FFF2-40B4-BE49-F238E27FC236}">
              <a16:creationId xmlns:a16="http://schemas.microsoft.com/office/drawing/2014/main" id="{4967365A-EF93-40B8-8906-317E68D6D78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a:extLst>
            <a:ext uri="{FF2B5EF4-FFF2-40B4-BE49-F238E27FC236}">
              <a16:creationId xmlns:a16="http://schemas.microsoft.com/office/drawing/2014/main" id="{83FF6AE2-7BE7-4AD2-B45A-7C138BB54E4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a:extLst>
            <a:ext uri="{FF2B5EF4-FFF2-40B4-BE49-F238E27FC236}">
              <a16:creationId xmlns:a16="http://schemas.microsoft.com/office/drawing/2014/main" id="{106D8960-CEF6-4622-AB40-66AF1E8061B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a:extLst>
            <a:ext uri="{FF2B5EF4-FFF2-40B4-BE49-F238E27FC236}">
              <a16:creationId xmlns:a16="http://schemas.microsoft.com/office/drawing/2014/main" id="{7B6AB37A-551A-45B2-A6BF-2C4B8262465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a:extLst>
            <a:ext uri="{FF2B5EF4-FFF2-40B4-BE49-F238E27FC236}">
              <a16:creationId xmlns:a16="http://schemas.microsoft.com/office/drawing/2014/main" id="{D42B07DE-09B4-4F84-9C60-518459FEBA6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a:extLst>
            <a:ext uri="{FF2B5EF4-FFF2-40B4-BE49-F238E27FC236}">
              <a16:creationId xmlns:a16="http://schemas.microsoft.com/office/drawing/2014/main" id="{44D0B4FB-8173-48AC-B160-0EB59F3E151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a:extLst>
            <a:ext uri="{FF2B5EF4-FFF2-40B4-BE49-F238E27FC236}">
              <a16:creationId xmlns:a16="http://schemas.microsoft.com/office/drawing/2014/main" id="{7CC9AAFD-EF02-43BB-8AB9-57873758C76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a:extLst>
            <a:ext uri="{FF2B5EF4-FFF2-40B4-BE49-F238E27FC236}">
              <a16:creationId xmlns:a16="http://schemas.microsoft.com/office/drawing/2014/main" id="{9609FEB3-895B-4B21-9ADE-E627F23C4FA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a:extLst>
            <a:ext uri="{FF2B5EF4-FFF2-40B4-BE49-F238E27FC236}">
              <a16:creationId xmlns:a16="http://schemas.microsoft.com/office/drawing/2014/main" id="{58608EDB-72E8-48D8-82D1-629123A94F2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a:extLst>
            <a:ext uri="{FF2B5EF4-FFF2-40B4-BE49-F238E27FC236}">
              <a16:creationId xmlns:a16="http://schemas.microsoft.com/office/drawing/2014/main" id="{3B2B24EF-07E2-4D18-B117-5EFF87B847A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a:extLst>
            <a:ext uri="{FF2B5EF4-FFF2-40B4-BE49-F238E27FC236}">
              <a16:creationId xmlns:a16="http://schemas.microsoft.com/office/drawing/2014/main" id="{4EC5986A-A828-4A99-9A6A-88191A09135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a:extLst>
            <a:ext uri="{FF2B5EF4-FFF2-40B4-BE49-F238E27FC236}">
              <a16:creationId xmlns:a16="http://schemas.microsoft.com/office/drawing/2014/main" id="{138D09F0-1F1A-4262-85FF-C569EDB36FC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a:extLst>
            <a:ext uri="{FF2B5EF4-FFF2-40B4-BE49-F238E27FC236}">
              <a16:creationId xmlns:a16="http://schemas.microsoft.com/office/drawing/2014/main" id="{3ABB3FED-6DCD-4F4E-90B5-5D28DF4A3CB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a:extLst>
            <a:ext uri="{FF2B5EF4-FFF2-40B4-BE49-F238E27FC236}">
              <a16:creationId xmlns:a16="http://schemas.microsoft.com/office/drawing/2014/main" id="{61413942-2C34-4AE5-8CFF-779F15F9E4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a:extLst>
            <a:ext uri="{FF2B5EF4-FFF2-40B4-BE49-F238E27FC236}">
              <a16:creationId xmlns:a16="http://schemas.microsoft.com/office/drawing/2014/main" id="{20C53F26-B416-4B86-B12E-37A04CA0CC6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a:extLst>
            <a:ext uri="{FF2B5EF4-FFF2-40B4-BE49-F238E27FC236}">
              <a16:creationId xmlns:a16="http://schemas.microsoft.com/office/drawing/2014/main" id="{B5CEE8F5-9717-4354-8F04-7072B79EE3F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a:extLst>
            <a:ext uri="{FF2B5EF4-FFF2-40B4-BE49-F238E27FC236}">
              <a16:creationId xmlns:a16="http://schemas.microsoft.com/office/drawing/2014/main" id="{7A72F9B0-5E8E-462F-B48E-C13F2C70E4AF}"/>
            </a:ext>
          </a:extLst>
        </xdr:cNvPr>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a:extLst>
            <a:ext uri="{FF2B5EF4-FFF2-40B4-BE49-F238E27FC236}">
              <a16:creationId xmlns:a16="http://schemas.microsoft.com/office/drawing/2014/main" id="{F73FE1A9-6F76-4E5D-89FA-BEF136199B12}"/>
            </a:ext>
          </a:extLst>
        </xdr:cNvPr>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a:extLst>
            <a:ext uri="{FF2B5EF4-FFF2-40B4-BE49-F238E27FC236}">
              <a16:creationId xmlns:a16="http://schemas.microsoft.com/office/drawing/2014/main" id="{1A58D00E-8FDD-43CE-A272-9DDE590108D6}"/>
            </a:ext>
          </a:extLst>
        </xdr:cNvPr>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a:extLst>
            <a:ext uri="{FF2B5EF4-FFF2-40B4-BE49-F238E27FC236}">
              <a16:creationId xmlns:a16="http://schemas.microsoft.com/office/drawing/2014/main" id="{779B6C8E-07C2-481C-B95D-22076BF4A02F}"/>
            </a:ext>
          </a:extLst>
        </xdr:cNvPr>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a:extLst>
            <a:ext uri="{FF2B5EF4-FFF2-40B4-BE49-F238E27FC236}">
              <a16:creationId xmlns:a16="http://schemas.microsoft.com/office/drawing/2014/main" id="{8E84983E-10BE-49FE-9455-6E07CE136253}"/>
            </a:ext>
          </a:extLst>
        </xdr:cNvPr>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a:extLst>
            <a:ext uri="{FF2B5EF4-FFF2-40B4-BE49-F238E27FC236}">
              <a16:creationId xmlns:a16="http://schemas.microsoft.com/office/drawing/2014/main" id="{71100B2A-8F38-4EE6-9566-EBB070056A23}"/>
            </a:ext>
          </a:extLst>
        </xdr:cNvPr>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a:extLst>
            <a:ext uri="{FF2B5EF4-FFF2-40B4-BE49-F238E27FC236}">
              <a16:creationId xmlns:a16="http://schemas.microsoft.com/office/drawing/2014/main" id="{00EA271B-70A7-4755-9EA5-680D5D65F8C6}"/>
            </a:ext>
          </a:extLst>
        </xdr:cNvPr>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a:extLst>
            <a:ext uri="{FF2B5EF4-FFF2-40B4-BE49-F238E27FC236}">
              <a16:creationId xmlns:a16="http://schemas.microsoft.com/office/drawing/2014/main" id="{8A9B653E-E7B4-4244-8AB3-22D329C8E69F}"/>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3" name="n_1aveValue【図書館】&#10;一人当たり面積">
          <a:extLst>
            <a:ext uri="{FF2B5EF4-FFF2-40B4-BE49-F238E27FC236}">
              <a16:creationId xmlns:a16="http://schemas.microsoft.com/office/drawing/2014/main" id="{5C8B418A-C331-474A-89A0-4B2E3089D30E}"/>
            </a:ext>
          </a:extLst>
        </xdr:cNvPr>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744340AE-C4D1-4B2D-A7AC-4B19E7A9522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13F10911-CAF5-4F2D-A318-8917C6F0073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53345286-51E8-4AF6-9C59-8082BEDF11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DE05D73C-2C78-427B-B489-3C19590A951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E01DE7DC-73FB-4580-8095-EB66BE6614E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44450</xdr:rowOff>
    </xdr:from>
    <xdr:to>
      <xdr:col>14</xdr:col>
      <xdr:colOff>79375</xdr:colOff>
      <xdr:row>34</xdr:row>
      <xdr:rowOff>146050</xdr:rowOff>
    </xdr:to>
    <xdr:sp macro="" textlink="">
      <xdr:nvSpPr>
        <xdr:cNvPr id="109" name="円/楕円 108">
          <a:extLst>
            <a:ext uri="{FF2B5EF4-FFF2-40B4-BE49-F238E27FC236}">
              <a16:creationId xmlns:a16="http://schemas.microsoft.com/office/drawing/2014/main" id="{FADA4163-6AA5-44C3-BD4A-04AB96FE8EE7}"/>
            </a:ext>
          </a:extLst>
        </xdr:cNvPr>
        <xdr:cNvSpPr/>
      </xdr:nvSpPr>
      <xdr:spPr>
        <a:xfrm>
          <a:off x="958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162577</xdr:rowOff>
    </xdr:from>
    <xdr:ext cx="469744" cy="259045"/>
    <xdr:sp macro="" textlink="">
      <xdr:nvSpPr>
        <xdr:cNvPr id="110" name="n_1mainValue【図書館】&#10;一人当たり面積">
          <a:extLst>
            <a:ext uri="{FF2B5EF4-FFF2-40B4-BE49-F238E27FC236}">
              <a16:creationId xmlns:a16="http://schemas.microsoft.com/office/drawing/2014/main" id="{1BC6553D-10E3-481C-ACD6-6DACD9F58CA9}"/>
            </a:ext>
          </a:extLst>
        </xdr:cNvPr>
        <xdr:cNvSpPr txBox="1"/>
      </xdr:nvSpPr>
      <xdr:spPr>
        <a:xfrm>
          <a:off x="9391727" y="56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a:extLst>
            <a:ext uri="{FF2B5EF4-FFF2-40B4-BE49-F238E27FC236}">
              <a16:creationId xmlns:a16="http://schemas.microsoft.com/office/drawing/2014/main" id="{C0C1070B-1C53-480C-B984-1E847E33E2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a:extLst>
            <a:ext uri="{FF2B5EF4-FFF2-40B4-BE49-F238E27FC236}">
              <a16:creationId xmlns:a16="http://schemas.microsoft.com/office/drawing/2014/main" id="{E237C13F-C11C-4A3C-8EE0-DE3CFCA5C1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a:extLst>
            <a:ext uri="{FF2B5EF4-FFF2-40B4-BE49-F238E27FC236}">
              <a16:creationId xmlns:a16="http://schemas.microsoft.com/office/drawing/2014/main" id="{5F8A69BE-AD07-420D-83AF-1DE8410423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a:extLst>
            <a:ext uri="{FF2B5EF4-FFF2-40B4-BE49-F238E27FC236}">
              <a16:creationId xmlns:a16="http://schemas.microsoft.com/office/drawing/2014/main" id="{12832CE8-E6AC-4CC4-84A4-712FCB90762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a:extLst>
            <a:ext uri="{FF2B5EF4-FFF2-40B4-BE49-F238E27FC236}">
              <a16:creationId xmlns:a16="http://schemas.microsoft.com/office/drawing/2014/main" id="{0F709A4F-0336-4AA4-B526-48279848D3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a:extLst>
            <a:ext uri="{FF2B5EF4-FFF2-40B4-BE49-F238E27FC236}">
              <a16:creationId xmlns:a16="http://schemas.microsoft.com/office/drawing/2014/main" id="{FB46F9CE-9AA7-4D9A-8289-DF40BCA882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a:extLst>
            <a:ext uri="{FF2B5EF4-FFF2-40B4-BE49-F238E27FC236}">
              <a16:creationId xmlns:a16="http://schemas.microsoft.com/office/drawing/2014/main" id="{C8B2DB4B-3114-4EAC-8226-01C74B987F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a:extLst>
            <a:ext uri="{FF2B5EF4-FFF2-40B4-BE49-F238E27FC236}">
              <a16:creationId xmlns:a16="http://schemas.microsoft.com/office/drawing/2014/main" id="{03FBC044-2365-4033-AA09-7535974E1A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a:extLst>
            <a:ext uri="{FF2B5EF4-FFF2-40B4-BE49-F238E27FC236}">
              <a16:creationId xmlns:a16="http://schemas.microsoft.com/office/drawing/2014/main" id="{5F73560F-11D0-4E28-A697-17518DFA0B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a:extLst>
            <a:ext uri="{FF2B5EF4-FFF2-40B4-BE49-F238E27FC236}">
              <a16:creationId xmlns:a16="http://schemas.microsoft.com/office/drawing/2014/main" id="{3D94095D-A073-445C-8FC5-839FB800CB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a:extLst>
            <a:ext uri="{FF2B5EF4-FFF2-40B4-BE49-F238E27FC236}">
              <a16:creationId xmlns:a16="http://schemas.microsoft.com/office/drawing/2014/main" id="{6EF99E32-5719-4186-84D7-DFB00606FCB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a:extLst>
            <a:ext uri="{FF2B5EF4-FFF2-40B4-BE49-F238E27FC236}">
              <a16:creationId xmlns:a16="http://schemas.microsoft.com/office/drawing/2014/main" id="{72AD658F-C5AD-4109-89A7-9216CD12C699}"/>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a:extLst>
            <a:ext uri="{FF2B5EF4-FFF2-40B4-BE49-F238E27FC236}">
              <a16:creationId xmlns:a16="http://schemas.microsoft.com/office/drawing/2014/main" id="{985D9F73-E650-4156-9FDE-258829984F1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a:extLst>
            <a:ext uri="{FF2B5EF4-FFF2-40B4-BE49-F238E27FC236}">
              <a16:creationId xmlns:a16="http://schemas.microsoft.com/office/drawing/2014/main" id="{50CF0878-53E5-4659-AA39-540D7E0EDE9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a:extLst>
            <a:ext uri="{FF2B5EF4-FFF2-40B4-BE49-F238E27FC236}">
              <a16:creationId xmlns:a16="http://schemas.microsoft.com/office/drawing/2014/main" id="{6818A3DB-32AC-4B52-9102-C2550A26ED9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a:extLst>
            <a:ext uri="{FF2B5EF4-FFF2-40B4-BE49-F238E27FC236}">
              <a16:creationId xmlns:a16="http://schemas.microsoft.com/office/drawing/2014/main" id="{5502D18F-E904-4B4A-B0FF-45CCBACAFD6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a:extLst>
            <a:ext uri="{FF2B5EF4-FFF2-40B4-BE49-F238E27FC236}">
              <a16:creationId xmlns:a16="http://schemas.microsoft.com/office/drawing/2014/main" id="{A2222844-AA20-4EDF-A858-57A72257CC3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a:extLst>
            <a:ext uri="{FF2B5EF4-FFF2-40B4-BE49-F238E27FC236}">
              <a16:creationId xmlns:a16="http://schemas.microsoft.com/office/drawing/2014/main" id="{3950BC1D-7901-44CE-B025-0023889043C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a:extLst>
            <a:ext uri="{FF2B5EF4-FFF2-40B4-BE49-F238E27FC236}">
              <a16:creationId xmlns:a16="http://schemas.microsoft.com/office/drawing/2014/main" id="{43EB7D46-6BE4-4194-A556-C5A43561329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a:extLst>
            <a:ext uri="{FF2B5EF4-FFF2-40B4-BE49-F238E27FC236}">
              <a16:creationId xmlns:a16="http://schemas.microsoft.com/office/drawing/2014/main" id="{06107D3D-CF14-4728-961F-6274958E7E8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id="{ACF61F30-B2B8-4770-A18D-85F299EDBC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a:extLst>
            <a:ext uri="{FF2B5EF4-FFF2-40B4-BE49-F238E27FC236}">
              <a16:creationId xmlns:a16="http://schemas.microsoft.com/office/drawing/2014/main" id="{9CC00228-FE3A-45F8-AD11-F4BD3963DA6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a:extLst>
            <a:ext uri="{FF2B5EF4-FFF2-40B4-BE49-F238E27FC236}">
              <a16:creationId xmlns:a16="http://schemas.microsoft.com/office/drawing/2014/main" id="{AE639E06-79CF-4EF1-9D97-D39AAD1851A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a:extLst>
            <a:ext uri="{FF2B5EF4-FFF2-40B4-BE49-F238E27FC236}">
              <a16:creationId xmlns:a16="http://schemas.microsoft.com/office/drawing/2014/main" id="{94B2F4D5-517E-4611-B3B0-81110EAF3DE2}"/>
            </a:ext>
          </a:extLst>
        </xdr:cNvPr>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a:extLst>
            <a:ext uri="{FF2B5EF4-FFF2-40B4-BE49-F238E27FC236}">
              <a16:creationId xmlns:a16="http://schemas.microsoft.com/office/drawing/2014/main" id="{051628D5-1593-4296-8EF3-2D03E7098145}"/>
            </a:ext>
          </a:extLst>
        </xdr:cNvPr>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a:extLst>
            <a:ext uri="{FF2B5EF4-FFF2-40B4-BE49-F238E27FC236}">
              <a16:creationId xmlns:a16="http://schemas.microsoft.com/office/drawing/2014/main" id="{9E85173B-4EAD-4387-85DE-3927F5D9F08D}"/>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a:extLst>
            <a:ext uri="{FF2B5EF4-FFF2-40B4-BE49-F238E27FC236}">
              <a16:creationId xmlns:a16="http://schemas.microsoft.com/office/drawing/2014/main" id="{226493C9-55F4-41EF-BF5E-C6E5DA61262A}"/>
            </a:ext>
          </a:extLst>
        </xdr:cNvPr>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a:extLst>
            <a:ext uri="{FF2B5EF4-FFF2-40B4-BE49-F238E27FC236}">
              <a16:creationId xmlns:a16="http://schemas.microsoft.com/office/drawing/2014/main" id="{E59239BB-9A0E-42EF-985D-B8B8C2E07655}"/>
            </a:ext>
          </a:extLst>
        </xdr:cNvPr>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a:extLst>
            <a:ext uri="{FF2B5EF4-FFF2-40B4-BE49-F238E27FC236}">
              <a16:creationId xmlns:a16="http://schemas.microsoft.com/office/drawing/2014/main" id="{80708A1E-59D6-45F8-8A8E-59AFAE9528DC}"/>
            </a:ext>
          </a:extLst>
        </xdr:cNvPr>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a:extLst>
            <a:ext uri="{FF2B5EF4-FFF2-40B4-BE49-F238E27FC236}">
              <a16:creationId xmlns:a16="http://schemas.microsoft.com/office/drawing/2014/main" id="{68F65FDF-EC3A-4113-8DA0-6E65C44A5F16}"/>
            </a:ext>
          </a:extLst>
        </xdr:cNvPr>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a:extLst>
            <a:ext uri="{FF2B5EF4-FFF2-40B4-BE49-F238E27FC236}">
              <a16:creationId xmlns:a16="http://schemas.microsoft.com/office/drawing/2014/main" id="{8FBAEE75-0A5F-45AB-86EC-0FE0D8DB26D1}"/>
            </a:ext>
          </a:extLst>
        </xdr:cNvPr>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97807</xdr:rowOff>
    </xdr:from>
    <xdr:ext cx="405111" cy="259045"/>
    <xdr:sp macro="" textlink="">
      <xdr:nvSpPr>
        <xdr:cNvPr id="142" name="n_1aveValue【体育館・プール】&#10;有形固定資産減価償却率">
          <a:extLst>
            <a:ext uri="{FF2B5EF4-FFF2-40B4-BE49-F238E27FC236}">
              <a16:creationId xmlns:a16="http://schemas.microsoft.com/office/drawing/2014/main" id="{A5E76777-42A2-4E23-9222-4D304914AE7A}"/>
            </a:ext>
          </a:extLst>
        </xdr:cNvPr>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8E2D889-20BF-434E-8D2B-5C318A8F4E4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5886CB6-30A3-4085-8BB8-AAE7C73553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36258966-E01D-437D-A31A-91FF8E193CB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D269827-69AD-4B69-BAE6-A119E2C0113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3217BFD1-A18D-4E71-91F3-73D523A68E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635</xdr:rowOff>
    </xdr:from>
    <xdr:to>
      <xdr:col>5</xdr:col>
      <xdr:colOff>409575</xdr:colOff>
      <xdr:row>58</xdr:row>
      <xdr:rowOff>102235</xdr:rowOff>
    </xdr:to>
    <xdr:sp macro="" textlink="">
      <xdr:nvSpPr>
        <xdr:cNvPr id="148" name="円/楕円 147">
          <a:extLst>
            <a:ext uri="{FF2B5EF4-FFF2-40B4-BE49-F238E27FC236}">
              <a16:creationId xmlns:a16="http://schemas.microsoft.com/office/drawing/2014/main" id="{C2187CD9-AFBF-4B4E-9843-9CF901E00950}"/>
            </a:ext>
          </a:extLst>
        </xdr:cNvPr>
        <xdr:cNvSpPr/>
      </xdr:nvSpPr>
      <xdr:spPr>
        <a:xfrm>
          <a:off x="3746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93362</xdr:rowOff>
    </xdr:from>
    <xdr:ext cx="405111" cy="259045"/>
    <xdr:sp macro="" textlink="">
      <xdr:nvSpPr>
        <xdr:cNvPr id="149" name="n_1mainValue【体育館・プール】&#10;有形固定資産減価償却率">
          <a:extLst>
            <a:ext uri="{FF2B5EF4-FFF2-40B4-BE49-F238E27FC236}">
              <a16:creationId xmlns:a16="http://schemas.microsoft.com/office/drawing/2014/main" id="{BAEB9C10-4F6E-4972-869E-BD18E86F2687}"/>
            </a:ext>
          </a:extLst>
        </xdr:cNvPr>
        <xdr:cNvSpPr txBox="1"/>
      </xdr:nvSpPr>
      <xdr:spPr>
        <a:xfrm>
          <a:off x="3582043"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id="{40905B6D-4E42-4B65-AFCC-E66A26372F0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id="{AF438F0B-16EF-437D-8DDA-B0F5A2DE5AA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id="{ED6870AD-7D17-448B-8AC7-73A2A5573E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id="{1939E7D4-9D6A-4498-B53B-F7BDFA949B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id="{EE748BB3-3B95-4EBD-816E-4C3AA24FF6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id="{E3A74665-141F-44D4-87BF-9FFE6B1BAE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id="{5FDBD014-5B50-4D23-A1AF-3FBAD26C1A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id="{50070853-CB5F-48D9-AB56-0F61E4E6D1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a16="http://schemas.microsoft.com/office/drawing/2014/main" id="{B43E3CBC-93A7-48B3-8D16-1237C2A841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id="{886FCB1A-D3A7-4FC9-B3EC-8EC113F471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a:extLst>
            <a:ext uri="{FF2B5EF4-FFF2-40B4-BE49-F238E27FC236}">
              <a16:creationId xmlns:a16="http://schemas.microsoft.com/office/drawing/2014/main" id="{C425BEE4-02AC-42D8-BCE1-95DF3A9D0BA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86E207D-05E9-4B9C-8FEA-C561CFDA18F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a:extLst>
            <a:ext uri="{FF2B5EF4-FFF2-40B4-BE49-F238E27FC236}">
              <a16:creationId xmlns:a16="http://schemas.microsoft.com/office/drawing/2014/main" id="{AFDFD913-5D35-4775-A57C-1C988B1A0D1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a:extLst>
            <a:ext uri="{FF2B5EF4-FFF2-40B4-BE49-F238E27FC236}">
              <a16:creationId xmlns:a16="http://schemas.microsoft.com/office/drawing/2014/main" id="{A253551A-E4B1-4493-8DBB-29BFE79BC47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a:extLst>
            <a:ext uri="{FF2B5EF4-FFF2-40B4-BE49-F238E27FC236}">
              <a16:creationId xmlns:a16="http://schemas.microsoft.com/office/drawing/2014/main" id="{450B60D6-2B9A-4C03-BF79-82698250799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a:extLst>
            <a:ext uri="{FF2B5EF4-FFF2-40B4-BE49-F238E27FC236}">
              <a16:creationId xmlns:a16="http://schemas.microsoft.com/office/drawing/2014/main" id="{59BC6A41-C227-495B-AF42-D42F155367A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a:extLst>
            <a:ext uri="{FF2B5EF4-FFF2-40B4-BE49-F238E27FC236}">
              <a16:creationId xmlns:a16="http://schemas.microsoft.com/office/drawing/2014/main" id="{9DE52094-883E-41EF-95DB-82E8B937B4E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a:extLst>
            <a:ext uri="{FF2B5EF4-FFF2-40B4-BE49-F238E27FC236}">
              <a16:creationId xmlns:a16="http://schemas.microsoft.com/office/drawing/2014/main" id="{B49C7D83-6223-4D7A-B906-F2270A46A53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a:extLst>
            <a:ext uri="{FF2B5EF4-FFF2-40B4-BE49-F238E27FC236}">
              <a16:creationId xmlns:a16="http://schemas.microsoft.com/office/drawing/2014/main" id="{A3DEB2C4-9F03-4A11-99B4-947E1147771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a:extLst>
            <a:ext uri="{FF2B5EF4-FFF2-40B4-BE49-F238E27FC236}">
              <a16:creationId xmlns:a16="http://schemas.microsoft.com/office/drawing/2014/main" id="{92053505-ECCD-405C-8C2C-52CE9774B8D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a:extLst>
            <a:ext uri="{FF2B5EF4-FFF2-40B4-BE49-F238E27FC236}">
              <a16:creationId xmlns:a16="http://schemas.microsoft.com/office/drawing/2014/main" id="{0D093599-41C2-4BCA-852A-962CED855ED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a:extLst>
            <a:ext uri="{FF2B5EF4-FFF2-40B4-BE49-F238E27FC236}">
              <a16:creationId xmlns:a16="http://schemas.microsoft.com/office/drawing/2014/main" id="{D9ED8FF4-97A9-40B2-A35F-9DC893A9E85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a:extLst>
            <a:ext uri="{FF2B5EF4-FFF2-40B4-BE49-F238E27FC236}">
              <a16:creationId xmlns:a16="http://schemas.microsoft.com/office/drawing/2014/main" id="{2B99C40D-3252-41F2-99A7-0AC7459ABFA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a:extLst>
            <a:ext uri="{FF2B5EF4-FFF2-40B4-BE49-F238E27FC236}">
              <a16:creationId xmlns:a16="http://schemas.microsoft.com/office/drawing/2014/main" id="{6F9FBBA6-ECD0-4D15-A940-E6092E0414FE}"/>
            </a:ext>
          </a:extLst>
        </xdr:cNvPr>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a:extLst>
            <a:ext uri="{FF2B5EF4-FFF2-40B4-BE49-F238E27FC236}">
              <a16:creationId xmlns:a16="http://schemas.microsoft.com/office/drawing/2014/main" id="{ADD8A49F-CDC3-432A-901B-FC8ADFF9319C}"/>
            </a:ext>
          </a:extLst>
        </xdr:cNvPr>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a:extLst>
            <a:ext uri="{FF2B5EF4-FFF2-40B4-BE49-F238E27FC236}">
              <a16:creationId xmlns:a16="http://schemas.microsoft.com/office/drawing/2014/main" id="{68C44E0E-1998-4191-A2EE-DAD97B813897}"/>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a:extLst>
            <a:ext uri="{FF2B5EF4-FFF2-40B4-BE49-F238E27FC236}">
              <a16:creationId xmlns:a16="http://schemas.microsoft.com/office/drawing/2014/main" id="{70C9C526-B07C-4BD1-9F79-E7768B465AC7}"/>
            </a:ext>
          </a:extLst>
        </xdr:cNvPr>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a:extLst>
            <a:ext uri="{FF2B5EF4-FFF2-40B4-BE49-F238E27FC236}">
              <a16:creationId xmlns:a16="http://schemas.microsoft.com/office/drawing/2014/main" id="{B33DFC5B-2A54-415D-939B-6E531D7F6201}"/>
            </a:ext>
          </a:extLst>
        </xdr:cNvPr>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a:extLst>
            <a:ext uri="{FF2B5EF4-FFF2-40B4-BE49-F238E27FC236}">
              <a16:creationId xmlns:a16="http://schemas.microsoft.com/office/drawing/2014/main" id="{8A1B55F9-EE43-4461-B1C1-A12E3A67BEDC}"/>
            </a:ext>
          </a:extLst>
        </xdr:cNvPr>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a:extLst>
            <a:ext uri="{FF2B5EF4-FFF2-40B4-BE49-F238E27FC236}">
              <a16:creationId xmlns:a16="http://schemas.microsoft.com/office/drawing/2014/main" id="{5A78388D-B426-4471-A29D-87AD25A8C202}"/>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a:extLst>
            <a:ext uri="{FF2B5EF4-FFF2-40B4-BE49-F238E27FC236}">
              <a16:creationId xmlns:a16="http://schemas.microsoft.com/office/drawing/2014/main" id="{A1C66B3F-5825-439C-BC9E-E81A5A31098E}"/>
            </a:ext>
          </a:extLst>
        </xdr:cNvPr>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110507</xdr:rowOff>
    </xdr:from>
    <xdr:ext cx="469744" cy="259045"/>
    <xdr:sp macro="" textlink="">
      <xdr:nvSpPr>
        <xdr:cNvPr id="181" name="n_1aveValue【体育館・プール】&#10;一人当たり面積">
          <a:extLst>
            <a:ext uri="{FF2B5EF4-FFF2-40B4-BE49-F238E27FC236}">
              <a16:creationId xmlns:a16="http://schemas.microsoft.com/office/drawing/2014/main" id="{CDC51F69-0791-4409-9416-B9831A0808F2}"/>
            </a:ext>
          </a:extLst>
        </xdr:cNvPr>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5989B99-FCF0-4C72-961E-DC2DD1D2C81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F7F0EE6-6858-4D26-9121-5A27BC7C20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EC317A8-09E1-457D-8962-524CEF289AB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B2AFA2C-031A-45C4-A0B0-B597D58A700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1F3E0CA-EE50-47C9-9DD2-4126682CF8D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124460</xdr:rowOff>
    </xdr:from>
    <xdr:to>
      <xdr:col>14</xdr:col>
      <xdr:colOff>79375</xdr:colOff>
      <xdr:row>61</xdr:row>
      <xdr:rowOff>54610</xdr:rowOff>
    </xdr:to>
    <xdr:sp macro="" textlink="">
      <xdr:nvSpPr>
        <xdr:cNvPr id="187" name="円/楕円 186">
          <a:extLst>
            <a:ext uri="{FF2B5EF4-FFF2-40B4-BE49-F238E27FC236}">
              <a16:creationId xmlns:a16="http://schemas.microsoft.com/office/drawing/2014/main" id="{D8D8349E-D2CD-45A8-919A-8A64FA07AE2E}"/>
            </a:ext>
          </a:extLst>
        </xdr:cNvPr>
        <xdr:cNvSpPr/>
      </xdr:nvSpPr>
      <xdr:spPr>
        <a:xfrm>
          <a:off x="9588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71137</xdr:rowOff>
    </xdr:from>
    <xdr:ext cx="469744" cy="259045"/>
    <xdr:sp macro="" textlink="">
      <xdr:nvSpPr>
        <xdr:cNvPr id="188" name="n_1mainValue【体育館・プール】&#10;一人当たり面積">
          <a:extLst>
            <a:ext uri="{FF2B5EF4-FFF2-40B4-BE49-F238E27FC236}">
              <a16:creationId xmlns:a16="http://schemas.microsoft.com/office/drawing/2014/main" id="{91F21AF4-9320-44D1-B98A-600DEECED2D1}"/>
            </a:ext>
          </a:extLst>
        </xdr:cNvPr>
        <xdr:cNvSpPr txBox="1"/>
      </xdr:nvSpPr>
      <xdr:spPr>
        <a:xfrm>
          <a:off x="93917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a:extLst>
            <a:ext uri="{FF2B5EF4-FFF2-40B4-BE49-F238E27FC236}">
              <a16:creationId xmlns:a16="http://schemas.microsoft.com/office/drawing/2014/main" id="{7B692588-1ADE-4C07-952C-7794DFAC7EC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a:extLst>
            <a:ext uri="{FF2B5EF4-FFF2-40B4-BE49-F238E27FC236}">
              <a16:creationId xmlns:a16="http://schemas.microsoft.com/office/drawing/2014/main" id="{4B1E7B79-3348-4708-B0CA-81F1C26BF8C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a:extLst>
            <a:ext uri="{FF2B5EF4-FFF2-40B4-BE49-F238E27FC236}">
              <a16:creationId xmlns:a16="http://schemas.microsoft.com/office/drawing/2014/main" id="{73215A0D-F06C-4DD7-BAD3-D0D092FA41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a:extLst>
            <a:ext uri="{FF2B5EF4-FFF2-40B4-BE49-F238E27FC236}">
              <a16:creationId xmlns:a16="http://schemas.microsoft.com/office/drawing/2014/main" id="{03ECA4A8-5AC4-4AFB-99F5-B6834E837DB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a:extLst>
            <a:ext uri="{FF2B5EF4-FFF2-40B4-BE49-F238E27FC236}">
              <a16:creationId xmlns:a16="http://schemas.microsoft.com/office/drawing/2014/main" id="{E318DB45-55D0-4778-8C08-CDC3DB591C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a:extLst>
            <a:ext uri="{FF2B5EF4-FFF2-40B4-BE49-F238E27FC236}">
              <a16:creationId xmlns:a16="http://schemas.microsoft.com/office/drawing/2014/main" id="{B87F201B-8688-40A7-9AF3-51BDC68B6B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a:extLst>
            <a:ext uri="{FF2B5EF4-FFF2-40B4-BE49-F238E27FC236}">
              <a16:creationId xmlns:a16="http://schemas.microsoft.com/office/drawing/2014/main" id="{B1FD6B63-AB49-4313-80D9-2828C1B321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a:extLst>
            <a:ext uri="{FF2B5EF4-FFF2-40B4-BE49-F238E27FC236}">
              <a16:creationId xmlns:a16="http://schemas.microsoft.com/office/drawing/2014/main" id="{D4F3ACA4-DA82-45FC-8C46-5BCE4FBBD4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a:extLst>
            <a:ext uri="{FF2B5EF4-FFF2-40B4-BE49-F238E27FC236}">
              <a16:creationId xmlns:a16="http://schemas.microsoft.com/office/drawing/2014/main" id="{67DE1E7B-94E6-4AE6-8DF0-57F69BD9F1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a:extLst>
            <a:ext uri="{FF2B5EF4-FFF2-40B4-BE49-F238E27FC236}">
              <a16:creationId xmlns:a16="http://schemas.microsoft.com/office/drawing/2014/main" id="{3A7F78FD-01E7-46A7-AC14-47235CBE25B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a:extLst>
            <a:ext uri="{FF2B5EF4-FFF2-40B4-BE49-F238E27FC236}">
              <a16:creationId xmlns:a16="http://schemas.microsoft.com/office/drawing/2014/main" id="{4CAD97E7-3167-4336-B1BA-BA7C41CA13A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a:extLst>
            <a:ext uri="{FF2B5EF4-FFF2-40B4-BE49-F238E27FC236}">
              <a16:creationId xmlns:a16="http://schemas.microsoft.com/office/drawing/2014/main" id="{5C0D8A74-99D6-4C29-8712-C678126B032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a:extLst>
            <a:ext uri="{FF2B5EF4-FFF2-40B4-BE49-F238E27FC236}">
              <a16:creationId xmlns:a16="http://schemas.microsoft.com/office/drawing/2014/main" id="{E8A584BB-6DA6-4418-B95A-4D41E36F6F6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a:extLst>
            <a:ext uri="{FF2B5EF4-FFF2-40B4-BE49-F238E27FC236}">
              <a16:creationId xmlns:a16="http://schemas.microsoft.com/office/drawing/2014/main" id="{4E995766-071F-42B2-83CD-CA8C23411ED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a:extLst>
            <a:ext uri="{FF2B5EF4-FFF2-40B4-BE49-F238E27FC236}">
              <a16:creationId xmlns:a16="http://schemas.microsoft.com/office/drawing/2014/main" id="{A89B77B6-4BB5-421F-9AD4-5A3D4AD42E7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a:extLst>
            <a:ext uri="{FF2B5EF4-FFF2-40B4-BE49-F238E27FC236}">
              <a16:creationId xmlns:a16="http://schemas.microsoft.com/office/drawing/2014/main" id="{135CA968-7CB9-4213-A9BB-775D9651AB7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a:extLst>
            <a:ext uri="{FF2B5EF4-FFF2-40B4-BE49-F238E27FC236}">
              <a16:creationId xmlns:a16="http://schemas.microsoft.com/office/drawing/2014/main" id="{F2E12D2E-15B3-413C-854D-98D9EDE32E7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a:extLst>
            <a:ext uri="{FF2B5EF4-FFF2-40B4-BE49-F238E27FC236}">
              <a16:creationId xmlns:a16="http://schemas.microsoft.com/office/drawing/2014/main" id="{362B9956-013A-453B-BE30-8D168125B6E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a:extLst>
            <a:ext uri="{FF2B5EF4-FFF2-40B4-BE49-F238E27FC236}">
              <a16:creationId xmlns:a16="http://schemas.microsoft.com/office/drawing/2014/main" id="{1353F6DD-C396-4B88-807F-5787616F5A3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a:extLst>
            <a:ext uri="{FF2B5EF4-FFF2-40B4-BE49-F238E27FC236}">
              <a16:creationId xmlns:a16="http://schemas.microsoft.com/office/drawing/2014/main" id="{69419793-76AC-4F5F-9FEC-4A45B49195E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a:extLst>
            <a:ext uri="{FF2B5EF4-FFF2-40B4-BE49-F238E27FC236}">
              <a16:creationId xmlns:a16="http://schemas.microsoft.com/office/drawing/2014/main" id="{8F54303C-B097-4467-8CF5-4DD27469378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a16="http://schemas.microsoft.com/office/drawing/2014/main" id="{25EE270C-E44A-4480-ADD1-7C3203509F5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B208A3BA-0EAA-4574-87B0-DC888C9312F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a:extLst>
            <a:ext uri="{FF2B5EF4-FFF2-40B4-BE49-F238E27FC236}">
              <a16:creationId xmlns:a16="http://schemas.microsoft.com/office/drawing/2014/main" id="{128FEC97-AD44-4DA9-A9B3-5502E0DB7E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a:extLst>
            <a:ext uri="{FF2B5EF4-FFF2-40B4-BE49-F238E27FC236}">
              <a16:creationId xmlns:a16="http://schemas.microsoft.com/office/drawing/2014/main" id="{FD659E6E-DA90-49B0-A416-85A2963A7AE9}"/>
            </a:ext>
          </a:extLst>
        </xdr:cNvPr>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a:extLst>
            <a:ext uri="{FF2B5EF4-FFF2-40B4-BE49-F238E27FC236}">
              <a16:creationId xmlns:a16="http://schemas.microsoft.com/office/drawing/2014/main" id="{9F3A4FD5-CA65-4BFA-829A-D8C7C21D770B}"/>
            </a:ext>
          </a:extLst>
        </xdr:cNvPr>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a:extLst>
            <a:ext uri="{FF2B5EF4-FFF2-40B4-BE49-F238E27FC236}">
              <a16:creationId xmlns:a16="http://schemas.microsoft.com/office/drawing/2014/main" id="{26A988B6-AFF2-4632-B3DB-F53764AB1278}"/>
            </a:ext>
          </a:extLst>
        </xdr:cNvPr>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a:extLst>
            <a:ext uri="{FF2B5EF4-FFF2-40B4-BE49-F238E27FC236}">
              <a16:creationId xmlns:a16="http://schemas.microsoft.com/office/drawing/2014/main" id="{39EFCCFF-D43E-4AA7-AE5E-7BCEF81B442A}"/>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a:extLst>
            <a:ext uri="{FF2B5EF4-FFF2-40B4-BE49-F238E27FC236}">
              <a16:creationId xmlns:a16="http://schemas.microsoft.com/office/drawing/2014/main" id="{4CEAC49D-A423-434B-A2C6-2B88470893B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a:extLst>
            <a:ext uri="{FF2B5EF4-FFF2-40B4-BE49-F238E27FC236}">
              <a16:creationId xmlns:a16="http://schemas.microsoft.com/office/drawing/2014/main" id="{25B71536-5A0B-41DC-8260-D7924525873F}"/>
            </a:ext>
          </a:extLst>
        </xdr:cNvPr>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a:extLst>
            <a:ext uri="{FF2B5EF4-FFF2-40B4-BE49-F238E27FC236}">
              <a16:creationId xmlns:a16="http://schemas.microsoft.com/office/drawing/2014/main" id="{C77B41D6-8AAB-4B3E-9C42-DB126B53EB82}"/>
            </a:ext>
          </a:extLst>
        </xdr:cNvPr>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a:extLst>
            <a:ext uri="{FF2B5EF4-FFF2-40B4-BE49-F238E27FC236}">
              <a16:creationId xmlns:a16="http://schemas.microsoft.com/office/drawing/2014/main" id="{F3F71761-2FEB-420D-B064-00B8D83ED5B2}"/>
            </a:ext>
          </a:extLst>
        </xdr:cNvPr>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1" name="n_1aveValue【福祉施設】&#10;有形固定資産減価償却率">
          <a:extLst>
            <a:ext uri="{FF2B5EF4-FFF2-40B4-BE49-F238E27FC236}">
              <a16:creationId xmlns:a16="http://schemas.microsoft.com/office/drawing/2014/main" id="{28B7FB2A-92BF-4349-8AD8-AC2B2AADC6D7}"/>
            </a:ext>
          </a:extLst>
        </xdr:cNvPr>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E6EB4952-3FE6-480A-843A-4AB7EBEA56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2178E71-1A3C-4A55-AF69-957B795185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634BAA9B-B165-4F46-80B1-C93CB746801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8486D49A-386C-4A35-8319-94F5F5E310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6E53FC5D-E028-4C21-B4B3-1A1B66D4F8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52070</xdr:rowOff>
    </xdr:from>
    <xdr:to>
      <xdr:col>5</xdr:col>
      <xdr:colOff>409575</xdr:colOff>
      <xdr:row>82</xdr:row>
      <xdr:rowOff>153670</xdr:rowOff>
    </xdr:to>
    <xdr:sp macro="" textlink="">
      <xdr:nvSpPr>
        <xdr:cNvPr id="227" name="円/楕円 226">
          <a:extLst>
            <a:ext uri="{FF2B5EF4-FFF2-40B4-BE49-F238E27FC236}">
              <a16:creationId xmlns:a16="http://schemas.microsoft.com/office/drawing/2014/main" id="{E1C9F27F-FB9A-44B6-95B4-C97A923739A1}"/>
            </a:ext>
          </a:extLst>
        </xdr:cNvPr>
        <xdr:cNvSpPr/>
      </xdr:nvSpPr>
      <xdr:spPr>
        <a:xfrm>
          <a:off x="3746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170197</xdr:rowOff>
    </xdr:from>
    <xdr:ext cx="405111" cy="259045"/>
    <xdr:sp macro="" textlink="">
      <xdr:nvSpPr>
        <xdr:cNvPr id="228" name="n_1mainValue【福祉施設】&#10;有形固定資産減価償却率">
          <a:extLst>
            <a:ext uri="{FF2B5EF4-FFF2-40B4-BE49-F238E27FC236}">
              <a16:creationId xmlns:a16="http://schemas.microsoft.com/office/drawing/2014/main" id="{412F2AA3-DC52-4C88-B10F-96AE575F05C4}"/>
            </a:ext>
          </a:extLst>
        </xdr:cNvPr>
        <xdr:cNvSpPr txBox="1"/>
      </xdr:nvSpPr>
      <xdr:spPr>
        <a:xfrm>
          <a:off x="3582043"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a16="http://schemas.microsoft.com/office/drawing/2014/main" id="{042F91D8-46BE-4932-96A7-9B2A652A340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a16="http://schemas.microsoft.com/office/drawing/2014/main" id="{E127E1AC-E98A-4A75-A149-C684CBB946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a16="http://schemas.microsoft.com/office/drawing/2014/main" id="{80C42870-1F38-4229-A797-7BD9F80A47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a16="http://schemas.microsoft.com/office/drawing/2014/main" id="{C182252B-634D-46B4-8793-3CB0BF6D595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a16="http://schemas.microsoft.com/office/drawing/2014/main" id="{EB4ADFEF-6373-4069-A048-948A4A26527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a16="http://schemas.microsoft.com/office/drawing/2014/main" id="{D95C282C-23A7-43B7-BCAB-A957B14A96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a16="http://schemas.microsoft.com/office/drawing/2014/main" id="{C2327795-5890-420D-B0F2-A890869D41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a16="http://schemas.microsoft.com/office/drawing/2014/main" id="{9B244E54-760E-4ACB-A7DD-CF5CA3B4009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a:extLst>
            <a:ext uri="{FF2B5EF4-FFF2-40B4-BE49-F238E27FC236}">
              <a16:creationId xmlns:a16="http://schemas.microsoft.com/office/drawing/2014/main" id="{AF388A5F-D15F-4BEE-B62A-30E33DF75BB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a16="http://schemas.microsoft.com/office/drawing/2014/main" id="{AF6C1CEC-DDB6-4901-BBCC-46687E22BBC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a:extLst>
            <a:ext uri="{FF2B5EF4-FFF2-40B4-BE49-F238E27FC236}">
              <a16:creationId xmlns:a16="http://schemas.microsoft.com/office/drawing/2014/main" id="{A84B1B85-F48A-41DF-8E29-9F4900A2D7B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a:extLst>
            <a:ext uri="{FF2B5EF4-FFF2-40B4-BE49-F238E27FC236}">
              <a16:creationId xmlns:a16="http://schemas.microsoft.com/office/drawing/2014/main" id="{2441B389-898A-4B04-BD5C-61B8EDD658C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a:extLst>
            <a:ext uri="{FF2B5EF4-FFF2-40B4-BE49-F238E27FC236}">
              <a16:creationId xmlns:a16="http://schemas.microsoft.com/office/drawing/2014/main" id="{960D1A04-2E60-4A1B-BDC4-A2C8B47F1F8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a:extLst>
            <a:ext uri="{FF2B5EF4-FFF2-40B4-BE49-F238E27FC236}">
              <a16:creationId xmlns:a16="http://schemas.microsoft.com/office/drawing/2014/main" id="{D33104D6-7A67-44D3-82C8-135BDA3E3BD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a:extLst>
            <a:ext uri="{FF2B5EF4-FFF2-40B4-BE49-F238E27FC236}">
              <a16:creationId xmlns:a16="http://schemas.microsoft.com/office/drawing/2014/main" id="{E4B19557-2C0C-426C-A189-42B806C98F1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a:extLst>
            <a:ext uri="{FF2B5EF4-FFF2-40B4-BE49-F238E27FC236}">
              <a16:creationId xmlns:a16="http://schemas.microsoft.com/office/drawing/2014/main" id="{FAA6A412-1F7A-4F72-9656-99936FC55C5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a:extLst>
            <a:ext uri="{FF2B5EF4-FFF2-40B4-BE49-F238E27FC236}">
              <a16:creationId xmlns:a16="http://schemas.microsoft.com/office/drawing/2014/main" id="{FFF50ED8-103D-4C84-929C-18C6E54EBEE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a:extLst>
            <a:ext uri="{FF2B5EF4-FFF2-40B4-BE49-F238E27FC236}">
              <a16:creationId xmlns:a16="http://schemas.microsoft.com/office/drawing/2014/main" id="{916CECE2-EC72-4832-9905-806C5167B4B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id="{FACFC491-2EA2-47FA-BD4B-B01542670B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9DF292FA-BBC5-4D5D-9738-002CEA4D78C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a:extLst>
            <a:ext uri="{FF2B5EF4-FFF2-40B4-BE49-F238E27FC236}">
              <a16:creationId xmlns:a16="http://schemas.microsoft.com/office/drawing/2014/main" id="{566832CF-7BD5-4639-8995-256695A1BA4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a:extLst>
            <a:ext uri="{FF2B5EF4-FFF2-40B4-BE49-F238E27FC236}">
              <a16:creationId xmlns:a16="http://schemas.microsoft.com/office/drawing/2014/main" id="{E4824CCC-B658-43ED-9CF1-DC52C1543E0D}"/>
            </a:ext>
          </a:extLst>
        </xdr:cNvPr>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a:extLst>
            <a:ext uri="{FF2B5EF4-FFF2-40B4-BE49-F238E27FC236}">
              <a16:creationId xmlns:a16="http://schemas.microsoft.com/office/drawing/2014/main" id="{2535F860-6630-4FBE-85D2-36A40A47FB9B}"/>
            </a:ext>
          </a:extLst>
        </xdr:cNvPr>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a:extLst>
            <a:ext uri="{FF2B5EF4-FFF2-40B4-BE49-F238E27FC236}">
              <a16:creationId xmlns:a16="http://schemas.microsoft.com/office/drawing/2014/main" id="{A0717B02-2B1E-4C78-A5E9-48CEB068E32A}"/>
            </a:ext>
          </a:extLst>
        </xdr:cNvPr>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a:extLst>
            <a:ext uri="{FF2B5EF4-FFF2-40B4-BE49-F238E27FC236}">
              <a16:creationId xmlns:a16="http://schemas.microsoft.com/office/drawing/2014/main" id="{3618A85E-9BD1-48A8-89A9-AB74D9D223B0}"/>
            </a:ext>
          </a:extLst>
        </xdr:cNvPr>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a:extLst>
            <a:ext uri="{FF2B5EF4-FFF2-40B4-BE49-F238E27FC236}">
              <a16:creationId xmlns:a16="http://schemas.microsoft.com/office/drawing/2014/main" id="{B3036909-611B-4F05-972D-A5383ED8AC3B}"/>
            </a:ext>
          </a:extLst>
        </xdr:cNvPr>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a:extLst>
            <a:ext uri="{FF2B5EF4-FFF2-40B4-BE49-F238E27FC236}">
              <a16:creationId xmlns:a16="http://schemas.microsoft.com/office/drawing/2014/main" id="{5DBD5178-B1E7-4FC4-B0A2-CE74142587C0}"/>
            </a:ext>
          </a:extLst>
        </xdr:cNvPr>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a:extLst>
            <a:ext uri="{FF2B5EF4-FFF2-40B4-BE49-F238E27FC236}">
              <a16:creationId xmlns:a16="http://schemas.microsoft.com/office/drawing/2014/main" id="{571D75F1-4438-415C-8B3D-1F2A3A4F11CE}"/>
            </a:ext>
          </a:extLst>
        </xdr:cNvPr>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a:extLst>
            <a:ext uri="{FF2B5EF4-FFF2-40B4-BE49-F238E27FC236}">
              <a16:creationId xmlns:a16="http://schemas.microsoft.com/office/drawing/2014/main" id="{89B8EE8A-C546-4E3F-A94B-9D907A85CE5B}"/>
            </a:ext>
          </a:extLst>
        </xdr:cNvPr>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a:extLst>
            <a:ext uri="{FF2B5EF4-FFF2-40B4-BE49-F238E27FC236}">
              <a16:creationId xmlns:a16="http://schemas.microsoft.com/office/drawing/2014/main" id="{4AEC960F-3AAD-4891-BB60-A5979B39F880}"/>
            </a:ext>
          </a:extLst>
        </xdr:cNvPr>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A35B0623-E330-44C6-88EF-AD2CDC7F380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7BB78CB-E485-4DB3-AD13-58015D4F27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F3A66C1E-18ED-4FBD-B9BF-C998C32D13D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9B63627D-D75E-46F4-B7C1-61448898DB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F02C9D18-97F4-460A-9B37-C121B1F033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106172</xdr:rowOff>
    </xdr:from>
    <xdr:to>
      <xdr:col>14</xdr:col>
      <xdr:colOff>79375</xdr:colOff>
      <xdr:row>86</xdr:row>
      <xdr:rowOff>36322</xdr:rowOff>
    </xdr:to>
    <xdr:sp macro="" textlink="">
      <xdr:nvSpPr>
        <xdr:cNvPr id="264" name="円/楕円 263">
          <a:extLst>
            <a:ext uri="{FF2B5EF4-FFF2-40B4-BE49-F238E27FC236}">
              <a16:creationId xmlns:a16="http://schemas.microsoft.com/office/drawing/2014/main" id="{CDB4DB5A-FDA0-47B1-B306-8D42C3070798}"/>
            </a:ext>
          </a:extLst>
        </xdr:cNvPr>
        <xdr:cNvSpPr/>
      </xdr:nvSpPr>
      <xdr:spPr>
        <a:xfrm>
          <a:off x="9588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27449</xdr:rowOff>
    </xdr:from>
    <xdr:ext cx="469744" cy="259045"/>
    <xdr:sp macro="" textlink="">
      <xdr:nvSpPr>
        <xdr:cNvPr id="265" name="n_1mainValue【福祉施設】&#10;一人当たり面積">
          <a:extLst>
            <a:ext uri="{FF2B5EF4-FFF2-40B4-BE49-F238E27FC236}">
              <a16:creationId xmlns:a16="http://schemas.microsoft.com/office/drawing/2014/main" id="{7C365C1A-705F-45B6-8B7C-FB3A74150D6D}"/>
            </a:ext>
          </a:extLst>
        </xdr:cNvPr>
        <xdr:cNvSpPr txBox="1"/>
      </xdr:nvSpPr>
      <xdr:spPr>
        <a:xfrm>
          <a:off x="93917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id="{2803B673-4EB3-45F4-ABED-71D89027F9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a:extLst>
            <a:ext uri="{FF2B5EF4-FFF2-40B4-BE49-F238E27FC236}">
              <a16:creationId xmlns:a16="http://schemas.microsoft.com/office/drawing/2014/main" id="{C1918C09-9786-48FA-9CAA-54ACB408351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a:extLst>
            <a:ext uri="{FF2B5EF4-FFF2-40B4-BE49-F238E27FC236}">
              <a16:creationId xmlns:a16="http://schemas.microsoft.com/office/drawing/2014/main" id="{A55CD19A-D3CE-4E4D-A7F2-96EA021095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a:extLst>
            <a:ext uri="{FF2B5EF4-FFF2-40B4-BE49-F238E27FC236}">
              <a16:creationId xmlns:a16="http://schemas.microsoft.com/office/drawing/2014/main" id="{37DBB111-9606-4040-ADB1-F63B0E018EB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a:extLst>
            <a:ext uri="{FF2B5EF4-FFF2-40B4-BE49-F238E27FC236}">
              <a16:creationId xmlns:a16="http://schemas.microsoft.com/office/drawing/2014/main" id="{80CF1503-3D9D-4971-93F0-B88F0C7029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a:extLst>
            <a:ext uri="{FF2B5EF4-FFF2-40B4-BE49-F238E27FC236}">
              <a16:creationId xmlns:a16="http://schemas.microsoft.com/office/drawing/2014/main" id="{26354BC3-9EFB-476E-B843-9F34468AFA0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a:extLst>
            <a:ext uri="{FF2B5EF4-FFF2-40B4-BE49-F238E27FC236}">
              <a16:creationId xmlns:a16="http://schemas.microsoft.com/office/drawing/2014/main" id="{2464C78E-9019-4260-BD68-B38D6D1C45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id="{2CFF3F15-5543-4BE3-B548-568314A7B87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a:extLst>
            <a:ext uri="{FF2B5EF4-FFF2-40B4-BE49-F238E27FC236}">
              <a16:creationId xmlns:a16="http://schemas.microsoft.com/office/drawing/2014/main" id="{BFA31048-A16E-45E7-8727-CE3D80B68B5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a:extLst>
            <a:ext uri="{FF2B5EF4-FFF2-40B4-BE49-F238E27FC236}">
              <a16:creationId xmlns:a16="http://schemas.microsoft.com/office/drawing/2014/main" id="{5BABFBDC-F308-4DAC-A942-4B3FF982960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a:extLst>
            <a:ext uri="{FF2B5EF4-FFF2-40B4-BE49-F238E27FC236}">
              <a16:creationId xmlns:a16="http://schemas.microsoft.com/office/drawing/2014/main" id="{46FD7C2A-AE14-4DDC-A5FB-675F5C87F67F}"/>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a:extLst>
            <a:ext uri="{FF2B5EF4-FFF2-40B4-BE49-F238E27FC236}">
              <a16:creationId xmlns:a16="http://schemas.microsoft.com/office/drawing/2014/main" id="{569FC127-EFDE-45EC-A879-AAB6F1A53DC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a:extLst>
            <a:ext uri="{FF2B5EF4-FFF2-40B4-BE49-F238E27FC236}">
              <a16:creationId xmlns:a16="http://schemas.microsoft.com/office/drawing/2014/main" id="{CDF1DDC0-263D-4D17-8CDE-B4FFF6FBD616}"/>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a:extLst>
            <a:ext uri="{FF2B5EF4-FFF2-40B4-BE49-F238E27FC236}">
              <a16:creationId xmlns:a16="http://schemas.microsoft.com/office/drawing/2014/main" id="{33B6645E-B321-4D9D-B111-7FB587CEE80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a:extLst>
            <a:ext uri="{FF2B5EF4-FFF2-40B4-BE49-F238E27FC236}">
              <a16:creationId xmlns:a16="http://schemas.microsoft.com/office/drawing/2014/main" id="{7A369C75-6121-4BE6-A53A-E8A24ACA706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a:extLst>
            <a:ext uri="{FF2B5EF4-FFF2-40B4-BE49-F238E27FC236}">
              <a16:creationId xmlns:a16="http://schemas.microsoft.com/office/drawing/2014/main" id="{612BCA62-6EF2-4A12-A6E8-27D1C629CA8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a:extLst>
            <a:ext uri="{FF2B5EF4-FFF2-40B4-BE49-F238E27FC236}">
              <a16:creationId xmlns:a16="http://schemas.microsoft.com/office/drawing/2014/main" id="{654EB84F-608F-400F-802D-F10C779E989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a:extLst>
            <a:ext uri="{FF2B5EF4-FFF2-40B4-BE49-F238E27FC236}">
              <a16:creationId xmlns:a16="http://schemas.microsoft.com/office/drawing/2014/main" id="{08ACBB38-E83D-4EF7-B11C-F0D91528510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a:extLst>
            <a:ext uri="{FF2B5EF4-FFF2-40B4-BE49-F238E27FC236}">
              <a16:creationId xmlns:a16="http://schemas.microsoft.com/office/drawing/2014/main" id="{5E0A4FB4-E5F0-4174-B299-766E93CAFCA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a:extLst>
            <a:ext uri="{FF2B5EF4-FFF2-40B4-BE49-F238E27FC236}">
              <a16:creationId xmlns:a16="http://schemas.microsoft.com/office/drawing/2014/main" id="{C2B3ED26-0648-476C-B22E-CC89A59FE5B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a:extLst>
            <a:ext uri="{FF2B5EF4-FFF2-40B4-BE49-F238E27FC236}">
              <a16:creationId xmlns:a16="http://schemas.microsoft.com/office/drawing/2014/main" id="{897E7D0E-617E-462E-AF4A-261517139A0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a:extLst>
            <a:ext uri="{FF2B5EF4-FFF2-40B4-BE49-F238E27FC236}">
              <a16:creationId xmlns:a16="http://schemas.microsoft.com/office/drawing/2014/main" id="{4EE4C0BE-CA14-4496-8912-4E7236263D5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a:extLst>
            <a:ext uri="{FF2B5EF4-FFF2-40B4-BE49-F238E27FC236}">
              <a16:creationId xmlns:a16="http://schemas.microsoft.com/office/drawing/2014/main" id="{35C39E69-28AD-447D-93B0-455A50D1AECA}"/>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a:extLst>
            <a:ext uri="{FF2B5EF4-FFF2-40B4-BE49-F238E27FC236}">
              <a16:creationId xmlns:a16="http://schemas.microsoft.com/office/drawing/2014/main" id="{21727D11-0F50-4A31-9125-6211B4433C9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a:extLst>
            <a:ext uri="{FF2B5EF4-FFF2-40B4-BE49-F238E27FC236}">
              <a16:creationId xmlns:a16="http://schemas.microsoft.com/office/drawing/2014/main" id="{A73E975C-C8FF-41A7-8BC7-5AA2C7D09310}"/>
            </a:ext>
          </a:extLst>
        </xdr:cNvPr>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a:extLst>
            <a:ext uri="{FF2B5EF4-FFF2-40B4-BE49-F238E27FC236}">
              <a16:creationId xmlns:a16="http://schemas.microsoft.com/office/drawing/2014/main" id="{5EF889D5-714D-4976-8FE1-B8F21B801177}"/>
            </a:ext>
          </a:extLst>
        </xdr:cNvPr>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a:extLst>
            <a:ext uri="{FF2B5EF4-FFF2-40B4-BE49-F238E27FC236}">
              <a16:creationId xmlns:a16="http://schemas.microsoft.com/office/drawing/2014/main" id="{3EB6906C-1DC6-4FD8-940D-67F598042346}"/>
            </a:ext>
          </a:extLst>
        </xdr:cNvPr>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a:extLst>
            <a:ext uri="{FF2B5EF4-FFF2-40B4-BE49-F238E27FC236}">
              <a16:creationId xmlns:a16="http://schemas.microsoft.com/office/drawing/2014/main" id="{A22A0C71-2043-4FEC-8C7C-F9692BF9BF35}"/>
            </a:ext>
          </a:extLst>
        </xdr:cNvPr>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a:extLst>
            <a:ext uri="{FF2B5EF4-FFF2-40B4-BE49-F238E27FC236}">
              <a16:creationId xmlns:a16="http://schemas.microsoft.com/office/drawing/2014/main" id="{4646180A-8523-4FFA-BCE3-C04ADA64FD55}"/>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a:extLst>
            <a:ext uri="{FF2B5EF4-FFF2-40B4-BE49-F238E27FC236}">
              <a16:creationId xmlns:a16="http://schemas.microsoft.com/office/drawing/2014/main" id="{9D6BCFBC-6A38-4205-812B-11F48CE6FAE6}"/>
            </a:ext>
          </a:extLst>
        </xdr:cNvPr>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a:extLst>
            <a:ext uri="{FF2B5EF4-FFF2-40B4-BE49-F238E27FC236}">
              <a16:creationId xmlns:a16="http://schemas.microsoft.com/office/drawing/2014/main" id="{099BE58A-D4C4-43D2-8F6D-C435015004FF}"/>
            </a:ext>
          </a:extLst>
        </xdr:cNvPr>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a:extLst>
            <a:ext uri="{FF2B5EF4-FFF2-40B4-BE49-F238E27FC236}">
              <a16:creationId xmlns:a16="http://schemas.microsoft.com/office/drawing/2014/main" id="{47B1C43C-8879-4B0E-AE56-924FD4944A49}"/>
            </a:ext>
          </a:extLst>
        </xdr:cNvPr>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137177</xdr:rowOff>
    </xdr:from>
    <xdr:ext cx="405111" cy="259045"/>
    <xdr:sp macro="" textlink="">
      <xdr:nvSpPr>
        <xdr:cNvPr id="298" name="n_1aveValue【市民会館】&#10;有形固定資産減価償却率">
          <a:extLst>
            <a:ext uri="{FF2B5EF4-FFF2-40B4-BE49-F238E27FC236}">
              <a16:creationId xmlns:a16="http://schemas.microsoft.com/office/drawing/2014/main" id="{67CD93FB-E0EB-47DB-8846-A21DC47DFFB9}"/>
            </a:ext>
          </a:extLst>
        </xdr:cNvPr>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2570AA39-9E30-4347-AE28-AD337DA38DB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CE9276AF-1E5F-4041-9E97-CC01449016A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E6F1A426-367B-429F-87AF-7D241B8FD21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A64519D-419D-4A5B-B26E-460B9581421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1EFB4E80-BD96-48BB-8E3D-D0175D3C6CB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90170</xdr:rowOff>
    </xdr:from>
    <xdr:to>
      <xdr:col>5</xdr:col>
      <xdr:colOff>409575</xdr:colOff>
      <xdr:row>105</xdr:row>
      <xdr:rowOff>20320</xdr:rowOff>
    </xdr:to>
    <xdr:sp macro="" textlink="">
      <xdr:nvSpPr>
        <xdr:cNvPr id="304" name="円/楕円 303">
          <a:extLst>
            <a:ext uri="{FF2B5EF4-FFF2-40B4-BE49-F238E27FC236}">
              <a16:creationId xmlns:a16="http://schemas.microsoft.com/office/drawing/2014/main" id="{6DF21538-CB39-4387-8A08-CD4DFDA79A40}"/>
            </a:ext>
          </a:extLst>
        </xdr:cNvPr>
        <xdr:cNvSpPr/>
      </xdr:nvSpPr>
      <xdr:spPr>
        <a:xfrm>
          <a:off x="3746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36847</xdr:rowOff>
    </xdr:from>
    <xdr:ext cx="405111" cy="259045"/>
    <xdr:sp macro="" textlink="">
      <xdr:nvSpPr>
        <xdr:cNvPr id="305" name="n_1mainValue【市民会館】&#10;有形固定資産減価償却率">
          <a:extLst>
            <a:ext uri="{FF2B5EF4-FFF2-40B4-BE49-F238E27FC236}">
              <a16:creationId xmlns:a16="http://schemas.microsoft.com/office/drawing/2014/main" id="{CA6AD373-FBA7-402C-B24C-97017732A588}"/>
            </a:ext>
          </a:extLst>
        </xdr:cNvPr>
        <xdr:cNvSpPr txBox="1"/>
      </xdr:nvSpPr>
      <xdr:spPr>
        <a:xfrm>
          <a:off x="3582043"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a:extLst>
            <a:ext uri="{FF2B5EF4-FFF2-40B4-BE49-F238E27FC236}">
              <a16:creationId xmlns:a16="http://schemas.microsoft.com/office/drawing/2014/main" id="{D6F54690-3395-48F4-8B52-AFB9159D571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a:extLst>
            <a:ext uri="{FF2B5EF4-FFF2-40B4-BE49-F238E27FC236}">
              <a16:creationId xmlns:a16="http://schemas.microsoft.com/office/drawing/2014/main" id="{4D8C88FD-7258-4D76-A29F-66D703A87C7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a:extLst>
            <a:ext uri="{FF2B5EF4-FFF2-40B4-BE49-F238E27FC236}">
              <a16:creationId xmlns:a16="http://schemas.microsoft.com/office/drawing/2014/main" id="{40E9E4B0-E804-4A88-909C-CA30888222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a:extLst>
            <a:ext uri="{FF2B5EF4-FFF2-40B4-BE49-F238E27FC236}">
              <a16:creationId xmlns:a16="http://schemas.microsoft.com/office/drawing/2014/main" id="{E8637554-8553-4FDB-A452-3A9000F150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a:extLst>
            <a:ext uri="{FF2B5EF4-FFF2-40B4-BE49-F238E27FC236}">
              <a16:creationId xmlns:a16="http://schemas.microsoft.com/office/drawing/2014/main" id="{09B4C7FF-E3F8-45A1-BE3B-F41D929923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a:extLst>
            <a:ext uri="{FF2B5EF4-FFF2-40B4-BE49-F238E27FC236}">
              <a16:creationId xmlns:a16="http://schemas.microsoft.com/office/drawing/2014/main" id="{151AE674-83F1-4070-899E-965251F21F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a:extLst>
            <a:ext uri="{FF2B5EF4-FFF2-40B4-BE49-F238E27FC236}">
              <a16:creationId xmlns:a16="http://schemas.microsoft.com/office/drawing/2014/main" id="{A75867E1-05EA-4DB2-8D64-5EEB4F104E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a:extLst>
            <a:ext uri="{FF2B5EF4-FFF2-40B4-BE49-F238E27FC236}">
              <a16:creationId xmlns:a16="http://schemas.microsoft.com/office/drawing/2014/main" id="{74639D16-ADB2-47C4-8163-409685A7777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a:extLst>
            <a:ext uri="{FF2B5EF4-FFF2-40B4-BE49-F238E27FC236}">
              <a16:creationId xmlns:a16="http://schemas.microsoft.com/office/drawing/2014/main" id="{3EE5953B-F72D-434E-AE29-D8F5ABAEBE0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a:extLst>
            <a:ext uri="{FF2B5EF4-FFF2-40B4-BE49-F238E27FC236}">
              <a16:creationId xmlns:a16="http://schemas.microsoft.com/office/drawing/2014/main" id="{3EC2C870-AA5C-4E7D-9114-CF60F0068E9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a:extLst>
            <a:ext uri="{FF2B5EF4-FFF2-40B4-BE49-F238E27FC236}">
              <a16:creationId xmlns:a16="http://schemas.microsoft.com/office/drawing/2014/main" id="{1578A9C3-DB01-4FD2-8BD5-433CCD1B715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a:extLst>
            <a:ext uri="{FF2B5EF4-FFF2-40B4-BE49-F238E27FC236}">
              <a16:creationId xmlns:a16="http://schemas.microsoft.com/office/drawing/2014/main" id="{2AE4B772-AC21-472C-8007-685EC7B5D84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a:extLst>
            <a:ext uri="{FF2B5EF4-FFF2-40B4-BE49-F238E27FC236}">
              <a16:creationId xmlns:a16="http://schemas.microsoft.com/office/drawing/2014/main" id="{661BDD95-5FE5-4063-BBDF-8A97AFF39A8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a:extLst>
            <a:ext uri="{FF2B5EF4-FFF2-40B4-BE49-F238E27FC236}">
              <a16:creationId xmlns:a16="http://schemas.microsoft.com/office/drawing/2014/main" id="{0EBE89E2-1283-43D6-88CC-DA1979BEF16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a:extLst>
            <a:ext uri="{FF2B5EF4-FFF2-40B4-BE49-F238E27FC236}">
              <a16:creationId xmlns:a16="http://schemas.microsoft.com/office/drawing/2014/main" id="{365A3A95-23E9-4164-92EF-6155862C961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a:extLst>
            <a:ext uri="{FF2B5EF4-FFF2-40B4-BE49-F238E27FC236}">
              <a16:creationId xmlns:a16="http://schemas.microsoft.com/office/drawing/2014/main" id="{610B812D-1741-4E7E-836C-8B4BC352A7B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a:extLst>
            <a:ext uri="{FF2B5EF4-FFF2-40B4-BE49-F238E27FC236}">
              <a16:creationId xmlns:a16="http://schemas.microsoft.com/office/drawing/2014/main" id="{78CAF804-3648-44B9-9BBD-A4680590C79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a:extLst>
            <a:ext uri="{FF2B5EF4-FFF2-40B4-BE49-F238E27FC236}">
              <a16:creationId xmlns:a16="http://schemas.microsoft.com/office/drawing/2014/main" id="{879BBB5D-5DCD-4695-B97F-2004071DBFF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a:extLst>
            <a:ext uri="{FF2B5EF4-FFF2-40B4-BE49-F238E27FC236}">
              <a16:creationId xmlns:a16="http://schemas.microsoft.com/office/drawing/2014/main" id="{E8D4D770-647D-48D1-A2FB-5DC87779CF8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a:extLst>
            <a:ext uri="{FF2B5EF4-FFF2-40B4-BE49-F238E27FC236}">
              <a16:creationId xmlns:a16="http://schemas.microsoft.com/office/drawing/2014/main" id="{6495F208-BC27-4F49-B3B2-A5F47886C67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a:extLst>
            <a:ext uri="{FF2B5EF4-FFF2-40B4-BE49-F238E27FC236}">
              <a16:creationId xmlns:a16="http://schemas.microsoft.com/office/drawing/2014/main" id="{AEB32B83-ECD7-4C16-ABC8-5DA7F0FC726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a:extLst>
            <a:ext uri="{FF2B5EF4-FFF2-40B4-BE49-F238E27FC236}">
              <a16:creationId xmlns:a16="http://schemas.microsoft.com/office/drawing/2014/main" id="{4CF2D1FB-7ACD-418D-B5B8-B730A0C267D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a:extLst>
            <a:ext uri="{FF2B5EF4-FFF2-40B4-BE49-F238E27FC236}">
              <a16:creationId xmlns:a16="http://schemas.microsoft.com/office/drawing/2014/main" id="{F99DC20B-EE76-4DFA-992E-4E7729FA1FD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a:extLst>
            <a:ext uri="{FF2B5EF4-FFF2-40B4-BE49-F238E27FC236}">
              <a16:creationId xmlns:a16="http://schemas.microsoft.com/office/drawing/2014/main" id="{C909F816-32CF-4002-9132-FE4B50A138AC}"/>
            </a:ext>
          </a:extLst>
        </xdr:cNvPr>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a:extLst>
            <a:ext uri="{FF2B5EF4-FFF2-40B4-BE49-F238E27FC236}">
              <a16:creationId xmlns:a16="http://schemas.microsoft.com/office/drawing/2014/main" id="{A39BD05B-7991-49C1-97D6-E8FA05387A1D}"/>
            </a:ext>
          </a:extLst>
        </xdr:cNvPr>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a:extLst>
            <a:ext uri="{FF2B5EF4-FFF2-40B4-BE49-F238E27FC236}">
              <a16:creationId xmlns:a16="http://schemas.microsoft.com/office/drawing/2014/main" id="{6056C1A5-B1A5-450B-80EC-47044AD76AFB}"/>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a:extLst>
            <a:ext uri="{FF2B5EF4-FFF2-40B4-BE49-F238E27FC236}">
              <a16:creationId xmlns:a16="http://schemas.microsoft.com/office/drawing/2014/main" id="{7691EE77-E663-4D8F-A672-F47F9E376612}"/>
            </a:ext>
          </a:extLst>
        </xdr:cNvPr>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a:extLst>
            <a:ext uri="{FF2B5EF4-FFF2-40B4-BE49-F238E27FC236}">
              <a16:creationId xmlns:a16="http://schemas.microsoft.com/office/drawing/2014/main" id="{07F88183-60E8-4672-98C8-4BF181D7FD59}"/>
            </a:ext>
          </a:extLst>
        </xdr:cNvPr>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a:extLst>
            <a:ext uri="{FF2B5EF4-FFF2-40B4-BE49-F238E27FC236}">
              <a16:creationId xmlns:a16="http://schemas.microsoft.com/office/drawing/2014/main" id="{8A02FEF2-55AA-46B7-8BEC-94F81595BC2D}"/>
            </a:ext>
          </a:extLst>
        </xdr:cNvPr>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a:extLst>
            <a:ext uri="{FF2B5EF4-FFF2-40B4-BE49-F238E27FC236}">
              <a16:creationId xmlns:a16="http://schemas.microsoft.com/office/drawing/2014/main" id="{DB0884DD-E9EA-4D63-BDFC-EB6C64FEC333}"/>
            </a:ext>
          </a:extLst>
        </xdr:cNvPr>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a:extLst>
            <a:ext uri="{FF2B5EF4-FFF2-40B4-BE49-F238E27FC236}">
              <a16:creationId xmlns:a16="http://schemas.microsoft.com/office/drawing/2014/main" id="{219A9ACB-809B-470F-99B2-CBF695EE0E06}"/>
            </a:ext>
          </a:extLst>
        </xdr:cNvPr>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83838</xdr:rowOff>
    </xdr:from>
    <xdr:ext cx="469744" cy="259045"/>
    <xdr:sp macro="" textlink="">
      <xdr:nvSpPr>
        <xdr:cNvPr id="337" name="n_1aveValue【市民会館】&#10;一人当たり面積">
          <a:extLst>
            <a:ext uri="{FF2B5EF4-FFF2-40B4-BE49-F238E27FC236}">
              <a16:creationId xmlns:a16="http://schemas.microsoft.com/office/drawing/2014/main" id="{EE95A7AC-5E76-412B-9780-F0626ED2678F}"/>
            </a:ext>
          </a:extLst>
        </xdr:cNvPr>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74D61E06-F2FC-4761-B079-5728DCDFB5E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A341D351-92E1-430E-8BD7-568879C5817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52502433-0F5A-4CDD-8DB0-9ECFF8961B4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2975F1F6-0C61-4865-8803-FFE2600151A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2E56F294-3C05-4339-AD56-81514C5CAF6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97789</xdr:rowOff>
    </xdr:from>
    <xdr:to>
      <xdr:col>14</xdr:col>
      <xdr:colOff>79375</xdr:colOff>
      <xdr:row>105</xdr:row>
      <xdr:rowOff>27939</xdr:rowOff>
    </xdr:to>
    <xdr:sp macro="" textlink="">
      <xdr:nvSpPr>
        <xdr:cNvPr id="343" name="円/楕円 342">
          <a:extLst>
            <a:ext uri="{FF2B5EF4-FFF2-40B4-BE49-F238E27FC236}">
              <a16:creationId xmlns:a16="http://schemas.microsoft.com/office/drawing/2014/main" id="{32C8CF1B-B6DD-42A4-A852-AEADA961A3D2}"/>
            </a:ext>
          </a:extLst>
        </xdr:cNvPr>
        <xdr:cNvSpPr/>
      </xdr:nvSpPr>
      <xdr:spPr>
        <a:xfrm>
          <a:off x="9588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44466</xdr:rowOff>
    </xdr:from>
    <xdr:ext cx="469744" cy="259045"/>
    <xdr:sp macro="" textlink="">
      <xdr:nvSpPr>
        <xdr:cNvPr id="344" name="n_1mainValue【市民会館】&#10;一人当たり面積">
          <a:extLst>
            <a:ext uri="{FF2B5EF4-FFF2-40B4-BE49-F238E27FC236}">
              <a16:creationId xmlns:a16="http://schemas.microsoft.com/office/drawing/2014/main" id="{D8DF92C4-936B-49A1-9973-3907B4D7C310}"/>
            </a:ext>
          </a:extLst>
        </xdr:cNvPr>
        <xdr:cNvSpPr txBox="1"/>
      </xdr:nvSpPr>
      <xdr:spPr>
        <a:xfrm>
          <a:off x="9391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a:extLst>
            <a:ext uri="{FF2B5EF4-FFF2-40B4-BE49-F238E27FC236}">
              <a16:creationId xmlns:a16="http://schemas.microsoft.com/office/drawing/2014/main" id="{0E7CBB54-E3B1-4B41-BAE2-A0A8D7A155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a:extLst>
            <a:ext uri="{FF2B5EF4-FFF2-40B4-BE49-F238E27FC236}">
              <a16:creationId xmlns:a16="http://schemas.microsoft.com/office/drawing/2014/main" id="{19118896-F968-4791-9C52-F6B58C37A8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a:extLst>
            <a:ext uri="{FF2B5EF4-FFF2-40B4-BE49-F238E27FC236}">
              <a16:creationId xmlns:a16="http://schemas.microsoft.com/office/drawing/2014/main" id="{4D869310-71AB-4761-B4F3-9A6E4B57106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a:extLst>
            <a:ext uri="{FF2B5EF4-FFF2-40B4-BE49-F238E27FC236}">
              <a16:creationId xmlns:a16="http://schemas.microsoft.com/office/drawing/2014/main" id="{397171C4-C33F-4F8A-BE60-9974610E9FA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a:extLst>
            <a:ext uri="{FF2B5EF4-FFF2-40B4-BE49-F238E27FC236}">
              <a16:creationId xmlns:a16="http://schemas.microsoft.com/office/drawing/2014/main" id="{99D184CE-7E48-4C17-892B-4CD6F49517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a:extLst>
            <a:ext uri="{FF2B5EF4-FFF2-40B4-BE49-F238E27FC236}">
              <a16:creationId xmlns:a16="http://schemas.microsoft.com/office/drawing/2014/main" id="{D28BF281-5CEC-4B00-AB5F-CFA56F5672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a:extLst>
            <a:ext uri="{FF2B5EF4-FFF2-40B4-BE49-F238E27FC236}">
              <a16:creationId xmlns:a16="http://schemas.microsoft.com/office/drawing/2014/main" id="{8A5DD96F-376B-4B75-B1D2-40CE7F685E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a:extLst>
            <a:ext uri="{FF2B5EF4-FFF2-40B4-BE49-F238E27FC236}">
              <a16:creationId xmlns:a16="http://schemas.microsoft.com/office/drawing/2014/main" id="{C0A1BA35-E3E7-421D-BA36-1ABD21FE986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a:extLst>
            <a:ext uri="{FF2B5EF4-FFF2-40B4-BE49-F238E27FC236}">
              <a16:creationId xmlns:a16="http://schemas.microsoft.com/office/drawing/2014/main" id="{F6021290-7553-4FEE-8B84-75B85BFEC50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a:extLst>
            <a:ext uri="{FF2B5EF4-FFF2-40B4-BE49-F238E27FC236}">
              <a16:creationId xmlns:a16="http://schemas.microsoft.com/office/drawing/2014/main" id="{4F7195B1-1EDC-4F26-B086-49DDAB40544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a:extLst>
            <a:ext uri="{FF2B5EF4-FFF2-40B4-BE49-F238E27FC236}">
              <a16:creationId xmlns:a16="http://schemas.microsoft.com/office/drawing/2014/main" id="{3180721A-C2BA-41B2-A213-CC8B800554C3}"/>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a:extLst>
            <a:ext uri="{FF2B5EF4-FFF2-40B4-BE49-F238E27FC236}">
              <a16:creationId xmlns:a16="http://schemas.microsoft.com/office/drawing/2014/main" id="{334E568B-EEE3-432E-859A-2DF57730D08D}"/>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a:extLst>
            <a:ext uri="{FF2B5EF4-FFF2-40B4-BE49-F238E27FC236}">
              <a16:creationId xmlns:a16="http://schemas.microsoft.com/office/drawing/2014/main" id="{3173A202-596D-4298-AB5D-B830E53B8397}"/>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a:extLst>
            <a:ext uri="{FF2B5EF4-FFF2-40B4-BE49-F238E27FC236}">
              <a16:creationId xmlns:a16="http://schemas.microsoft.com/office/drawing/2014/main" id="{F1A42EB8-8002-4870-AA24-636B4F269485}"/>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a:extLst>
            <a:ext uri="{FF2B5EF4-FFF2-40B4-BE49-F238E27FC236}">
              <a16:creationId xmlns:a16="http://schemas.microsoft.com/office/drawing/2014/main" id="{839DE9D5-CBD5-46C8-BE75-8401C7AC2707}"/>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a:extLst>
            <a:ext uri="{FF2B5EF4-FFF2-40B4-BE49-F238E27FC236}">
              <a16:creationId xmlns:a16="http://schemas.microsoft.com/office/drawing/2014/main" id="{246A41C5-D757-4714-B658-731788458B97}"/>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a:extLst>
            <a:ext uri="{FF2B5EF4-FFF2-40B4-BE49-F238E27FC236}">
              <a16:creationId xmlns:a16="http://schemas.microsoft.com/office/drawing/2014/main" id="{FF879375-6D7C-470F-9A3C-B4C49042B70E}"/>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a:extLst>
            <a:ext uri="{FF2B5EF4-FFF2-40B4-BE49-F238E27FC236}">
              <a16:creationId xmlns:a16="http://schemas.microsoft.com/office/drawing/2014/main" id="{BBCC1B62-A700-4682-B964-552E3DC56FF1}"/>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a:extLst>
            <a:ext uri="{FF2B5EF4-FFF2-40B4-BE49-F238E27FC236}">
              <a16:creationId xmlns:a16="http://schemas.microsoft.com/office/drawing/2014/main" id="{4310F3F1-5456-4AA0-8010-3BD3FAD314E7}"/>
            </a:ext>
          </a:extLst>
        </xdr:cNvPr>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a:extLst>
            <a:ext uri="{FF2B5EF4-FFF2-40B4-BE49-F238E27FC236}">
              <a16:creationId xmlns:a16="http://schemas.microsoft.com/office/drawing/2014/main" id="{49425B2F-962F-43C8-A555-05DA091C44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a:extLst>
            <a:ext uri="{FF2B5EF4-FFF2-40B4-BE49-F238E27FC236}">
              <a16:creationId xmlns:a16="http://schemas.microsoft.com/office/drawing/2014/main" id="{D8A0CECD-7E2B-4A18-9156-CCA07C4F802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a:extLst>
            <a:ext uri="{FF2B5EF4-FFF2-40B4-BE49-F238E27FC236}">
              <a16:creationId xmlns:a16="http://schemas.microsoft.com/office/drawing/2014/main" id="{46CE0AE1-EB1D-4A2A-9949-628CAD6BC29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a:extLst>
            <a:ext uri="{FF2B5EF4-FFF2-40B4-BE49-F238E27FC236}">
              <a16:creationId xmlns:a16="http://schemas.microsoft.com/office/drawing/2014/main" id="{BBE66AB7-F084-4E77-8B1C-02FBDF3BACC1}"/>
            </a:ext>
          </a:extLst>
        </xdr:cNvPr>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a:extLst>
            <a:ext uri="{FF2B5EF4-FFF2-40B4-BE49-F238E27FC236}">
              <a16:creationId xmlns:a16="http://schemas.microsoft.com/office/drawing/2014/main" id="{4486362F-3AED-42BF-BF9C-6FD70FDA5D4B}"/>
            </a:ext>
          </a:extLst>
        </xdr:cNvPr>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a:extLst>
            <a:ext uri="{FF2B5EF4-FFF2-40B4-BE49-F238E27FC236}">
              <a16:creationId xmlns:a16="http://schemas.microsoft.com/office/drawing/2014/main" id="{67BF9F44-CD01-4ACA-9168-BBCDA23B7650}"/>
            </a:ext>
          </a:extLst>
        </xdr:cNvPr>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a:extLst>
            <a:ext uri="{FF2B5EF4-FFF2-40B4-BE49-F238E27FC236}">
              <a16:creationId xmlns:a16="http://schemas.microsoft.com/office/drawing/2014/main" id="{5CF9FE19-A725-49E0-B42A-217C21C370AC}"/>
            </a:ext>
          </a:extLst>
        </xdr:cNvPr>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a:extLst>
            <a:ext uri="{FF2B5EF4-FFF2-40B4-BE49-F238E27FC236}">
              <a16:creationId xmlns:a16="http://schemas.microsoft.com/office/drawing/2014/main" id="{0BA81A7F-753C-496C-B31A-23DAB1BEE3E7}"/>
            </a:ext>
          </a:extLst>
        </xdr:cNvPr>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一般廃棄物処理施設】&#10;有形固定資産減価償却率平均値テキスト">
          <a:extLst>
            <a:ext uri="{FF2B5EF4-FFF2-40B4-BE49-F238E27FC236}">
              <a16:creationId xmlns:a16="http://schemas.microsoft.com/office/drawing/2014/main" id="{0202BBFD-1ED3-4F57-98F7-675399DC6C35}"/>
            </a:ext>
          </a:extLst>
        </xdr:cNvPr>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a:extLst>
            <a:ext uri="{FF2B5EF4-FFF2-40B4-BE49-F238E27FC236}">
              <a16:creationId xmlns:a16="http://schemas.microsoft.com/office/drawing/2014/main" id="{BF27C2D3-5DDE-41FC-AB85-DEF313F6EDA2}"/>
            </a:ext>
          </a:extLst>
        </xdr:cNvPr>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4" name="フローチャート : 判断 373">
          <a:extLst>
            <a:ext uri="{FF2B5EF4-FFF2-40B4-BE49-F238E27FC236}">
              <a16:creationId xmlns:a16="http://schemas.microsoft.com/office/drawing/2014/main" id="{7412B67A-7897-4793-B807-A97FF7079065}"/>
            </a:ext>
          </a:extLst>
        </xdr:cNvPr>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156989</xdr:rowOff>
    </xdr:from>
    <xdr:ext cx="405111" cy="259045"/>
    <xdr:sp macro="" textlink="">
      <xdr:nvSpPr>
        <xdr:cNvPr id="375" name="n_1aveValue【一般廃棄物処理施設】&#10;有形固定資産減価償却率">
          <a:extLst>
            <a:ext uri="{FF2B5EF4-FFF2-40B4-BE49-F238E27FC236}">
              <a16:creationId xmlns:a16="http://schemas.microsoft.com/office/drawing/2014/main" id="{FEE11D63-CB11-4838-BA09-EFA094AE3594}"/>
            </a:ext>
          </a:extLst>
        </xdr:cNvPr>
        <xdr:cNvSpPr txBox="1"/>
      </xdr:nvSpPr>
      <xdr:spPr>
        <a:xfrm>
          <a:off x="15266043"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1AC953D7-C0B2-4F11-B447-3D83D75855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59592E5E-2B33-4CCD-88EA-B653C293E1E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E2F420EB-CC48-46DE-89C5-93384694E9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71F200C8-8154-42F8-9241-38845D6C9E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494B7073-026E-409C-9CA4-776F0A22345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64262</xdr:rowOff>
    </xdr:from>
    <xdr:to>
      <xdr:col>22</xdr:col>
      <xdr:colOff>415925</xdr:colOff>
      <xdr:row>37</xdr:row>
      <xdr:rowOff>165862</xdr:rowOff>
    </xdr:to>
    <xdr:sp macro="" textlink="">
      <xdr:nvSpPr>
        <xdr:cNvPr id="381" name="円/楕円 380">
          <a:extLst>
            <a:ext uri="{FF2B5EF4-FFF2-40B4-BE49-F238E27FC236}">
              <a16:creationId xmlns:a16="http://schemas.microsoft.com/office/drawing/2014/main" id="{FDB6487E-F95F-401A-AB2C-8A523546E655}"/>
            </a:ext>
          </a:extLst>
        </xdr:cNvPr>
        <xdr:cNvSpPr/>
      </xdr:nvSpPr>
      <xdr:spPr>
        <a:xfrm>
          <a:off x="15430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10939</xdr:rowOff>
    </xdr:from>
    <xdr:ext cx="405111" cy="259045"/>
    <xdr:sp macro="" textlink="">
      <xdr:nvSpPr>
        <xdr:cNvPr id="382" name="n_1mainValue【一般廃棄物処理施設】&#10;有形固定資産減価償却率">
          <a:extLst>
            <a:ext uri="{FF2B5EF4-FFF2-40B4-BE49-F238E27FC236}">
              <a16:creationId xmlns:a16="http://schemas.microsoft.com/office/drawing/2014/main" id="{39960405-9D1E-49E8-A8B0-F01210A00AE4}"/>
            </a:ext>
          </a:extLst>
        </xdr:cNvPr>
        <xdr:cNvSpPr txBox="1"/>
      </xdr:nvSpPr>
      <xdr:spPr>
        <a:xfrm>
          <a:off x="15266043"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a:extLst>
            <a:ext uri="{FF2B5EF4-FFF2-40B4-BE49-F238E27FC236}">
              <a16:creationId xmlns:a16="http://schemas.microsoft.com/office/drawing/2014/main" id="{E0464300-FB58-4A60-B341-10056A03A6B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a:extLst>
            <a:ext uri="{FF2B5EF4-FFF2-40B4-BE49-F238E27FC236}">
              <a16:creationId xmlns:a16="http://schemas.microsoft.com/office/drawing/2014/main" id="{488D84D3-2DC5-4DFF-8B5D-54F888DB9AD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a:extLst>
            <a:ext uri="{FF2B5EF4-FFF2-40B4-BE49-F238E27FC236}">
              <a16:creationId xmlns:a16="http://schemas.microsoft.com/office/drawing/2014/main" id="{CF7F6245-D0BE-4B30-B802-243D1F1E2D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a:extLst>
            <a:ext uri="{FF2B5EF4-FFF2-40B4-BE49-F238E27FC236}">
              <a16:creationId xmlns:a16="http://schemas.microsoft.com/office/drawing/2014/main" id="{E08C0DE4-1D7F-468C-BA3C-A5562E323A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a:extLst>
            <a:ext uri="{FF2B5EF4-FFF2-40B4-BE49-F238E27FC236}">
              <a16:creationId xmlns:a16="http://schemas.microsoft.com/office/drawing/2014/main" id="{47B557DC-C737-4568-90B1-8CF240617E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a:extLst>
            <a:ext uri="{FF2B5EF4-FFF2-40B4-BE49-F238E27FC236}">
              <a16:creationId xmlns:a16="http://schemas.microsoft.com/office/drawing/2014/main" id="{31112870-1865-4D16-956D-6BDE97B7097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a:extLst>
            <a:ext uri="{FF2B5EF4-FFF2-40B4-BE49-F238E27FC236}">
              <a16:creationId xmlns:a16="http://schemas.microsoft.com/office/drawing/2014/main" id="{166AA1B7-C700-48EF-89C4-A1FB121FA7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a:extLst>
            <a:ext uri="{FF2B5EF4-FFF2-40B4-BE49-F238E27FC236}">
              <a16:creationId xmlns:a16="http://schemas.microsoft.com/office/drawing/2014/main" id="{11AB9761-A05A-4E08-96CB-B6FE4DD735E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a:extLst>
            <a:ext uri="{FF2B5EF4-FFF2-40B4-BE49-F238E27FC236}">
              <a16:creationId xmlns:a16="http://schemas.microsoft.com/office/drawing/2014/main" id="{FFA9348B-A0AD-420E-BE45-D46D1D7E245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a:extLst>
            <a:ext uri="{FF2B5EF4-FFF2-40B4-BE49-F238E27FC236}">
              <a16:creationId xmlns:a16="http://schemas.microsoft.com/office/drawing/2014/main" id="{4A21663B-23C7-4539-9679-E0D096C009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a:extLst>
            <a:ext uri="{FF2B5EF4-FFF2-40B4-BE49-F238E27FC236}">
              <a16:creationId xmlns:a16="http://schemas.microsoft.com/office/drawing/2014/main" id="{064A272B-DA10-4E5B-AF1D-9F58A86CC90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a:extLst>
            <a:ext uri="{FF2B5EF4-FFF2-40B4-BE49-F238E27FC236}">
              <a16:creationId xmlns:a16="http://schemas.microsoft.com/office/drawing/2014/main" id="{4B78ED0B-1A84-4EA0-B384-E78250565C6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a:extLst>
            <a:ext uri="{FF2B5EF4-FFF2-40B4-BE49-F238E27FC236}">
              <a16:creationId xmlns:a16="http://schemas.microsoft.com/office/drawing/2014/main" id="{CC9121FF-D8D2-4BB2-B4B3-CE0FF97A95C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a:extLst>
            <a:ext uri="{FF2B5EF4-FFF2-40B4-BE49-F238E27FC236}">
              <a16:creationId xmlns:a16="http://schemas.microsoft.com/office/drawing/2014/main" id="{F794A6F7-D22F-4A5C-9402-766E08D69ADA}"/>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a:extLst>
            <a:ext uri="{FF2B5EF4-FFF2-40B4-BE49-F238E27FC236}">
              <a16:creationId xmlns:a16="http://schemas.microsoft.com/office/drawing/2014/main" id="{0116C89B-C0F9-4E33-8381-AAC89F2B351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a:extLst>
            <a:ext uri="{FF2B5EF4-FFF2-40B4-BE49-F238E27FC236}">
              <a16:creationId xmlns:a16="http://schemas.microsoft.com/office/drawing/2014/main" id="{A6B6CF43-2988-4265-9649-D0CFDAB0D1B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a:extLst>
            <a:ext uri="{FF2B5EF4-FFF2-40B4-BE49-F238E27FC236}">
              <a16:creationId xmlns:a16="http://schemas.microsoft.com/office/drawing/2014/main" id="{AC6AAB54-D54B-41CF-8D5E-6696752CE66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a:extLst>
            <a:ext uri="{FF2B5EF4-FFF2-40B4-BE49-F238E27FC236}">
              <a16:creationId xmlns:a16="http://schemas.microsoft.com/office/drawing/2014/main" id="{1467807E-08B5-4A1B-846D-958255CE9C7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a:extLst>
            <a:ext uri="{FF2B5EF4-FFF2-40B4-BE49-F238E27FC236}">
              <a16:creationId xmlns:a16="http://schemas.microsoft.com/office/drawing/2014/main" id="{E406B6C4-8849-4CCE-8355-E2CBFA1DB66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a:extLst>
            <a:ext uri="{FF2B5EF4-FFF2-40B4-BE49-F238E27FC236}">
              <a16:creationId xmlns:a16="http://schemas.microsoft.com/office/drawing/2014/main" id="{A76F0EE0-AF49-4D49-BBC9-F5D99ADF8C9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a:extLst>
            <a:ext uri="{FF2B5EF4-FFF2-40B4-BE49-F238E27FC236}">
              <a16:creationId xmlns:a16="http://schemas.microsoft.com/office/drawing/2014/main" id="{4E846B22-DFC5-48CD-A69E-9016AEDCF1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a:extLst>
            <a:ext uri="{FF2B5EF4-FFF2-40B4-BE49-F238E27FC236}">
              <a16:creationId xmlns:a16="http://schemas.microsoft.com/office/drawing/2014/main" id="{65315CD7-330E-431C-8333-58BDC896DBF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a:extLst>
            <a:ext uri="{FF2B5EF4-FFF2-40B4-BE49-F238E27FC236}">
              <a16:creationId xmlns:a16="http://schemas.microsoft.com/office/drawing/2014/main" id="{FE6C6CA9-A1C9-4210-B621-F72FC023DA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a:extLst>
            <a:ext uri="{FF2B5EF4-FFF2-40B4-BE49-F238E27FC236}">
              <a16:creationId xmlns:a16="http://schemas.microsoft.com/office/drawing/2014/main" id="{289A8727-6074-4EE4-A310-9E62CAD23464}"/>
            </a:ext>
          </a:extLst>
        </xdr:cNvPr>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a:extLst>
            <a:ext uri="{FF2B5EF4-FFF2-40B4-BE49-F238E27FC236}">
              <a16:creationId xmlns:a16="http://schemas.microsoft.com/office/drawing/2014/main" id="{EE3C2A19-D0B5-4027-A438-F8254495A670}"/>
            </a:ext>
          </a:extLst>
        </xdr:cNvPr>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a:extLst>
            <a:ext uri="{FF2B5EF4-FFF2-40B4-BE49-F238E27FC236}">
              <a16:creationId xmlns:a16="http://schemas.microsoft.com/office/drawing/2014/main" id="{C88465CC-E758-4531-AEBF-5E5030CE51F1}"/>
            </a:ext>
          </a:extLst>
        </xdr:cNvPr>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a:extLst>
            <a:ext uri="{FF2B5EF4-FFF2-40B4-BE49-F238E27FC236}">
              <a16:creationId xmlns:a16="http://schemas.microsoft.com/office/drawing/2014/main" id="{DEADFBD9-5E7D-4F06-8A0B-A6CCC71E422B}"/>
            </a:ext>
          </a:extLst>
        </xdr:cNvPr>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a:extLst>
            <a:ext uri="{FF2B5EF4-FFF2-40B4-BE49-F238E27FC236}">
              <a16:creationId xmlns:a16="http://schemas.microsoft.com/office/drawing/2014/main" id="{D5588A4E-F442-429E-8D5C-5727F3D2177F}"/>
            </a:ext>
          </a:extLst>
        </xdr:cNvPr>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1" name="【一般廃棄物処理施設】&#10;一人当たり有形固定資産（償却資産）額平均値テキスト">
          <a:extLst>
            <a:ext uri="{FF2B5EF4-FFF2-40B4-BE49-F238E27FC236}">
              <a16:creationId xmlns:a16="http://schemas.microsoft.com/office/drawing/2014/main" id="{D9FEC6FE-8C6A-4194-B675-9B43A456881F}"/>
            </a:ext>
          </a:extLst>
        </xdr:cNvPr>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a:extLst>
            <a:ext uri="{FF2B5EF4-FFF2-40B4-BE49-F238E27FC236}">
              <a16:creationId xmlns:a16="http://schemas.microsoft.com/office/drawing/2014/main" id="{57F0C271-543F-424D-809F-7119C32D043B}"/>
            </a:ext>
          </a:extLst>
        </xdr:cNvPr>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3" name="フローチャート : 判断 412">
          <a:extLst>
            <a:ext uri="{FF2B5EF4-FFF2-40B4-BE49-F238E27FC236}">
              <a16:creationId xmlns:a16="http://schemas.microsoft.com/office/drawing/2014/main" id="{0AB20802-1A74-42A2-A327-54C413011E79}"/>
            </a:ext>
          </a:extLst>
        </xdr:cNvPr>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14" name="n_1aveValue【一般廃棄物処理施設】&#10;一人当たり有形固定資産（償却資産）額">
          <a:extLst>
            <a:ext uri="{FF2B5EF4-FFF2-40B4-BE49-F238E27FC236}">
              <a16:creationId xmlns:a16="http://schemas.microsoft.com/office/drawing/2014/main" id="{C0681171-0894-48BF-A97C-4C361713509A}"/>
            </a:ext>
          </a:extLst>
        </xdr:cNvPr>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3FD5180-7C1D-484D-9E33-7788070696D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768CE24-5D9C-4B51-B7AB-2AA5C5B42D9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E74239B3-D01B-4640-B43F-3BB2A475910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DC62F9F8-EAC5-4F9F-9550-9452BFD1BE9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87A70FCC-AD29-4EFE-A219-41B9DBB0E1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133955</xdr:rowOff>
    </xdr:from>
    <xdr:to>
      <xdr:col>31</xdr:col>
      <xdr:colOff>85725</xdr:colOff>
      <xdr:row>41</xdr:row>
      <xdr:rowOff>64105</xdr:rowOff>
    </xdr:to>
    <xdr:sp macro="" textlink="">
      <xdr:nvSpPr>
        <xdr:cNvPr id="420" name="円/楕円 419">
          <a:extLst>
            <a:ext uri="{FF2B5EF4-FFF2-40B4-BE49-F238E27FC236}">
              <a16:creationId xmlns:a16="http://schemas.microsoft.com/office/drawing/2014/main" id="{3F2FD3D6-AEE8-4C04-B810-0E6A1032BDBC}"/>
            </a:ext>
          </a:extLst>
        </xdr:cNvPr>
        <xdr:cNvSpPr/>
      </xdr:nvSpPr>
      <xdr:spPr>
        <a:xfrm>
          <a:off x="21272500" y="69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55232</xdr:rowOff>
    </xdr:from>
    <xdr:ext cx="534377" cy="259045"/>
    <xdr:sp macro="" textlink="">
      <xdr:nvSpPr>
        <xdr:cNvPr id="421" name="n_1mainValue【一般廃棄物処理施設】&#10;一人当たり有形固定資産（償却資産）額">
          <a:extLst>
            <a:ext uri="{FF2B5EF4-FFF2-40B4-BE49-F238E27FC236}">
              <a16:creationId xmlns:a16="http://schemas.microsoft.com/office/drawing/2014/main" id="{CFA8F18A-8F84-45D3-9110-A558250F1F9D}"/>
            </a:ext>
          </a:extLst>
        </xdr:cNvPr>
        <xdr:cNvSpPr txBox="1"/>
      </xdr:nvSpPr>
      <xdr:spPr>
        <a:xfrm>
          <a:off x="21043411" y="70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a:extLst>
            <a:ext uri="{FF2B5EF4-FFF2-40B4-BE49-F238E27FC236}">
              <a16:creationId xmlns:a16="http://schemas.microsoft.com/office/drawing/2014/main" id="{A16A8513-F4D5-4D96-9DEF-56EDB8DAFC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a:extLst>
            <a:ext uri="{FF2B5EF4-FFF2-40B4-BE49-F238E27FC236}">
              <a16:creationId xmlns:a16="http://schemas.microsoft.com/office/drawing/2014/main" id="{EDBF2AAE-7998-454F-A4F6-9DC78A1EFF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a:extLst>
            <a:ext uri="{FF2B5EF4-FFF2-40B4-BE49-F238E27FC236}">
              <a16:creationId xmlns:a16="http://schemas.microsoft.com/office/drawing/2014/main" id="{223325CE-E60E-4EA8-8F04-355348514B0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a:extLst>
            <a:ext uri="{FF2B5EF4-FFF2-40B4-BE49-F238E27FC236}">
              <a16:creationId xmlns:a16="http://schemas.microsoft.com/office/drawing/2014/main" id="{62868BA8-FD2F-45C5-925B-19E4736A46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a:extLst>
            <a:ext uri="{FF2B5EF4-FFF2-40B4-BE49-F238E27FC236}">
              <a16:creationId xmlns:a16="http://schemas.microsoft.com/office/drawing/2014/main" id="{C58DEDCA-9FED-49DD-9607-85268E15BC3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a:extLst>
            <a:ext uri="{FF2B5EF4-FFF2-40B4-BE49-F238E27FC236}">
              <a16:creationId xmlns:a16="http://schemas.microsoft.com/office/drawing/2014/main" id="{E656077E-6FEB-4C73-90AD-AEB59313CD1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a:extLst>
            <a:ext uri="{FF2B5EF4-FFF2-40B4-BE49-F238E27FC236}">
              <a16:creationId xmlns:a16="http://schemas.microsoft.com/office/drawing/2014/main" id="{617556C2-E5C3-476B-9944-C1872B7DC7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a:extLst>
            <a:ext uri="{FF2B5EF4-FFF2-40B4-BE49-F238E27FC236}">
              <a16:creationId xmlns:a16="http://schemas.microsoft.com/office/drawing/2014/main" id="{968420F3-5F3C-4300-92AF-B3D263BB22A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a:extLst>
            <a:ext uri="{FF2B5EF4-FFF2-40B4-BE49-F238E27FC236}">
              <a16:creationId xmlns:a16="http://schemas.microsoft.com/office/drawing/2014/main" id="{CFDB10E3-2530-4EF8-8AB3-189DA87CA1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a:extLst>
            <a:ext uri="{FF2B5EF4-FFF2-40B4-BE49-F238E27FC236}">
              <a16:creationId xmlns:a16="http://schemas.microsoft.com/office/drawing/2014/main" id="{73E5A335-293C-43C6-A56C-703AA983CD5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a:extLst>
            <a:ext uri="{FF2B5EF4-FFF2-40B4-BE49-F238E27FC236}">
              <a16:creationId xmlns:a16="http://schemas.microsoft.com/office/drawing/2014/main" id="{776DCE15-930E-4E3D-A0BF-819EF4B7593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a:extLst>
            <a:ext uri="{FF2B5EF4-FFF2-40B4-BE49-F238E27FC236}">
              <a16:creationId xmlns:a16="http://schemas.microsoft.com/office/drawing/2014/main" id="{25FA1DFE-1146-4B7F-A7A3-4DA5381A6E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a:extLst>
            <a:ext uri="{FF2B5EF4-FFF2-40B4-BE49-F238E27FC236}">
              <a16:creationId xmlns:a16="http://schemas.microsoft.com/office/drawing/2014/main" id="{F38FE697-C065-4B1F-B1B0-0D9D6981FE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a:extLst>
            <a:ext uri="{FF2B5EF4-FFF2-40B4-BE49-F238E27FC236}">
              <a16:creationId xmlns:a16="http://schemas.microsoft.com/office/drawing/2014/main" id="{160BE537-BF84-42F6-97CF-4592679039B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a:extLst>
            <a:ext uri="{FF2B5EF4-FFF2-40B4-BE49-F238E27FC236}">
              <a16:creationId xmlns:a16="http://schemas.microsoft.com/office/drawing/2014/main" id="{2D4AEB46-1663-47C0-B92F-C28B04733E5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a:extLst>
            <a:ext uri="{FF2B5EF4-FFF2-40B4-BE49-F238E27FC236}">
              <a16:creationId xmlns:a16="http://schemas.microsoft.com/office/drawing/2014/main" id="{821F23E4-0F22-48B5-866E-10DF8A42BD5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a:extLst>
            <a:ext uri="{FF2B5EF4-FFF2-40B4-BE49-F238E27FC236}">
              <a16:creationId xmlns:a16="http://schemas.microsoft.com/office/drawing/2014/main" id="{A9727C57-4DE0-4268-A0FD-FA015C4E55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a:extLst>
            <a:ext uri="{FF2B5EF4-FFF2-40B4-BE49-F238E27FC236}">
              <a16:creationId xmlns:a16="http://schemas.microsoft.com/office/drawing/2014/main" id="{712A75FB-6333-48E7-907D-7F13E637222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a:extLst>
            <a:ext uri="{FF2B5EF4-FFF2-40B4-BE49-F238E27FC236}">
              <a16:creationId xmlns:a16="http://schemas.microsoft.com/office/drawing/2014/main" id="{6B523286-47AB-46D1-A871-7C7D7B1939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a:extLst>
            <a:ext uri="{FF2B5EF4-FFF2-40B4-BE49-F238E27FC236}">
              <a16:creationId xmlns:a16="http://schemas.microsoft.com/office/drawing/2014/main" id="{8B9940A6-AEC1-4666-AD44-218FC0C685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a:extLst>
            <a:ext uri="{FF2B5EF4-FFF2-40B4-BE49-F238E27FC236}">
              <a16:creationId xmlns:a16="http://schemas.microsoft.com/office/drawing/2014/main" id="{D5CDA736-3253-4F90-B275-2A35E788E5F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a:extLst>
            <a:ext uri="{FF2B5EF4-FFF2-40B4-BE49-F238E27FC236}">
              <a16:creationId xmlns:a16="http://schemas.microsoft.com/office/drawing/2014/main" id="{F76943B0-890E-4D9F-95EF-1C29BBCD76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a:extLst>
            <a:ext uri="{FF2B5EF4-FFF2-40B4-BE49-F238E27FC236}">
              <a16:creationId xmlns:a16="http://schemas.microsoft.com/office/drawing/2014/main" id="{BB6C35DD-427F-4241-A49C-293D3FBD91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a:extLst>
            <a:ext uri="{FF2B5EF4-FFF2-40B4-BE49-F238E27FC236}">
              <a16:creationId xmlns:a16="http://schemas.microsoft.com/office/drawing/2014/main" id="{46C3813E-2C14-41D4-8980-5C28CB60D9A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a:extLst>
            <a:ext uri="{FF2B5EF4-FFF2-40B4-BE49-F238E27FC236}">
              <a16:creationId xmlns:a16="http://schemas.microsoft.com/office/drawing/2014/main" id="{5A59FE38-BEAB-4B50-B5D7-DA1E356050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a:extLst>
            <a:ext uri="{FF2B5EF4-FFF2-40B4-BE49-F238E27FC236}">
              <a16:creationId xmlns:a16="http://schemas.microsoft.com/office/drawing/2014/main" id="{FA52F22E-7EA1-4CF5-97EF-7498D160F97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a:extLst>
            <a:ext uri="{FF2B5EF4-FFF2-40B4-BE49-F238E27FC236}">
              <a16:creationId xmlns:a16="http://schemas.microsoft.com/office/drawing/2014/main" id="{E8179FCC-717B-483F-A3FD-B3989F83E72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a:extLst>
            <a:ext uri="{FF2B5EF4-FFF2-40B4-BE49-F238E27FC236}">
              <a16:creationId xmlns:a16="http://schemas.microsoft.com/office/drawing/2014/main" id="{E0E4CE97-2242-497D-842A-40FAC567C9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a:extLst>
            <a:ext uri="{FF2B5EF4-FFF2-40B4-BE49-F238E27FC236}">
              <a16:creationId xmlns:a16="http://schemas.microsoft.com/office/drawing/2014/main" id="{87050525-AAA6-4133-B3C9-F49D8835EF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a:extLst>
            <a:ext uri="{FF2B5EF4-FFF2-40B4-BE49-F238E27FC236}">
              <a16:creationId xmlns:a16="http://schemas.microsoft.com/office/drawing/2014/main" id="{0BBD8B47-C855-4579-B25B-269763A5B4A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a:extLst>
            <a:ext uri="{FF2B5EF4-FFF2-40B4-BE49-F238E27FC236}">
              <a16:creationId xmlns:a16="http://schemas.microsoft.com/office/drawing/2014/main" id="{D14308AA-BA9E-4A42-9A90-AA97EE6D0E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a:extLst>
            <a:ext uri="{FF2B5EF4-FFF2-40B4-BE49-F238E27FC236}">
              <a16:creationId xmlns:a16="http://schemas.microsoft.com/office/drawing/2014/main" id="{2F9C8D96-D4DB-4ADD-B59D-2632C4AF966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a:extLst>
            <a:ext uri="{FF2B5EF4-FFF2-40B4-BE49-F238E27FC236}">
              <a16:creationId xmlns:a16="http://schemas.microsoft.com/office/drawing/2014/main" id="{99445927-6B49-4DFE-BCFC-779772C03E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a:extLst>
            <a:ext uri="{FF2B5EF4-FFF2-40B4-BE49-F238E27FC236}">
              <a16:creationId xmlns:a16="http://schemas.microsoft.com/office/drawing/2014/main" id="{89E09947-F100-4D42-ADD3-AB3AAEB8F6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a:extLst>
            <a:ext uri="{FF2B5EF4-FFF2-40B4-BE49-F238E27FC236}">
              <a16:creationId xmlns:a16="http://schemas.microsoft.com/office/drawing/2014/main" id="{AC452F17-DBB4-4C3D-A416-C18DBA6987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a:extLst>
            <a:ext uri="{FF2B5EF4-FFF2-40B4-BE49-F238E27FC236}">
              <a16:creationId xmlns:a16="http://schemas.microsoft.com/office/drawing/2014/main" id="{035607A3-D80C-48E6-A976-0E9E276942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a:extLst>
            <a:ext uri="{FF2B5EF4-FFF2-40B4-BE49-F238E27FC236}">
              <a16:creationId xmlns:a16="http://schemas.microsoft.com/office/drawing/2014/main" id="{04854C24-68B9-46AB-B0B7-9F89AA6837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a:extLst>
            <a:ext uri="{FF2B5EF4-FFF2-40B4-BE49-F238E27FC236}">
              <a16:creationId xmlns:a16="http://schemas.microsoft.com/office/drawing/2014/main" id="{46CC4E5F-BBE9-46D1-974E-7F822CBE6B1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a:extLst>
            <a:ext uri="{FF2B5EF4-FFF2-40B4-BE49-F238E27FC236}">
              <a16:creationId xmlns:a16="http://schemas.microsoft.com/office/drawing/2014/main" id="{1EA47DB1-424A-4674-BF24-5FC88254847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a:extLst>
            <a:ext uri="{FF2B5EF4-FFF2-40B4-BE49-F238E27FC236}">
              <a16:creationId xmlns:a16="http://schemas.microsoft.com/office/drawing/2014/main" id="{33EBE3A7-6DD8-4786-8849-330FEB6164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a:extLst>
            <a:ext uri="{FF2B5EF4-FFF2-40B4-BE49-F238E27FC236}">
              <a16:creationId xmlns:a16="http://schemas.microsoft.com/office/drawing/2014/main" id="{58EDB21C-EAF9-484C-964F-62ED20A7A6F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a:extLst>
            <a:ext uri="{FF2B5EF4-FFF2-40B4-BE49-F238E27FC236}">
              <a16:creationId xmlns:a16="http://schemas.microsoft.com/office/drawing/2014/main" id="{E409FFB1-6ACF-48FE-ACA8-656AF91E9D1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a:extLst>
            <a:ext uri="{FF2B5EF4-FFF2-40B4-BE49-F238E27FC236}">
              <a16:creationId xmlns:a16="http://schemas.microsoft.com/office/drawing/2014/main" id="{86CABD1C-6506-422C-8F1E-9E56816F9E7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a:extLst>
            <a:ext uri="{FF2B5EF4-FFF2-40B4-BE49-F238E27FC236}">
              <a16:creationId xmlns:a16="http://schemas.microsoft.com/office/drawing/2014/main" id="{FC126061-1F0B-47D9-BF06-2080D3DEDC5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a:extLst>
            <a:ext uri="{FF2B5EF4-FFF2-40B4-BE49-F238E27FC236}">
              <a16:creationId xmlns:a16="http://schemas.microsoft.com/office/drawing/2014/main" id="{36E54892-1E6D-4D54-AA8F-9428EFFD8CD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a:extLst>
            <a:ext uri="{FF2B5EF4-FFF2-40B4-BE49-F238E27FC236}">
              <a16:creationId xmlns:a16="http://schemas.microsoft.com/office/drawing/2014/main" id="{BA364C18-C64E-45AF-8566-45B8DD2922E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a:extLst>
            <a:ext uri="{FF2B5EF4-FFF2-40B4-BE49-F238E27FC236}">
              <a16:creationId xmlns:a16="http://schemas.microsoft.com/office/drawing/2014/main" id="{3B0584F1-AE0F-4F9E-AC25-2D01815ACFA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a:extLst>
            <a:ext uri="{FF2B5EF4-FFF2-40B4-BE49-F238E27FC236}">
              <a16:creationId xmlns:a16="http://schemas.microsoft.com/office/drawing/2014/main" id="{57D89CF4-9A27-4714-8FB9-42FCED66F0F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a:extLst>
            <a:ext uri="{FF2B5EF4-FFF2-40B4-BE49-F238E27FC236}">
              <a16:creationId xmlns:a16="http://schemas.microsoft.com/office/drawing/2014/main" id="{AB121228-8D52-4883-949A-03AAA75147D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a:extLst>
            <a:ext uri="{FF2B5EF4-FFF2-40B4-BE49-F238E27FC236}">
              <a16:creationId xmlns:a16="http://schemas.microsoft.com/office/drawing/2014/main" id="{4D021E45-2520-4B09-A988-23F15CED934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a:extLst>
            <a:ext uri="{FF2B5EF4-FFF2-40B4-BE49-F238E27FC236}">
              <a16:creationId xmlns:a16="http://schemas.microsoft.com/office/drawing/2014/main" id="{B3F845EE-E963-413C-B638-765864F30A8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a:extLst>
            <a:ext uri="{FF2B5EF4-FFF2-40B4-BE49-F238E27FC236}">
              <a16:creationId xmlns:a16="http://schemas.microsoft.com/office/drawing/2014/main" id="{236BD5C3-1D00-4CF2-A565-D1874EC0F6E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a:extLst>
            <a:ext uri="{FF2B5EF4-FFF2-40B4-BE49-F238E27FC236}">
              <a16:creationId xmlns:a16="http://schemas.microsoft.com/office/drawing/2014/main" id="{8F9EB6AD-DAC8-4F87-A9A0-0F56FBC0B2D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a:extLst>
            <a:ext uri="{FF2B5EF4-FFF2-40B4-BE49-F238E27FC236}">
              <a16:creationId xmlns:a16="http://schemas.microsoft.com/office/drawing/2014/main" id="{C5585448-B41E-4659-9F88-EFC984CA1D0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a:extLst>
            <a:ext uri="{FF2B5EF4-FFF2-40B4-BE49-F238E27FC236}">
              <a16:creationId xmlns:a16="http://schemas.microsoft.com/office/drawing/2014/main" id="{B1902925-47DB-4771-AA1C-FEF3A334CDA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a:extLst>
            <a:ext uri="{FF2B5EF4-FFF2-40B4-BE49-F238E27FC236}">
              <a16:creationId xmlns:a16="http://schemas.microsoft.com/office/drawing/2014/main" id="{EA2D6388-578F-4D14-95B1-FB44E88BF50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庁舎】&#10;有形固定資産減価償却率グラフ枠">
          <a:extLst>
            <a:ext uri="{FF2B5EF4-FFF2-40B4-BE49-F238E27FC236}">
              <a16:creationId xmlns:a16="http://schemas.microsoft.com/office/drawing/2014/main" id="{E2709DD7-E750-4475-96FE-F738FDAE38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479" name="直線コネクタ 478">
          <a:extLst>
            <a:ext uri="{FF2B5EF4-FFF2-40B4-BE49-F238E27FC236}">
              <a16:creationId xmlns:a16="http://schemas.microsoft.com/office/drawing/2014/main" id="{254DFC09-6371-44B5-A3F0-A8659DB3A169}"/>
            </a:ext>
          </a:extLst>
        </xdr:cNvPr>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480" name="【庁舎】&#10;有形固定資産減価償却率最小値テキスト">
          <a:extLst>
            <a:ext uri="{FF2B5EF4-FFF2-40B4-BE49-F238E27FC236}">
              <a16:creationId xmlns:a16="http://schemas.microsoft.com/office/drawing/2014/main" id="{8B31F36C-8802-4813-84B3-2F9940E7D2FB}"/>
            </a:ext>
          </a:extLst>
        </xdr:cNvPr>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481" name="直線コネクタ 480">
          <a:extLst>
            <a:ext uri="{FF2B5EF4-FFF2-40B4-BE49-F238E27FC236}">
              <a16:creationId xmlns:a16="http://schemas.microsoft.com/office/drawing/2014/main" id="{48CD54FC-5F8E-427F-A8B1-7AF3F2D23F6C}"/>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482" name="【庁舎】&#10;有形固定資産減価償却率最大値テキスト">
          <a:extLst>
            <a:ext uri="{FF2B5EF4-FFF2-40B4-BE49-F238E27FC236}">
              <a16:creationId xmlns:a16="http://schemas.microsoft.com/office/drawing/2014/main" id="{6926665F-1E1B-43D2-9138-FC42667D283E}"/>
            </a:ext>
          </a:extLst>
        </xdr:cNvPr>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483" name="直線コネクタ 482">
          <a:extLst>
            <a:ext uri="{FF2B5EF4-FFF2-40B4-BE49-F238E27FC236}">
              <a16:creationId xmlns:a16="http://schemas.microsoft.com/office/drawing/2014/main" id="{EC17DB33-8A19-4F2A-B928-2398BF15D773}"/>
            </a:ext>
          </a:extLst>
        </xdr:cNvPr>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484" name="【庁舎】&#10;有形固定資産減価償却率平均値テキスト">
          <a:extLst>
            <a:ext uri="{FF2B5EF4-FFF2-40B4-BE49-F238E27FC236}">
              <a16:creationId xmlns:a16="http://schemas.microsoft.com/office/drawing/2014/main" id="{04056AD3-540F-4F0B-8CE5-D086326AC975}"/>
            </a:ext>
          </a:extLst>
        </xdr:cNvPr>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485" name="フローチャート : 判断 484">
          <a:extLst>
            <a:ext uri="{FF2B5EF4-FFF2-40B4-BE49-F238E27FC236}">
              <a16:creationId xmlns:a16="http://schemas.microsoft.com/office/drawing/2014/main" id="{EC102782-7E81-47BD-861A-09CE20D230DF}"/>
            </a:ext>
          </a:extLst>
        </xdr:cNvPr>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486" name="フローチャート : 判断 485">
          <a:extLst>
            <a:ext uri="{FF2B5EF4-FFF2-40B4-BE49-F238E27FC236}">
              <a16:creationId xmlns:a16="http://schemas.microsoft.com/office/drawing/2014/main" id="{BB308E79-DD8D-43AD-81E4-EAB511EDE4D4}"/>
            </a:ext>
          </a:extLst>
        </xdr:cNvPr>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136996</xdr:rowOff>
    </xdr:from>
    <xdr:ext cx="405111" cy="259045"/>
    <xdr:sp macro="" textlink="">
      <xdr:nvSpPr>
        <xdr:cNvPr id="487" name="n_1aveValue【庁舎】&#10;有形固定資産減価償却率">
          <a:extLst>
            <a:ext uri="{FF2B5EF4-FFF2-40B4-BE49-F238E27FC236}">
              <a16:creationId xmlns:a16="http://schemas.microsoft.com/office/drawing/2014/main" id="{B2950AAB-05E8-4B50-8E5D-96DCD3C81315}"/>
            </a:ext>
          </a:extLst>
        </xdr:cNvPr>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74F439A4-5095-4D90-A206-E13A305F7A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82AB0159-17DE-451A-8BE2-E0FDB965BA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366A2D2B-B102-4350-948E-34AD9E3FBA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906624C9-148D-4E54-A360-39EC633672B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CDC64E60-2888-425D-AC09-DC499B9C44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160927</xdr:rowOff>
    </xdr:from>
    <xdr:to>
      <xdr:col>22</xdr:col>
      <xdr:colOff>415925</xdr:colOff>
      <xdr:row>105</xdr:row>
      <xdr:rowOff>91077</xdr:rowOff>
    </xdr:to>
    <xdr:sp macro="" textlink="">
      <xdr:nvSpPr>
        <xdr:cNvPr id="493" name="円/楕円 492">
          <a:extLst>
            <a:ext uri="{FF2B5EF4-FFF2-40B4-BE49-F238E27FC236}">
              <a16:creationId xmlns:a16="http://schemas.microsoft.com/office/drawing/2014/main" id="{235A1CDC-7C8B-4B7A-BE85-9104D6B2A819}"/>
            </a:ext>
          </a:extLst>
        </xdr:cNvPr>
        <xdr:cNvSpPr/>
      </xdr:nvSpPr>
      <xdr:spPr>
        <a:xfrm>
          <a:off x="15430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82204</xdr:rowOff>
    </xdr:from>
    <xdr:ext cx="405111" cy="259045"/>
    <xdr:sp macro="" textlink="">
      <xdr:nvSpPr>
        <xdr:cNvPr id="494" name="n_1mainValue【庁舎】&#10;有形固定資産減価償却率">
          <a:extLst>
            <a:ext uri="{FF2B5EF4-FFF2-40B4-BE49-F238E27FC236}">
              <a16:creationId xmlns:a16="http://schemas.microsoft.com/office/drawing/2014/main" id="{922AA80C-AC79-4371-902C-AAA3088EE8E0}"/>
            </a:ext>
          </a:extLst>
        </xdr:cNvPr>
        <xdr:cNvSpPr txBox="1"/>
      </xdr:nvSpPr>
      <xdr:spPr>
        <a:xfrm>
          <a:off x="15266043"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a:extLst>
            <a:ext uri="{FF2B5EF4-FFF2-40B4-BE49-F238E27FC236}">
              <a16:creationId xmlns:a16="http://schemas.microsoft.com/office/drawing/2014/main" id="{D89115FE-69BA-4ADA-A034-C066C03161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a:extLst>
            <a:ext uri="{FF2B5EF4-FFF2-40B4-BE49-F238E27FC236}">
              <a16:creationId xmlns:a16="http://schemas.microsoft.com/office/drawing/2014/main" id="{504A878B-6715-4883-8610-13484B7FB6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a:extLst>
            <a:ext uri="{FF2B5EF4-FFF2-40B4-BE49-F238E27FC236}">
              <a16:creationId xmlns:a16="http://schemas.microsoft.com/office/drawing/2014/main" id="{C4F34711-BD78-449E-BFDB-2597AD4738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a:extLst>
            <a:ext uri="{FF2B5EF4-FFF2-40B4-BE49-F238E27FC236}">
              <a16:creationId xmlns:a16="http://schemas.microsoft.com/office/drawing/2014/main" id="{7585B8B0-4AC4-4223-917E-A736761C424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a:extLst>
            <a:ext uri="{FF2B5EF4-FFF2-40B4-BE49-F238E27FC236}">
              <a16:creationId xmlns:a16="http://schemas.microsoft.com/office/drawing/2014/main" id="{60505686-E1E8-4DAE-9D98-991FE05A098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a:extLst>
            <a:ext uri="{FF2B5EF4-FFF2-40B4-BE49-F238E27FC236}">
              <a16:creationId xmlns:a16="http://schemas.microsoft.com/office/drawing/2014/main" id="{CC713022-A94D-4BA8-9085-C0B83694D9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a:extLst>
            <a:ext uri="{FF2B5EF4-FFF2-40B4-BE49-F238E27FC236}">
              <a16:creationId xmlns:a16="http://schemas.microsoft.com/office/drawing/2014/main" id="{2CE44A53-1AB6-4803-BA04-D3A33FC069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a:extLst>
            <a:ext uri="{FF2B5EF4-FFF2-40B4-BE49-F238E27FC236}">
              <a16:creationId xmlns:a16="http://schemas.microsoft.com/office/drawing/2014/main" id="{DDE121C2-D1F1-4EFC-A9CE-12A354D95DC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a:extLst>
            <a:ext uri="{FF2B5EF4-FFF2-40B4-BE49-F238E27FC236}">
              <a16:creationId xmlns:a16="http://schemas.microsoft.com/office/drawing/2014/main" id="{E3E5C1F7-66F7-4F7D-8768-5CD6444350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a:extLst>
            <a:ext uri="{FF2B5EF4-FFF2-40B4-BE49-F238E27FC236}">
              <a16:creationId xmlns:a16="http://schemas.microsoft.com/office/drawing/2014/main" id="{C2CE3068-EBF7-4A7D-A7E1-3D6F76E7C7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5" name="直線コネクタ 504">
          <a:extLst>
            <a:ext uri="{FF2B5EF4-FFF2-40B4-BE49-F238E27FC236}">
              <a16:creationId xmlns:a16="http://schemas.microsoft.com/office/drawing/2014/main" id="{16488295-200A-4808-A016-8926585F5F8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6" name="テキスト ボックス 505">
          <a:extLst>
            <a:ext uri="{FF2B5EF4-FFF2-40B4-BE49-F238E27FC236}">
              <a16:creationId xmlns:a16="http://schemas.microsoft.com/office/drawing/2014/main" id="{2FDF4FDB-C931-4FCF-92CA-A258924E968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7" name="直線コネクタ 506">
          <a:extLst>
            <a:ext uri="{FF2B5EF4-FFF2-40B4-BE49-F238E27FC236}">
              <a16:creationId xmlns:a16="http://schemas.microsoft.com/office/drawing/2014/main" id="{D115C26D-4474-4F62-93F2-D630327A8B0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8" name="テキスト ボックス 507">
          <a:extLst>
            <a:ext uri="{FF2B5EF4-FFF2-40B4-BE49-F238E27FC236}">
              <a16:creationId xmlns:a16="http://schemas.microsoft.com/office/drawing/2014/main" id="{60F264DD-A39E-4CBD-B2F4-4395036A931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9" name="直線コネクタ 508">
          <a:extLst>
            <a:ext uri="{FF2B5EF4-FFF2-40B4-BE49-F238E27FC236}">
              <a16:creationId xmlns:a16="http://schemas.microsoft.com/office/drawing/2014/main" id="{629B7664-2B88-4B50-B74D-2C19627C716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0" name="テキスト ボックス 509">
          <a:extLst>
            <a:ext uri="{FF2B5EF4-FFF2-40B4-BE49-F238E27FC236}">
              <a16:creationId xmlns:a16="http://schemas.microsoft.com/office/drawing/2014/main" id="{BF3CCDA1-2A48-4937-96BB-8768B75B6B3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1" name="直線コネクタ 510">
          <a:extLst>
            <a:ext uri="{FF2B5EF4-FFF2-40B4-BE49-F238E27FC236}">
              <a16:creationId xmlns:a16="http://schemas.microsoft.com/office/drawing/2014/main" id="{5DC98481-94E1-4433-9DEF-56802C511F9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2" name="テキスト ボックス 511">
          <a:extLst>
            <a:ext uri="{FF2B5EF4-FFF2-40B4-BE49-F238E27FC236}">
              <a16:creationId xmlns:a16="http://schemas.microsoft.com/office/drawing/2014/main" id="{CECB9A84-2545-42F1-BA90-C33F367B4AC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3" name="直線コネクタ 512">
          <a:extLst>
            <a:ext uri="{FF2B5EF4-FFF2-40B4-BE49-F238E27FC236}">
              <a16:creationId xmlns:a16="http://schemas.microsoft.com/office/drawing/2014/main" id="{5D412D0D-7691-4269-A856-C8DEC41516A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4" name="テキスト ボックス 513">
          <a:extLst>
            <a:ext uri="{FF2B5EF4-FFF2-40B4-BE49-F238E27FC236}">
              <a16:creationId xmlns:a16="http://schemas.microsoft.com/office/drawing/2014/main" id="{6ADB7B0D-4A16-4FE2-B9D9-F1C7DF3A7AA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a:extLst>
            <a:ext uri="{FF2B5EF4-FFF2-40B4-BE49-F238E27FC236}">
              <a16:creationId xmlns:a16="http://schemas.microsoft.com/office/drawing/2014/main" id="{1626F74F-847B-4C82-8D70-00509DC7D36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a:extLst>
            <a:ext uri="{FF2B5EF4-FFF2-40B4-BE49-F238E27FC236}">
              <a16:creationId xmlns:a16="http://schemas.microsoft.com/office/drawing/2014/main" id="{8DD96E7A-D820-49A9-AD77-9BA716F331B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庁舎】&#10;一人当たり面積グラフ枠">
          <a:extLst>
            <a:ext uri="{FF2B5EF4-FFF2-40B4-BE49-F238E27FC236}">
              <a16:creationId xmlns:a16="http://schemas.microsoft.com/office/drawing/2014/main" id="{BD67C2BC-063C-49EF-9F0B-E2A06AA408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18" name="直線コネクタ 517">
          <a:extLst>
            <a:ext uri="{FF2B5EF4-FFF2-40B4-BE49-F238E27FC236}">
              <a16:creationId xmlns:a16="http://schemas.microsoft.com/office/drawing/2014/main" id="{B33DEE8B-E7EB-4127-8BF4-DA078E2BD0F4}"/>
            </a:ext>
          </a:extLst>
        </xdr:cNvPr>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19" name="【庁舎】&#10;一人当たり面積最小値テキスト">
          <a:extLst>
            <a:ext uri="{FF2B5EF4-FFF2-40B4-BE49-F238E27FC236}">
              <a16:creationId xmlns:a16="http://schemas.microsoft.com/office/drawing/2014/main" id="{305638A7-E4F6-4B41-9BDB-37B2796A7D0D}"/>
            </a:ext>
          </a:extLst>
        </xdr:cNvPr>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20" name="直線コネクタ 519">
          <a:extLst>
            <a:ext uri="{FF2B5EF4-FFF2-40B4-BE49-F238E27FC236}">
              <a16:creationId xmlns:a16="http://schemas.microsoft.com/office/drawing/2014/main" id="{5A9E554F-AA43-43E0-8B0D-7A9BB15E9785}"/>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21" name="【庁舎】&#10;一人当たり面積最大値テキスト">
          <a:extLst>
            <a:ext uri="{FF2B5EF4-FFF2-40B4-BE49-F238E27FC236}">
              <a16:creationId xmlns:a16="http://schemas.microsoft.com/office/drawing/2014/main" id="{19C2773C-EA41-4E94-9415-F71FE7B3E248}"/>
            </a:ext>
          </a:extLst>
        </xdr:cNvPr>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22" name="直線コネクタ 521">
          <a:extLst>
            <a:ext uri="{FF2B5EF4-FFF2-40B4-BE49-F238E27FC236}">
              <a16:creationId xmlns:a16="http://schemas.microsoft.com/office/drawing/2014/main" id="{89E87B07-9293-45B2-AEAB-206611188152}"/>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23" name="【庁舎】&#10;一人当たり面積平均値テキスト">
          <a:extLst>
            <a:ext uri="{FF2B5EF4-FFF2-40B4-BE49-F238E27FC236}">
              <a16:creationId xmlns:a16="http://schemas.microsoft.com/office/drawing/2014/main" id="{820DCA44-083B-457A-9627-9466CA06E2E6}"/>
            </a:ext>
          </a:extLst>
        </xdr:cNvPr>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24" name="フローチャート : 判断 523">
          <a:extLst>
            <a:ext uri="{FF2B5EF4-FFF2-40B4-BE49-F238E27FC236}">
              <a16:creationId xmlns:a16="http://schemas.microsoft.com/office/drawing/2014/main" id="{641F5A70-350A-4BD4-89E6-6FE92F7DF45E}"/>
            </a:ext>
          </a:extLst>
        </xdr:cNvPr>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25" name="フローチャート : 判断 524">
          <a:extLst>
            <a:ext uri="{FF2B5EF4-FFF2-40B4-BE49-F238E27FC236}">
              <a16:creationId xmlns:a16="http://schemas.microsoft.com/office/drawing/2014/main" id="{8AF7B783-0965-4377-A458-AE3A23410625}"/>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76216</xdr:rowOff>
    </xdr:from>
    <xdr:ext cx="469744" cy="259045"/>
    <xdr:sp macro="" textlink="">
      <xdr:nvSpPr>
        <xdr:cNvPr id="526" name="n_1aveValue【庁舎】&#10;一人当たり面積">
          <a:extLst>
            <a:ext uri="{FF2B5EF4-FFF2-40B4-BE49-F238E27FC236}">
              <a16:creationId xmlns:a16="http://schemas.microsoft.com/office/drawing/2014/main" id="{2C9C4C0B-37EE-461E-8846-CFD19539B9F3}"/>
            </a:ext>
          </a:extLst>
        </xdr:cNvPr>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184726DC-1E0F-4525-9320-9FFC5AEDDA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B2764552-0600-425F-AE88-EF183788BAC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697D2333-C966-406E-8AAF-1EE327A2BE9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B7385F2E-8CE3-4F28-BA9C-6454CA7B70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49A3BF6B-C278-4C33-8370-88F5A30778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101600</xdr:rowOff>
    </xdr:from>
    <xdr:to>
      <xdr:col>31</xdr:col>
      <xdr:colOff>85725</xdr:colOff>
      <xdr:row>101</xdr:row>
      <xdr:rowOff>31750</xdr:rowOff>
    </xdr:to>
    <xdr:sp macro="" textlink="">
      <xdr:nvSpPr>
        <xdr:cNvPr id="532" name="円/楕円 531">
          <a:extLst>
            <a:ext uri="{FF2B5EF4-FFF2-40B4-BE49-F238E27FC236}">
              <a16:creationId xmlns:a16="http://schemas.microsoft.com/office/drawing/2014/main" id="{A6B71DD1-C545-49BF-867E-837703D22C63}"/>
            </a:ext>
          </a:extLst>
        </xdr:cNvPr>
        <xdr:cNvSpPr/>
      </xdr:nvSpPr>
      <xdr:spPr>
        <a:xfrm>
          <a:off x="2127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48277</xdr:rowOff>
    </xdr:from>
    <xdr:ext cx="469744" cy="259045"/>
    <xdr:sp macro="" textlink="">
      <xdr:nvSpPr>
        <xdr:cNvPr id="533" name="n_1mainValue【庁舎】&#10;一人当たり面積">
          <a:extLst>
            <a:ext uri="{FF2B5EF4-FFF2-40B4-BE49-F238E27FC236}">
              <a16:creationId xmlns:a16="http://schemas.microsoft.com/office/drawing/2014/main" id="{1C5A4B00-DD75-4ACB-AABC-8DF13A979E07}"/>
            </a:ext>
          </a:extLst>
        </xdr:cNvPr>
        <xdr:cNvSpPr txBox="1"/>
      </xdr:nvSpPr>
      <xdr:spPr>
        <a:xfrm>
          <a:off x="210757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a:extLst>
            <a:ext uri="{FF2B5EF4-FFF2-40B4-BE49-F238E27FC236}">
              <a16:creationId xmlns:a16="http://schemas.microsoft.com/office/drawing/2014/main" id="{1B0478A7-4B8F-4BC9-943E-BAD4F91290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a:extLst>
            <a:ext uri="{FF2B5EF4-FFF2-40B4-BE49-F238E27FC236}">
              <a16:creationId xmlns:a16="http://schemas.microsoft.com/office/drawing/2014/main" id="{152BAAE3-B4F9-411F-AD01-0E31E10DD4A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a:extLst>
            <a:ext uri="{FF2B5EF4-FFF2-40B4-BE49-F238E27FC236}">
              <a16:creationId xmlns:a16="http://schemas.microsoft.com/office/drawing/2014/main" id="{A19AC35A-2412-4AFB-BA2C-3258D9E3273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図書館や庁舎は比較的新しく、面積も充実していると読み取ることができる。一方で、福祉施設</a:t>
          </a:r>
          <a:r>
            <a:rPr kumimoji="1" lang="ja-JP" altLang="en-US" sz="1100">
              <a:solidFill>
                <a:schemeClr val="dk1"/>
              </a:solidFill>
              <a:effectLst/>
              <a:latin typeface="+mn-lt"/>
              <a:ea typeface="+mn-ea"/>
              <a:cs typeface="+mn-cs"/>
            </a:rPr>
            <a:t>については類</a:t>
          </a:r>
          <a:r>
            <a:rPr kumimoji="1" lang="ja-JP" altLang="ja-JP" sz="1100">
              <a:solidFill>
                <a:schemeClr val="dk1"/>
              </a:solidFill>
              <a:effectLst/>
              <a:latin typeface="+mn-lt"/>
              <a:ea typeface="+mn-ea"/>
              <a:cs typeface="+mn-cs"/>
            </a:rPr>
            <a:t>似団体平均と比較して減価償却</a:t>
          </a:r>
          <a:r>
            <a:rPr kumimoji="1" lang="ja-JP" altLang="en-US" sz="1100">
              <a:solidFill>
                <a:schemeClr val="dk1"/>
              </a:solidFill>
              <a:effectLst/>
              <a:latin typeface="+mn-lt"/>
              <a:ea typeface="+mn-ea"/>
              <a:cs typeface="+mn-cs"/>
            </a:rPr>
            <a:t>が進んでおり</a:t>
          </a:r>
          <a:r>
            <a:rPr kumimoji="1" lang="ja-JP" altLang="ja-JP" sz="1100">
              <a:solidFill>
                <a:schemeClr val="dk1"/>
              </a:solidFill>
              <a:effectLst/>
              <a:latin typeface="+mn-lt"/>
              <a:ea typeface="+mn-ea"/>
              <a:cs typeface="+mn-cs"/>
            </a:rPr>
            <a:t>、施設の更新が</a:t>
          </a:r>
          <a:r>
            <a:rPr kumimoji="1" lang="ja-JP" altLang="en-US" sz="1100">
              <a:solidFill>
                <a:schemeClr val="dk1"/>
              </a:solidFill>
              <a:effectLst/>
              <a:latin typeface="+mn-lt"/>
              <a:ea typeface="+mn-ea"/>
              <a:cs typeface="+mn-cs"/>
            </a:rPr>
            <a:t>滞っていることが伺われ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加えて</a:t>
          </a:r>
          <a:r>
            <a:rPr kumimoji="1" lang="ja-JP" altLang="ja-JP" sz="1100">
              <a:solidFill>
                <a:schemeClr val="dk1"/>
              </a:solidFill>
              <a:effectLst/>
              <a:latin typeface="+mn-lt"/>
              <a:ea typeface="+mn-ea"/>
              <a:cs typeface="+mn-cs"/>
            </a:rPr>
            <a:t>一人当たり面積は平均を下回っている。</a:t>
          </a:r>
          <a:endParaRPr lang="ja-JP" altLang="ja-JP" sz="1400">
            <a:effectLst/>
          </a:endParaRPr>
        </a:p>
        <a:p>
          <a:r>
            <a:rPr kumimoji="1" lang="ja-JP" altLang="ja-JP" sz="1100">
              <a:solidFill>
                <a:schemeClr val="dk1"/>
              </a:solidFill>
              <a:effectLst/>
              <a:latin typeface="+mn-lt"/>
              <a:ea typeface="+mn-ea"/>
              <a:cs typeface="+mn-cs"/>
            </a:rPr>
            <a:t>　体育館・プールや市民会館については、減価償却は一定程度進んでいるものの、一人当たり面積は比較的充実している。合併前の旧団体において整備した施設を現在も多く使用していることが要因と考えられ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北海道石狩市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58,950
58,634
722.42
31,606,203
31,061,876
415,327
16,601,475
34,856,182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合併団体</a:t>
          </a:r>
          <a:r>
            <a:rPr kumimoji="1" lang="ja-JP" altLang="en-US" sz="1100">
              <a:solidFill>
                <a:schemeClr val="dk1"/>
              </a:solidFill>
              <a:effectLst/>
              <a:latin typeface="+mn-lt"/>
              <a:ea typeface="+mn-ea"/>
              <a:cs typeface="+mn-cs"/>
            </a:rPr>
            <a:t>特有の</a:t>
          </a:r>
          <a:r>
            <a:rPr kumimoji="1" lang="ja-JP" altLang="ja-JP" sz="1100">
              <a:solidFill>
                <a:schemeClr val="dk1"/>
              </a:solidFill>
              <a:effectLst/>
              <a:latin typeface="+mn-lt"/>
              <a:ea typeface="+mn-ea"/>
              <a:cs typeface="+mn-cs"/>
            </a:rPr>
            <a:t>課題解決</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事業実施に伴う公債費</a:t>
          </a:r>
          <a:r>
            <a:rPr kumimoji="1" lang="ja-JP" altLang="en-US" sz="1100">
              <a:solidFill>
                <a:schemeClr val="dk1"/>
              </a:solidFill>
              <a:effectLst/>
              <a:latin typeface="+mn-lt"/>
              <a:ea typeface="+mn-ea"/>
              <a:cs typeface="+mn-cs"/>
            </a:rPr>
            <a:t>が高い水準で推移していることなどが影響し</a:t>
          </a:r>
          <a:r>
            <a:rPr kumimoji="1" lang="ja-JP" altLang="ja-JP" sz="1100">
              <a:solidFill>
                <a:schemeClr val="dk1"/>
              </a:solidFill>
              <a:effectLst/>
              <a:latin typeface="+mn-lt"/>
              <a:ea typeface="+mn-ea"/>
              <a:cs typeface="+mn-cs"/>
            </a:rPr>
            <a:t>、類似団体の平均値を</a:t>
          </a:r>
          <a:r>
            <a:rPr kumimoji="1" lang="en-US" altLang="ja-JP" sz="1100">
              <a:solidFill>
                <a:schemeClr val="dk1"/>
              </a:solidFill>
              <a:effectLst/>
              <a:latin typeface="+mn-lt"/>
              <a:ea typeface="+mn-ea"/>
              <a:cs typeface="+mn-cs"/>
            </a:rPr>
            <a:t>0.21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a:t>
          </a:r>
          <a:r>
            <a:rPr lang="ja-JP" altLang="ja-JP" sz="1100" b="0" i="0" baseline="0">
              <a:solidFill>
                <a:schemeClr val="dk1"/>
              </a:solidFill>
              <a:effectLst/>
              <a:latin typeface="+mn-lt"/>
              <a:ea typeface="+mn-ea"/>
              <a:cs typeface="+mn-cs"/>
            </a:rPr>
            <a:t>今後も徴収業務の強化や積極的な企業誘致等による歳入確保に取り組み、</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年度策定の石狩市</a:t>
          </a:r>
          <a:r>
            <a:rPr lang="ja-JP" altLang="ja-JP" sz="1100" b="0" i="0" baseline="0">
              <a:solidFill>
                <a:schemeClr val="dk1"/>
              </a:solidFill>
              <a:effectLst/>
              <a:latin typeface="+mn-lt"/>
              <a:ea typeface="+mn-ea"/>
              <a:cs typeface="+mn-cs"/>
            </a:rPr>
            <a:t>財政</a:t>
          </a:r>
          <a:r>
            <a:rPr lang="ja-JP" altLang="en-US" sz="1100" b="0" i="0" baseline="0">
              <a:solidFill>
                <a:schemeClr val="dk1"/>
              </a:solidFill>
              <a:effectLst/>
              <a:latin typeface="+mn-lt"/>
              <a:ea typeface="+mn-ea"/>
              <a:cs typeface="+mn-cs"/>
            </a:rPr>
            <a:t>運営指針</a:t>
          </a:r>
          <a:r>
            <a:rPr lang="ja-JP" altLang="ja-JP" sz="1100" b="0" i="0" baseline="0">
              <a:solidFill>
                <a:schemeClr val="dk1"/>
              </a:solidFill>
              <a:effectLst/>
              <a:latin typeface="+mn-lt"/>
              <a:ea typeface="+mn-ea"/>
              <a:cs typeface="+mn-cs"/>
            </a:rPr>
            <a:t>を遵守した</a:t>
          </a:r>
          <a:r>
            <a:rPr lang="ja-JP" altLang="en-US" sz="1100" b="0" i="0" baseline="0">
              <a:solidFill>
                <a:schemeClr val="dk1"/>
              </a:solidFill>
              <a:effectLst/>
              <a:latin typeface="+mn-lt"/>
              <a:ea typeface="+mn-ea"/>
              <a:cs typeface="+mn-cs"/>
            </a:rPr>
            <a:t>安定的な</a:t>
          </a:r>
          <a:r>
            <a:rPr lang="ja-JP" altLang="ja-JP" sz="1100" b="0" i="0" baseline="0">
              <a:solidFill>
                <a:schemeClr val="dk1"/>
              </a:solidFill>
              <a:effectLst/>
              <a:latin typeface="+mn-lt"/>
              <a:ea typeface="+mn-ea"/>
              <a:cs typeface="+mn-cs"/>
            </a:rPr>
            <a:t>財政</a:t>
          </a:r>
          <a:r>
            <a:rPr lang="ja-JP" altLang="en-US" sz="1100" b="0" i="0" baseline="0">
              <a:solidFill>
                <a:schemeClr val="dk1"/>
              </a:solidFill>
              <a:effectLst/>
              <a:latin typeface="+mn-lt"/>
              <a:ea typeface="+mn-ea"/>
              <a:cs typeface="+mn-cs"/>
            </a:rPr>
            <a:t>運営</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維持</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71120</xdr:rowOff>
    </xdr:from>
    <xdr:to>
      <xdr:col>7</xdr:col>
      <xdr:colOff>152400</xdr:colOff>
      <xdr:row>43</xdr:row>
      <xdr:rowOff>71120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a:extLst>
            <a:ext uri="{FF2B5EF4-FFF2-40B4-BE49-F238E27FC236}">
              <a16:creationId xmlns:a16="http://schemas.microsoft.com/office/drawing/2014/main" id="{00000000-0008-0000-0300-000044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71120</xdr:rowOff>
    </xdr:from>
    <xdr:to>
      <xdr:col>6</xdr:col>
      <xdr:colOff>0</xdr:colOff>
      <xdr:row>43</xdr:row>
      <xdr:rowOff>71120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71120</xdr:rowOff>
    </xdr:from>
    <xdr:to>
      <xdr:col>4</xdr:col>
      <xdr:colOff>482600</xdr:colOff>
      <xdr:row>43</xdr:row>
      <xdr:rowOff>71120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71120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85" name="円/楕円 84">
          <a:extLst>
            <a:ext uri="{FF2B5EF4-FFF2-40B4-BE49-F238E27FC236}">
              <a16:creationId xmlns:a16="http://schemas.microsoft.com/office/drawing/2014/main" id="{00000000-0008-0000-0300-000055000000}"/>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163847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20320</xdr:rowOff>
    </xdr:from>
    <xdr:to>
      <xdr:col>6</xdr:col>
      <xdr:colOff>50800</xdr:colOff>
      <xdr:row>43</xdr:row>
      <xdr:rowOff>121920</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106697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20320</xdr:rowOff>
    </xdr:from>
    <xdr:to>
      <xdr:col>4</xdr:col>
      <xdr:colOff>533400</xdr:colOff>
      <xdr:row>43</xdr:row>
      <xdr:rowOff>121920</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106697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20320</xdr:rowOff>
    </xdr:from>
    <xdr:to>
      <xdr:col>3</xdr:col>
      <xdr:colOff>330200</xdr:colOff>
      <xdr:row>43</xdr:row>
      <xdr:rowOff>121920</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106697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％悪化の</a:t>
          </a:r>
          <a:r>
            <a:rPr lang="en-US" altLang="ja-JP" sz="1100" b="0" i="0" baseline="0">
              <a:solidFill>
                <a:schemeClr val="dk1"/>
              </a:solidFill>
              <a:effectLst/>
              <a:latin typeface="+mn-lt"/>
              <a:ea typeface="+mn-ea"/>
              <a:cs typeface="+mn-cs"/>
            </a:rPr>
            <a:t>92.7</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要因として、社会保障関係経費の増加に伴い経常一般財源に対する</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の割合が高い水準で推移していることのほか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過去の起債の元金償還額の増加等が挙げられる</a:t>
          </a:r>
          <a:r>
            <a:rPr lang="ja-JP" altLang="ja-JP" sz="1100" b="0" i="0" baseline="0">
              <a:solidFill>
                <a:schemeClr val="dk1"/>
              </a:solidFill>
              <a:effectLst/>
              <a:latin typeface="+mn-lt"/>
              <a:ea typeface="+mn-ea"/>
              <a:cs typeface="+mn-cs"/>
            </a:rPr>
            <a:t>。今後も扶助費</a:t>
          </a:r>
          <a:r>
            <a:rPr lang="ja-JP" altLang="en-US" sz="1100" b="0" i="0" baseline="0">
              <a:solidFill>
                <a:schemeClr val="dk1"/>
              </a:solidFill>
              <a:effectLst/>
              <a:latin typeface="+mn-lt"/>
              <a:ea typeface="+mn-ea"/>
              <a:cs typeface="+mn-cs"/>
            </a:rPr>
            <a:t>と公債費</a:t>
          </a:r>
          <a:r>
            <a:rPr lang="ja-JP" altLang="ja-JP" sz="1100" b="0" i="0" baseline="0">
              <a:solidFill>
                <a:schemeClr val="dk1"/>
              </a:solidFill>
              <a:effectLst/>
              <a:latin typeface="+mn-lt"/>
              <a:ea typeface="+mn-ea"/>
              <a:cs typeface="+mn-cs"/>
            </a:rPr>
            <a:t>は増加傾向で推移することが見込まれ</a:t>
          </a:r>
          <a:r>
            <a:rPr lang="ja-JP" altLang="en-US" sz="1100" b="0" i="0" baseline="0">
              <a:solidFill>
                <a:schemeClr val="dk1"/>
              </a:solidFill>
              <a:effectLst/>
              <a:latin typeface="+mn-lt"/>
              <a:ea typeface="+mn-ea"/>
              <a:cs typeface="+mn-cs"/>
            </a:rPr>
            <a:t>るため、</a:t>
          </a:r>
          <a:r>
            <a:rPr lang="ja-JP" altLang="ja-JP" sz="1100" b="0" i="0" baseline="0">
              <a:solidFill>
                <a:schemeClr val="dk1"/>
              </a:solidFill>
              <a:effectLst/>
              <a:latin typeface="+mn-lt"/>
              <a:ea typeface="+mn-ea"/>
              <a:cs typeface="+mn-cs"/>
            </a:rPr>
            <a:t>経常収支比率の悪化が懸念さ</a:t>
          </a:r>
          <a:r>
            <a:rPr lang="ja-JP" altLang="en-US" sz="1100" b="0" i="0" baseline="0">
              <a:solidFill>
                <a:schemeClr val="dk1"/>
              </a:solidFill>
              <a:effectLst/>
              <a:latin typeface="+mn-lt"/>
              <a:ea typeface="+mn-ea"/>
              <a:cs typeface="+mn-cs"/>
            </a:rPr>
            <a:t>れる</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石狩市財政運営指針に則り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自主財源の確保や歳出の見直しに取り組むことで財政構造の質的向上を図り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弾力性のある</a:t>
          </a:r>
          <a:r>
            <a:rPr lang="ja-JP" altLang="ja-JP" sz="1100" b="0" i="0" baseline="0">
              <a:solidFill>
                <a:schemeClr val="dk1"/>
              </a:solidFill>
              <a:effectLst/>
              <a:latin typeface="+mn-lt"/>
              <a:ea typeface="+mn-ea"/>
              <a:cs typeface="+mn-cs"/>
            </a:rPr>
            <a:t>財政</a:t>
          </a:r>
          <a:r>
            <a:rPr lang="ja-JP" altLang="en-US" sz="1100" b="0" i="0" baseline="0">
              <a:solidFill>
                <a:schemeClr val="dk1"/>
              </a:solidFill>
              <a:effectLst/>
              <a:latin typeface="+mn-lt"/>
              <a:ea typeface="+mn-ea"/>
              <a:cs typeface="+mn-cs"/>
            </a:rPr>
            <a:t>運営に努める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62</xdr:row>
      <xdr:rowOff>54102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114800" y="106405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a:extLst>
            <a:ext uri="{FF2B5EF4-FFF2-40B4-BE49-F238E27FC236}">
              <a16:creationId xmlns:a16="http://schemas.microsoft.com/office/drawing/2014/main" id="{00000000-0008-0000-0300-000081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124206</xdr:rowOff>
    </xdr:from>
    <xdr:to>
      <xdr:col>6</xdr:col>
      <xdr:colOff>0</xdr:colOff>
      <xdr:row>62</xdr:row>
      <xdr:rowOff>10668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058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61</xdr:row>
      <xdr:rowOff>124206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05537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56642</xdr:rowOff>
    </xdr:from>
    <xdr:to>
      <xdr:col>3</xdr:col>
      <xdr:colOff>279400</xdr:colOff>
      <xdr:row>61</xdr:row>
      <xdr:rowOff>95250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05150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3302</xdr:rowOff>
    </xdr:from>
    <xdr:to>
      <xdr:col>7</xdr:col>
      <xdr:colOff>203200</xdr:colOff>
      <xdr:row>62</xdr:row>
      <xdr:rowOff>104902</xdr:rowOff>
    </xdr:to>
    <xdr:sp macro="" textlink="">
      <xdr:nvSpPr>
        <xdr:cNvPr id="146" name="円/楕円 145">
          <a:extLst>
            <a:ext uri="{FF2B5EF4-FFF2-40B4-BE49-F238E27FC236}">
              <a16:creationId xmlns:a16="http://schemas.microsoft.com/office/drawing/2014/main" id="{00000000-0008-0000-0300-000092000000}"/>
            </a:ext>
          </a:extLst>
        </xdr:cNvPr>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19829</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46245</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73406</xdr:rowOff>
    </xdr:from>
    <xdr:to>
      <xdr:col>4</xdr:col>
      <xdr:colOff>533400</xdr:colOff>
      <xdr:row>62</xdr:row>
      <xdr:rowOff>3556</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13733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117619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[150,039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人件費、</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等で前年度に比べて増加し、依然として類似団体平均を大きく上回っている。また、除排雪にかかる維持補修費も前年度に比べ増加していることから、</a:t>
          </a:r>
          <a:r>
            <a:rPr lang="ja-JP" altLang="ja-JP" sz="1100" b="0" i="0" baseline="0">
              <a:solidFill>
                <a:schemeClr val="dk1"/>
              </a:solidFill>
              <a:effectLst/>
              <a:latin typeface="+mn-lt"/>
              <a:ea typeface="+mn-ea"/>
              <a:cs typeface="+mn-cs"/>
            </a:rPr>
            <a:t>今後も合理的な行政運営による経費の縮減に努めていく。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45478</xdr:rowOff>
    </xdr:from>
    <xdr:to>
      <xdr:col>7</xdr:col>
      <xdr:colOff>152400</xdr:colOff>
      <xdr:row>87</xdr:row>
      <xdr:rowOff>91540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961628"/>
          <a:ext cx="8382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45478</xdr:rowOff>
    </xdr:from>
    <xdr:to>
      <xdr:col>6</xdr:col>
      <xdr:colOff>0</xdr:colOff>
      <xdr:row>87</xdr:row>
      <xdr:rowOff>86204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4961628"/>
          <a:ext cx="889000" cy="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135475</xdr:rowOff>
    </xdr:from>
    <xdr:to>
      <xdr:col>4</xdr:col>
      <xdr:colOff>482600</xdr:colOff>
      <xdr:row>87</xdr:row>
      <xdr:rowOff>86204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880175"/>
          <a:ext cx="889000" cy="12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131173</xdr:rowOff>
    </xdr:from>
    <xdr:to>
      <xdr:col>3</xdr:col>
      <xdr:colOff>279400</xdr:colOff>
      <xdr:row>86</xdr:row>
      <xdr:rowOff>135475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875873"/>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40740</xdr:rowOff>
    </xdr:from>
    <xdr:to>
      <xdr:col>7</xdr:col>
      <xdr:colOff>203200</xdr:colOff>
      <xdr:row>87</xdr:row>
      <xdr:rowOff>142340</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902200" y="149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12817</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92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150,039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166128</xdr:rowOff>
    </xdr:from>
    <xdr:to>
      <xdr:col>6</xdr:col>
      <xdr:colOff>50800</xdr:colOff>
      <xdr:row>87</xdr:row>
      <xdr:rowOff>96278</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064000" y="1491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81055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99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146,603</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35404</xdr:rowOff>
    </xdr:from>
    <xdr:to>
      <xdr:col>4</xdr:col>
      <xdr:colOff>533400</xdr:colOff>
      <xdr:row>87</xdr:row>
      <xdr:rowOff>137004</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3175000" y="149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121781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503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149,641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84675</xdr:rowOff>
    </xdr:from>
    <xdr:to>
      <xdr:col>3</xdr:col>
      <xdr:colOff>330200</xdr:colOff>
      <xdr:row>87</xdr:row>
      <xdr:rowOff>14825</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2286000" y="148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171052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9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140,527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80373</xdr:rowOff>
    </xdr:from>
    <xdr:to>
      <xdr:col>2</xdr:col>
      <xdr:colOff>127000</xdr:colOff>
      <xdr:row>87</xdr:row>
      <xdr:rowOff>10523</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13970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166750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9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近年は類似団体平均を上回って推移して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年度は類似団体平均を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回る</a:t>
          </a:r>
          <a:r>
            <a:rPr lang="en-US" altLang="ja-JP" sz="1100" b="0" i="0" baseline="0">
              <a:solidFill>
                <a:schemeClr val="dk1"/>
              </a:solidFill>
              <a:effectLst/>
              <a:latin typeface="+mn-lt"/>
              <a:ea typeface="+mn-ea"/>
              <a:cs typeface="+mn-cs"/>
            </a:rPr>
            <a:t>98.0</a:t>
          </a:r>
          <a:r>
            <a:rPr lang="ja-JP" altLang="ja-JP" sz="1100" b="0" i="0" baseline="0">
              <a:solidFill>
                <a:schemeClr val="dk1"/>
              </a:solidFill>
              <a:effectLst/>
              <a:latin typeface="+mn-lt"/>
              <a:ea typeface="+mn-ea"/>
              <a:cs typeface="+mn-cs"/>
            </a:rPr>
            <a:t>％となっている。国に準拠した給与水準を確保する方針は従前から変わらず、今後も定員適正化計画に基づき適正な管理を行う。</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84</xdr:row>
      <xdr:rowOff>30843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179800" y="1431773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84</xdr:row>
      <xdr:rowOff>30843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3751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84</xdr:row>
      <xdr:rowOff>88295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3751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89</xdr:row>
      <xdr:rowOff>81341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490095"/>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8968</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116918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退職等に伴う欠員を補填するため、近年は職員の新規採用を一定規模行っているところであり、</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前年度に引き続き</a:t>
          </a:r>
          <a:r>
            <a:rPr lang="ja-JP" altLang="ja-JP" sz="1100" b="0" i="0" baseline="0">
              <a:solidFill>
                <a:schemeClr val="dk1"/>
              </a:solidFill>
              <a:effectLst/>
              <a:latin typeface="+mn-lt"/>
              <a:ea typeface="+mn-ea"/>
              <a:cs typeface="+mn-cs"/>
            </a:rPr>
            <a:t>類似団体の平均を上回った。人口の減少が直ちに事務量の減少に結びつかないものではあるが、一層の定員適正化に努め、定員適正化計画を着実に実行していく。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4763</xdr:rowOff>
    </xdr:from>
    <xdr:to>
      <xdr:col>24</xdr:col>
      <xdr:colOff>558800</xdr:colOff>
      <xdr:row>61</xdr:row>
      <xdr:rowOff>14817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46321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4763</xdr:rowOff>
    </xdr:from>
    <xdr:to>
      <xdr:col>23</xdr:col>
      <xdr:colOff>406400</xdr:colOff>
      <xdr:row>61</xdr:row>
      <xdr:rowOff>32914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46321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32914</xdr:rowOff>
    </xdr:from>
    <xdr:to>
      <xdr:col>22</xdr:col>
      <xdr:colOff>203200</xdr:colOff>
      <xdr:row>61</xdr:row>
      <xdr:rowOff>40957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49136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40957</xdr:rowOff>
    </xdr:from>
    <xdr:to>
      <xdr:col>21</xdr:col>
      <xdr:colOff>0</xdr:colOff>
      <xdr:row>61</xdr:row>
      <xdr:rowOff>46990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04994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135467</xdr:rowOff>
    </xdr:from>
    <xdr:to>
      <xdr:col>24</xdr:col>
      <xdr:colOff>609600</xdr:colOff>
      <xdr:row>61</xdr:row>
      <xdr:rowOff>65617</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967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107544</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39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125413</xdr:rowOff>
    </xdr:from>
    <xdr:to>
      <xdr:col>23</xdr:col>
      <xdr:colOff>457200</xdr:colOff>
      <xdr:row>61</xdr:row>
      <xdr:rowOff>55563</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129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40340</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49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153564</xdr:rowOff>
    </xdr:from>
    <xdr:to>
      <xdr:col>22</xdr:col>
      <xdr:colOff>254000</xdr:colOff>
      <xdr:row>61</xdr:row>
      <xdr:rowOff>83714</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5240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93891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20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161607</xdr:rowOff>
    </xdr:from>
    <xdr:to>
      <xdr:col>21</xdr:col>
      <xdr:colOff>50800</xdr:colOff>
      <xdr:row>61</xdr:row>
      <xdr:rowOff>91757</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4351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101934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107967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財政規律ガイドライン</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の着実な実行</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により公債費の縮減に努めた結果、近年は改善傾向で推移している</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公債費の増加</a:t>
          </a:r>
          <a:r>
            <a:rPr lang="ja-JP" altLang="en-US" sz="1100" b="0" i="0" baseline="0">
              <a:solidFill>
                <a:schemeClr val="dk1"/>
              </a:solidFill>
              <a:effectLst/>
              <a:latin typeface="+mn-lt"/>
              <a:ea typeface="+mn-ea"/>
              <a:cs typeface="+mn-cs"/>
            </a:rPr>
            <a:t>や算入公債費等（事業費補正）の減少により、前年度に比べ</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％悪化して</a:t>
          </a:r>
          <a:r>
            <a:rPr lang="en-US" altLang="ja-JP" sz="1100" b="0" i="0" baseline="0">
              <a:solidFill>
                <a:schemeClr val="dk1"/>
              </a:solidFill>
              <a:effectLst/>
              <a:latin typeface="+mn-lt"/>
              <a:ea typeface="+mn-ea"/>
              <a:cs typeface="+mn-cs"/>
            </a:rPr>
            <a:t>7.9</a:t>
          </a:r>
          <a:r>
            <a:rPr lang="ja-JP" altLang="en-US" sz="1100" b="0" i="0" baseline="0">
              <a:solidFill>
                <a:schemeClr val="dk1"/>
              </a:solidFill>
              <a:effectLst/>
              <a:latin typeface="+mn-lt"/>
              <a:ea typeface="+mn-ea"/>
              <a:cs typeface="+mn-cs"/>
            </a:rPr>
            <a:t>％となった。今後数年間も公債費は高い水準で推移し、実質公債費比率も悪化することが見込まれるため、</a:t>
          </a:r>
          <a:r>
            <a:rPr lang="ja-JP" altLang="ja-JP" sz="1100" b="0" i="0" baseline="0">
              <a:solidFill>
                <a:schemeClr val="dk1"/>
              </a:solidFill>
              <a:effectLst/>
              <a:latin typeface="+mn-lt"/>
              <a:ea typeface="+mn-ea"/>
              <a:cs typeface="+mn-cs"/>
            </a:rPr>
            <a:t>普通建設事業の規模の適正化を図っていく。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165735</xdr:rowOff>
    </xdr:from>
    <xdr:to>
      <xdr:col>24</xdr:col>
      <xdr:colOff>558800</xdr:colOff>
      <xdr:row>40</xdr:row>
      <xdr:rowOff>318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85228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165735</xdr:rowOff>
    </xdr:from>
    <xdr:to>
      <xdr:col>23</xdr:col>
      <xdr:colOff>406400</xdr:colOff>
      <xdr:row>40</xdr:row>
      <xdr:rowOff>36513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85228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36513</xdr:rowOff>
    </xdr:from>
    <xdr:to>
      <xdr:col>22</xdr:col>
      <xdr:colOff>203200</xdr:colOff>
      <xdr:row>40</xdr:row>
      <xdr:rowOff>114935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89451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114935</xdr:rowOff>
    </xdr:from>
    <xdr:to>
      <xdr:col>21</xdr:col>
      <xdr:colOff>0</xdr:colOff>
      <xdr:row>41</xdr:row>
      <xdr:rowOff>21907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7293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9672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93045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114935</xdr:rowOff>
    </xdr:from>
    <xdr:to>
      <xdr:col>23</xdr:col>
      <xdr:colOff>457200</xdr:colOff>
      <xdr:row>40</xdr:row>
      <xdr:rowOff>45085</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6129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29862</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88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157163</xdr:rowOff>
    </xdr:from>
    <xdr:to>
      <xdr:col>22</xdr:col>
      <xdr:colOff>254000</xdr:colOff>
      <xdr:row>40</xdr:row>
      <xdr:rowOff>87313</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64135</xdr:rowOff>
    </xdr:from>
    <xdr:to>
      <xdr:col>21</xdr:col>
      <xdr:colOff>50800</xdr:colOff>
      <xdr:row>40</xdr:row>
      <xdr:rowOff>165735</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4351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150512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3462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比</a:t>
          </a:r>
          <a:r>
            <a:rPr lang="ja-JP" altLang="en-US" sz="1100" b="0" i="0" baseline="0">
              <a:solidFill>
                <a:schemeClr val="dk1"/>
              </a:solidFill>
              <a:effectLst/>
              <a:latin typeface="+mn-lt"/>
              <a:ea typeface="+mn-ea"/>
              <a:cs typeface="+mn-cs"/>
            </a:rPr>
            <a:t>べ</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％悪化の</a:t>
          </a:r>
          <a:r>
            <a:rPr lang="en-US" altLang="ja-JP" sz="1100" b="0" i="0" baseline="0">
              <a:solidFill>
                <a:schemeClr val="dk1"/>
              </a:solidFill>
              <a:effectLst/>
              <a:latin typeface="+mn-lt"/>
              <a:ea typeface="+mn-ea"/>
              <a:cs typeface="+mn-cs"/>
            </a:rPr>
            <a:t>82.9</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要因として</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年度に借り入れた</a:t>
          </a:r>
          <a:r>
            <a:rPr lang="ja-JP" altLang="ja-JP" sz="1100" b="0" i="0" baseline="0">
              <a:solidFill>
                <a:schemeClr val="dk1"/>
              </a:solidFill>
              <a:effectLst/>
              <a:latin typeface="+mn-lt"/>
              <a:ea typeface="+mn-ea"/>
              <a:cs typeface="+mn-cs"/>
            </a:rPr>
            <a:t>道の駅や給食センター建設に</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市債残高</a:t>
          </a:r>
          <a:r>
            <a:rPr lang="ja-JP" altLang="en-US" sz="1100" b="0" i="0" baseline="0">
              <a:solidFill>
                <a:schemeClr val="dk1"/>
              </a:solidFill>
              <a:effectLst/>
              <a:latin typeface="+mn-lt"/>
              <a:ea typeface="+mn-ea"/>
              <a:cs typeface="+mn-cs"/>
            </a:rPr>
            <a:t>が増加した影響のほか、普通交付税や臨時財政対策債の減による標準財政規模の減によるところが大きい。</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石狩市</a:t>
          </a:r>
          <a:r>
            <a:rPr lang="ja-JP" altLang="ja-JP" sz="1100" b="0" i="0" baseline="0">
              <a:solidFill>
                <a:schemeClr val="dk1"/>
              </a:solidFill>
              <a:effectLst/>
              <a:latin typeface="+mn-lt"/>
              <a:ea typeface="+mn-ea"/>
              <a:cs typeface="+mn-cs"/>
            </a:rPr>
            <a:t>財政</a:t>
          </a:r>
          <a:r>
            <a:rPr lang="ja-JP" altLang="en-US" sz="1100" b="0" i="0" baseline="0">
              <a:solidFill>
                <a:schemeClr val="dk1"/>
              </a:solidFill>
              <a:effectLst/>
              <a:latin typeface="+mn-lt"/>
              <a:ea typeface="+mn-ea"/>
              <a:cs typeface="+mn-cs"/>
            </a:rPr>
            <a:t>運営指針</a:t>
          </a:r>
          <a:r>
            <a:rPr lang="ja-JP" altLang="ja-JP" sz="1100" b="0" i="0" baseline="0">
              <a:solidFill>
                <a:schemeClr val="dk1"/>
              </a:solidFill>
              <a:effectLst/>
              <a:latin typeface="+mn-lt"/>
              <a:ea typeface="+mn-ea"/>
              <a:cs typeface="+mn-cs"/>
            </a:rPr>
            <a:t>に基づ</a:t>
          </a:r>
          <a:r>
            <a:rPr lang="ja-JP" altLang="en-US" sz="1100" b="0" i="0" baseline="0">
              <a:solidFill>
                <a:schemeClr val="dk1"/>
              </a:solidFill>
              <a:effectLst/>
              <a:latin typeface="+mn-lt"/>
              <a:ea typeface="+mn-ea"/>
              <a:cs typeface="+mn-cs"/>
            </a:rPr>
            <a:t>き、適正規模の市債発行と市債残高の縮減</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120396</xdr:rowOff>
    </xdr:from>
    <xdr:to>
      <xdr:col>24</xdr:col>
      <xdr:colOff>558800</xdr:colOff>
      <xdr:row>17</xdr:row>
      <xdr:rowOff>122809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179800" y="303504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120396</xdr:rowOff>
    </xdr:from>
    <xdr:to>
      <xdr:col>23</xdr:col>
      <xdr:colOff>406400</xdr:colOff>
      <xdr:row>18</xdr:row>
      <xdr:rowOff>35010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3035046"/>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35010</xdr:rowOff>
    </xdr:from>
    <xdr:to>
      <xdr:col>22</xdr:col>
      <xdr:colOff>203200</xdr:colOff>
      <xdr:row>18</xdr:row>
      <xdr:rowOff>141182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312111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141182</xdr:rowOff>
    </xdr:from>
    <xdr:to>
      <xdr:col>21</xdr:col>
      <xdr:colOff>0</xdr:colOff>
      <xdr:row>19</xdr:row>
      <xdr:rowOff>107273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3227282"/>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72009</xdr:rowOff>
    </xdr:from>
    <xdr:to>
      <xdr:col>24</xdr:col>
      <xdr:colOff>609600</xdr:colOff>
      <xdr:row>18</xdr:row>
      <xdr:rowOff>2159</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69672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44086</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95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69596</xdr:rowOff>
    </xdr:from>
    <xdr:to>
      <xdr:col>23</xdr:col>
      <xdr:colOff>457200</xdr:colOff>
      <xdr:row>17</xdr:row>
      <xdr:rowOff>171196</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61290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155973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07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155660</xdr:rowOff>
    </xdr:from>
    <xdr:to>
      <xdr:col>22</xdr:col>
      <xdr:colOff>254000</xdr:colOff>
      <xdr:row>18</xdr:row>
      <xdr:rowOff>85810</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5240000" y="30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70587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15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90382</xdr:rowOff>
    </xdr:from>
    <xdr:to>
      <xdr:col>21</xdr:col>
      <xdr:colOff>50800</xdr:colOff>
      <xdr:row>19</xdr:row>
      <xdr:rowOff>20532</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4351000" y="31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5309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26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56473</xdr:rowOff>
    </xdr:from>
    <xdr:to>
      <xdr:col>19</xdr:col>
      <xdr:colOff>533400</xdr:colOff>
      <xdr:row>19</xdr:row>
      <xdr:rowOff>158073</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3462000" y="33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142850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4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北海道石狩市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58,950
58,634
722.42
31,606,203
31,061,876
415,327
16,601,475
34,856,182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類似団体平均と比較して経常収支比率における人件費分の比率が低くなっている要因として、消防業務を一部事務組合で行っていることが挙げられる。今後も定員適正化計画に</a:t>
          </a:r>
          <a:r>
            <a:rPr lang="ja-JP" altLang="en-US" sz="1100" baseline="0">
              <a:solidFill>
                <a:schemeClr val="dk1"/>
              </a:solidFill>
              <a:effectLst/>
              <a:latin typeface="+mn-lt"/>
              <a:ea typeface="+mn-ea"/>
              <a:cs typeface="+mn-cs"/>
            </a:rPr>
            <a:t>基づいて</a:t>
          </a:r>
          <a:r>
            <a:rPr lang="ja-JP" altLang="ja-JP" sz="1100" baseline="0">
              <a:solidFill>
                <a:schemeClr val="dk1"/>
              </a:solidFill>
              <a:effectLst/>
              <a:latin typeface="+mn-lt"/>
              <a:ea typeface="+mn-ea"/>
              <a:cs typeface="+mn-cs"/>
            </a:rPr>
            <a:t>定員の適正化を推進していくことにより、引き続き人件費抑制に努める。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107406</xdr:rowOff>
    </xdr:from>
    <xdr:to>
      <xdr:col>7</xdr:col>
      <xdr:colOff>15875</xdr:colOff>
      <xdr:row>34</xdr:row>
      <xdr:rowOff>140063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367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107406</xdr:rowOff>
    </xdr:from>
    <xdr:to>
      <xdr:col>5</xdr:col>
      <xdr:colOff>549275</xdr:colOff>
      <xdr:row>34</xdr:row>
      <xdr:rowOff>153126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367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a:extLst>
            <a:ext uri="{FF2B5EF4-FFF2-40B4-BE49-F238E27FC236}">
              <a16:creationId xmlns:a16="http://schemas.microsoft.com/office/drawing/2014/main" id="{00000000-0008-0000-0400-000048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153126</xdr:rowOff>
    </xdr:from>
    <xdr:to>
      <xdr:col>4</xdr:col>
      <xdr:colOff>346075</xdr:colOff>
      <xdr:row>35</xdr:row>
      <xdr:rowOff>46990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824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a:extLst>
            <a:ext uri="{FF2B5EF4-FFF2-40B4-BE49-F238E27FC236}">
              <a16:creationId xmlns:a16="http://schemas.microsoft.com/office/drawing/2014/main" id="{00000000-0008-0000-0400-00004B000000}"/>
            </a:ext>
          </a:extLst>
        </xdr:cNvPr>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46990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89263</xdr:rowOff>
    </xdr:from>
    <xdr:to>
      <xdr:col>7</xdr:col>
      <xdr:colOff>66675</xdr:colOff>
      <xdr:row>35</xdr:row>
      <xdr:rowOff>19413</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47752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105790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6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56606</xdr:rowOff>
    </xdr:from>
    <xdr:to>
      <xdr:col>5</xdr:col>
      <xdr:colOff>600075</xdr:colOff>
      <xdr:row>34</xdr:row>
      <xdr:rowOff>158206</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937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168383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54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102326</xdr:rowOff>
    </xdr:from>
    <xdr:to>
      <xdr:col>4</xdr:col>
      <xdr:colOff>396875</xdr:colOff>
      <xdr:row>35</xdr:row>
      <xdr:rowOff>32476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3048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42653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95" name="円/楕円 94">
          <a:extLst>
            <a:ext uri="{FF2B5EF4-FFF2-40B4-BE49-F238E27FC236}">
              <a16:creationId xmlns:a16="http://schemas.microsoft.com/office/drawing/2014/main" id="{00000000-0008-0000-0400-00005F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62247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アウトソーシングの推進等により、前年度に比べ</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％増加し、類似団体平均と同じ</a:t>
          </a:r>
          <a:r>
            <a:rPr lang="en-US" altLang="ja-JP" sz="1100" b="0" i="0" baseline="0">
              <a:solidFill>
                <a:schemeClr val="dk1"/>
              </a:solidFill>
              <a:effectLst/>
              <a:latin typeface="+mn-lt"/>
              <a:ea typeface="+mn-ea"/>
              <a:cs typeface="+mn-cs"/>
            </a:rPr>
            <a:t>15.8</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今後も行政財産の適正管理を推進し、管理経費の見直しに努める。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85852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559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67564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55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xdr:rowOff>
    </xdr:from>
    <xdr:to>
      <xdr:col>21</xdr:col>
      <xdr:colOff>361950</xdr:colOff>
      <xdr:row>16</xdr:row>
      <xdr:rowOff>67564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467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56134</xdr:rowOff>
    </xdr:from>
    <xdr:to>
      <xdr:col>20</xdr:col>
      <xdr:colOff>158750</xdr:colOff>
      <xdr:row>16</xdr:row>
      <xdr:rowOff>3556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278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7129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xdr:rowOff>
    </xdr:from>
    <xdr:to>
      <xdr:col>21</xdr:col>
      <xdr:colOff>412750</xdr:colOff>
      <xdr:row>16</xdr:row>
      <xdr:rowOff>118364</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103141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124206</xdr:rowOff>
    </xdr:from>
    <xdr:to>
      <xdr:col>20</xdr:col>
      <xdr:colOff>209550</xdr:colOff>
      <xdr:row>16</xdr:row>
      <xdr:rowOff>54356</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39133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5334</xdr:rowOff>
    </xdr:from>
    <xdr:to>
      <xdr:col>19</xdr:col>
      <xdr:colOff>6350</xdr:colOff>
      <xdr:row>15</xdr:row>
      <xdr:rowOff>106934</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91711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障がい者自立支援給付費や認定こども園等への施設型給付費の増によって</a:t>
          </a:r>
          <a:r>
            <a:rPr lang="en-US" altLang="ja-JP" sz="1100" baseline="0">
              <a:solidFill>
                <a:schemeClr val="dk1"/>
              </a:solidFill>
              <a:effectLst/>
              <a:latin typeface="+mn-lt"/>
              <a:ea typeface="+mn-ea"/>
              <a:cs typeface="+mn-cs"/>
            </a:rPr>
            <a:t>H28</a:t>
          </a:r>
          <a:r>
            <a:rPr lang="ja-JP" altLang="ja-JP" sz="1100" baseline="0">
              <a:solidFill>
                <a:schemeClr val="dk1"/>
              </a:solidFill>
              <a:effectLst/>
              <a:latin typeface="+mn-lt"/>
              <a:ea typeface="+mn-ea"/>
              <a:cs typeface="+mn-cs"/>
            </a:rPr>
            <a:t>年度は</a:t>
          </a:r>
          <a:r>
            <a:rPr lang="ja-JP" altLang="en-US" sz="1100" baseline="0">
              <a:solidFill>
                <a:schemeClr val="dk1"/>
              </a:solidFill>
              <a:effectLst/>
              <a:latin typeface="+mn-lt"/>
              <a:ea typeface="+mn-ea"/>
              <a:cs typeface="+mn-cs"/>
            </a:rPr>
            <a:t>前</a:t>
          </a:r>
          <a:r>
            <a:rPr lang="ja-JP" altLang="ja-JP" sz="1100" baseline="0">
              <a:solidFill>
                <a:schemeClr val="dk1"/>
              </a:solidFill>
              <a:effectLst/>
              <a:latin typeface="+mn-lt"/>
              <a:ea typeface="+mn-ea"/>
              <a:cs typeface="+mn-cs"/>
            </a:rPr>
            <a:t>年度と</a:t>
          </a:r>
          <a:r>
            <a:rPr lang="ja-JP" altLang="en-US" sz="1100" baseline="0">
              <a:solidFill>
                <a:schemeClr val="dk1"/>
              </a:solidFill>
              <a:effectLst/>
              <a:latin typeface="+mn-lt"/>
              <a:ea typeface="+mn-ea"/>
              <a:cs typeface="+mn-cs"/>
            </a:rPr>
            <a:t>比べ</a:t>
          </a:r>
          <a:r>
            <a:rPr lang="en-US" altLang="ja-JP" sz="1100" baseline="0">
              <a:solidFill>
                <a:schemeClr val="dk1"/>
              </a:solidFill>
              <a:effectLst/>
              <a:latin typeface="+mn-lt"/>
              <a:ea typeface="+mn-ea"/>
              <a:cs typeface="+mn-cs"/>
            </a:rPr>
            <a:t>0.8</a:t>
          </a:r>
          <a:r>
            <a:rPr lang="ja-JP" altLang="en-US" sz="1100" baseline="0">
              <a:solidFill>
                <a:schemeClr val="dk1"/>
              </a:solidFill>
              <a:effectLst/>
              <a:latin typeface="+mn-lt"/>
              <a:ea typeface="+mn-ea"/>
              <a:cs typeface="+mn-cs"/>
            </a:rPr>
            <a:t>％増</a:t>
          </a:r>
          <a:r>
            <a:rPr lang="ja-JP" altLang="ja-JP" sz="1100" baseline="0">
              <a:solidFill>
                <a:schemeClr val="dk1"/>
              </a:solidFill>
              <a:effectLst/>
              <a:latin typeface="+mn-lt"/>
              <a:ea typeface="+mn-ea"/>
              <a:cs typeface="+mn-cs"/>
            </a:rPr>
            <a:t>の</a:t>
          </a:r>
          <a:r>
            <a:rPr lang="en-US" altLang="ja-JP" sz="1100" baseline="0">
              <a:solidFill>
                <a:schemeClr val="dk1"/>
              </a:solidFill>
              <a:effectLst/>
              <a:latin typeface="+mn-lt"/>
              <a:ea typeface="+mn-ea"/>
              <a:cs typeface="+mn-cs"/>
            </a:rPr>
            <a:t>10.0</a:t>
          </a:r>
          <a:r>
            <a:rPr lang="ja-JP" altLang="ja-JP" sz="1100" baseline="0">
              <a:solidFill>
                <a:schemeClr val="dk1"/>
              </a:solidFill>
              <a:effectLst/>
              <a:latin typeface="+mn-lt"/>
              <a:ea typeface="+mn-ea"/>
              <a:cs typeface="+mn-cs"/>
            </a:rPr>
            <a:t>％とな</a:t>
          </a:r>
          <a:r>
            <a:rPr lang="ja-JP" altLang="en-US" sz="1100" baseline="0">
              <a:solidFill>
                <a:schemeClr val="dk1"/>
              </a:solidFill>
              <a:effectLst/>
              <a:latin typeface="+mn-lt"/>
              <a:ea typeface="+mn-ea"/>
              <a:cs typeface="+mn-cs"/>
            </a:rPr>
            <a:t>り、今後も</a:t>
          </a:r>
          <a:r>
            <a:rPr lang="ja-JP" altLang="ja-JP" sz="1100" baseline="0">
              <a:solidFill>
                <a:schemeClr val="dk1"/>
              </a:solidFill>
              <a:effectLst/>
              <a:latin typeface="+mn-lt"/>
              <a:ea typeface="+mn-ea"/>
              <a:cs typeface="+mn-cs"/>
            </a:rPr>
            <a:t>増加</a:t>
          </a:r>
          <a:r>
            <a:rPr lang="ja-JP" altLang="en-US" sz="1100" baseline="0">
              <a:solidFill>
                <a:schemeClr val="dk1"/>
              </a:solidFill>
              <a:effectLst/>
              <a:latin typeface="+mn-lt"/>
              <a:ea typeface="+mn-ea"/>
              <a:cs typeface="+mn-cs"/>
            </a:rPr>
            <a:t>傾向で推移すること</a:t>
          </a:r>
          <a:r>
            <a:rPr lang="ja-JP" altLang="ja-JP" sz="1100" baseline="0">
              <a:solidFill>
                <a:schemeClr val="dk1"/>
              </a:solidFill>
              <a:effectLst/>
              <a:latin typeface="+mn-lt"/>
              <a:ea typeface="+mn-ea"/>
              <a:cs typeface="+mn-cs"/>
            </a:rPr>
            <a:t>が見込まれる</a:t>
          </a:r>
          <a:r>
            <a:rPr lang="ja-JP" altLang="en-US" sz="1100" baseline="0">
              <a:solidFill>
                <a:schemeClr val="dk1"/>
              </a:solidFill>
              <a:effectLst/>
              <a:latin typeface="+mn-lt"/>
              <a:ea typeface="+mn-ea"/>
              <a:cs typeface="+mn-cs"/>
            </a:rPr>
            <a:t>。</a:t>
          </a:r>
          <a:r>
            <a:rPr lang="ja-JP" altLang="ja-JP" sz="1100" b="0" baseline="0">
              <a:solidFill>
                <a:schemeClr val="dk1"/>
              </a:solidFill>
              <a:effectLst/>
              <a:latin typeface="+mn-lt"/>
              <a:ea typeface="+mn-ea"/>
              <a:cs typeface="+mn-cs"/>
            </a:rPr>
            <a:t>事業</a:t>
          </a:r>
          <a:r>
            <a:rPr lang="ja-JP" altLang="ja-JP" sz="1100" baseline="0">
              <a:solidFill>
                <a:schemeClr val="dk1"/>
              </a:solidFill>
              <a:effectLst/>
              <a:latin typeface="+mn-lt"/>
              <a:ea typeface="+mn-ea"/>
              <a:cs typeface="+mn-cs"/>
            </a:rPr>
            <a:t>の必要性や費用対効果の検証を重ねた上での事業費縮減など、適正な執行に努める。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744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54</xdr:row>
      <xdr:rowOff>116115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74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116115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19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39915</xdr:rowOff>
    </xdr:from>
    <xdr:to>
      <xdr:col>3</xdr:col>
      <xdr:colOff>142875</xdr:colOff>
      <xdr:row>54</xdr:row>
      <xdr:rowOff>61685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98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160565</xdr:rowOff>
    </xdr:from>
    <xdr:to>
      <xdr:col>1</xdr:col>
      <xdr:colOff>676275</xdr:colOff>
      <xdr:row>54</xdr:row>
      <xdr:rowOff>90715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100892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国民健康保険事業特別会計繰出金</a:t>
          </a:r>
          <a:r>
            <a:rPr lang="ja-JP" altLang="en-US" sz="1100" baseline="0">
              <a:solidFill>
                <a:schemeClr val="dk1"/>
              </a:solidFill>
              <a:effectLst/>
              <a:latin typeface="+mn-lt"/>
              <a:ea typeface="+mn-ea"/>
              <a:cs typeface="+mn-cs"/>
            </a:rPr>
            <a:t>の減少等により、</a:t>
          </a:r>
          <a:r>
            <a:rPr lang="ja-JP" altLang="ja-JP" sz="1100" baseline="0">
              <a:solidFill>
                <a:schemeClr val="dk1"/>
              </a:solidFill>
              <a:effectLst/>
              <a:latin typeface="+mn-lt"/>
              <a:ea typeface="+mn-ea"/>
              <a:cs typeface="+mn-cs"/>
            </a:rPr>
            <a:t>比率は前年度と比較し</a:t>
          </a:r>
          <a:r>
            <a:rPr lang="en-US" altLang="ja-JP" sz="1100" baseline="0">
              <a:solidFill>
                <a:schemeClr val="dk1"/>
              </a:solidFill>
              <a:effectLst/>
              <a:latin typeface="+mn-lt"/>
              <a:ea typeface="+mn-ea"/>
              <a:cs typeface="+mn-cs"/>
            </a:rPr>
            <a:t>1.4</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減少し</a:t>
          </a:r>
          <a:r>
            <a:rPr lang="ja-JP" altLang="ja-JP" sz="1100" baseline="0">
              <a:solidFill>
                <a:schemeClr val="dk1"/>
              </a:solidFill>
              <a:effectLst/>
              <a:latin typeface="+mn-lt"/>
              <a:ea typeface="+mn-ea"/>
              <a:cs typeface="+mn-cs"/>
            </a:rPr>
            <a:t>て</a:t>
          </a:r>
          <a:r>
            <a:rPr lang="ja-JP" altLang="en-US" sz="1100" baseline="0">
              <a:solidFill>
                <a:schemeClr val="dk1"/>
              </a:solidFill>
              <a:effectLst/>
              <a:latin typeface="+mn-lt"/>
              <a:ea typeface="+mn-ea"/>
              <a:cs typeface="+mn-cs"/>
            </a:rPr>
            <a:t>いるが</a:t>
          </a:r>
          <a:r>
            <a:rPr lang="ja-JP" altLang="ja-JP" sz="1100" baseline="0">
              <a:solidFill>
                <a:schemeClr val="dk1"/>
              </a:solidFill>
              <a:effectLst/>
              <a:latin typeface="+mn-lt"/>
              <a:ea typeface="+mn-ea"/>
              <a:cs typeface="+mn-cs"/>
            </a:rPr>
            <a:t>、類似団体平均よりも比率が高い状態で推移している。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58</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88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58</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65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92710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92710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基金</a:t>
          </a:r>
          <a:r>
            <a:rPr lang="ja-JP" altLang="en-US" sz="1100" baseline="0">
              <a:solidFill>
                <a:schemeClr val="dk1"/>
              </a:solidFill>
              <a:effectLst/>
              <a:latin typeface="+mn-lt"/>
              <a:ea typeface="+mn-ea"/>
              <a:cs typeface="+mn-cs"/>
            </a:rPr>
            <a:t>借入金返済のため割合が増えていた</a:t>
          </a:r>
          <a:r>
            <a:rPr lang="en-US" altLang="ja-JP" sz="1100" baseline="0">
              <a:solidFill>
                <a:schemeClr val="dk1"/>
              </a:solidFill>
              <a:effectLst/>
              <a:latin typeface="+mn-lt"/>
              <a:ea typeface="+mn-ea"/>
              <a:cs typeface="+mn-cs"/>
            </a:rPr>
            <a:t>H27</a:t>
          </a:r>
          <a:r>
            <a:rPr lang="ja-JP" altLang="en-US" sz="1100" baseline="0">
              <a:solidFill>
                <a:schemeClr val="dk1"/>
              </a:solidFill>
              <a:effectLst/>
              <a:latin typeface="+mn-lt"/>
              <a:ea typeface="+mn-ea"/>
              <a:cs typeface="+mn-cs"/>
            </a:rPr>
            <a:t>年度に比べると</a:t>
          </a:r>
          <a:r>
            <a:rPr lang="en-US" altLang="ja-JP" sz="1100" baseline="0">
              <a:solidFill>
                <a:schemeClr val="dk1"/>
              </a:solidFill>
              <a:effectLst/>
              <a:latin typeface="+mn-lt"/>
              <a:ea typeface="+mn-ea"/>
              <a:cs typeface="+mn-cs"/>
            </a:rPr>
            <a:t>0.6</a:t>
          </a:r>
          <a:r>
            <a:rPr lang="ja-JP" altLang="en-US" sz="1100" baseline="0">
              <a:solidFill>
                <a:schemeClr val="dk1"/>
              </a:solidFill>
              <a:effectLst/>
              <a:latin typeface="+mn-lt"/>
              <a:ea typeface="+mn-ea"/>
              <a:cs typeface="+mn-cs"/>
            </a:rPr>
            <a:t>％減少しているが、</a:t>
          </a:r>
          <a:r>
            <a:rPr lang="en-US" altLang="ja-JP" sz="1100" baseline="0">
              <a:solidFill>
                <a:schemeClr val="dk1"/>
              </a:solidFill>
              <a:effectLst/>
              <a:latin typeface="+mn-lt"/>
              <a:ea typeface="+mn-ea"/>
              <a:cs typeface="+mn-cs"/>
            </a:rPr>
            <a:t>H26</a:t>
          </a:r>
          <a:r>
            <a:rPr lang="ja-JP" altLang="en-US" sz="1100" baseline="0">
              <a:solidFill>
                <a:schemeClr val="dk1"/>
              </a:solidFill>
              <a:effectLst/>
              <a:latin typeface="+mn-lt"/>
              <a:ea typeface="+mn-ea"/>
              <a:cs typeface="+mn-cs"/>
            </a:rPr>
            <a:t>年度以前の水準</a:t>
          </a:r>
          <a:r>
            <a:rPr lang="ja-JP" altLang="ja-JP" sz="1100" baseline="0">
              <a:solidFill>
                <a:schemeClr val="dk1"/>
              </a:solidFill>
              <a:effectLst/>
              <a:latin typeface="+mn-lt"/>
              <a:ea typeface="+mn-ea"/>
              <a:cs typeface="+mn-cs"/>
            </a:rPr>
            <a:t>と比較</a:t>
          </a:r>
          <a:r>
            <a:rPr lang="ja-JP" altLang="en-US" sz="1100" baseline="0">
              <a:solidFill>
                <a:schemeClr val="dk1"/>
              </a:solidFill>
              <a:effectLst/>
              <a:latin typeface="+mn-lt"/>
              <a:ea typeface="+mn-ea"/>
              <a:cs typeface="+mn-cs"/>
            </a:rPr>
            <a:t>すると依然として</a:t>
          </a:r>
          <a:r>
            <a:rPr lang="ja-JP" altLang="ja-JP" sz="1100" baseline="0">
              <a:solidFill>
                <a:schemeClr val="dk1"/>
              </a:solidFill>
              <a:effectLst/>
              <a:latin typeface="+mn-lt"/>
              <a:ea typeface="+mn-ea"/>
              <a:cs typeface="+mn-cs"/>
            </a:rPr>
            <a:t>比率が高い</a:t>
          </a:r>
          <a:r>
            <a:rPr lang="ja-JP" altLang="en-US" sz="1100" baseline="0">
              <a:solidFill>
                <a:schemeClr val="dk1"/>
              </a:solidFill>
              <a:effectLst/>
              <a:latin typeface="+mn-lt"/>
              <a:ea typeface="+mn-ea"/>
              <a:cs typeface="+mn-cs"/>
            </a:rPr>
            <a:t>要因は、</a:t>
          </a:r>
          <a:r>
            <a:rPr lang="ja-JP" altLang="ja-JP" sz="1100" baseline="0">
              <a:solidFill>
                <a:schemeClr val="dk1"/>
              </a:solidFill>
              <a:effectLst/>
              <a:latin typeface="+mn-lt"/>
              <a:ea typeface="+mn-ea"/>
              <a:cs typeface="+mn-cs"/>
            </a:rPr>
            <a:t>高料金対策</a:t>
          </a:r>
          <a:r>
            <a:rPr lang="ja-JP" altLang="en-US" sz="1100" baseline="0">
              <a:solidFill>
                <a:schemeClr val="dk1"/>
              </a:solidFill>
              <a:effectLst/>
              <a:latin typeface="+mn-lt"/>
              <a:ea typeface="+mn-ea"/>
              <a:cs typeface="+mn-cs"/>
            </a:rPr>
            <a:t>を含めた水道事業会計に対する補助金の影響が大きい。また、消防業務を一部事務組合で行っているため類似団体と比べても割合が大きい。</a:t>
          </a:r>
          <a:r>
            <a:rPr lang="ja-JP" altLang="ja-JP" sz="1100" baseline="0">
              <a:solidFill>
                <a:schemeClr val="dk1"/>
              </a:solidFill>
              <a:effectLst/>
              <a:latin typeface="+mn-lt"/>
              <a:ea typeface="+mn-ea"/>
              <a:cs typeface="+mn-cs"/>
            </a:rPr>
            <a:t>今後も補助金の有効性・必要性を検証し、見直しや廃止を含めた検討を行う。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17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37</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443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72136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21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62992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107713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財政規律ガイドライン</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）等</a:t>
          </a:r>
          <a:r>
            <a:rPr lang="ja-JP" altLang="ja-JP" sz="1100" baseline="0">
              <a:solidFill>
                <a:schemeClr val="dk1"/>
              </a:solidFill>
              <a:effectLst/>
              <a:latin typeface="+mn-lt"/>
              <a:ea typeface="+mn-ea"/>
              <a:cs typeface="+mn-cs"/>
            </a:rPr>
            <a:t>の着実な実行により、経常収支比率における公債費分の比率が悪化しないように努めてきた結果、</a:t>
          </a:r>
          <a:r>
            <a:rPr lang="ja-JP" altLang="en-US" sz="1100" baseline="0">
              <a:solidFill>
                <a:schemeClr val="dk1"/>
              </a:solidFill>
              <a:effectLst/>
              <a:latin typeface="+mn-lt"/>
              <a:ea typeface="+mn-ea"/>
              <a:cs typeface="+mn-cs"/>
            </a:rPr>
            <a:t>近年は前年度を下回る比率で推移してきたが、</a:t>
          </a:r>
          <a:r>
            <a:rPr lang="en-US" altLang="ja-JP" sz="1100" baseline="0">
              <a:solidFill>
                <a:schemeClr val="dk1"/>
              </a:solidFill>
              <a:effectLst/>
              <a:latin typeface="+mn-lt"/>
              <a:ea typeface="+mn-ea"/>
              <a:cs typeface="+mn-cs"/>
            </a:rPr>
            <a:t>H28</a:t>
          </a:r>
          <a:r>
            <a:rPr lang="ja-JP" altLang="en-US" sz="1100" baseline="0">
              <a:solidFill>
                <a:schemeClr val="dk1"/>
              </a:solidFill>
              <a:effectLst/>
              <a:latin typeface="+mn-lt"/>
              <a:ea typeface="+mn-ea"/>
              <a:cs typeface="+mn-cs"/>
            </a:rPr>
            <a:t>年度は消防支署建設用地購入等、過去に実施した大型建設事業の償還が始まったことから</a:t>
          </a:r>
          <a:r>
            <a:rPr lang="ja-JP" altLang="ja-JP" sz="1100" baseline="0">
              <a:solidFill>
                <a:schemeClr val="dk1"/>
              </a:solidFill>
              <a:effectLst/>
              <a:latin typeface="+mn-lt"/>
              <a:ea typeface="+mn-ea"/>
              <a:cs typeface="+mn-cs"/>
            </a:rPr>
            <a:t>前年度比</a:t>
          </a:r>
          <a:r>
            <a:rPr lang="en-US" altLang="ja-JP" sz="1100" baseline="0">
              <a:solidFill>
                <a:schemeClr val="dk1"/>
              </a:solidFill>
              <a:effectLst/>
              <a:latin typeface="+mn-lt"/>
              <a:ea typeface="+mn-ea"/>
              <a:cs typeface="+mn-cs"/>
            </a:rPr>
            <a:t>0.8</a:t>
          </a:r>
          <a:r>
            <a:rPr lang="ja-JP" altLang="en-US" sz="1100" baseline="0">
              <a:solidFill>
                <a:schemeClr val="dk1"/>
              </a:solidFill>
              <a:effectLst/>
              <a:latin typeface="+mn-lt"/>
              <a:ea typeface="+mn-ea"/>
              <a:cs typeface="+mn-cs"/>
            </a:rPr>
            <a:t>％増の</a:t>
          </a:r>
          <a:r>
            <a:rPr lang="en-US" altLang="ja-JP" sz="1100" baseline="0">
              <a:solidFill>
                <a:schemeClr val="dk1"/>
              </a:solidFill>
              <a:effectLst/>
              <a:latin typeface="+mn-lt"/>
              <a:ea typeface="+mn-ea"/>
              <a:cs typeface="+mn-cs"/>
            </a:rPr>
            <a:t>17.7</a:t>
          </a:r>
          <a:r>
            <a:rPr lang="ja-JP" altLang="en-US" sz="1100" baseline="0">
              <a:solidFill>
                <a:schemeClr val="dk1"/>
              </a:solidFill>
              <a:effectLst/>
              <a:latin typeface="+mn-lt"/>
              <a:ea typeface="+mn-ea"/>
              <a:cs typeface="+mn-cs"/>
            </a:rPr>
            <a:t>％となった</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公債費は</a:t>
          </a:r>
          <a:r>
            <a:rPr lang="ja-JP" altLang="ja-JP" sz="1100" baseline="0">
              <a:solidFill>
                <a:schemeClr val="dk1"/>
              </a:solidFill>
              <a:effectLst/>
              <a:latin typeface="+mn-lt"/>
              <a:ea typeface="+mn-ea"/>
              <a:cs typeface="+mn-cs"/>
            </a:rPr>
            <a:t>今後も</a:t>
          </a:r>
          <a:r>
            <a:rPr lang="ja-JP" altLang="en-US" sz="1100" baseline="0">
              <a:solidFill>
                <a:schemeClr val="dk1"/>
              </a:solidFill>
              <a:effectLst/>
              <a:latin typeface="+mn-lt"/>
              <a:ea typeface="+mn-ea"/>
              <a:cs typeface="+mn-cs"/>
            </a:rPr>
            <a:t>大きく変わらない見込みであることから、石狩市</a:t>
          </a:r>
          <a:r>
            <a:rPr lang="ja-JP" altLang="ja-JP" sz="1100" baseline="0">
              <a:solidFill>
                <a:schemeClr val="dk1"/>
              </a:solidFill>
              <a:effectLst/>
              <a:latin typeface="+mn-lt"/>
              <a:ea typeface="+mn-ea"/>
              <a:cs typeface="+mn-cs"/>
            </a:rPr>
            <a:t>財政</a:t>
          </a:r>
          <a:r>
            <a:rPr lang="ja-JP" altLang="en-US" sz="1100" baseline="0">
              <a:solidFill>
                <a:schemeClr val="dk1"/>
              </a:solidFill>
              <a:effectLst/>
              <a:latin typeface="+mn-lt"/>
              <a:ea typeface="+mn-ea"/>
              <a:cs typeface="+mn-cs"/>
            </a:rPr>
            <a:t>運営指針に基づいた、</a:t>
          </a:r>
          <a:r>
            <a:rPr lang="ja-JP" altLang="ja-JP" sz="1100" baseline="0">
              <a:solidFill>
                <a:schemeClr val="dk1"/>
              </a:solidFill>
              <a:effectLst/>
              <a:latin typeface="+mn-lt"/>
              <a:ea typeface="+mn-ea"/>
              <a:cs typeface="+mn-cs"/>
            </a:rPr>
            <a:t>規律ある起債発行に努める。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21844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583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49276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58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117856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426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扶助費の比率が年々増加しているが、</a:t>
          </a:r>
          <a:r>
            <a:rPr lang="ja-JP" altLang="en-US" sz="1100" baseline="0">
              <a:solidFill>
                <a:schemeClr val="dk1"/>
              </a:solidFill>
              <a:effectLst/>
              <a:latin typeface="+mn-lt"/>
              <a:ea typeface="+mn-ea"/>
              <a:cs typeface="+mn-cs"/>
            </a:rPr>
            <a:t>補助</a:t>
          </a:r>
          <a:r>
            <a:rPr lang="ja-JP" altLang="ja-JP" sz="1100" baseline="0">
              <a:solidFill>
                <a:schemeClr val="dk1"/>
              </a:solidFill>
              <a:effectLst/>
              <a:latin typeface="+mn-lt"/>
              <a:ea typeface="+mn-ea"/>
              <a:cs typeface="+mn-cs"/>
            </a:rPr>
            <a:t>費や</a:t>
          </a:r>
          <a:r>
            <a:rPr lang="ja-JP" altLang="en-US" sz="1100" baseline="0">
              <a:solidFill>
                <a:schemeClr val="dk1"/>
              </a:solidFill>
              <a:effectLst/>
              <a:latin typeface="+mn-lt"/>
              <a:ea typeface="+mn-ea"/>
              <a:cs typeface="+mn-cs"/>
            </a:rPr>
            <a:t>繰出金</a:t>
          </a:r>
          <a:r>
            <a:rPr lang="ja-JP" altLang="ja-JP" sz="1100" baseline="0">
              <a:solidFill>
                <a:schemeClr val="dk1"/>
              </a:solidFill>
              <a:effectLst/>
              <a:latin typeface="+mn-lt"/>
              <a:ea typeface="+mn-ea"/>
              <a:cs typeface="+mn-cs"/>
            </a:rPr>
            <a:t>等、他の経費の縮減を図った結果、類似団体平均よりも比率が低い状態を維持している。今後も財政の硬直化を招かないよう義務的経費をはじめとした歳出の適正化に努める。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46989</xdr:rowOff>
    </xdr:from>
    <xdr:to>
      <xdr:col>24</xdr:col>
      <xdr:colOff>31750</xdr:colOff>
      <xdr:row>76</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771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76</xdr:row>
      <xdr:rowOff>46989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9781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119380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951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xdr:rowOff>
    </xdr:from>
    <xdr:to>
      <xdr:col>20</xdr:col>
      <xdr:colOff>158750</xdr:colOff>
      <xdr:row>75</xdr:row>
      <xdr:rowOff>92710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67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16527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167639</xdr:rowOff>
    </xdr:from>
    <xdr:to>
      <xdr:col>22</xdr:col>
      <xdr:colOff>615950</xdr:colOff>
      <xdr:row>76</xdr:row>
      <xdr:rowOff>97789</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107967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129540</xdr:rowOff>
    </xdr:from>
    <xdr:to>
      <xdr:col>19</xdr:col>
      <xdr:colOff>6350</xdr:colOff>
      <xdr:row>75</xdr:row>
      <xdr:rowOff>59690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69867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北海道石狩市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80004</xdr:rowOff>
    </xdr:from>
    <xdr:to>
      <xdr:col>4</xdr:col>
      <xdr:colOff>1117600</xdr:colOff>
      <xdr:row>15</xdr:row>
      <xdr:rowOff>102578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99379"/>
          <a:ext cx="647700" cy="22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80004</xdr:rowOff>
    </xdr:from>
    <xdr:to>
      <xdr:col>4</xdr:col>
      <xdr:colOff>469900</xdr:colOff>
      <xdr:row>15</xdr:row>
      <xdr:rowOff>82461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99379"/>
          <a:ext cx="698500" cy="2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82461</xdr:rowOff>
    </xdr:from>
    <xdr:to>
      <xdr:col>3</xdr:col>
      <xdr:colOff>904875</xdr:colOff>
      <xdr:row>15</xdr:row>
      <xdr:rowOff>131458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01836"/>
          <a:ext cx="698500" cy="4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97092</xdr:rowOff>
    </xdr:from>
    <xdr:to>
      <xdr:col>3</xdr:col>
      <xdr:colOff>206375</xdr:colOff>
      <xdr:row>15</xdr:row>
      <xdr:rowOff>131458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16467"/>
          <a:ext cx="698500" cy="34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51778</xdr:rowOff>
    </xdr:from>
    <xdr:to>
      <xdr:col>5</xdr:col>
      <xdr:colOff>34925</xdr:colOff>
      <xdr:row>15</xdr:row>
      <xdr:rowOff>153378</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67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68305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83,782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29204</xdr:rowOff>
    </xdr:from>
    <xdr:to>
      <xdr:col>4</xdr:col>
      <xdr:colOff>520700</xdr:colOff>
      <xdr:row>15</xdr:row>
      <xdr:rowOff>130804</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648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140981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17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84,967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31661</xdr:rowOff>
    </xdr:from>
    <xdr:to>
      <xdr:col>3</xdr:col>
      <xdr:colOff>955675</xdr:colOff>
      <xdr:row>15</xdr:row>
      <xdr:rowOff>133261</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65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143438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1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84,838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80658</xdr:rowOff>
    </xdr:from>
    <xdr:to>
      <xdr:col>3</xdr:col>
      <xdr:colOff>257175</xdr:colOff>
      <xdr:row>16</xdr:row>
      <xdr:rowOff>10808</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70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20985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82,266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46292</xdr:rowOff>
    </xdr:from>
    <xdr:to>
      <xdr:col>2</xdr:col>
      <xdr:colOff>692150</xdr:colOff>
      <xdr:row>15</xdr:row>
      <xdr:rowOff>147892</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66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158069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3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160471</xdr:rowOff>
    </xdr:from>
    <xdr:to>
      <xdr:col>4</xdr:col>
      <xdr:colOff>1117600</xdr:colOff>
      <xdr:row>35</xdr:row>
      <xdr:rowOff>184264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70821"/>
          <a:ext cx="647700" cy="2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184264</xdr:rowOff>
    </xdr:from>
    <xdr:to>
      <xdr:col>4</xdr:col>
      <xdr:colOff>469900</xdr:colOff>
      <xdr:row>35</xdr:row>
      <xdr:rowOff>250692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94614"/>
          <a:ext cx="698500" cy="66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185407</xdr:rowOff>
    </xdr:from>
    <xdr:to>
      <xdr:col>3</xdr:col>
      <xdr:colOff>904875</xdr:colOff>
      <xdr:row>35</xdr:row>
      <xdr:rowOff>250692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95757"/>
          <a:ext cx="698500" cy="6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115722</xdr:rowOff>
    </xdr:from>
    <xdr:to>
      <xdr:col>3</xdr:col>
      <xdr:colOff>206375</xdr:colOff>
      <xdr:row>35</xdr:row>
      <xdr:rowOff>185407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26072"/>
          <a:ext cx="698500" cy="6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109671</xdr:rowOff>
    </xdr:from>
    <xdr:to>
      <xdr:col>5</xdr:col>
      <xdr:colOff>34925</xdr:colOff>
      <xdr:row>35</xdr:row>
      <xdr:rowOff>211271</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5600700" y="672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297648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6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133464</xdr:rowOff>
    </xdr:from>
    <xdr:to>
      <xdr:col>4</xdr:col>
      <xdr:colOff>520700</xdr:colOff>
      <xdr:row>35</xdr:row>
      <xdr:rowOff>235064</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953000" y="674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245241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1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199892</xdr:rowOff>
    </xdr:from>
    <xdr:to>
      <xdr:col>3</xdr:col>
      <xdr:colOff>955675</xdr:colOff>
      <xdr:row>35</xdr:row>
      <xdr:rowOff>301492</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254500" y="6810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311669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7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134607</xdr:rowOff>
    </xdr:from>
    <xdr:to>
      <xdr:col>3</xdr:col>
      <xdr:colOff>257175</xdr:colOff>
      <xdr:row>35</xdr:row>
      <xdr:rowOff>236207</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3556000" y="674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246384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64922</xdr:rowOff>
    </xdr:from>
    <xdr:to>
      <xdr:col>2</xdr:col>
      <xdr:colOff>692150</xdr:colOff>
      <xdr:row>35</xdr:row>
      <xdr:rowOff>166522</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2857500" y="6675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176699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北海道石狩市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58,950
58,634
722.42
31,606,203
31,061,876
415,327
16,601,475
34,856,182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63233</xdr:rowOff>
    </xdr:from>
    <xdr:to>
      <xdr:col>6</xdr:col>
      <xdr:colOff>511175</xdr:colOff>
      <xdr:row>35</xdr:row>
      <xdr:rowOff>78870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63983"/>
          <a:ext cx="8382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a:extLst>
            <a:ext uri="{FF2B5EF4-FFF2-40B4-BE49-F238E27FC236}">
              <a16:creationId xmlns:a16="http://schemas.microsoft.com/office/drawing/2014/main" id="{00000000-0008-0000-0600-00003D000000}"/>
            </a:ext>
          </a:extLst>
        </xdr:cNvPr>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59599</xdr:rowOff>
    </xdr:from>
    <xdr:to>
      <xdr:col>5</xdr:col>
      <xdr:colOff>358775</xdr:colOff>
      <xdr:row>35</xdr:row>
      <xdr:rowOff>78870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060349"/>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32029</xdr:rowOff>
    </xdr:from>
    <xdr:to>
      <xdr:col>4</xdr:col>
      <xdr:colOff>155575</xdr:colOff>
      <xdr:row>35</xdr:row>
      <xdr:rowOff>59599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032779"/>
          <a:ext cx="889000" cy="2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32029</xdr:rowOff>
    </xdr:from>
    <xdr:to>
      <xdr:col>2</xdr:col>
      <xdr:colOff>638175</xdr:colOff>
      <xdr:row>35</xdr:row>
      <xdr:rowOff>87168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32779"/>
          <a:ext cx="8890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12433</xdr:rowOff>
    </xdr:from>
    <xdr:to>
      <xdr:col>6</xdr:col>
      <xdr:colOff>561975</xdr:colOff>
      <xdr:row>35</xdr:row>
      <xdr:rowOff>114033</xdr:rowOff>
    </xdr:to>
    <xdr:sp macro="" textlink="">
      <xdr:nvSpPr>
        <xdr:cNvPr id="78" name="円/楕円 77">
          <a:extLst>
            <a:ext uri="{FF2B5EF4-FFF2-40B4-BE49-F238E27FC236}">
              <a16:creationId xmlns:a16="http://schemas.microsoft.com/office/drawing/2014/main" id="{00000000-0008-0000-0600-00004E000000}"/>
            </a:ext>
          </a:extLst>
        </xdr:cNvPr>
        <xdr:cNvSpPr/>
      </xdr:nvSpPr>
      <xdr:spPr>
        <a:xfrm>
          <a:off x="4584700" y="60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35310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65,845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28070</xdr:rowOff>
    </xdr:from>
    <xdr:to>
      <xdr:col>5</xdr:col>
      <xdr:colOff>409575</xdr:colOff>
      <xdr:row>35</xdr:row>
      <xdr:rowOff>129670</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3746500" y="60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146197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0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8799</xdr:rowOff>
    </xdr:from>
    <xdr:to>
      <xdr:col>4</xdr:col>
      <xdr:colOff>206375</xdr:colOff>
      <xdr:row>35</xdr:row>
      <xdr:rowOff>110399</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2857500" y="60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126926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7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152679</xdr:rowOff>
    </xdr:from>
    <xdr:to>
      <xdr:col>3</xdr:col>
      <xdr:colOff>3175</xdr:colOff>
      <xdr:row>35</xdr:row>
      <xdr:rowOff>82829</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1968500" y="59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99356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36368</xdr:rowOff>
    </xdr:from>
    <xdr:to>
      <xdr:col>1</xdr:col>
      <xdr:colOff>485775</xdr:colOff>
      <xdr:row>35</xdr:row>
      <xdr:rowOff>137968</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079500" y="60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129095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12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48685</xdr:rowOff>
    </xdr:from>
    <xdr:to>
      <xdr:col>6</xdr:col>
      <xdr:colOff>511175</xdr:colOff>
      <xdr:row>52</xdr:row>
      <xdr:rowOff>166153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64085"/>
          <a:ext cx="838200" cy="1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166153</xdr:rowOff>
    </xdr:from>
    <xdr:to>
      <xdr:col>5</xdr:col>
      <xdr:colOff>358775</xdr:colOff>
      <xdr:row>52</xdr:row>
      <xdr:rowOff>171377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81553"/>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171377</xdr:rowOff>
    </xdr:from>
    <xdr:to>
      <xdr:col>4</xdr:col>
      <xdr:colOff>155575</xdr:colOff>
      <xdr:row>53</xdr:row>
      <xdr:rowOff>143521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086777"/>
          <a:ext cx="889000" cy="1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143521</xdr:rowOff>
    </xdr:from>
    <xdr:to>
      <xdr:col>2</xdr:col>
      <xdr:colOff>638175</xdr:colOff>
      <xdr:row>54</xdr:row>
      <xdr:rowOff>58874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230371"/>
          <a:ext cx="889000" cy="8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102205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41495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169335</xdr:rowOff>
    </xdr:from>
    <xdr:to>
      <xdr:col>6</xdr:col>
      <xdr:colOff>561975</xdr:colOff>
      <xdr:row>52</xdr:row>
      <xdr:rowOff>99485</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89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20762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76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68,287</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115353</xdr:rowOff>
    </xdr:from>
    <xdr:to>
      <xdr:col>5</xdr:col>
      <xdr:colOff>409575</xdr:colOff>
      <xdr:row>53</xdr:row>
      <xdr:rowOff>45503</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0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62030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8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64,690</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120577</xdr:rowOff>
    </xdr:from>
    <xdr:to>
      <xdr:col>4</xdr:col>
      <xdr:colOff>206375</xdr:colOff>
      <xdr:row>53</xdr:row>
      <xdr:rowOff>50727</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0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67254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81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64,530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92721</xdr:rowOff>
    </xdr:from>
    <xdr:to>
      <xdr:col>3</xdr:col>
      <xdr:colOff>3175</xdr:colOff>
      <xdr:row>54</xdr:row>
      <xdr:rowOff>22871</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1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39398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9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60,133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8074</xdr:rowOff>
    </xdr:from>
    <xdr:to>
      <xdr:col>1</xdr:col>
      <xdr:colOff>485775</xdr:colOff>
      <xdr:row>54</xdr:row>
      <xdr:rowOff>109674</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2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126201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04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7398</xdr:rowOff>
    </xdr:from>
    <xdr:to>
      <xdr:col>6</xdr:col>
      <xdr:colOff>511175</xdr:colOff>
      <xdr:row>71</xdr:row>
      <xdr:rowOff>72834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180348"/>
          <a:ext cx="838200" cy="6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93866</xdr:rowOff>
    </xdr:from>
    <xdr:to>
      <xdr:col>5</xdr:col>
      <xdr:colOff>358775</xdr:colOff>
      <xdr:row>71</xdr:row>
      <xdr:rowOff>72834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2095366"/>
          <a:ext cx="889000" cy="1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93866</xdr:rowOff>
    </xdr:from>
    <xdr:to>
      <xdr:col>4</xdr:col>
      <xdr:colOff>155575</xdr:colOff>
      <xdr:row>71</xdr:row>
      <xdr:rowOff>32944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095366"/>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149737</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7"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142957</xdr:rowOff>
    </xdr:from>
    <xdr:to>
      <xdr:col>2</xdr:col>
      <xdr:colOff>638175</xdr:colOff>
      <xdr:row>71</xdr:row>
      <xdr:rowOff>32944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144457"/>
          <a:ext cx="889000" cy="6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128048</xdr:rowOff>
    </xdr:from>
    <xdr:to>
      <xdr:col>6</xdr:col>
      <xdr:colOff>561975</xdr:colOff>
      <xdr:row>71</xdr:row>
      <xdr:rowOff>58198</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4584700" y="1212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81075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08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21,315</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22034</xdr:rowOff>
    </xdr:from>
    <xdr:to>
      <xdr:col>5</xdr:col>
      <xdr:colOff>409575</xdr:colOff>
      <xdr:row>71</xdr:row>
      <xdr:rowOff>123634</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3746500" y="121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140161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19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20,170</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43066</xdr:rowOff>
    </xdr:from>
    <xdr:to>
      <xdr:col>4</xdr:col>
      <xdr:colOff>206375</xdr:colOff>
      <xdr:row>70</xdr:row>
      <xdr:rowOff>144666</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2857500" y="120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68</xdr:row>
      <xdr:rowOff>161193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18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22,802</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153594</xdr:rowOff>
    </xdr:from>
    <xdr:to>
      <xdr:col>3</xdr:col>
      <xdr:colOff>3175</xdr:colOff>
      <xdr:row>71</xdr:row>
      <xdr:rowOff>83744</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968500" y="1215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69</xdr:row>
      <xdr:rowOff>100271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19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20,868</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92157</xdr:rowOff>
    </xdr:from>
    <xdr:to>
      <xdr:col>1</xdr:col>
      <xdr:colOff>485775</xdr:colOff>
      <xdr:row>71</xdr:row>
      <xdr:rowOff>22307</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079500" y="120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38834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18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87841</xdr:rowOff>
    </xdr:from>
    <xdr:to>
      <xdr:col>6</xdr:col>
      <xdr:colOff>511175</xdr:colOff>
      <xdr:row>94</xdr:row>
      <xdr:rowOff>65275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032691"/>
          <a:ext cx="838200" cy="14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65275</xdr:rowOff>
    </xdr:from>
    <xdr:to>
      <xdr:col>5</xdr:col>
      <xdr:colOff>358775</xdr:colOff>
      <xdr:row>94</xdr:row>
      <xdr:rowOff>165630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181575"/>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165630</xdr:rowOff>
    </xdr:from>
    <xdr:to>
      <xdr:col>4</xdr:col>
      <xdr:colOff>155575</xdr:colOff>
      <xdr:row>95</xdr:row>
      <xdr:rowOff>92053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81930"/>
          <a:ext cx="889000" cy="9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92053</xdr:rowOff>
    </xdr:from>
    <xdr:to>
      <xdr:col>2</xdr:col>
      <xdr:colOff>638175</xdr:colOff>
      <xdr:row>96</xdr:row>
      <xdr:rowOff>695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79803"/>
          <a:ext cx="889000" cy="8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37041</xdr:rowOff>
    </xdr:from>
    <xdr:to>
      <xdr:col>6</xdr:col>
      <xdr:colOff>561975</xdr:colOff>
      <xdr:row>93</xdr:row>
      <xdr:rowOff>138641</xdr:rowOff>
    </xdr:to>
    <xdr:sp macro="" textlink="">
      <xdr:nvSpPr>
        <xdr:cNvPr id="251" name="円/楕円 250">
          <a:extLst>
            <a:ext uri="{FF2B5EF4-FFF2-40B4-BE49-F238E27FC236}">
              <a16:creationId xmlns:a16="http://schemas.microsoft.com/office/drawing/2014/main" id="{00000000-0008-0000-0600-0000FB000000}"/>
            </a:ext>
          </a:extLst>
        </xdr:cNvPr>
        <xdr:cNvSpPr/>
      </xdr:nvSpPr>
      <xdr:spPr>
        <a:xfrm>
          <a:off x="4584700" y="1598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59918</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83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103,676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14475</xdr:rowOff>
    </xdr:from>
    <xdr:to>
      <xdr:col>5</xdr:col>
      <xdr:colOff>409575</xdr:colOff>
      <xdr:row>94</xdr:row>
      <xdr:rowOff>116075</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3746500" y="161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132602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90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94,558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114830</xdr:rowOff>
    </xdr:from>
    <xdr:to>
      <xdr:col>4</xdr:col>
      <xdr:colOff>206375</xdr:colOff>
      <xdr:row>95</xdr:row>
      <xdr:rowOff>44980</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2857500" y="162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61507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00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41253</xdr:rowOff>
    </xdr:from>
    <xdr:to>
      <xdr:col>3</xdr:col>
      <xdr:colOff>3175</xdr:colOff>
      <xdr:row>95</xdr:row>
      <xdr:rowOff>142853</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1968500" y="1632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159380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121345</xdr:rowOff>
    </xdr:from>
    <xdr:to>
      <xdr:col>1</xdr:col>
      <xdr:colOff>485775</xdr:colOff>
      <xdr:row>96</xdr:row>
      <xdr:rowOff>51495</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079500" y="164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68022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1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151143</xdr:rowOff>
    </xdr:from>
    <xdr:to>
      <xdr:col>15</xdr:col>
      <xdr:colOff>180975</xdr:colOff>
      <xdr:row>35</xdr:row>
      <xdr:rowOff>37744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808993"/>
          <a:ext cx="838200" cy="22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a:extLst>
            <a:ext uri="{FF2B5EF4-FFF2-40B4-BE49-F238E27FC236}">
              <a16:creationId xmlns:a16="http://schemas.microsoft.com/office/drawing/2014/main" id="{00000000-0008-0000-0600-000023010000}"/>
            </a:ext>
          </a:extLst>
        </xdr:cNvPr>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151143</xdr:rowOff>
    </xdr:from>
    <xdr:to>
      <xdr:col>14</xdr:col>
      <xdr:colOff>28575</xdr:colOff>
      <xdr:row>35</xdr:row>
      <xdr:rowOff>22403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808993"/>
          <a:ext cx="889000" cy="2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21412</xdr:rowOff>
    </xdr:from>
    <xdr:to>
      <xdr:col>12</xdr:col>
      <xdr:colOff>511175</xdr:colOff>
      <xdr:row>35</xdr:row>
      <xdr:rowOff>22403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5850712"/>
          <a:ext cx="889000" cy="17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21412</xdr:rowOff>
    </xdr:from>
    <xdr:to>
      <xdr:col>11</xdr:col>
      <xdr:colOff>307975</xdr:colOff>
      <xdr:row>35</xdr:row>
      <xdr:rowOff>5423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5850712"/>
          <a:ext cx="889000" cy="1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158394</xdr:rowOff>
    </xdr:from>
    <xdr:to>
      <xdr:col>15</xdr:col>
      <xdr:colOff>231775</xdr:colOff>
      <xdr:row>35</xdr:row>
      <xdr:rowOff>88544</xdr:rowOff>
    </xdr:to>
    <xdr:sp macro="" textlink="">
      <xdr:nvSpPr>
        <xdr:cNvPr id="308" name="円/楕円 307">
          <a:extLst>
            <a:ext uri="{FF2B5EF4-FFF2-40B4-BE49-F238E27FC236}">
              <a16:creationId xmlns:a16="http://schemas.microsoft.com/office/drawing/2014/main" id="{00000000-0008-0000-0600-000034010000}"/>
            </a:ext>
          </a:extLst>
        </xdr:cNvPr>
        <xdr:cNvSpPr/>
      </xdr:nvSpPr>
      <xdr:spPr>
        <a:xfrm>
          <a:off x="10426700" y="59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9821</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54,528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100343</xdr:rowOff>
    </xdr:from>
    <xdr:to>
      <xdr:col>14</xdr:col>
      <xdr:colOff>79375</xdr:colOff>
      <xdr:row>34</xdr:row>
      <xdr:rowOff>30493</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9588500" y="575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47020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53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143053</xdr:rowOff>
    </xdr:from>
    <xdr:to>
      <xdr:col>12</xdr:col>
      <xdr:colOff>561975</xdr:colOff>
      <xdr:row>35</xdr:row>
      <xdr:rowOff>73203</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8699500" y="59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89730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74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142062</xdr:rowOff>
    </xdr:from>
    <xdr:to>
      <xdr:col>11</xdr:col>
      <xdr:colOff>358775</xdr:colOff>
      <xdr:row>34</xdr:row>
      <xdr:rowOff>72212</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7810500" y="57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88739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5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126073</xdr:rowOff>
    </xdr:from>
    <xdr:to>
      <xdr:col>10</xdr:col>
      <xdr:colOff>155575</xdr:colOff>
      <xdr:row>35</xdr:row>
      <xdr:rowOff>56223</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6921500" y="595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72750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73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92666</xdr:rowOff>
    </xdr:from>
    <xdr:to>
      <xdr:col>15</xdr:col>
      <xdr:colOff>180975</xdr:colOff>
      <xdr:row>58</xdr:row>
      <xdr:rowOff>57755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65316"/>
          <a:ext cx="838200" cy="1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a:extLst>
            <a:ext uri="{FF2B5EF4-FFF2-40B4-BE49-F238E27FC236}">
              <a16:creationId xmlns:a16="http://schemas.microsoft.com/office/drawing/2014/main" id="{00000000-0008-0000-0600-00005C010000}"/>
            </a:ext>
          </a:extLst>
        </xdr:cNvPr>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57755</xdr:rowOff>
    </xdr:from>
    <xdr:to>
      <xdr:col>14</xdr:col>
      <xdr:colOff>28575</xdr:colOff>
      <xdr:row>58</xdr:row>
      <xdr:rowOff>120634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01855"/>
          <a:ext cx="889000" cy="6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45338</xdr:rowOff>
    </xdr:from>
    <xdr:to>
      <xdr:col>12</xdr:col>
      <xdr:colOff>511175</xdr:colOff>
      <xdr:row>58</xdr:row>
      <xdr:rowOff>120634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89438"/>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45338</xdr:rowOff>
    </xdr:from>
    <xdr:to>
      <xdr:col>11</xdr:col>
      <xdr:colOff>307975</xdr:colOff>
      <xdr:row>58</xdr:row>
      <xdr:rowOff>58356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89438"/>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41866</xdr:rowOff>
    </xdr:from>
    <xdr:to>
      <xdr:col>15</xdr:col>
      <xdr:colOff>231775</xdr:colOff>
      <xdr:row>57</xdr:row>
      <xdr:rowOff>143466</xdr:rowOff>
    </xdr:to>
    <xdr:sp macro="" textlink="">
      <xdr:nvSpPr>
        <xdr:cNvPr id="365" name="円/楕円 364">
          <a:extLst>
            <a:ext uri="{FF2B5EF4-FFF2-40B4-BE49-F238E27FC236}">
              <a16:creationId xmlns:a16="http://schemas.microsoft.com/office/drawing/2014/main" id="{00000000-0008-0000-0600-00006D010000}"/>
            </a:ext>
          </a:extLst>
        </xdr:cNvPr>
        <xdr:cNvSpPr/>
      </xdr:nvSpPr>
      <xdr:spPr>
        <a:xfrm>
          <a:off x="10426700" y="98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64743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6955</xdr:rowOff>
    </xdr:from>
    <xdr:to>
      <xdr:col>14</xdr:col>
      <xdr:colOff>79375</xdr:colOff>
      <xdr:row>58</xdr:row>
      <xdr:rowOff>108555</xdr:rowOff>
    </xdr:to>
    <xdr:sp macro="" textlink="">
      <xdr:nvSpPr>
        <xdr:cNvPr id="367" name="円/楕円 366">
          <a:extLst>
            <a:ext uri="{FF2B5EF4-FFF2-40B4-BE49-F238E27FC236}">
              <a16:creationId xmlns:a16="http://schemas.microsoft.com/office/drawing/2014/main" id="{00000000-0008-0000-0600-00006F010000}"/>
            </a:ext>
          </a:extLst>
        </xdr:cNvPr>
        <xdr:cNvSpPr/>
      </xdr:nvSpPr>
      <xdr:spPr>
        <a:xfrm>
          <a:off x="9588500" y="99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99682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4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69834</xdr:rowOff>
    </xdr:from>
    <xdr:to>
      <xdr:col>12</xdr:col>
      <xdr:colOff>561975</xdr:colOff>
      <xdr:row>58</xdr:row>
      <xdr:rowOff>171434</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8699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162561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10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165988</xdr:rowOff>
    </xdr:from>
    <xdr:to>
      <xdr:col>11</xdr:col>
      <xdr:colOff>358775</xdr:colOff>
      <xdr:row>58</xdr:row>
      <xdr:rowOff>96138</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7810500" y="99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87265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3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7556</xdr:rowOff>
    </xdr:from>
    <xdr:to>
      <xdr:col>10</xdr:col>
      <xdr:colOff>155575</xdr:colOff>
      <xdr:row>58</xdr:row>
      <xdr:rowOff>109156</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6921500" y="99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100283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107851</xdr:rowOff>
    </xdr:from>
    <xdr:to>
      <xdr:col>15</xdr:col>
      <xdr:colOff>180975</xdr:colOff>
      <xdr:row>77</xdr:row>
      <xdr:rowOff>123978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138051"/>
          <a:ext cx="838200" cy="18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a:extLst>
            <a:ext uri="{FF2B5EF4-FFF2-40B4-BE49-F238E27FC236}">
              <a16:creationId xmlns:a16="http://schemas.microsoft.com/office/drawing/2014/main" id="{00000000-0008-0000-0600-000091010000}"/>
            </a:ext>
          </a:extLst>
        </xdr:cNvPr>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123978</xdr:rowOff>
    </xdr:from>
    <xdr:to>
      <xdr:col>14</xdr:col>
      <xdr:colOff>28575</xdr:colOff>
      <xdr:row>77</xdr:row>
      <xdr:rowOff>168001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325628"/>
          <a:ext cx="889000" cy="4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a:extLst>
            <a:ext uri="{FF2B5EF4-FFF2-40B4-BE49-F238E27FC236}">
              <a16:creationId xmlns:a16="http://schemas.microsoft.com/office/drawing/2014/main" id="{00000000-0008-0000-0600-000093010000}"/>
            </a:ext>
          </a:extLst>
        </xdr:cNvPr>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a:extLst>
            <a:ext uri="{FF2B5EF4-FFF2-40B4-BE49-F238E27FC236}">
              <a16:creationId xmlns:a16="http://schemas.microsoft.com/office/drawing/2014/main" id="{00000000-0008-0000-0600-000095010000}"/>
            </a:ext>
          </a:extLst>
        </xdr:cNvPr>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57051</xdr:rowOff>
    </xdr:from>
    <xdr:to>
      <xdr:col>15</xdr:col>
      <xdr:colOff>231775</xdr:colOff>
      <xdr:row>76</xdr:row>
      <xdr:rowOff>158651</xdr:rowOff>
    </xdr:to>
    <xdr:sp macro="" textlink="">
      <xdr:nvSpPr>
        <xdr:cNvPr id="412" name="円/楕円 411">
          <a:extLst>
            <a:ext uri="{FF2B5EF4-FFF2-40B4-BE49-F238E27FC236}">
              <a16:creationId xmlns:a16="http://schemas.microsoft.com/office/drawing/2014/main" id="{00000000-0008-0000-0600-00009C010000}"/>
            </a:ext>
          </a:extLst>
        </xdr:cNvPr>
        <xdr:cNvSpPr/>
      </xdr:nvSpPr>
      <xdr:spPr>
        <a:xfrm>
          <a:off x="10426700" y="130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79927</xdr:rowOff>
    </xdr:from>
    <xdr:ext cx="534377" cy="25904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293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73178</xdr:rowOff>
    </xdr:from>
    <xdr:to>
      <xdr:col>14</xdr:col>
      <xdr:colOff>79375</xdr:colOff>
      <xdr:row>78</xdr:row>
      <xdr:rowOff>3328</xdr:rowOff>
    </xdr:to>
    <xdr:sp macro="" textlink="">
      <xdr:nvSpPr>
        <xdr:cNvPr id="414" name="円/楕円 413">
          <a:extLst>
            <a:ext uri="{FF2B5EF4-FFF2-40B4-BE49-F238E27FC236}">
              <a16:creationId xmlns:a16="http://schemas.microsoft.com/office/drawing/2014/main" id="{00000000-0008-0000-0600-00009E010000}"/>
            </a:ext>
          </a:extLst>
        </xdr:cNvPr>
        <xdr:cNvSpPr/>
      </xdr:nvSpPr>
      <xdr:spPr>
        <a:xfrm>
          <a:off x="9588500" y="132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165905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117201</xdr:rowOff>
    </xdr:from>
    <xdr:to>
      <xdr:col>12</xdr:col>
      <xdr:colOff>561975</xdr:colOff>
      <xdr:row>78</xdr:row>
      <xdr:rowOff>47351</xdr:rowOff>
    </xdr:to>
    <xdr:sp macro="" textlink="">
      <xdr:nvSpPr>
        <xdr:cNvPr id="416" name="円/楕円 415">
          <a:extLst>
            <a:ext uri="{FF2B5EF4-FFF2-40B4-BE49-F238E27FC236}">
              <a16:creationId xmlns:a16="http://schemas.microsoft.com/office/drawing/2014/main" id="{00000000-0008-0000-0600-0000A0010000}"/>
            </a:ext>
          </a:extLst>
        </xdr:cNvPr>
        <xdr:cNvSpPr/>
      </xdr:nvSpPr>
      <xdr:spPr>
        <a:xfrm>
          <a:off x="8699500" y="133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38478</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15427" y="134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a:extLst>
            <a:ext uri="{FF2B5EF4-FFF2-40B4-BE49-F238E27FC236}">
              <a16:creationId xmlns:a16="http://schemas.microsoft.com/office/drawing/2014/main" id="{00000000-0008-0000-0600-0000BA010000}"/>
            </a:ext>
          </a:extLst>
        </xdr:cNvPr>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a:extLst>
            <a:ext uri="{FF2B5EF4-FFF2-40B4-BE49-F238E27FC236}">
              <a16:creationId xmlns:a16="http://schemas.microsoft.com/office/drawing/2014/main" id="{00000000-0008-0000-0600-0000BC010000}"/>
            </a:ext>
          </a:extLst>
        </xdr:cNvPr>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155435</xdr:rowOff>
    </xdr:from>
    <xdr:to>
      <xdr:col>15</xdr:col>
      <xdr:colOff>180975</xdr:colOff>
      <xdr:row>98</xdr:row>
      <xdr:rowOff>157587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9639300" y="16786085"/>
          <a:ext cx="838200" cy="17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a:extLst>
            <a:ext uri="{FF2B5EF4-FFF2-40B4-BE49-F238E27FC236}">
              <a16:creationId xmlns:a16="http://schemas.microsoft.com/office/drawing/2014/main" id="{00000000-0008-0000-0600-0000BF010000}"/>
            </a:ext>
          </a:extLst>
        </xdr:cNvPr>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a:extLst>
            <a:ext uri="{FF2B5EF4-FFF2-40B4-BE49-F238E27FC236}">
              <a16:creationId xmlns:a16="http://schemas.microsoft.com/office/drawing/2014/main" id="{00000000-0008-0000-0600-0000C0010000}"/>
            </a:ext>
          </a:extLst>
        </xdr:cNvPr>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59461</xdr:rowOff>
    </xdr:from>
    <xdr:to>
      <xdr:col>14</xdr:col>
      <xdr:colOff>28575</xdr:colOff>
      <xdr:row>98</xdr:row>
      <xdr:rowOff>157587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8750300" y="16690111"/>
          <a:ext cx="889000" cy="26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a:extLst>
            <a:ext uri="{FF2B5EF4-FFF2-40B4-BE49-F238E27FC236}">
              <a16:creationId xmlns:a16="http://schemas.microsoft.com/office/drawing/2014/main" id="{00000000-0008-0000-0600-0000C2010000}"/>
            </a:ext>
          </a:extLst>
        </xdr:cNvPr>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104635</xdr:rowOff>
    </xdr:from>
    <xdr:to>
      <xdr:col>15</xdr:col>
      <xdr:colOff>231775</xdr:colOff>
      <xdr:row>98</xdr:row>
      <xdr:rowOff>34785</xdr:rowOff>
    </xdr:to>
    <xdr:sp macro="" textlink="">
      <xdr:nvSpPr>
        <xdr:cNvPr id="459" name="円/楕円 458">
          <a:extLst>
            <a:ext uri="{FF2B5EF4-FFF2-40B4-BE49-F238E27FC236}">
              <a16:creationId xmlns:a16="http://schemas.microsoft.com/office/drawing/2014/main" id="{00000000-0008-0000-0600-0000CB010000}"/>
            </a:ext>
          </a:extLst>
        </xdr:cNvPr>
        <xdr:cNvSpPr/>
      </xdr:nvSpPr>
      <xdr:spPr>
        <a:xfrm>
          <a:off x="10426700" y="167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83062</xdr:rowOff>
    </xdr:from>
    <xdr:ext cx="534377" cy="259045"/>
    <xdr:sp macro="" textlink="">
      <xdr:nvSpPr>
        <xdr:cNvPr id="460" name="普通建設事業費 （ うち更新整備　）該当値テキスト">
          <a:extLst>
            <a:ext uri="{FF2B5EF4-FFF2-40B4-BE49-F238E27FC236}">
              <a16:creationId xmlns:a16="http://schemas.microsoft.com/office/drawing/2014/main" id="{00000000-0008-0000-0600-0000CC010000}"/>
            </a:ext>
          </a:extLst>
        </xdr:cNvPr>
        <xdr:cNvSpPr txBox="1"/>
      </xdr:nvSpPr>
      <xdr:spPr>
        <a:xfrm>
          <a:off x="10528300" y="1671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106787</xdr:rowOff>
    </xdr:from>
    <xdr:to>
      <xdr:col>14</xdr:col>
      <xdr:colOff>79375</xdr:colOff>
      <xdr:row>99</xdr:row>
      <xdr:rowOff>36937</xdr:rowOff>
    </xdr:to>
    <xdr:sp macro="" textlink="">
      <xdr:nvSpPr>
        <xdr:cNvPr id="461" name="円/楕円 460">
          <a:extLst>
            <a:ext uri="{FF2B5EF4-FFF2-40B4-BE49-F238E27FC236}">
              <a16:creationId xmlns:a16="http://schemas.microsoft.com/office/drawing/2014/main" id="{00000000-0008-0000-0600-0000CD010000}"/>
            </a:ext>
          </a:extLst>
        </xdr:cNvPr>
        <xdr:cNvSpPr/>
      </xdr:nvSpPr>
      <xdr:spPr>
        <a:xfrm>
          <a:off x="9588500" y="169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28064</xdr:rowOff>
    </xdr:from>
    <xdr:ext cx="469744"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04427" y="170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8661</xdr:rowOff>
    </xdr:from>
    <xdr:to>
      <xdr:col>12</xdr:col>
      <xdr:colOff>561975</xdr:colOff>
      <xdr:row>97</xdr:row>
      <xdr:rowOff>110261</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8699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101388</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a:extLst>
            <a:ext uri="{FF2B5EF4-FFF2-40B4-BE49-F238E27FC236}">
              <a16:creationId xmlns:a16="http://schemas.microsoft.com/office/drawing/2014/main" id="{00000000-0008-0000-0600-0000E7010000}"/>
            </a:ext>
          </a:extLst>
        </xdr:cNvPr>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a:extLst>
            <a:ext uri="{FF2B5EF4-FFF2-40B4-BE49-F238E27FC236}">
              <a16:creationId xmlns:a16="http://schemas.microsoft.com/office/drawing/2014/main" id="{00000000-0008-0000-0600-0000E9010000}"/>
            </a:ext>
          </a:extLst>
        </xdr:cNvPr>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137551</xdr:rowOff>
    </xdr:from>
    <xdr:to>
      <xdr:col>23</xdr:col>
      <xdr:colOff>517525</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5481300" y="665265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a:extLst>
            <a:ext uri="{FF2B5EF4-FFF2-40B4-BE49-F238E27FC236}">
              <a16:creationId xmlns:a16="http://schemas.microsoft.com/office/drawing/2014/main" id="{00000000-0008-0000-0600-0000EC010000}"/>
            </a:ext>
          </a:extLst>
        </xdr:cNvPr>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a:extLst>
            <a:ext uri="{FF2B5EF4-FFF2-40B4-BE49-F238E27FC236}">
              <a16:creationId xmlns:a16="http://schemas.microsoft.com/office/drawing/2014/main" id="{00000000-0008-0000-0600-0000ED010000}"/>
            </a:ext>
          </a:extLst>
        </xdr:cNvPr>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118120</xdr:rowOff>
    </xdr:from>
    <xdr:to>
      <xdr:col>22</xdr:col>
      <xdr:colOff>365125</xdr:colOff>
      <xdr:row>38</xdr:row>
      <xdr:rowOff>137551</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4592300" y="663322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a:extLst>
            <a:ext uri="{FF2B5EF4-FFF2-40B4-BE49-F238E27FC236}">
              <a16:creationId xmlns:a16="http://schemas.microsoft.com/office/drawing/2014/main" id="{00000000-0008-0000-0600-0000EF010000}"/>
            </a:ext>
          </a:extLst>
        </xdr:cNvPr>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106004</xdr:rowOff>
    </xdr:from>
    <xdr:to>
      <xdr:col>21</xdr:col>
      <xdr:colOff>161925</xdr:colOff>
      <xdr:row>38</xdr:row>
      <xdr:rowOff>118120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3703300" y="662110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106004</xdr:rowOff>
    </xdr:from>
    <xdr:to>
      <xdr:col>19</xdr:col>
      <xdr:colOff>644525</xdr:colOff>
      <xdr:row>38</xdr:row>
      <xdr:rowOff>107696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2814300" y="662110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a:extLst>
            <a:ext uri="{FF2B5EF4-FFF2-40B4-BE49-F238E27FC236}">
              <a16:creationId xmlns:a16="http://schemas.microsoft.com/office/drawing/2014/main" id="{00000000-0008-0000-0600-0000F7010000}"/>
            </a:ext>
          </a:extLst>
        </xdr:cNvPr>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a:extLst>
            <a:ext uri="{FF2B5EF4-FFF2-40B4-BE49-F238E27FC236}">
              <a16:creationId xmlns:a16="http://schemas.microsoft.com/office/drawing/2014/main" id="{00000000-0008-0000-0600-0000FE01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a:extLst>
            <a:ext uri="{FF2B5EF4-FFF2-40B4-BE49-F238E27FC236}">
              <a16:creationId xmlns:a16="http://schemas.microsoft.com/office/drawing/2014/main" id="{00000000-0008-0000-0600-0000FF010000}"/>
            </a:ext>
          </a:extLst>
        </xdr:cNvPr>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86751</xdr:rowOff>
    </xdr:from>
    <xdr:to>
      <xdr:col>22</xdr:col>
      <xdr:colOff>415925</xdr:colOff>
      <xdr:row>39</xdr:row>
      <xdr:rowOff>16901</xdr:rowOff>
    </xdr:to>
    <xdr:sp macro="" textlink="">
      <xdr:nvSpPr>
        <xdr:cNvPr id="512" name="円/楕円 511">
          <a:extLst>
            <a:ext uri="{FF2B5EF4-FFF2-40B4-BE49-F238E27FC236}">
              <a16:creationId xmlns:a16="http://schemas.microsoft.com/office/drawing/2014/main" id="{00000000-0008-0000-0600-000000020000}"/>
            </a:ext>
          </a:extLst>
        </xdr:cNvPr>
        <xdr:cNvSpPr/>
      </xdr:nvSpPr>
      <xdr:spPr>
        <a:xfrm>
          <a:off x="15430500" y="66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8028</xdr:rowOff>
    </xdr:from>
    <xdr:ext cx="313932"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324333" y="6694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67320</xdr:rowOff>
    </xdr:from>
    <xdr:to>
      <xdr:col>21</xdr:col>
      <xdr:colOff>212725</xdr:colOff>
      <xdr:row>38</xdr:row>
      <xdr:rowOff>168920</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4541500" y="65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160047</xdr:rowOff>
    </xdr:from>
    <xdr:ext cx="378565"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403017" y="6675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55204</xdr:rowOff>
    </xdr:from>
    <xdr:to>
      <xdr:col>20</xdr:col>
      <xdr:colOff>9525</xdr:colOff>
      <xdr:row>38</xdr:row>
      <xdr:rowOff>156804</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3652500" y="65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147931</xdr:rowOff>
    </xdr:from>
    <xdr:ext cx="378565"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514017" y="666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56896</xdr:rowOff>
    </xdr:from>
    <xdr:to>
      <xdr:col>18</xdr:col>
      <xdr:colOff>492125</xdr:colOff>
      <xdr:row>38</xdr:row>
      <xdr:rowOff>158496</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2763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149623</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625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a:extLst>
            <a:ext uri="{FF2B5EF4-FFF2-40B4-BE49-F238E27FC236}">
              <a16:creationId xmlns:a16="http://schemas.microsoft.com/office/drawing/2014/main" id="{00000000-0008-0000-0600-00000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a:extLst>
            <a:ext uri="{FF2B5EF4-FFF2-40B4-BE49-F238E27FC236}">
              <a16:creationId xmlns:a16="http://schemas.microsoft.com/office/drawing/2014/main" id="{00000000-0008-0000-0600-00001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a:extLst>
            <a:ext uri="{FF2B5EF4-FFF2-40B4-BE49-F238E27FC236}">
              <a16:creationId xmlns:a16="http://schemas.microsoft.com/office/drawing/2014/main" id="{00000000-0008-0000-0600-00001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a:extLst>
            <a:ext uri="{FF2B5EF4-FFF2-40B4-BE49-F238E27FC236}">
              <a16:creationId xmlns:a16="http://schemas.microsoft.com/office/drawing/2014/main" id="{00000000-0008-0000-0600-00001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a:extLst>
            <a:ext uri="{FF2B5EF4-FFF2-40B4-BE49-F238E27FC236}">
              <a16:creationId xmlns:a16="http://schemas.microsoft.com/office/drawing/2014/main" id="{00000000-0008-0000-0600-00001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a:extLst>
            <a:ext uri="{FF2B5EF4-FFF2-40B4-BE49-F238E27FC236}">
              <a16:creationId xmlns:a16="http://schemas.microsoft.com/office/drawing/2014/main" id="{00000000-0008-0000-0600-00002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a:extLst>
            <a:ext uri="{FF2B5EF4-FFF2-40B4-BE49-F238E27FC236}">
              <a16:creationId xmlns:a16="http://schemas.microsoft.com/office/drawing/2014/main" id="{00000000-0008-0000-0600-00002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a:extLst>
            <a:ext uri="{FF2B5EF4-FFF2-40B4-BE49-F238E27FC236}">
              <a16:creationId xmlns:a16="http://schemas.microsoft.com/office/drawing/2014/main" id="{00000000-0008-0000-0600-00002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a:extLst>
            <a:ext uri="{FF2B5EF4-FFF2-40B4-BE49-F238E27FC236}">
              <a16:creationId xmlns:a16="http://schemas.microsoft.com/office/drawing/2014/main" id="{00000000-0008-0000-0600-00003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a:extLst>
            <a:ext uri="{FF2B5EF4-FFF2-40B4-BE49-F238E27FC236}">
              <a16:creationId xmlns:a16="http://schemas.microsoft.com/office/drawing/2014/main" id="{00000000-0008-0000-0600-00003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a:extLst>
            <a:ext uri="{FF2B5EF4-FFF2-40B4-BE49-F238E27FC236}">
              <a16:creationId xmlns:a16="http://schemas.microsoft.com/office/drawing/2014/main" id="{00000000-0008-0000-0600-000055020000}"/>
            </a:ext>
          </a:extLst>
        </xdr:cNvPr>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a:extLst>
            <a:ext uri="{FF2B5EF4-FFF2-40B4-BE49-F238E27FC236}">
              <a16:creationId xmlns:a16="http://schemas.microsoft.com/office/drawing/2014/main" id="{00000000-0008-0000-0600-000057020000}"/>
            </a:ext>
          </a:extLst>
        </xdr:cNvPr>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81521</xdr:rowOff>
    </xdr:from>
    <xdr:to>
      <xdr:col>23</xdr:col>
      <xdr:colOff>517525</xdr:colOff>
      <xdr:row>75</xdr:row>
      <xdr:rowOff>90336</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5481300" y="12940271"/>
          <a:ext cx="8382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a:extLst>
            <a:ext uri="{FF2B5EF4-FFF2-40B4-BE49-F238E27FC236}">
              <a16:creationId xmlns:a16="http://schemas.microsoft.com/office/drawing/2014/main" id="{00000000-0008-0000-0600-00005A020000}"/>
            </a:ext>
          </a:extLst>
        </xdr:cNvPr>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a:extLst>
            <a:ext uri="{FF2B5EF4-FFF2-40B4-BE49-F238E27FC236}">
              <a16:creationId xmlns:a16="http://schemas.microsoft.com/office/drawing/2014/main" id="{00000000-0008-0000-0600-00005B020000}"/>
            </a:ext>
          </a:extLst>
        </xdr:cNvPr>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65591</xdr:rowOff>
    </xdr:from>
    <xdr:to>
      <xdr:col>22</xdr:col>
      <xdr:colOff>365125</xdr:colOff>
      <xdr:row>75</xdr:row>
      <xdr:rowOff>90336</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4592300" y="12924341"/>
          <a:ext cx="889000" cy="2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a:extLst>
            <a:ext uri="{FF2B5EF4-FFF2-40B4-BE49-F238E27FC236}">
              <a16:creationId xmlns:a16="http://schemas.microsoft.com/office/drawing/2014/main" id="{00000000-0008-0000-0600-00005D020000}"/>
            </a:ext>
          </a:extLst>
        </xdr:cNvPr>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65591</xdr:rowOff>
    </xdr:from>
    <xdr:to>
      <xdr:col>21</xdr:col>
      <xdr:colOff>161925</xdr:colOff>
      <xdr:row>75</xdr:row>
      <xdr:rowOff>67420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3703300" y="129243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a:extLst>
            <a:ext uri="{FF2B5EF4-FFF2-40B4-BE49-F238E27FC236}">
              <a16:creationId xmlns:a16="http://schemas.microsoft.com/office/drawing/2014/main" id="{00000000-0008-0000-0600-000060020000}"/>
            </a:ext>
          </a:extLst>
        </xdr:cNvPr>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106396</xdr:rowOff>
    </xdr:from>
    <xdr:to>
      <xdr:col>19</xdr:col>
      <xdr:colOff>644525</xdr:colOff>
      <xdr:row>75</xdr:row>
      <xdr:rowOff>67420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814300" y="12793696"/>
          <a:ext cx="889000" cy="1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30721</xdr:rowOff>
    </xdr:from>
    <xdr:to>
      <xdr:col>23</xdr:col>
      <xdr:colOff>568325</xdr:colOff>
      <xdr:row>75</xdr:row>
      <xdr:rowOff>132321</xdr:rowOff>
    </xdr:to>
    <xdr:sp macro="" textlink="">
      <xdr:nvSpPr>
        <xdr:cNvPr id="620" name="円/楕円 619">
          <a:extLst>
            <a:ext uri="{FF2B5EF4-FFF2-40B4-BE49-F238E27FC236}">
              <a16:creationId xmlns:a16="http://schemas.microsoft.com/office/drawing/2014/main" id="{00000000-0008-0000-0600-00006C020000}"/>
            </a:ext>
          </a:extLst>
        </xdr:cNvPr>
        <xdr:cNvSpPr/>
      </xdr:nvSpPr>
      <xdr:spPr>
        <a:xfrm>
          <a:off x="16268700" y="128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53598</xdr:rowOff>
    </xdr:from>
    <xdr:ext cx="534377" cy="259045"/>
    <xdr:sp macro="" textlink="">
      <xdr:nvSpPr>
        <xdr:cNvPr id="621" name="公債費該当値テキスト">
          <a:extLst>
            <a:ext uri="{FF2B5EF4-FFF2-40B4-BE49-F238E27FC236}">
              <a16:creationId xmlns:a16="http://schemas.microsoft.com/office/drawing/2014/main" id="{00000000-0008-0000-0600-00006D020000}"/>
            </a:ext>
          </a:extLst>
        </xdr:cNvPr>
        <xdr:cNvSpPr txBox="1"/>
      </xdr:nvSpPr>
      <xdr:spPr>
        <a:xfrm>
          <a:off x="16370300" y="127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52,072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39536</xdr:rowOff>
    </xdr:from>
    <xdr:to>
      <xdr:col>22</xdr:col>
      <xdr:colOff>415925</xdr:colOff>
      <xdr:row>75</xdr:row>
      <xdr:rowOff>141136</xdr:rowOff>
    </xdr:to>
    <xdr:sp macro="" textlink="">
      <xdr:nvSpPr>
        <xdr:cNvPr id="622" name="円/楕円 621">
          <a:extLst>
            <a:ext uri="{FF2B5EF4-FFF2-40B4-BE49-F238E27FC236}">
              <a16:creationId xmlns:a16="http://schemas.microsoft.com/office/drawing/2014/main" id="{00000000-0008-0000-0600-00006E020000}"/>
            </a:ext>
          </a:extLst>
        </xdr:cNvPr>
        <xdr:cNvSpPr/>
      </xdr:nvSpPr>
      <xdr:spPr>
        <a:xfrm>
          <a:off x="15430500" y="128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157663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14791</xdr:rowOff>
    </xdr:from>
    <xdr:to>
      <xdr:col>21</xdr:col>
      <xdr:colOff>212725</xdr:colOff>
      <xdr:row>75</xdr:row>
      <xdr:rowOff>116391</xdr:rowOff>
    </xdr:to>
    <xdr:sp macro="" textlink="">
      <xdr:nvSpPr>
        <xdr:cNvPr id="624" name="円/楕円 623">
          <a:extLst>
            <a:ext uri="{FF2B5EF4-FFF2-40B4-BE49-F238E27FC236}">
              <a16:creationId xmlns:a16="http://schemas.microsoft.com/office/drawing/2014/main" id="{00000000-0008-0000-0600-000070020000}"/>
            </a:ext>
          </a:extLst>
        </xdr:cNvPr>
        <xdr:cNvSpPr/>
      </xdr:nvSpPr>
      <xdr:spPr>
        <a:xfrm>
          <a:off x="14541500" y="1287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132918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6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16620</xdr:rowOff>
    </xdr:from>
    <xdr:to>
      <xdr:col>20</xdr:col>
      <xdr:colOff>9525</xdr:colOff>
      <xdr:row>75</xdr:row>
      <xdr:rowOff>118220</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3652500" y="1287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134747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65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55596</xdr:rowOff>
    </xdr:from>
    <xdr:to>
      <xdr:col>18</xdr:col>
      <xdr:colOff>492125</xdr:colOff>
      <xdr:row>74</xdr:row>
      <xdr:rowOff>157196</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2763500" y="127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2273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5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a:extLst>
            <a:ext uri="{FF2B5EF4-FFF2-40B4-BE49-F238E27FC236}">
              <a16:creationId xmlns:a16="http://schemas.microsoft.com/office/drawing/2014/main" id="{00000000-0008-0000-0600-00008C020000}"/>
            </a:ext>
          </a:extLst>
        </xdr:cNvPr>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a:extLst>
            <a:ext uri="{FF2B5EF4-FFF2-40B4-BE49-F238E27FC236}">
              <a16:creationId xmlns:a16="http://schemas.microsoft.com/office/drawing/2014/main" id="{00000000-0008-0000-0600-00008E020000}"/>
            </a:ext>
          </a:extLst>
        </xdr:cNvPr>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115706</xdr:rowOff>
    </xdr:from>
    <xdr:to>
      <xdr:col>23</xdr:col>
      <xdr:colOff>517525</xdr:colOff>
      <xdr:row>98</xdr:row>
      <xdr:rowOff>118028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5481300" y="16917806"/>
          <a:ext cx="8382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a:extLst>
            <a:ext uri="{FF2B5EF4-FFF2-40B4-BE49-F238E27FC236}">
              <a16:creationId xmlns:a16="http://schemas.microsoft.com/office/drawing/2014/main" id="{00000000-0008-0000-0600-000091020000}"/>
            </a:ext>
          </a:extLst>
        </xdr:cNvPr>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a:extLst>
            <a:ext uri="{FF2B5EF4-FFF2-40B4-BE49-F238E27FC236}">
              <a16:creationId xmlns:a16="http://schemas.microsoft.com/office/drawing/2014/main" id="{00000000-0008-0000-0600-000092020000}"/>
            </a:ext>
          </a:extLst>
        </xdr:cNvPr>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118028</xdr:rowOff>
    </xdr:from>
    <xdr:to>
      <xdr:col>22</xdr:col>
      <xdr:colOff>365125</xdr:colOff>
      <xdr:row>98</xdr:row>
      <xdr:rowOff>118687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4592300" y="16920128"/>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a:extLst>
            <a:ext uri="{FF2B5EF4-FFF2-40B4-BE49-F238E27FC236}">
              <a16:creationId xmlns:a16="http://schemas.microsoft.com/office/drawing/2014/main" id="{00000000-0008-0000-0600-000094020000}"/>
            </a:ext>
          </a:extLst>
        </xdr:cNvPr>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118687</xdr:rowOff>
    </xdr:from>
    <xdr:to>
      <xdr:col>21</xdr:col>
      <xdr:colOff>161925</xdr:colOff>
      <xdr:row>98</xdr:row>
      <xdr:rowOff>119346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3703300" y="16920787"/>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a:extLst>
            <a:ext uri="{FF2B5EF4-FFF2-40B4-BE49-F238E27FC236}">
              <a16:creationId xmlns:a16="http://schemas.microsoft.com/office/drawing/2014/main" id="{00000000-0008-0000-0600-000097020000}"/>
            </a:ext>
          </a:extLst>
        </xdr:cNvPr>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110375</xdr:rowOff>
    </xdr:from>
    <xdr:to>
      <xdr:col>19</xdr:col>
      <xdr:colOff>644525</xdr:colOff>
      <xdr:row>98</xdr:row>
      <xdr:rowOff>119346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814300" y="16912475"/>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a:extLst>
            <a:ext uri="{FF2B5EF4-FFF2-40B4-BE49-F238E27FC236}">
              <a16:creationId xmlns:a16="http://schemas.microsoft.com/office/drawing/2014/main" id="{00000000-0008-0000-0600-00009A020000}"/>
            </a:ext>
          </a:extLst>
        </xdr:cNvPr>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64906</xdr:rowOff>
    </xdr:from>
    <xdr:to>
      <xdr:col>23</xdr:col>
      <xdr:colOff>568325</xdr:colOff>
      <xdr:row>98</xdr:row>
      <xdr:rowOff>166506</xdr:rowOff>
    </xdr:to>
    <xdr:sp macro="" textlink="">
      <xdr:nvSpPr>
        <xdr:cNvPr id="675" name="円/楕円 674">
          <a:extLst>
            <a:ext uri="{FF2B5EF4-FFF2-40B4-BE49-F238E27FC236}">
              <a16:creationId xmlns:a16="http://schemas.microsoft.com/office/drawing/2014/main" id="{00000000-0008-0000-0600-0000A3020000}"/>
            </a:ext>
          </a:extLst>
        </xdr:cNvPr>
        <xdr:cNvSpPr/>
      </xdr:nvSpPr>
      <xdr:spPr>
        <a:xfrm>
          <a:off x="16268700" y="168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a:extLst>
            <a:ext uri="{FF2B5EF4-FFF2-40B4-BE49-F238E27FC236}">
              <a16:creationId xmlns:a16="http://schemas.microsoft.com/office/drawing/2014/main" id="{00000000-0008-0000-0600-0000A4020000}"/>
            </a:ext>
          </a:extLst>
        </xdr:cNvPr>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67228</xdr:rowOff>
    </xdr:from>
    <xdr:to>
      <xdr:col>22</xdr:col>
      <xdr:colOff>415925</xdr:colOff>
      <xdr:row>98</xdr:row>
      <xdr:rowOff>168828</xdr:rowOff>
    </xdr:to>
    <xdr:sp macro="" textlink="">
      <xdr:nvSpPr>
        <xdr:cNvPr id="677" name="円/楕円 676">
          <a:extLst>
            <a:ext uri="{FF2B5EF4-FFF2-40B4-BE49-F238E27FC236}">
              <a16:creationId xmlns:a16="http://schemas.microsoft.com/office/drawing/2014/main" id="{00000000-0008-0000-0600-0000A5020000}"/>
            </a:ext>
          </a:extLst>
        </xdr:cNvPr>
        <xdr:cNvSpPr/>
      </xdr:nvSpPr>
      <xdr:spPr>
        <a:xfrm>
          <a:off x="15430500" y="168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159955</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46427" y="1696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67887</xdr:rowOff>
    </xdr:from>
    <xdr:to>
      <xdr:col>21</xdr:col>
      <xdr:colOff>212725</xdr:colOff>
      <xdr:row>98</xdr:row>
      <xdr:rowOff>169487</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4541500" y="168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160614</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57427" y="1696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68546</xdr:rowOff>
    </xdr:from>
    <xdr:to>
      <xdr:col>20</xdr:col>
      <xdr:colOff>9525</xdr:colOff>
      <xdr:row>98</xdr:row>
      <xdr:rowOff>170146</xdr:rowOff>
    </xdr:to>
    <xdr:sp macro="" textlink="">
      <xdr:nvSpPr>
        <xdr:cNvPr id="681" name="円/楕円 680">
          <a:extLst>
            <a:ext uri="{FF2B5EF4-FFF2-40B4-BE49-F238E27FC236}">
              <a16:creationId xmlns:a16="http://schemas.microsoft.com/office/drawing/2014/main" id="{00000000-0008-0000-0600-0000A9020000}"/>
            </a:ext>
          </a:extLst>
        </xdr:cNvPr>
        <xdr:cNvSpPr/>
      </xdr:nvSpPr>
      <xdr:spPr>
        <a:xfrm>
          <a:off x="13652500" y="168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161273</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68427" y="1696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59575</xdr:rowOff>
    </xdr:from>
    <xdr:to>
      <xdr:col>18</xdr:col>
      <xdr:colOff>492125</xdr:colOff>
      <xdr:row>98</xdr:row>
      <xdr:rowOff>161175</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2763500" y="16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152302</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79427" y="1695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66113</xdr:rowOff>
    </xdr:from>
    <xdr:to>
      <xdr:col>32</xdr:col>
      <xdr:colOff>187325</xdr:colOff>
      <xdr:row>37</xdr:row>
      <xdr:rowOff>109655</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640976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a:extLst>
            <a:ext uri="{FF2B5EF4-FFF2-40B4-BE49-F238E27FC236}">
              <a16:creationId xmlns:a16="http://schemas.microsoft.com/office/drawing/2014/main" id="{00000000-0008-0000-0600-0000CD020000}"/>
            </a:ext>
          </a:extLst>
        </xdr:cNvPr>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66113</xdr:rowOff>
    </xdr:from>
    <xdr:to>
      <xdr:col>31</xdr:col>
      <xdr:colOff>34925</xdr:colOff>
      <xdr:row>37</xdr:row>
      <xdr:rowOff>111615</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0434300" y="6409763"/>
          <a:ext cx="8890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48168</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34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111615</xdr:rowOff>
    </xdr:from>
    <xdr:to>
      <xdr:col>29</xdr:col>
      <xdr:colOff>517525</xdr:colOff>
      <xdr:row>38</xdr:row>
      <xdr:rowOff>41620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9545300" y="6455265"/>
          <a:ext cx="889000" cy="10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5278</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199427"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131318</xdr:rowOff>
    </xdr:from>
    <xdr:to>
      <xdr:col>28</xdr:col>
      <xdr:colOff>314325</xdr:colOff>
      <xdr:row>38</xdr:row>
      <xdr:rowOff>41620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5960618"/>
          <a:ext cx="889000" cy="59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128831</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151038</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21427"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58855</xdr:rowOff>
    </xdr:from>
    <xdr:to>
      <xdr:col>32</xdr:col>
      <xdr:colOff>238125</xdr:colOff>
      <xdr:row>37</xdr:row>
      <xdr:rowOff>160455</xdr:rowOff>
    </xdr:to>
    <xdr:sp macro="" textlink="">
      <xdr:nvSpPr>
        <xdr:cNvPr id="734" name="円/楕円 733">
          <a:extLst>
            <a:ext uri="{FF2B5EF4-FFF2-40B4-BE49-F238E27FC236}">
              <a16:creationId xmlns:a16="http://schemas.microsoft.com/office/drawing/2014/main" id="{00000000-0008-0000-0600-0000DE020000}"/>
            </a:ext>
          </a:extLst>
        </xdr:cNvPr>
        <xdr:cNvSpPr/>
      </xdr:nvSpPr>
      <xdr:spPr>
        <a:xfrm>
          <a:off x="221107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81732</xdr:rowOff>
    </xdr:from>
    <xdr:ext cx="469744"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25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15313</xdr:rowOff>
    </xdr:from>
    <xdr:to>
      <xdr:col>31</xdr:col>
      <xdr:colOff>85725</xdr:colOff>
      <xdr:row>37</xdr:row>
      <xdr:rowOff>116913</xdr:rowOff>
    </xdr:to>
    <xdr:sp macro="" textlink="">
      <xdr:nvSpPr>
        <xdr:cNvPr id="736" name="円/楕円 735">
          <a:extLst>
            <a:ext uri="{FF2B5EF4-FFF2-40B4-BE49-F238E27FC236}">
              <a16:creationId xmlns:a16="http://schemas.microsoft.com/office/drawing/2014/main" id="{00000000-0008-0000-0600-0000E0020000}"/>
            </a:ext>
          </a:extLst>
        </xdr:cNvPr>
        <xdr:cNvSpPr/>
      </xdr:nvSpPr>
      <xdr:spPr>
        <a:xfrm>
          <a:off x="21272500" y="63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133440</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7" y="613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60815</xdr:rowOff>
    </xdr:from>
    <xdr:to>
      <xdr:col>29</xdr:col>
      <xdr:colOff>568325</xdr:colOff>
      <xdr:row>37</xdr:row>
      <xdr:rowOff>162415</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0383500" y="64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7492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7" y="617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162270</xdr:rowOff>
    </xdr:from>
    <xdr:to>
      <xdr:col>28</xdr:col>
      <xdr:colOff>365125</xdr:colOff>
      <xdr:row>38</xdr:row>
      <xdr:rowOff>92420</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19494500" y="650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108947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28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80518</xdr:rowOff>
    </xdr:from>
    <xdr:to>
      <xdr:col>27</xdr:col>
      <xdr:colOff>161925</xdr:colOff>
      <xdr:row>35</xdr:row>
      <xdr:rowOff>10668</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18605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27195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56</xdr:row>
      <xdr:rowOff>88053</xdr:rowOff>
    </xdr:from>
    <xdr:to>
      <xdr:col>32</xdr:col>
      <xdr:colOff>186689</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9689253"/>
          <a:ext cx="1269" cy="5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106168</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221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34730</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946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56</xdr:row>
      <xdr:rowOff>88053</xdr:rowOff>
    </xdr:from>
    <xdr:to>
      <xdr:col>32</xdr:col>
      <xdr:colOff>276225</xdr:colOff>
      <xdr:row>56</xdr:row>
      <xdr:rowOff>88053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96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47982</xdr:rowOff>
    </xdr:from>
    <xdr:to>
      <xdr:col>32</xdr:col>
      <xdr:colOff>187325</xdr:colOff>
      <xdr:row>56</xdr:row>
      <xdr:rowOff>88053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9477732"/>
          <a:ext cx="838200" cy="2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150619</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10094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742</xdr:rowOff>
    </xdr:from>
    <xdr:to>
      <xdr:col>32</xdr:col>
      <xdr:colOff>238125</xdr:colOff>
      <xdr:row>59</xdr:row>
      <xdr:rowOff>102342</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2110700" y="1011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17318</xdr:rowOff>
    </xdr:from>
    <xdr:to>
      <xdr:col>31</xdr:col>
      <xdr:colOff>34925</xdr:colOff>
      <xdr:row>55</xdr:row>
      <xdr:rowOff>47982</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9447068"/>
          <a:ext cx="889000" cy="3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5787</xdr:rowOff>
    </xdr:from>
    <xdr:to>
      <xdr:col>31</xdr:col>
      <xdr:colOff>85725</xdr:colOff>
      <xdr:row>59</xdr:row>
      <xdr:rowOff>107387</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1272500" y="1012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98514</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7" y="102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1870</xdr:rowOff>
    </xdr:from>
    <xdr:to>
      <xdr:col>29</xdr:col>
      <xdr:colOff>517525</xdr:colOff>
      <xdr:row>55</xdr:row>
      <xdr:rowOff>17318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545300" y="9088720"/>
          <a:ext cx="889000" cy="35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144760</xdr:rowOff>
    </xdr:from>
    <xdr:to>
      <xdr:col>29</xdr:col>
      <xdr:colOff>568325</xdr:colOff>
      <xdr:row>59</xdr:row>
      <xdr:rowOff>74910</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0383500" y="100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66037</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7" y="101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166446</xdr:rowOff>
    </xdr:from>
    <xdr:to>
      <xdr:col>28</xdr:col>
      <xdr:colOff>314325</xdr:colOff>
      <xdr:row>53</xdr:row>
      <xdr:rowOff>1870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8738946"/>
          <a:ext cx="889000" cy="34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114454</xdr:rowOff>
    </xdr:from>
    <xdr:to>
      <xdr:col>28</xdr:col>
      <xdr:colOff>365125</xdr:colOff>
      <xdr:row>59</xdr:row>
      <xdr:rowOff>44604</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19494500" y="100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35731</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7" y="1015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116626</xdr:rowOff>
    </xdr:from>
    <xdr:to>
      <xdr:col>27</xdr:col>
      <xdr:colOff>161925</xdr:colOff>
      <xdr:row>59</xdr:row>
      <xdr:rowOff>46776</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18605500" y="1006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37903</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7" y="1015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37253</xdr:rowOff>
    </xdr:from>
    <xdr:to>
      <xdr:col>32</xdr:col>
      <xdr:colOff>238125</xdr:colOff>
      <xdr:row>56</xdr:row>
      <xdr:rowOff>138853</xdr:rowOff>
    </xdr:to>
    <xdr:sp macro="" textlink="">
      <xdr:nvSpPr>
        <xdr:cNvPr id="793" name="円/楕円 792">
          <a:extLst>
            <a:ext uri="{FF2B5EF4-FFF2-40B4-BE49-F238E27FC236}">
              <a16:creationId xmlns:a16="http://schemas.microsoft.com/office/drawing/2014/main" id="{00000000-0008-0000-0600-000019030000}"/>
            </a:ext>
          </a:extLst>
        </xdr:cNvPr>
        <xdr:cNvSpPr/>
      </xdr:nvSpPr>
      <xdr:spPr>
        <a:xfrm>
          <a:off x="22110700" y="96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161730</xdr:rowOff>
    </xdr:from>
    <xdr:ext cx="534377"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95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32,163</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168632</xdr:rowOff>
    </xdr:from>
    <xdr:to>
      <xdr:col>31</xdr:col>
      <xdr:colOff>85725</xdr:colOff>
      <xdr:row>55</xdr:row>
      <xdr:rowOff>98782</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21272500" y="9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115309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20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45,117</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137968</xdr:rowOff>
    </xdr:from>
    <xdr:to>
      <xdr:col>29</xdr:col>
      <xdr:colOff>568325</xdr:colOff>
      <xdr:row>55</xdr:row>
      <xdr:rowOff>68118</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0383500" y="93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84645</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1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46,995</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122520</xdr:rowOff>
    </xdr:from>
    <xdr:to>
      <xdr:col>28</xdr:col>
      <xdr:colOff>365125</xdr:colOff>
      <xdr:row>53</xdr:row>
      <xdr:rowOff>52670</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19494500" y="90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69197</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881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68,941</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115646</xdr:rowOff>
    </xdr:from>
    <xdr:to>
      <xdr:col>27</xdr:col>
      <xdr:colOff>161925</xdr:colOff>
      <xdr:row>51</xdr:row>
      <xdr:rowOff>45796</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18605500" y="868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62323</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84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4663</xdr:rowOff>
    </xdr:from>
    <xdr:to>
      <xdr:col>32</xdr:col>
      <xdr:colOff>187325</xdr:colOff>
      <xdr:row>77</xdr:row>
      <xdr:rowOff>17024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1323300" y="13206313"/>
          <a:ext cx="8382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4663</xdr:rowOff>
    </xdr:from>
    <xdr:to>
      <xdr:col>31</xdr:col>
      <xdr:colOff>34925</xdr:colOff>
      <xdr:row>77</xdr:row>
      <xdr:rowOff>44097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206313"/>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44097</xdr:rowOff>
    </xdr:from>
    <xdr:to>
      <xdr:col>29</xdr:col>
      <xdr:colOff>517525</xdr:colOff>
      <xdr:row>77</xdr:row>
      <xdr:rowOff>126130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245747"/>
          <a:ext cx="889000" cy="8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101572</xdr:rowOff>
    </xdr:from>
    <xdr:to>
      <xdr:col>28</xdr:col>
      <xdr:colOff>314325</xdr:colOff>
      <xdr:row>77</xdr:row>
      <xdr:rowOff>126130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656300" y="13303222"/>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137674</xdr:rowOff>
    </xdr:from>
    <xdr:to>
      <xdr:col>32</xdr:col>
      <xdr:colOff>238125</xdr:colOff>
      <xdr:row>77</xdr:row>
      <xdr:rowOff>67824</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2110700" y="131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160551</xdr:rowOff>
    </xdr:from>
    <xdr:ext cx="534377"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0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46,013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125313</xdr:rowOff>
    </xdr:from>
    <xdr:to>
      <xdr:col>31</xdr:col>
      <xdr:colOff>85725</xdr:colOff>
      <xdr:row>77</xdr:row>
      <xdr:rowOff>55463</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1272500" y="131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71990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3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164747</xdr:rowOff>
    </xdr:from>
    <xdr:to>
      <xdr:col>29</xdr:col>
      <xdr:colOff>568325</xdr:colOff>
      <xdr:row>77</xdr:row>
      <xdr:rowOff>94897</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0383500" y="131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111424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97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75330</xdr:rowOff>
    </xdr:from>
    <xdr:to>
      <xdr:col>28</xdr:col>
      <xdr:colOff>365125</xdr:colOff>
      <xdr:row>78</xdr:row>
      <xdr:rowOff>5480</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9494500" y="132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168057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50772</xdr:rowOff>
    </xdr:from>
    <xdr:to>
      <xdr:col>27</xdr:col>
      <xdr:colOff>161925</xdr:colOff>
      <xdr:row>77</xdr:row>
      <xdr:rowOff>152372</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8605500" y="132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143499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4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歳出決算総額は、住民１人当たり</a:t>
          </a:r>
          <a:r>
            <a:rPr lang="en-US" altLang="ja-JP" sz="1100" baseline="0">
              <a:solidFill>
                <a:schemeClr val="dk1"/>
              </a:solidFill>
              <a:effectLst/>
              <a:latin typeface="+mn-lt"/>
              <a:ea typeface="+mn-ea"/>
              <a:cs typeface="+mn-cs"/>
            </a:rPr>
            <a:t>526,919</a:t>
          </a:r>
          <a:r>
            <a:rPr lang="ja-JP" altLang="en-US" sz="1100" baseline="0">
              <a:solidFill>
                <a:schemeClr val="dk1"/>
              </a:solidFill>
              <a:effectLst/>
              <a:latin typeface="+mn-lt"/>
              <a:ea typeface="+mn-ea"/>
              <a:cs typeface="+mn-cs"/>
            </a:rPr>
            <a:t>千円であり、</a:t>
          </a:r>
          <a:r>
            <a:rPr lang="en-US" altLang="ja-JP" sz="1100" baseline="0">
              <a:solidFill>
                <a:schemeClr val="dk1"/>
              </a:solidFill>
              <a:effectLst/>
              <a:latin typeface="+mn-lt"/>
              <a:ea typeface="+mn-ea"/>
              <a:cs typeface="+mn-cs"/>
            </a:rPr>
            <a:t>H27</a:t>
          </a:r>
          <a:r>
            <a:rPr lang="ja-JP" altLang="en-US" sz="1100" baseline="0">
              <a:solidFill>
                <a:schemeClr val="dk1"/>
              </a:solidFill>
              <a:effectLst/>
              <a:latin typeface="+mn-lt"/>
              <a:ea typeface="+mn-ea"/>
              <a:cs typeface="+mn-cs"/>
            </a:rPr>
            <a:t>年度の</a:t>
          </a:r>
          <a:r>
            <a:rPr lang="en-US" altLang="ja-JP" sz="1100" baseline="0">
              <a:solidFill>
                <a:schemeClr val="dk1"/>
              </a:solidFill>
              <a:effectLst/>
              <a:latin typeface="+mn-lt"/>
              <a:ea typeface="+mn-ea"/>
              <a:cs typeface="+mn-cs"/>
            </a:rPr>
            <a:t>507,896</a:t>
          </a:r>
          <a:r>
            <a:rPr lang="ja-JP" altLang="en-US" sz="1100" baseline="0">
              <a:solidFill>
                <a:schemeClr val="dk1"/>
              </a:solidFill>
              <a:effectLst/>
              <a:latin typeface="+mn-lt"/>
              <a:ea typeface="+mn-ea"/>
              <a:cs typeface="+mn-cs"/>
            </a:rPr>
            <a:t>千円比べて増加している。</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　構成</a:t>
          </a:r>
          <a:r>
            <a:rPr kumimoji="1" lang="ja-JP" altLang="ja-JP" sz="1100" baseline="0">
              <a:solidFill>
                <a:schemeClr val="dk1"/>
              </a:solidFill>
              <a:effectLst/>
              <a:latin typeface="+mn-lt"/>
              <a:ea typeface="+mn-ea"/>
              <a:cs typeface="+mn-cs"/>
            </a:rPr>
            <a:t>項目</a:t>
          </a:r>
          <a:r>
            <a:rPr kumimoji="1" lang="ja-JP" altLang="en-US" sz="1100" baseline="0">
              <a:solidFill>
                <a:schemeClr val="dk1"/>
              </a:solidFill>
              <a:effectLst/>
              <a:latin typeface="+mn-lt"/>
              <a:ea typeface="+mn-ea"/>
              <a:cs typeface="+mn-cs"/>
            </a:rPr>
            <a:t>のうち</a:t>
          </a:r>
          <a:r>
            <a:rPr kumimoji="1" lang="ja-JP" altLang="ja-JP" sz="1100" baseline="0">
              <a:solidFill>
                <a:schemeClr val="dk1"/>
              </a:solidFill>
              <a:effectLst/>
              <a:latin typeface="+mn-lt"/>
              <a:ea typeface="+mn-ea"/>
              <a:cs typeface="+mn-cs"/>
            </a:rPr>
            <a:t>人件費については、近年の新規採用職員の一定量確保と人口減少とのバランスがその要因と考えられるところであり、定員適正化の一層の推進が必要不可欠である。</a:t>
          </a:r>
          <a:endParaRPr lang="ja-JP" altLang="ja-JP" sz="1400">
            <a:effectLst/>
          </a:endParaRPr>
        </a:p>
        <a:p>
          <a:r>
            <a:rPr kumimoji="1" lang="ja-JP" altLang="ja-JP" sz="1100" baseline="0">
              <a:solidFill>
                <a:schemeClr val="dk1"/>
              </a:solidFill>
              <a:effectLst/>
              <a:latin typeface="+mn-lt"/>
              <a:ea typeface="+mn-ea"/>
              <a:cs typeface="+mn-cs"/>
            </a:rPr>
            <a:t>　また、補助費等については</a:t>
          </a:r>
          <a:r>
            <a:rPr kumimoji="1" lang="ja-JP" altLang="en-US" sz="1100" baseline="0">
              <a:solidFill>
                <a:schemeClr val="dk1"/>
              </a:solidFill>
              <a:effectLst/>
              <a:latin typeface="+mn-lt"/>
              <a:ea typeface="+mn-ea"/>
              <a:cs typeface="+mn-cs"/>
            </a:rPr>
            <a:t>一部事務組合である消防への補助や高料金対策を含む水道事業会計への補助</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維持補修費については除排雪経費やごみ処理施設の維持経費等の</a:t>
          </a:r>
          <a:r>
            <a:rPr kumimoji="1" lang="ja-JP" altLang="ja-JP" sz="1100" baseline="0">
              <a:solidFill>
                <a:schemeClr val="dk1"/>
              </a:solidFill>
              <a:effectLst/>
              <a:latin typeface="+mn-lt"/>
              <a:ea typeface="+mn-ea"/>
              <a:cs typeface="+mn-cs"/>
            </a:rPr>
            <a:t>影響が大きい</a:t>
          </a:r>
          <a:r>
            <a:rPr kumimoji="1" lang="ja-JP" altLang="en-US" sz="1100" baseline="0">
              <a:solidFill>
                <a:schemeClr val="dk1"/>
              </a:solidFill>
              <a:effectLst/>
              <a:latin typeface="+mn-lt"/>
              <a:ea typeface="+mn-ea"/>
              <a:cs typeface="+mn-cs"/>
            </a:rPr>
            <a:t>と分析でき</a:t>
          </a:r>
          <a:r>
            <a:rPr kumimoji="1" lang="ja-JP" altLang="ja-JP" sz="1100" baseline="0">
              <a:solidFill>
                <a:schemeClr val="dk1"/>
              </a:solidFill>
              <a:effectLst/>
              <a:latin typeface="+mn-lt"/>
              <a:ea typeface="+mn-ea"/>
              <a:cs typeface="+mn-cs"/>
            </a:rPr>
            <a:t>る。</a:t>
          </a:r>
          <a:endParaRPr lang="ja-JP" altLang="ja-JP" sz="1400">
            <a:effectLst/>
          </a:endParaRPr>
        </a:p>
        <a:p>
          <a:r>
            <a:rPr kumimoji="1" lang="ja-JP" altLang="ja-JP" sz="1100" baseline="0">
              <a:solidFill>
                <a:schemeClr val="dk1"/>
              </a:solidFill>
              <a:effectLst/>
              <a:latin typeface="+mn-lt"/>
              <a:ea typeface="+mn-ea"/>
              <a:cs typeface="+mn-cs"/>
            </a:rPr>
            <a:t>　その他の経費についても、事業成果の検証に基づく事業の抜本的見直し等の実施により、歳出の縮減に努めていく。</a:t>
          </a:r>
          <a:endParaRPr lang="ja-JP" altLang="ja-JP" sz="1400">
            <a:effectLst/>
          </a:endParaRPr>
        </a:p>
        <a:p>
          <a:r>
            <a:rPr kumimoji="1" lang="ja-JP" altLang="ja-JP" sz="1100" baseline="0">
              <a:solidFill>
                <a:schemeClr val="dk1"/>
              </a:solidFill>
              <a:effectLst/>
              <a:latin typeface="+mn-lt"/>
              <a:ea typeface="+mn-ea"/>
              <a:cs typeface="+mn-cs"/>
            </a:rPr>
            <a:t>　今後は公債費</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増が見込まれる</a:t>
          </a:r>
          <a:r>
            <a:rPr kumimoji="1" lang="ja-JP" altLang="en-US" sz="1100" baseline="0">
              <a:solidFill>
                <a:schemeClr val="dk1"/>
              </a:solidFill>
              <a:effectLst/>
              <a:latin typeface="+mn-lt"/>
              <a:ea typeface="+mn-ea"/>
              <a:cs typeface="+mn-cs"/>
            </a:rPr>
            <a:t>ため</a:t>
          </a:r>
          <a:r>
            <a:rPr kumimoji="1" lang="ja-JP" altLang="ja-JP" sz="1100" baseline="0">
              <a:solidFill>
                <a:schemeClr val="dk1"/>
              </a:solidFill>
              <a:effectLst/>
              <a:latin typeface="+mn-lt"/>
              <a:ea typeface="+mn-ea"/>
              <a:cs typeface="+mn-cs"/>
            </a:rPr>
            <a:t>、自治体規模に応じた適正な財政運営を図っていく。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北海道石狩市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58,950
58,634
722.42
31,606,203
31,061,876
415,327
16,601,475
34,856,182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125069</xdr:rowOff>
    </xdr:from>
    <xdr:to>
      <xdr:col>6</xdr:col>
      <xdr:colOff>511175</xdr:colOff>
      <xdr:row>34</xdr:row>
      <xdr:rowOff>71120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82919"/>
          <a:ext cx="8382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a:extLst>
            <a:ext uri="{FF2B5EF4-FFF2-40B4-BE49-F238E27FC236}">
              <a16:creationId xmlns:a16="http://schemas.microsoft.com/office/drawing/2014/main" id="{00000000-0008-0000-0700-00003D000000}"/>
            </a:ext>
          </a:extLst>
        </xdr:cNvPr>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125069</xdr:rowOff>
    </xdr:from>
    <xdr:to>
      <xdr:col>5</xdr:col>
      <xdr:colOff>358775</xdr:colOff>
      <xdr:row>33</xdr:row>
      <xdr:rowOff>159817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82919"/>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159817</xdr:rowOff>
    </xdr:from>
    <xdr:to>
      <xdr:col>4</xdr:col>
      <xdr:colOff>155575</xdr:colOff>
      <xdr:row>34</xdr:row>
      <xdr:rowOff>63348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17667"/>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160274</xdr:rowOff>
    </xdr:from>
    <xdr:to>
      <xdr:col>2</xdr:col>
      <xdr:colOff>638175</xdr:colOff>
      <xdr:row>34</xdr:row>
      <xdr:rowOff>63348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18124"/>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20320</xdr:rowOff>
    </xdr:from>
    <xdr:to>
      <xdr:col>6</xdr:col>
      <xdr:colOff>561975</xdr:colOff>
      <xdr:row>34</xdr:row>
      <xdr:rowOff>121920</xdr:rowOff>
    </xdr:to>
    <xdr:sp macro="" textlink="">
      <xdr:nvSpPr>
        <xdr:cNvPr id="78" name="円/楕円 77">
          <a:extLst>
            <a:ext uri="{FF2B5EF4-FFF2-40B4-BE49-F238E27FC236}">
              <a16:creationId xmlns:a16="http://schemas.microsoft.com/office/drawing/2014/main" id="{00000000-0008-0000-0700-00004E000000}"/>
            </a:ext>
          </a:extLst>
        </xdr:cNvPr>
        <xdr:cNvSpPr/>
      </xdr:nvSpPr>
      <xdr:spPr>
        <a:xfrm>
          <a:off x="45847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43197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74269</xdr:rowOff>
    </xdr:from>
    <xdr:to>
      <xdr:col>5</xdr:col>
      <xdr:colOff>409575</xdr:colOff>
      <xdr:row>34</xdr:row>
      <xdr:rowOff>4419</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3746500" y="57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20946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7" y="55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109017</xdr:rowOff>
    </xdr:from>
    <xdr:to>
      <xdr:col>4</xdr:col>
      <xdr:colOff>206375</xdr:colOff>
      <xdr:row>34</xdr:row>
      <xdr:rowOff>39167</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2857500" y="57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55694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7" y="554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12548</xdr:rowOff>
    </xdr:from>
    <xdr:to>
      <xdr:col>3</xdr:col>
      <xdr:colOff>3175</xdr:colOff>
      <xdr:row>34</xdr:row>
      <xdr:rowOff>114148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1968500" y="58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130675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7"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109474</xdr:rowOff>
    </xdr:from>
    <xdr:to>
      <xdr:col>1</xdr:col>
      <xdr:colOff>485775</xdr:colOff>
      <xdr:row>34</xdr:row>
      <xdr:rowOff>39624</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079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56151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7"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79319</xdr:rowOff>
    </xdr:from>
    <xdr:to>
      <xdr:col>6</xdr:col>
      <xdr:colOff>511175</xdr:colOff>
      <xdr:row>56</xdr:row>
      <xdr:rowOff>101303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80519"/>
          <a:ext cx="8382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a:extLst>
            <a:ext uri="{FF2B5EF4-FFF2-40B4-BE49-F238E27FC236}">
              <a16:creationId xmlns:a16="http://schemas.microsoft.com/office/drawing/2014/main" id="{00000000-0008-0000-0700-000076000000}"/>
            </a:ext>
          </a:extLst>
        </xdr:cNvPr>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79319</xdr:rowOff>
    </xdr:from>
    <xdr:to>
      <xdr:col>5</xdr:col>
      <xdr:colOff>358775</xdr:colOff>
      <xdr:row>57</xdr:row>
      <xdr:rowOff>23457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80519"/>
          <a:ext cx="889000" cy="1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22040</xdr:rowOff>
    </xdr:from>
    <xdr:to>
      <xdr:col>4</xdr:col>
      <xdr:colOff>155575</xdr:colOff>
      <xdr:row>57</xdr:row>
      <xdr:rowOff>23457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9469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22040</xdr:rowOff>
    </xdr:from>
    <xdr:to>
      <xdr:col>2</xdr:col>
      <xdr:colOff>638175</xdr:colOff>
      <xdr:row>57</xdr:row>
      <xdr:rowOff>55674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94690"/>
          <a:ext cx="889000" cy="3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50503</xdr:rowOff>
    </xdr:from>
    <xdr:to>
      <xdr:col>6</xdr:col>
      <xdr:colOff>561975</xdr:colOff>
      <xdr:row>56</xdr:row>
      <xdr:rowOff>152103</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4584700" y="96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73380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28519</xdr:rowOff>
    </xdr:from>
    <xdr:to>
      <xdr:col>5</xdr:col>
      <xdr:colOff>409575</xdr:colOff>
      <xdr:row>56</xdr:row>
      <xdr:rowOff>130119</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3746500" y="9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146646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0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144107</xdr:rowOff>
    </xdr:from>
    <xdr:to>
      <xdr:col>4</xdr:col>
      <xdr:colOff>206375</xdr:colOff>
      <xdr:row>57</xdr:row>
      <xdr:rowOff>74257</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2857500" y="97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65384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142690</xdr:rowOff>
    </xdr:from>
    <xdr:to>
      <xdr:col>3</xdr:col>
      <xdr:colOff>3175</xdr:colOff>
      <xdr:row>57</xdr:row>
      <xdr:rowOff>72840</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1968500" y="97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63967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4874</xdr:rowOff>
    </xdr:from>
    <xdr:to>
      <xdr:col>1</xdr:col>
      <xdr:colOff>485775</xdr:colOff>
      <xdr:row>57</xdr:row>
      <xdr:rowOff>106474</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079500" y="977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97601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51181</xdr:rowOff>
    </xdr:from>
    <xdr:to>
      <xdr:col>6</xdr:col>
      <xdr:colOff>511175</xdr:colOff>
      <xdr:row>74</xdr:row>
      <xdr:rowOff>70079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67031"/>
          <a:ext cx="838200" cy="19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70079</xdr:rowOff>
    </xdr:from>
    <xdr:to>
      <xdr:col>5</xdr:col>
      <xdr:colOff>358775</xdr:colOff>
      <xdr:row>74</xdr:row>
      <xdr:rowOff>144120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57379"/>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144120</xdr:rowOff>
    </xdr:from>
    <xdr:to>
      <xdr:col>4</xdr:col>
      <xdr:colOff>155575</xdr:colOff>
      <xdr:row>75</xdr:row>
      <xdr:rowOff>83465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31420"/>
          <a:ext cx="8890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83465</xdr:rowOff>
    </xdr:from>
    <xdr:to>
      <xdr:col>2</xdr:col>
      <xdr:colOff>638175</xdr:colOff>
      <xdr:row>76</xdr:row>
      <xdr:rowOff>8116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42215"/>
          <a:ext cx="889000" cy="9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381</xdr:rowOff>
    </xdr:from>
    <xdr:to>
      <xdr:col>6</xdr:col>
      <xdr:colOff>561975</xdr:colOff>
      <xdr:row>73</xdr:row>
      <xdr:rowOff>101981</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4584700" y="125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23258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6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170,470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19279</xdr:rowOff>
    </xdr:from>
    <xdr:to>
      <xdr:col>5</xdr:col>
      <xdr:colOff>409575</xdr:colOff>
      <xdr:row>74</xdr:row>
      <xdr:rowOff>120879</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3746500" y="1270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137406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4" y="1248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155,482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93320</xdr:rowOff>
    </xdr:from>
    <xdr:to>
      <xdr:col>4</xdr:col>
      <xdr:colOff>206375</xdr:colOff>
      <xdr:row>75</xdr:row>
      <xdr:rowOff>23470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28575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39997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4" y="1255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149,652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32665</xdr:rowOff>
    </xdr:from>
    <xdr:to>
      <xdr:col>3</xdr:col>
      <xdr:colOff>3175</xdr:colOff>
      <xdr:row>75</xdr:row>
      <xdr:rowOff>134265</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968500" y="128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150792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4" y="1266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128765</xdr:rowOff>
    </xdr:from>
    <xdr:to>
      <xdr:col>1</xdr:col>
      <xdr:colOff>485775</xdr:colOff>
      <xdr:row>76</xdr:row>
      <xdr:rowOff>58914</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079500" y="12987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75442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4" y="1276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4463</xdr:rowOff>
    </xdr:from>
    <xdr:to>
      <xdr:col>6</xdr:col>
      <xdr:colOff>511175</xdr:colOff>
      <xdr:row>97</xdr:row>
      <xdr:rowOff>25591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35113"/>
          <a:ext cx="838200" cy="2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a:extLst>
            <a:ext uri="{FF2B5EF4-FFF2-40B4-BE49-F238E27FC236}">
              <a16:creationId xmlns:a16="http://schemas.microsoft.com/office/drawing/2014/main" id="{00000000-0008-0000-0700-0000EA000000}"/>
            </a:ext>
          </a:extLst>
        </xdr:cNvPr>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25591</xdr:rowOff>
    </xdr:from>
    <xdr:to>
      <xdr:col>5</xdr:col>
      <xdr:colOff>358775</xdr:colOff>
      <xdr:row>97</xdr:row>
      <xdr:rowOff>70662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56241"/>
          <a:ext cx="889000" cy="4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70662</xdr:rowOff>
    </xdr:from>
    <xdr:to>
      <xdr:col>4</xdr:col>
      <xdr:colOff>155575</xdr:colOff>
      <xdr:row>97</xdr:row>
      <xdr:rowOff>102515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01312"/>
          <a:ext cx="8890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49327</xdr:rowOff>
    </xdr:from>
    <xdr:to>
      <xdr:col>2</xdr:col>
      <xdr:colOff>638175</xdr:colOff>
      <xdr:row>97</xdr:row>
      <xdr:rowOff>102515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79977"/>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125113</xdr:rowOff>
    </xdr:from>
    <xdr:to>
      <xdr:col>6</xdr:col>
      <xdr:colOff>561975</xdr:colOff>
      <xdr:row>97</xdr:row>
      <xdr:rowOff>55263</xdr:rowOff>
    </xdr:to>
    <xdr:sp macro="" textlink="">
      <xdr:nvSpPr>
        <xdr:cNvPr id="251" name="円/楕円 250">
          <a:extLst>
            <a:ext uri="{FF2B5EF4-FFF2-40B4-BE49-F238E27FC236}">
              <a16:creationId xmlns:a16="http://schemas.microsoft.com/office/drawing/2014/main" id="{00000000-0008-0000-0700-0000FB000000}"/>
            </a:ext>
          </a:extLst>
        </xdr:cNvPr>
        <xdr:cNvSpPr/>
      </xdr:nvSpPr>
      <xdr:spPr>
        <a:xfrm>
          <a:off x="4584700" y="1658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147990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146241</xdr:rowOff>
    </xdr:from>
    <xdr:to>
      <xdr:col>5</xdr:col>
      <xdr:colOff>409575</xdr:colOff>
      <xdr:row>97</xdr:row>
      <xdr:rowOff>76391</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3746500" y="166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92918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19862</xdr:rowOff>
    </xdr:from>
    <xdr:to>
      <xdr:col>4</xdr:col>
      <xdr:colOff>206375</xdr:colOff>
      <xdr:row>97</xdr:row>
      <xdr:rowOff>121462</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2857500" y="166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112589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51715</xdr:rowOff>
    </xdr:from>
    <xdr:to>
      <xdr:col>3</xdr:col>
      <xdr:colOff>3175</xdr:colOff>
      <xdr:row>97</xdr:row>
      <xdr:rowOff>153315</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1968500" y="166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144442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7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169977</xdr:rowOff>
    </xdr:from>
    <xdr:to>
      <xdr:col>1</xdr:col>
      <xdr:colOff>485775</xdr:colOff>
      <xdr:row>97</xdr:row>
      <xdr:rowOff>100127</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079500" y="166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116654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40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1778</xdr:rowOff>
    </xdr:from>
    <xdr:to>
      <xdr:col>15</xdr:col>
      <xdr:colOff>180975</xdr:colOff>
      <xdr:row>37</xdr:row>
      <xdr:rowOff>80645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345428"/>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a:extLst>
            <a:ext uri="{FF2B5EF4-FFF2-40B4-BE49-F238E27FC236}">
              <a16:creationId xmlns:a16="http://schemas.microsoft.com/office/drawing/2014/main" id="{00000000-0008-0000-0700-000023010000}"/>
            </a:ext>
          </a:extLst>
        </xdr:cNvPr>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130556</xdr:rowOff>
    </xdr:from>
    <xdr:to>
      <xdr:col>14</xdr:col>
      <xdr:colOff>28575</xdr:colOff>
      <xdr:row>37</xdr:row>
      <xdr:rowOff>1778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302756"/>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151892</xdr:rowOff>
    </xdr:from>
    <xdr:to>
      <xdr:col>12</xdr:col>
      <xdr:colOff>511175</xdr:colOff>
      <xdr:row>36</xdr:row>
      <xdr:rowOff>130556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152642"/>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151892</xdr:rowOff>
    </xdr:from>
    <xdr:to>
      <xdr:col>11</xdr:col>
      <xdr:colOff>307975</xdr:colOff>
      <xdr:row>36</xdr:row>
      <xdr:rowOff>17018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1526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29845</xdr:rowOff>
    </xdr:from>
    <xdr:to>
      <xdr:col>15</xdr:col>
      <xdr:colOff>231775</xdr:colOff>
      <xdr:row>37</xdr:row>
      <xdr:rowOff>131445</xdr:rowOff>
    </xdr:to>
    <xdr:sp macro="" textlink="">
      <xdr:nvSpPr>
        <xdr:cNvPr id="308" name="円/楕円 307">
          <a:extLst>
            <a:ext uri="{FF2B5EF4-FFF2-40B4-BE49-F238E27FC236}">
              <a16:creationId xmlns:a16="http://schemas.microsoft.com/office/drawing/2014/main" id="{00000000-0008-0000-0700-000034010000}"/>
            </a:ext>
          </a:extLst>
        </xdr:cNvPr>
        <xdr:cNvSpPr/>
      </xdr:nvSpPr>
      <xdr:spPr>
        <a:xfrm>
          <a:off x="104267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52722</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122428</xdr:rowOff>
    </xdr:from>
    <xdr:to>
      <xdr:col>14</xdr:col>
      <xdr:colOff>79375</xdr:colOff>
      <xdr:row>37</xdr:row>
      <xdr:rowOff>52578</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95885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69105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7" y="606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79756</xdr:rowOff>
    </xdr:from>
    <xdr:to>
      <xdr:col>12</xdr:col>
      <xdr:colOff>561975</xdr:colOff>
      <xdr:row>37</xdr:row>
      <xdr:rowOff>9906</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8699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1033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7"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101092</xdr:rowOff>
    </xdr:from>
    <xdr:to>
      <xdr:col>11</xdr:col>
      <xdr:colOff>358775</xdr:colOff>
      <xdr:row>36</xdr:row>
      <xdr:rowOff>31242</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7810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22369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7"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137668</xdr:rowOff>
    </xdr:from>
    <xdr:to>
      <xdr:col>10</xdr:col>
      <xdr:colOff>155575</xdr:colOff>
      <xdr:row>36</xdr:row>
      <xdr:rowOff>67818</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6921500" y="6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58945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55278</xdr:rowOff>
    </xdr:from>
    <xdr:to>
      <xdr:col>15</xdr:col>
      <xdr:colOff>180975</xdr:colOff>
      <xdr:row>57</xdr:row>
      <xdr:rowOff>91808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27928"/>
          <a:ext cx="8382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a:extLst>
            <a:ext uri="{FF2B5EF4-FFF2-40B4-BE49-F238E27FC236}">
              <a16:creationId xmlns:a16="http://schemas.microsoft.com/office/drawing/2014/main" id="{00000000-0008-0000-0700-00005A010000}"/>
            </a:ext>
          </a:extLst>
        </xdr:cNvPr>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91808</xdr:rowOff>
    </xdr:from>
    <xdr:to>
      <xdr:col>14</xdr:col>
      <xdr:colOff>28575</xdr:colOff>
      <xdr:row>57</xdr:row>
      <xdr:rowOff>101890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64458"/>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101890</xdr:rowOff>
    </xdr:from>
    <xdr:to>
      <xdr:col>12</xdr:col>
      <xdr:colOff>511175</xdr:colOff>
      <xdr:row>57</xdr:row>
      <xdr:rowOff>108016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7454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108016</xdr:rowOff>
    </xdr:from>
    <xdr:to>
      <xdr:col>11</xdr:col>
      <xdr:colOff>307975</xdr:colOff>
      <xdr:row>57</xdr:row>
      <xdr:rowOff>120155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80666"/>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4478</xdr:rowOff>
    </xdr:from>
    <xdr:to>
      <xdr:col>15</xdr:col>
      <xdr:colOff>231775</xdr:colOff>
      <xdr:row>57</xdr:row>
      <xdr:rowOff>106078</xdr:rowOff>
    </xdr:to>
    <xdr:sp macro="" textlink="">
      <xdr:nvSpPr>
        <xdr:cNvPr id="363" name="円/楕円 362">
          <a:extLst>
            <a:ext uri="{FF2B5EF4-FFF2-40B4-BE49-F238E27FC236}">
              <a16:creationId xmlns:a16="http://schemas.microsoft.com/office/drawing/2014/main" id="{00000000-0008-0000-0700-00006B010000}"/>
            </a:ext>
          </a:extLst>
        </xdr:cNvPr>
        <xdr:cNvSpPr/>
      </xdr:nvSpPr>
      <xdr:spPr>
        <a:xfrm>
          <a:off x="10426700" y="97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27355</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41008</xdr:rowOff>
    </xdr:from>
    <xdr:to>
      <xdr:col>14</xdr:col>
      <xdr:colOff>79375</xdr:colOff>
      <xdr:row>57</xdr:row>
      <xdr:rowOff>142608</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9588500" y="98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159135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7" y="95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51090</xdr:rowOff>
    </xdr:from>
    <xdr:to>
      <xdr:col>12</xdr:col>
      <xdr:colOff>561975</xdr:colOff>
      <xdr:row>57</xdr:row>
      <xdr:rowOff>152690</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8699500" y="98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143817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7" y="991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57216</xdr:rowOff>
    </xdr:from>
    <xdr:to>
      <xdr:col>11</xdr:col>
      <xdr:colOff>358775</xdr:colOff>
      <xdr:row>57</xdr:row>
      <xdr:rowOff>158816</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7810500" y="98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149943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7" y="992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69355</xdr:rowOff>
    </xdr:from>
    <xdr:to>
      <xdr:col>10</xdr:col>
      <xdr:colOff>155575</xdr:colOff>
      <xdr:row>57</xdr:row>
      <xdr:rowOff>170955</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6921500" y="98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162082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7" y="993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91884</xdr:rowOff>
    </xdr:from>
    <xdr:to>
      <xdr:col>15</xdr:col>
      <xdr:colOff>180975</xdr:colOff>
      <xdr:row>78</xdr:row>
      <xdr:rowOff>10427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93534"/>
          <a:ext cx="838200" cy="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a:extLst>
            <a:ext uri="{FF2B5EF4-FFF2-40B4-BE49-F238E27FC236}">
              <a16:creationId xmlns:a16="http://schemas.microsoft.com/office/drawing/2014/main" id="{00000000-0008-0000-0700-000093010000}"/>
            </a:ext>
          </a:extLst>
        </xdr:cNvPr>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91884</xdr:rowOff>
    </xdr:from>
    <xdr:to>
      <xdr:col>14</xdr:col>
      <xdr:colOff>28575</xdr:colOff>
      <xdr:row>78</xdr:row>
      <xdr:rowOff>7150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93534"/>
          <a:ext cx="889000" cy="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a:extLst>
            <a:ext uri="{FF2B5EF4-FFF2-40B4-BE49-F238E27FC236}">
              <a16:creationId xmlns:a16="http://schemas.microsoft.com/office/drawing/2014/main" id="{00000000-0008-0000-0700-000095010000}"/>
            </a:ext>
          </a:extLst>
        </xdr:cNvPr>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7150</xdr:rowOff>
    </xdr:from>
    <xdr:to>
      <xdr:col>12</xdr:col>
      <xdr:colOff>511175</xdr:colOff>
      <xdr:row>78</xdr:row>
      <xdr:rowOff>59767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0250"/>
          <a:ext cx="889000" cy="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167399</xdr:rowOff>
    </xdr:from>
    <xdr:to>
      <xdr:col>11</xdr:col>
      <xdr:colOff>307975</xdr:colOff>
      <xdr:row>78</xdr:row>
      <xdr:rowOff>59767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69049"/>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131077</xdr:rowOff>
    </xdr:from>
    <xdr:to>
      <xdr:col>15</xdr:col>
      <xdr:colOff>231775</xdr:colOff>
      <xdr:row>78</xdr:row>
      <xdr:rowOff>61227</xdr:rowOff>
    </xdr:to>
    <xdr:sp macro="" textlink="">
      <xdr:nvSpPr>
        <xdr:cNvPr id="420" name="円/楕円 419">
          <a:extLst>
            <a:ext uri="{FF2B5EF4-FFF2-40B4-BE49-F238E27FC236}">
              <a16:creationId xmlns:a16="http://schemas.microsoft.com/office/drawing/2014/main" id="{00000000-0008-0000-0700-0000A4010000}"/>
            </a:ext>
          </a:extLst>
        </xdr:cNvPr>
        <xdr:cNvSpPr/>
      </xdr:nvSpPr>
      <xdr:spPr>
        <a:xfrm>
          <a:off x="104267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109504</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1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41084</xdr:rowOff>
    </xdr:from>
    <xdr:to>
      <xdr:col>14</xdr:col>
      <xdr:colOff>79375</xdr:colOff>
      <xdr:row>77</xdr:row>
      <xdr:rowOff>142684</xdr:rowOff>
    </xdr:to>
    <xdr:sp macro="" textlink="">
      <xdr:nvSpPr>
        <xdr:cNvPr id="422" name="円/楕円 421">
          <a:extLst>
            <a:ext uri="{FF2B5EF4-FFF2-40B4-BE49-F238E27FC236}">
              <a16:creationId xmlns:a16="http://schemas.microsoft.com/office/drawing/2014/main" id="{00000000-0008-0000-0700-0000A6010000}"/>
            </a:ext>
          </a:extLst>
        </xdr:cNvPr>
        <xdr:cNvSpPr/>
      </xdr:nvSpPr>
      <xdr:spPr>
        <a:xfrm>
          <a:off x="9588500" y="1324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159211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7" y="1301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127800</xdr:rowOff>
    </xdr:from>
    <xdr:to>
      <xdr:col>12</xdr:col>
      <xdr:colOff>561975</xdr:colOff>
      <xdr:row>78</xdr:row>
      <xdr:rowOff>57950</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8699500" y="133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49077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7" y="1342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8967</xdr:rowOff>
    </xdr:from>
    <xdr:to>
      <xdr:col>11</xdr:col>
      <xdr:colOff>358775</xdr:colOff>
      <xdr:row>78</xdr:row>
      <xdr:rowOff>110567</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7810500" y="13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101694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7"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116599</xdr:rowOff>
    </xdr:from>
    <xdr:to>
      <xdr:col>10</xdr:col>
      <xdr:colOff>155575</xdr:colOff>
      <xdr:row>78</xdr:row>
      <xdr:rowOff>46749</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6921500" y="133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37876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7" y="134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55087</xdr:rowOff>
    </xdr:from>
    <xdr:to>
      <xdr:col>15</xdr:col>
      <xdr:colOff>180975</xdr:colOff>
      <xdr:row>96</xdr:row>
      <xdr:rowOff>116387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514287"/>
          <a:ext cx="838200" cy="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a:extLst>
            <a:ext uri="{FF2B5EF4-FFF2-40B4-BE49-F238E27FC236}">
              <a16:creationId xmlns:a16="http://schemas.microsoft.com/office/drawing/2014/main" id="{00000000-0008-0000-0700-0000CA010000}"/>
            </a:ext>
          </a:extLst>
        </xdr:cNvPr>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39788</xdr:rowOff>
    </xdr:from>
    <xdr:to>
      <xdr:col>14</xdr:col>
      <xdr:colOff>28575</xdr:colOff>
      <xdr:row>96</xdr:row>
      <xdr:rowOff>55087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498988"/>
          <a:ext cx="889000" cy="1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100011</xdr:rowOff>
    </xdr:from>
    <xdr:to>
      <xdr:col>12</xdr:col>
      <xdr:colOff>511175</xdr:colOff>
      <xdr:row>96</xdr:row>
      <xdr:rowOff>39788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387761"/>
          <a:ext cx="889000" cy="1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161934</xdr:rowOff>
    </xdr:from>
    <xdr:to>
      <xdr:col>11</xdr:col>
      <xdr:colOff>307975</xdr:colOff>
      <xdr:row>95</xdr:row>
      <xdr:rowOff>100011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278234"/>
          <a:ext cx="889000" cy="10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65587</xdr:rowOff>
    </xdr:from>
    <xdr:to>
      <xdr:col>15</xdr:col>
      <xdr:colOff>231775</xdr:colOff>
      <xdr:row>96</xdr:row>
      <xdr:rowOff>167187</xdr:rowOff>
    </xdr:to>
    <xdr:sp macro="" textlink="">
      <xdr:nvSpPr>
        <xdr:cNvPr id="475" name="円/楕円 474">
          <a:extLst>
            <a:ext uri="{FF2B5EF4-FFF2-40B4-BE49-F238E27FC236}">
              <a16:creationId xmlns:a16="http://schemas.microsoft.com/office/drawing/2014/main" id="{00000000-0008-0000-0700-0000DB010000}"/>
            </a:ext>
          </a:extLst>
        </xdr:cNvPr>
        <xdr:cNvSpPr/>
      </xdr:nvSpPr>
      <xdr:spPr>
        <a:xfrm>
          <a:off x="10426700" y="165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88464</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37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4287</xdr:rowOff>
    </xdr:from>
    <xdr:to>
      <xdr:col>14</xdr:col>
      <xdr:colOff>79375</xdr:colOff>
      <xdr:row>96</xdr:row>
      <xdr:rowOff>105887</xdr:rowOff>
    </xdr:to>
    <xdr:sp macro="" textlink="">
      <xdr:nvSpPr>
        <xdr:cNvPr id="477" name="円/楕円 476">
          <a:extLst>
            <a:ext uri="{FF2B5EF4-FFF2-40B4-BE49-F238E27FC236}">
              <a16:creationId xmlns:a16="http://schemas.microsoft.com/office/drawing/2014/main" id="{00000000-0008-0000-0700-0000DD010000}"/>
            </a:ext>
          </a:extLst>
        </xdr:cNvPr>
        <xdr:cNvSpPr/>
      </xdr:nvSpPr>
      <xdr:spPr>
        <a:xfrm>
          <a:off x="9588500" y="1646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122414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2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93,507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160438</xdr:rowOff>
    </xdr:from>
    <xdr:to>
      <xdr:col>12</xdr:col>
      <xdr:colOff>561975</xdr:colOff>
      <xdr:row>96</xdr:row>
      <xdr:rowOff>90588</xdr:rowOff>
    </xdr:to>
    <xdr:sp macro="" textlink="">
      <xdr:nvSpPr>
        <xdr:cNvPr id="479" name="円/楕円 478">
          <a:extLst>
            <a:ext uri="{FF2B5EF4-FFF2-40B4-BE49-F238E27FC236}">
              <a16:creationId xmlns:a16="http://schemas.microsoft.com/office/drawing/2014/main" id="{00000000-0008-0000-0700-0000DF010000}"/>
            </a:ext>
          </a:extLst>
        </xdr:cNvPr>
        <xdr:cNvSpPr/>
      </xdr:nvSpPr>
      <xdr:spPr>
        <a:xfrm>
          <a:off x="8699500" y="164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107115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2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96,853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49211</xdr:rowOff>
    </xdr:from>
    <xdr:to>
      <xdr:col>11</xdr:col>
      <xdr:colOff>358775</xdr:colOff>
      <xdr:row>95</xdr:row>
      <xdr:rowOff>150811</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7810500" y="163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167338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4" y="1611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121,181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111134</xdr:rowOff>
    </xdr:from>
    <xdr:to>
      <xdr:col>10</xdr:col>
      <xdr:colOff>155575</xdr:colOff>
      <xdr:row>95</xdr:row>
      <xdr:rowOff>41284</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6921500" y="162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57811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4" y="1600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77913</xdr:rowOff>
    </xdr:from>
    <xdr:to>
      <xdr:col>23</xdr:col>
      <xdr:colOff>516889</xdr:colOff>
      <xdr:row>39</xdr:row>
      <xdr:rowOff>144207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735763"/>
          <a:ext cx="1269" cy="109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148034</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8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144207</xdr:rowOff>
    </xdr:from>
    <xdr:to>
      <xdr:col>23</xdr:col>
      <xdr:colOff>606425</xdr:colOff>
      <xdr:row>39</xdr:row>
      <xdr:rowOff>144207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83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24590</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33</xdr:row>
      <xdr:rowOff>77913</xdr:rowOff>
    </xdr:from>
    <xdr:to>
      <xdr:col>23</xdr:col>
      <xdr:colOff>606425</xdr:colOff>
      <xdr:row>33</xdr:row>
      <xdr:rowOff>77913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7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67985</xdr:rowOff>
    </xdr:from>
    <xdr:to>
      <xdr:col>23</xdr:col>
      <xdr:colOff>517525</xdr:colOff>
      <xdr:row>37</xdr:row>
      <xdr:rowOff>81309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11635"/>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51651</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56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73224</xdr:rowOff>
    </xdr:from>
    <xdr:to>
      <xdr:col>23</xdr:col>
      <xdr:colOff>568325</xdr:colOff>
      <xdr:row>39</xdr:row>
      <xdr:rowOff>3374</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6268700" y="658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121706</xdr:rowOff>
    </xdr:from>
    <xdr:to>
      <xdr:col>22</xdr:col>
      <xdr:colOff>365125</xdr:colOff>
      <xdr:row>37</xdr:row>
      <xdr:rowOff>67985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293906"/>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91056</xdr:rowOff>
    </xdr:from>
    <xdr:to>
      <xdr:col>22</xdr:col>
      <xdr:colOff>415925</xdr:colOff>
      <xdr:row>39</xdr:row>
      <xdr:rowOff>21206</xdr:rowOff>
    </xdr:to>
    <xdr:sp macro="" textlink="">
      <xdr:nvSpPr>
        <xdr:cNvPr id="520" name="フローチャート : 判断 519">
          <a:extLst>
            <a:ext uri="{FF2B5EF4-FFF2-40B4-BE49-F238E27FC236}">
              <a16:creationId xmlns:a16="http://schemas.microsoft.com/office/drawing/2014/main" id="{00000000-0008-0000-0700-000008020000}"/>
            </a:ext>
          </a:extLst>
        </xdr:cNvPr>
        <xdr:cNvSpPr/>
      </xdr:nvSpPr>
      <xdr:spPr>
        <a:xfrm>
          <a:off x="15430500" y="660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12333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69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4042</xdr:rowOff>
    </xdr:from>
    <xdr:to>
      <xdr:col>21</xdr:col>
      <xdr:colOff>161925</xdr:colOff>
      <xdr:row>36</xdr:row>
      <xdr:rowOff>121706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318992"/>
          <a:ext cx="889000" cy="97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153953</xdr:rowOff>
    </xdr:from>
    <xdr:to>
      <xdr:col>21</xdr:col>
      <xdr:colOff>212725</xdr:colOff>
      <xdr:row>38</xdr:row>
      <xdr:rowOff>84103</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4541500" y="649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75230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9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4042</xdr:rowOff>
    </xdr:from>
    <xdr:to>
      <xdr:col>19</xdr:col>
      <xdr:colOff>644525</xdr:colOff>
      <xdr:row>32</xdr:row>
      <xdr:rowOff>155572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318992"/>
          <a:ext cx="889000" cy="3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2783</xdr:rowOff>
    </xdr:from>
    <xdr:to>
      <xdr:col>20</xdr:col>
      <xdr:colOff>9525</xdr:colOff>
      <xdr:row>38</xdr:row>
      <xdr:rowOff>104383</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3652500" y="651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95510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6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28974</xdr:rowOff>
    </xdr:from>
    <xdr:to>
      <xdr:col>18</xdr:col>
      <xdr:colOff>492125</xdr:colOff>
      <xdr:row>38</xdr:row>
      <xdr:rowOff>130574</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2763500" y="654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121701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6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30509</xdr:rowOff>
    </xdr:from>
    <xdr:to>
      <xdr:col>23</xdr:col>
      <xdr:colOff>568325</xdr:colOff>
      <xdr:row>37</xdr:row>
      <xdr:rowOff>132109</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6268700" y="63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53386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17185</xdr:rowOff>
    </xdr:from>
    <xdr:to>
      <xdr:col>22</xdr:col>
      <xdr:colOff>415925</xdr:colOff>
      <xdr:row>37</xdr:row>
      <xdr:rowOff>118785</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5430500" y="63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135312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3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70906</xdr:rowOff>
    </xdr:from>
    <xdr:to>
      <xdr:col>21</xdr:col>
      <xdr:colOff>212725</xdr:colOff>
      <xdr:row>37</xdr:row>
      <xdr:rowOff>1056</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4541500" y="62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17583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1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25,051</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124692</xdr:rowOff>
    </xdr:from>
    <xdr:to>
      <xdr:col>20</xdr:col>
      <xdr:colOff>9525</xdr:colOff>
      <xdr:row>31</xdr:row>
      <xdr:rowOff>54842</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3652500" y="52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71369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0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54,904</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104772</xdr:rowOff>
    </xdr:from>
    <xdr:to>
      <xdr:col>18</xdr:col>
      <xdr:colOff>492125</xdr:colOff>
      <xdr:row>33</xdr:row>
      <xdr:rowOff>34922</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2763500" y="55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51449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3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114211</xdr:rowOff>
    </xdr:from>
    <xdr:to>
      <xdr:col>23</xdr:col>
      <xdr:colOff>517525</xdr:colOff>
      <xdr:row>55</xdr:row>
      <xdr:rowOff>102569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201061"/>
          <a:ext cx="838200" cy="33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102569</xdr:rowOff>
    </xdr:from>
    <xdr:to>
      <xdr:col>22</xdr:col>
      <xdr:colOff>365125</xdr:colOff>
      <xdr:row>57</xdr:row>
      <xdr:rowOff>55690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32319"/>
          <a:ext cx="889000" cy="29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55690</xdr:rowOff>
    </xdr:from>
    <xdr:to>
      <xdr:col>21</xdr:col>
      <xdr:colOff>161925</xdr:colOff>
      <xdr:row>57</xdr:row>
      <xdr:rowOff>127747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28340"/>
          <a:ext cx="889000" cy="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127747</xdr:rowOff>
    </xdr:from>
    <xdr:to>
      <xdr:col>19</xdr:col>
      <xdr:colOff>644525</xdr:colOff>
      <xdr:row>57</xdr:row>
      <xdr:rowOff>148355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00397"/>
          <a:ext cx="889000" cy="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63411</xdr:rowOff>
    </xdr:from>
    <xdr:to>
      <xdr:col>23</xdr:col>
      <xdr:colOff>568325</xdr:colOff>
      <xdr:row>53</xdr:row>
      <xdr:rowOff>165011</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6268700" y="91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86288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00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82,061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51769</xdr:rowOff>
    </xdr:from>
    <xdr:to>
      <xdr:col>22</xdr:col>
      <xdr:colOff>415925</xdr:colOff>
      <xdr:row>55</xdr:row>
      <xdr:rowOff>153369</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5430500" y="94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169896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25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4890</xdr:rowOff>
    </xdr:from>
    <xdr:to>
      <xdr:col>21</xdr:col>
      <xdr:colOff>212725</xdr:colOff>
      <xdr:row>57</xdr:row>
      <xdr:rowOff>106490</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4541500" y="97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97617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7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76947</xdr:rowOff>
    </xdr:from>
    <xdr:to>
      <xdr:col>20</xdr:col>
      <xdr:colOff>9525</xdr:colOff>
      <xdr:row>58</xdr:row>
      <xdr:rowOff>7097</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3652500" y="98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169674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4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97555</xdr:rowOff>
    </xdr:from>
    <xdr:to>
      <xdr:col>18</xdr:col>
      <xdr:colOff>492125</xdr:colOff>
      <xdr:row>58</xdr:row>
      <xdr:rowOff>27705</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2763500" y="98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18832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6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137551</xdr:rowOff>
    </xdr:from>
    <xdr:to>
      <xdr:col>23</xdr:col>
      <xdr:colOff>517525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065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118120</xdr:rowOff>
    </xdr:from>
    <xdr:to>
      <xdr:col>22</xdr:col>
      <xdr:colOff>365125</xdr:colOff>
      <xdr:row>78</xdr:row>
      <xdr:rowOff>137551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49122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106004</xdr:rowOff>
    </xdr:from>
    <xdr:to>
      <xdr:col>21</xdr:col>
      <xdr:colOff>161925</xdr:colOff>
      <xdr:row>78</xdr:row>
      <xdr:rowOff>118120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47910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106004</xdr:rowOff>
    </xdr:from>
    <xdr:to>
      <xdr:col>19</xdr:col>
      <xdr:colOff>644525</xdr:colOff>
      <xdr:row>78</xdr:row>
      <xdr:rowOff>107696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47910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86751</xdr:rowOff>
    </xdr:from>
    <xdr:to>
      <xdr:col>22</xdr:col>
      <xdr:colOff>415925</xdr:colOff>
      <xdr:row>79</xdr:row>
      <xdr:rowOff>16901</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5430500" y="13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8028</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24333" y="13552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67320</xdr:rowOff>
    </xdr:from>
    <xdr:to>
      <xdr:col>21</xdr:col>
      <xdr:colOff>212725</xdr:colOff>
      <xdr:row>78</xdr:row>
      <xdr:rowOff>168920</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4541500" y="1344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160047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53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55204</xdr:rowOff>
    </xdr:from>
    <xdr:to>
      <xdr:col>20</xdr:col>
      <xdr:colOff>9525</xdr:colOff>
      <xdr:row>78</xdr:row>
      <xdr:rowOff>156804</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3652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147931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521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56896</xdr:rowOff>
    </xdr:from>
    <xdr:to>
      <xdr:col>18</xdr:col>
      <xdr:colOff>492125</xdr:colOff>
      <xdr:row>78</xdr:row>
      <xdr:rowOff>158496</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2763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149623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22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81507</xdr:rowOff>
    </xdr:from>
    <xdr:to>
      <xdr:col>23</xdr:col>
      <xdr:colOff>517525</xdr:colOff>
      <xdr:row>95</xdr:row>
      <xdr:rowOff>90337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369257"/>
          <a:ext cx="8382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4" name="フローチャート : 判断 693">
          <a:extLst>
            <a:ext uri="{FF2B5EF4-FFF2-40B4-BE49-F238E27FC236}">
              <a16:creationId xmlns:a16="http://schemas.microsoft.com/office/drawing/2014/main" id="{00000000-0008-0000-0700-0000B6020000}"/>
            </a:ext>
          </a:extLst>
        </xdr:cNvPr>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65576</xdr:rowOff>
    </xdr:from>
    <xdr:to>
      <xdr:col>22</xdr:col>
      <xdr:colOff>365125</xdr:colOff>
      <xdr:row>95</xdr:row>
      <xdr:rowOff>90337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353326"/>
          <a:ext cx="889000" cy="2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65576</xdr:rowOff>
    </xdr:from>
    <xdr:to>
      <xdr:col>21</xdr:col>
      <xdr:colOff>161925</xdr:colOff>
      <xdr:row>95</xdr:row>
      <xdr:rowOff>67405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35332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106381</xdr:rowOff>
    </xdr:from>
    <xdr:to>
      <xdr:col>19</xdr:col>
      <xdr:colOff>644525</xdr:colOff>
      <xdr:row>95</xdr:row>
      <xdr:rowOff>67405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22681"/>
          <a:ext cx="889000" cy="1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30707</xdr:rowOff>
    </xdr:from>
    <xdr:to>
      <xdr:col>23</xdr:col>
      <xdr:colOff>568325</xdr:colOff>
      <xdr:row>95</xdr:row>
      <xdr:rowOff>132307</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6268700" y="163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53584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1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52,073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39537</xdr:rowOff>
    </xdr:from>
    <xdr:to>
      <xdr:col>22</xdr:col>
      <xdr:colOff>415925</xdr:colOff>
      <xdr:row>95</xdr:row>
      <xdr:rowOff>141137</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5430500" y="163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157664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1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14776</xdr:rowOff>
    </xdr:from>
    <xdr:to>
      <xdr:col>21</xdr:col>
      <xdr:colOff>212725</xdr:colOff>
      <xdr:row>95</xdr:row>
      <xdr:rowOff>116376</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4541500" y="163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132903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16605</xdr:rowOff>
    </xdr:from>
    <xdr:to>
      <xdr:col>20</xdr:col>
      <xdr:colOff>9525</xdr:colOff>
      <xdr:row>95</xdr:row>
      <xdr:rowOff>118205</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3652500" y="163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134732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55581</xdr:rowOff>
    </xdr:from>
    <xdr:to>
      <xdr:col>18</xdr:col>
      <xdr:colOff>492125</xdr:colOff>
      <xdr:row>94</xdr:row>
      <xdr:rowOff>157181</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2763500" y="161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2258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教育費は給食センターの新規建設等により前年度に比べ</a:t>
          </a:r>
          <a:r>
            <a:rPr kumimoji="1" lang="en-US" altLang="ja-JP" sz="1100">
              <a:solidFill>
                <a:schemeClr val="dk1"/>
              </a:solidFill>
              <a:effectLst/>
              <a:latin typeface="+mn-lt"/>
              <a:ea typeface="+mn-ea"/>
              <a:cs typeface="+mn-cs"/>
            </a:rPr>
            <a:t>32.8</a:t>
          </a:r>
          <a:r>
            <a:rPr kumimoji="1" lang="ja-JP" altLang="en-US" sz="1100">
              <a:solidFill>
                <a:schemeClr val="dk1"/>
              </a:solidFill>
              <a:effectLst/>
              <a:latin typeface="+mn-lt"/>
              <a:ea typeface="+mn-ea"/>
              <a:cs typeface="+mn-cs"/>
            </a:rPr>
            <a:t>％増と大きく増加しており、住民一人当たりのコストも</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を大きく上回っている。また、民生費は児童福祉費（認定こども園整備等）や社会福祉費（障がい者自立支援給付費等）の増により増加傾向で推移している。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一方、土木費が減少傾向で推移している要因は土地開発公社への貸付金の減によるところが大きいが、依然として類似団体平均を上回る額となっている。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財政基盤の再構築への取組の継続により、毎年度一定規模の繰越金を確保することができている。</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また、財政規律ガイドライン（～</a:t>
          </a:r>
          <a:r>
            <a:rPr lang="en-US" altLang="ja-JP" sz="1200">
              <a:solidFill>
                <a:schemeClr val="dk1"/>
              </a:solidFill>
              <a:effectLst/>
              <a:latin typeface="+mn-lt"/>
              <a:ea typeface="+mn-ea"/>
              <a:cs typeface="+mn-cs"/>
            </a:rPr>
            <a:t>H28</a:t>
          </a:r>
          <a:r>
            <a:rPr lang="ja-JP" altLang="en-US" sz="1200">
              <a:solidFill>
                <a:schemeClr val="dk1"/>
              </a:solidFill>
              <a:effectLst/>
              <a:latin typeface="+mn-lt"/>
              <a:ea typeface="+mn-ea"/>
              <a:cs typeface="+mn-cs"/>
            </a:rPr>
            <a:t>）に基づき、計画的に財政調整基金を積み立ててきたため、取崩しをする年度があったものの、残高は微増で推移している。</a:t>
          </a:r>
          <a:endParaRPr lang="ja-JP" altLang="ja-JP" sz="1200">
            <a:effectLst/>
          </a:endParaRPr>
        </a:p>
        <a:p>
          <a:r>
            <a:rPr lang="ja-JP" altLang="ja-JP" sz="1200">
              <a:solidFill>
                <a:schemeClr val="dk1"/>
              </a:solidFill>
              <a:effectLst/>
              <a:latin typeface="+mn-lt"/>
              <a:ea typeface="+mn-ea"/>
              <a:cs typeface="+mn-cs"/>
            </a:rPr>
            <a:t>　今後もその効果を持続させるとともに、将来に持続可能な安定した財政基盤を構築するためにも、</a:t>
          </a:r>
          <a:r>
            <a:rPr lang="ja-JP" altLang="en-US" sz="1200">
              <a:solidFill>
                <a:schemeClr val="dk1"/>
              </a:solidFill>
              <a:effectLst/>
              <a:latin typeface="+mn-lt"/>
              <a:ea typeface="+mn-ea"/>
              <a:cs typeface="+mn-cs"/>
            </a:rPr>
            <a:t>石狩市財政運営指針</a:t>
          </a:r>
          <a:r>
            <a:rPr lang="ja-JP" altLang="ja-JP" sz="1200">
              <a:solidFill>
                <a:schemeClr val="dk1"/>
              </a:solidFill>
              <a:effectLst/>
              <a:latin typeface="+mn-lt"/>
              <a:ea typeface="+mn-ea"/>
              <a:cs typeface="+mn-cs"/>
            </a:rPr>
            <a:t>を遵守した財政基盤の強化に努める。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200" baseline="0">
              <a:solidFill>
                <a:schemeClr val="dk1"/>
              </a:solidFill>
              <a:effectLst/>
              <a:latin typeface="+mn-lt"/>
              <a:ea typeface="+mn-ea"/>
              <a:cs typeface="+mn-cs"/>
            </a:rPr>
            <a:t>　連結ベースでは黒字となっているものの、国民健康保険事業の累積赤字の早期解消が課題となっている。平成</a:t>
          </a:r>
          <a:r>
            <a:rPr lang="en-US" altLang="ja-JP" sz="1200" baseline="0">
              <a:solidFill>
                <a:schemeClr val="dk1"/>
              </a:solidFill>
              <a:effectLst/>
              <a:latin typeface="+mn-lt"/>
              <a:ea typeface="+mn-ea"/>
              <a:cs typeface="+mn-cs"/>
            </a:rPr>
            <a:t>26</a:t>
          </a:r>
          <a:r>
            <a:rPr lang="ja-JP" altLang="ja-JP" sz="1200" baseline="0">
              <a:solidFill>
                <a:schemeClr val="dk1"/>
              </a:solidFill>
              <a:effectLst/>
              <a:latin typeface="+mn-lt"/>
              <a:ea typeface="+mn-ea"/>
              <a:cs typeface="+mn-cs"/>
            </a:rPr>
            <a:t>年度に第</a:t>
          </a:r>
          <a:r>
            <a:rPr lang="en-US" altLang="ja-JP" sz="1200" baseline="0">
              <a:solidFill>
                <a:schemeClr val="dk1"/>
              </a:solidFill>
              <a:effectLst/>
              <a:latin typeface="+mn-lt"/>
              <a:ea typeface="+mn-ea"/>
              <a:cs typeface="+mn-cs"/>
            </a:rPr>
            <a:t>2</a:t>
          </a:r>
          <a:r>
            <a:rPr lang="ja-JP" altLang="ja-JP" sz="1200" baseline="0">
              <a:solidFill>
                <a:schemeClr val="dk1"/>
              </a:solidFill>
              <a:effectLst/>
              <a:latin typeface="+mn-lt"/>
              <a:ea typeface="+mn-ea"/>
              <a:cs typeface="+mn-cs"/>
            </a:rPr>
            <a:t>次国民健康保険事業経営健全化計画を策定し、多額の累積赤字の縮減に取り組んでおり、今後も安定的で持続可能な医療制度として維持していくため、一般会計からの繰入や各種取り組み強化による国保財政の「単年度収支の均衡」と累積赤字の解消を目指していく。</a:t>
          </a:r>
          <a:endParaRPr lang="en-US" altLang="ja-JP" sz="120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351_&#30707;&#29417;&#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82.6</v>
          </cell>
        </row>
        <row r="53">
          <cell r="N53">
            <v>58.8</v>
          </cell>
        </row>
        <row r="55">
          <cell r="G55" t="str">
            <v>類似団体内平均値</v>
          </cell>
          <cell r="N55">
            <v>33.6</v>
          </cell>
        </row>
        <row r="57">
          <cell r="N57">
            <v>56.8</v>
          </cell>
        </row>
        <row r="72">
          <cell r="K72" t="str">
            <v>H24</v>
          </cell>
          <cell r="L72" t="str">
            <v>H25</v>
          </cell>
          <cell r="M72" t="str">
            <v>H26</v>
          </cell>
          <cell r="N72" t="str">
            <v>H27</v>
          </cell>
          <cell r="O72" t="str">
            <v>H28</v>
          </cell>
        </row>
        <row r="73">
          <cell r="G73" t="str">
            <v>当該団体値</v>
          </cell>
          <cell r="K73">
            <v>123.6</v>
          </cell>
          <cell r="L73">
            <v>106.5</v>
          </cell>
          <cell r="M73">
            <v>93.3</v>
          </cell>
          <cell r="N73">
            <v>82.6</v>
          </cell>
          <cell r="O73">
            <v>82.9</v>
          </cell>
        </row>
        <row r="75">
          <cell r="K75">
            <v>11.1</v>
          </cell>
          <cell r="L75">
            <v>9.8000000000000007</v>
          </cell>
          <cell r="M75">
            <v>8.5</v>
          </cell>
          <cell r="N75">
            <v>7.8</v>
          </cell>
          <cell r="O75">
            <v>7.9</v>
          </cell>
        </row>
        <row r="77">
          <cell r="G77" t="str">
            <v>類似団体内平均値</v>
          </cell>
          <cell r="K77">
            <v>58.2</v>
          </cell>
          <cell r="L77">
            <v>50.3</v>
          </cell>
          <cell r="M77">
            <v>45.9</v>
          </cell>
          <cell r="N77">
            <v>33.6</v>
          </cell>
          <cell r="O77">
            <v>35.299999999999997</v>
          </cell>
        </row>
        <row r="79">
          <cell r="K79">
            <v>10.3</v>
          </cell>
          <cell r="L79">
            <v>9.6</v>
          </cell>
          <cell r="M79">
            <v>8.8000000000000007</v>
          </cell>
          <cell r="N79">
            <v>7</v>
          </cell>
          <cell r="O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C4"/>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C4"/>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C4"/>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31606203</v>
      </c>
      <c r="BO4" s="381"/>
      <c r="BP4" s="381"/>
      <c r="BQ4" s="381"/>
      <c r="BR4" s="381"/>
      <c r="BS4" s="381"/>
      <c r="BT4" s="381"/>
      <c r="BU4" s="382"/>
      <c r="BV4" s="380">
        <v>30708522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2.5</v>
      </c>
      <c r="CU4" s="387"/>
      <c r="CV4" s="387"/>
      <c r="CW4" s="387"/>
      <c r="CX4" s="387"/>
      <c r="CY4" s="387"/>
      <c r="CZ4" s="387"/>
      <c r="DA4" s="388"/>
      <c r="DB4" s="386">
        <v>3.5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31061876</v>
      </c>
      <c r="BO5" s="418"/>
      <c r="BP5" s="418"/>
      <c r="BQ5" s="418"/>
      <c r="BR5" s="418"/>
      <c r="BS5" s="418"/>
      <c r="BT5" s="418"/>
      <c r="BU5" s="419"/>
      <c r="BV5" s="417">
        <v>30068467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92.7</v>
      </c>
      <c r="CU5" s="415"/>
      <c r="CV5" s="415"/>
      <c r="CW5" s="415"/>
      <c r="CX5" s="415"/>
      <c r="CY5" s="415"/>
      <c r="CZ5" s="415"/>
      <c r="DA5" s="416"/>
      <c r="DB5" s="414">
        <v>91.8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544327</v>
      </c>
      <c r="BO6" s="418"/>
      <c r="BP6" s="418"/>
      <c r="BQ6" s="418"/>
      <c r="BR6" s="418"/>
      <c r="BS6" s="418"/>
      <c r="BT6" s="418"/>
      <c r="BU6" s="419"/>
      <c r="BV6" s="417">
        <v>640055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98.2</v>
      </c>
      <c r="CU6" s="455"/>
      <c r="CV6" s="455"/>
      <c r="CW6" s="455"/>
      <c r="CX6" s="455"/>
      <c r="CY6" s="455"/>
      <c r="CZ6" s="455"/>
      <c r="DA6" s="456"/>
      <c r="DB6" s="454">
        <v>98.5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129000</v>
      </c>
      <c r="BO7" s="418"/>
      <c r="BP7" s="418"/>
      <c r="BQ7" s="418"/>
      <c r="BR7" s="418"/>
      <c r="BS7" s="418"/>
      <c r="BT7" s="418"/>
      <c r="BU7" s="419"/>
      <c r="BV7" s="417">
        <v>53845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16601475</v>
      </c>
      <c r="CU7" s="418"/>
      <c r="CV7" s="418"/>
      <c r="CW7" s="418"/>
      <c r="CX7" s="418"/>
      <c r="CY7" s="418"/>
      <c r="CZ7" s="418"/>
      <c r="DA7" s="419"/>
      <c r="DB7" s="417">
        <v>16849512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415327</v>
      </c>
      <c r="BO8" s="418"/>
      <c r="BP8" s="418"/>
      <c r="BQ8" s="418"/>
      <c r="BR8" s="418"/>
      <c r="BS8" s="418"/>
      <c r="BT8" s="418"/>
      <c r="BU8" s="419"/>
      <c r="BV8" s="417">
        <v>586210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0.51</v>
      </c>
      <c r="CU8" s="458"/>
      <c r="CV8" s="458"/>
      <c r="CW8" s="458"/>
      <c r="CX8" s="458"/>
      <c r="CY8" s="458"/>
      <c r="CZ8" s="458"/>
      <c r="DA8" s="459"/>
      <c r="DB8" s="457">
        <v>0.51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57436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-170883</v>
      </c>
      <c r="BO9" s="418"/>
      <c r="BP9" s="418"/>
      <c r="BQ9" s="418"/>
      <c r="BR9" s="418"/>
      <c r="BS9" s="418"/>
      <c r="BT9" s="418"/>
      <c r="BU9" s="419"/>
      <c r="BV9" s="417">
        <v>81209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15.8</v>
      </c>
      <c r="CU9" s="415"/>
      <c r="CV9" s="415"/>
      <c r="CW9" s="415"/>
      <c r="CX9" s="415"/>
      <c r="CY9" s="415"/>
      <c r="CZ9" s="415"/>
      <c r="DA9" s="416"/>
      <c r="DB9" s="414">
        <v>14.8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59449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100044</v>
      </c>
      <c r="BO10" s="418"/>
      <c r="BP10" s="418"/>
      <c r="BQ10" s="418"/>
      <c r="BR10" s="418"/>
      <c r="BS10" s="418"/>
      <c r="BT10" s="418"/>
      <c r="BU10" s="419"/>
      <c r="BV10" s="417">
        <v>100074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58950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58634</v>
      </c>
      <c r="S13" s="499"/>
      <c r="T13" s="499"/>
      <c r="U13" s="499"/>
      <c r="V13" s="500"/>
      <c r="W13" s="433" t="s">
        <v>125</v>
      </c>
      <c r="X13" s="434"/>
      <c r="Y13" s="434"/>
      <c r="Z13" s="434"/>
      <c r="AA13" s="434"/>
      <c r="AB13" s="424"/>
      <c r="AC13" s="468">
        <v>1258</v>
      </c>
      <c r="AD13" s="469"/>
      <c r="AE13" s="469"/>
      <c r="AF13" s="469"/>
      <c r="AG13" s="508"/>
      <c r="AH13" s="468">
        <v>1400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-70839</v>
      </c>
      <c r="BO13" s="418"/>
      <c r="BP13" s="418"/>
      <c r="BQ13" s="418"/>
      <c r="BR13" s="418"/>
      <c r="BS13" s="418"/>
      <c r="BT13" s="418"/>
      <c r="BU13" s="419"/>
      <c r="BV13" s="417">
        <v>181283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7.9</v>
      </c>
      <c r="CU13" s="415"/>
      <c r="CV13" s="415"/>
      <c r="CW13" s="415"/>
      <c r="CX13" s="415"/>
      <c r="CY13" s="415"/>
      <c r="CZ13" s="415"/>
      <c r="DA13" s="416"/>
      <c r="DB13" s="414">
        <v>7.8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59202</v>
      </c>
      <c r="S14" s="499"/>
      <c r="T14" s="499"/>
      <c r="U14" s="499"/>
      <c r="V14" s="500"/>
      <c r="W14" s="407"/>
      <c r="X14" s="408"/>
      <c r="Y14" s="408"/>
      <c r="Z14" s="408"/>
      <c r="AA14" s="408"/>
      <c r="AB14" s="397"/>
      <c r="AC14" s="501">
        <v>5.0999999999999996</v>
      </c>
      <c r="AD14" s="502"/>
      <c r="AE14" s="502"/>
      <c r="AF14" s="502"/>
      <c r="AG14" s="503"/>
      <c r="AH14" s="501">
        <v>5.4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82.9</v>
      </c>
      <c r="CU14" s="513"/>
      <c r="CV14" s="513"/>
      <c r="CW14" s="513"/>
      <c r="CX14" s="513"/>
      <c r="CY14" s="513"/>
      <c r="CZ14" s="513"/>
      <c r="DA14" s="514"/>
      <c r="DB14" s="512">
        <v>82.6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58929</v>
      </c>
      <c r="S15" s="499"/>
      <c r="T15" s="499"/>
      <c r="U15" s="499"/>
      <c r="V15" s="500"/>
      <c r="W15" s="433" t="s">
        <v>132</v>
      </c>
      <c r="X15" s="434"/>
      <c r="Y15" s="434"/>
      <c r="Z15" s="434"/>
      <c r="AA15" s="434"/>
      <c r="AB15" s="424"/>
      <c r="AC15" s="468">
        <v>5889</v>
      </c>
      <c r="AD15" s="469"/>
      <c r="AE15" s="469"/>
      <c r="AF15" s="469"/>
      <c r="AG15" s="508"/>
      <c r="AH15" s="468">
        <v>6315</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6817372</v>
      </c>
      <c r="BO15" s="381"/>
      <c r="BP15" s="381"/>
      <c r="BQ15" s="381"/>
      <c r="BR15" s="381"/>
      <c r="BS15" s="381"/>
      <c r="BT15" s="381"/>
      <c r="BU15" s="382"/>
      <c r="BV15" s="380">
        <v>6700488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23.7</v>
      </c>
      <c r="AD16" s="502"/>
      <c r="AE16" s="502"/>
      <c r="AF16" s="502"/>
      <c r="AG16" s="503"/>
      <c r="AH16" s="501">
        <v>24.5</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13409342</v>
      </c>
      <c r="BO16" s="418"/>
      <c r="BP16" s="418"/>
      <c r="BQ16" s="418"/>
      <c r="BR16" s="418"/>
      <c r="BS16" s="418"/>
      <c r="BT16" s="418"/>
      <c r="BU16" s="419"/>
      <c r="BV16" s="417">
        <v>13121648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17653</v>
      </c>
      <c r="AD17" s="469"/>
      <c r="AE17" s="469"/>
      <c r="AF17" s="469"/>
      <c r="AG17" s="508"/>
      <c r="AH17" s="468">
        <v>18044</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8648457</v>
      </c>
      <c r="BO17" s="418"/>
      <c r="BP17" s="418"/>
      <c r="BQ17" s="418"/>
      <c r="BR17" s="418"/>
      <c r="BS17" s="418"/>
      <c r="BT17" s="418"/>
      <c r="BU17" s="419"/>
      <c r="BV17" s="417">
        <v>8507567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722.42</v>
      </c>
      <c r="M18" s="530"/>
      <c r="N18" s="530"/>
      <c r="O18" s="530"/>
      <c r="P18" s="530"/>
      <c r="Q18" s="530"/>
      <c r="R18" s="531"/>
      <c r="S18" s="531"/>
      <c r="T18" s="531"/>
      <c r="U18" s="531"/>
      <c r="V18" s="532"/>
      <c r="W18" s="435"/>
      <c r="X18" s="436"/>
      <c r="Y18" s="436"/>
      <c r="Z18" s="436"/>
      <c r="AA18" s="436"/>
      <c r="AB18" s="427"/>
      <c r="AC18" s="533">
        <v>71.2</v>
      </c>
      <c r="AD18" s="534"/>
      <c r="AE18" s="534"/>
      <c r="AF18" s="534"/>
      <c r="AG18" s="535"/>
      <c r="AH18" s="533">
        <v>70</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15555175</v>
      </c>
      <c r="BO18" s="418"/>
      <c r="BP18" s="418"/>
      <c r="BQ18" s="418"/>
      <c r="BR18" s="418"/>
      <c r="BS18" s="418"/>
      <c r="BT18" s="418"/>
      <c r="BU18" s="419"/>
      <c r="BV18" s="417">
        <v>16010828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80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18857873</v>
      </c>
      <c r="BO19" s="418"/>
      <c r="BP19" s="418"/>
      <c r="BQ19" s="418"/>
      <c r="BR19" s="418"/>
      <c r="BS19" s="418"/>
      <c r="BT19" s="418"/>
      <c r="BU19" s="419"/>
      <c r="BV19" s="417">
        <v>19940329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22632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34856182</v>
      </c>
      <c r="BO23" s="418"/>
      <c r="BP23" s="418"/>
      <c r="BQ23" s="418"/>
      <c r="BR23" s="418"/>
      <c r="BS23" s="418"/>
      <c r="BT23" s="418"/>
      <c r="BU23" s="419"/>
      <c r="BV23" s="417">
        <v>32410748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9200</v>
      </c>
      <c r="R24" s="469"/>
      <c r="S24" s="469"/>
      <c r="T24" s="469"/>
      <c r="U24" s="469"/>
      <c r="V24" s="508"/>
      <c r="W24" s="563"/>
      <c r="X24" s="551"/>
      <c r="Y24" s="552"/>
      <c r="Z24" s="467" t="s">
        <v>156</v>
      </c>
      <c r="AA24" s="447"/>
      <c r="AB24" s="447"/>
      <c r="AC24" s="447"/>
      <c r="AD24" s="447"/>
      <c r="AE24" s="447"/>
      <c r="AF24" s="447"/>
      <c r="AG24" s="448"/>
      <c r="AH24" s="468">
        <v>370</v>
      </c>
      <c r="AI24" s="469"/>
      <c r="AJ24" s="469"/>
      <c r="AK24" s="469"/>
      <c r="AL24" s="508"/>
      <c r="AM24" s="468">
        <v>1214710</v>
      </c>
      <c r="AN24" s="469"/>
      <c r="AO24" s="469"/>
      <c r="AP24" s="469"/>
      <c r="AQ24" s="469"/>
      <c r="AR24" s="508"/>
      <c r="AS24" s="468">
        <v>3283</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8505518</v>
      </c>
      <c r="BO24" s="418"/>
      <c r="BP24" s="418"/>
      <c r="BQ24" s="418"/>
      <c r="BR24" s="418"/>
      <c r="BS24" s="418"/>
      <c r="BT24" s="418"/>
      <c r="BU24" s="419"/>
      <c r="BV24" s="417">
        <v>9189993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7350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5240495</v>
      </c>
      <c r="BO25" s="381"/>
      <c r="BP25" s="381"/>
      <c r="BQ25" s="381"/>
      <c r="BR25" s="381"/>
      <c r="BS25" s="381"/>
      <c r="BT25" s="381"/>
      <c r="BU25" s="382"/>
      <c r="BV25" s="380">
        <v>6898850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6440</v>
      </c>
      <c r="R26" s="469"/>
      <c r="S26" s="469"/>
      <c r="T26" s="469"/>
      <c r="U26" s="469"/>
      <c r="V26" s="508"/>
      <c r="W26" s="563"/>
      <c r="X26" s="551"/>
      <c r="Y26" s="552"/>
      <c r="Z26" s="467" t="s">
        <v>162</v>
      </c>
      <c r="AA26" s="573"/>
      <c r="AB26" s="573"/>
      <c r="AC26" s="573"/>
      <c r="AD26" s="573"/>
      <c r="AE26" s="573"/>
      <c r="AF26" s="573"/>
      <c r="AG26" s="574"/>
      <c r="AH26" s="468">
        <v>2</v>
      </c>
      <c r="AI26" s="469"/>
      <c r="AJ26" s="469"/>
      <c r="AK26" s="469"/>
      <c r="AL26" s="508"/>
      <c r="AM26" s="468" t="s">
        <v>163</v>
      </c>
      <c r="AN26" s="469"/>
      <c r="AO26" s="469"/>
      <c r="AP26" s="469"/>
      <c r="AQ26" s="469"/>
      <c r="AR26" s="508"/>
      <c r="AS26" s="468" t="s">
        <v>163</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165</v>
      </c>
      <c r="F27" s="447"/>
      <c r="G27" s="447"/>
      <c r="H27" s="447"/>
      <c r="I27" s="447"/>
      <c r="J27" s="447"/>
      <c r="K27" s="448"/>
      <c r="L27" s="468">
        <v>1</v>
      </c>
      <c r="M27" s="469"/>
      <c r="N27" s="469"/>
      <c r="O27" s="469"/>
      <c r="P27" s="508"/>
      <c r="Q27" s="468">
        <v>4390</v>
      </c>
      <c r="R27" s="469"/>
      <c r="S27" s="469"/>
      <c r="T27" s="469"/>
      <c r="U27" s="469"/>
      <c r="V27" s="508"/>
      <c r="W27" s="563"/>
      <c r="X27" s="551"/>
      <c r="Y27" s="552"/>
      <c r="Z27" s="467" t="s">
        <v>166</v>
      </c>
      <c r="AA27" s="447"/>
      <c r="AB27" s="447"/>
      <c r="AC27" s="447"/>
      <c r="AD27" s="447"/>
      <c r="AE27" s="447"/>
      <c r="AF27" s="447"/>
      <c r="AG27" s="448"/>
      <c r="AH27" s="468">
        <v>7</v>
      </c>
      <c r="AI27" s="469"/>
      <c r="AJ27" s="469"/>
      <c r="AK27" s="469"/>
      <c r="AL27" s="508"/>
      <c r="AM27" s="468">
        <v>27601</v>
      </c>
      <c r="AN27" s="469"/>
      <c r="AO27" s="469"/>
      <c r="AP27" s="469"/>
      <c r="AQ27" s="469"/>
      <c r="AR27" s="508"/>
      <c r="AS27" s="468">
        <v>3943</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v>383988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3830</v>
      </c>
      <c r="R28" s="469"/>
      <c r="S28" s="469"/>
      <c r="T28" s="469"/>
      <c r="U28" s="469"/>
      <c r="V28" s="508"/>
      <c r="W28" s="563"/>
      <c r="X28" s="551"/>
      <c r="Y28" s="552"/>
      <c r="Z28" s="467" t="s">
        <v>169</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480318</v>
      </c>
      <c r="BO28" s="381"/>
      <c r="BP28" s="381"/>
      <c r="BQ28" s="381"/>
      <c r="BR28" s="381"/>
      <c r="BS28" s="381"/>
      <c r="BT28" s="381"/>
      <c r="BU28" s="382"/>
      <c r="BV28" s="380">
        <v>380274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22</v>
      </c>
      <c r="M29" s="469"/>
      <c r="N29" s="469"/>
      <c r="O29" s="469"/>
      <c r="P29" s="508"/>
      <c r="Q29" s="468">
        <v>3360</v>
      </c>
      <c r="R29" s="469"/>
      <c r="S29" s="469"/>
      <c r="T29" s="469"/>
      <c r="U29" s="469"/>
      <c r="V29" s="508"/>
      <c r="W29" s="564"/>
      <c r="X29" s="565"/>
      <c r="Y29" s="566"/>
      <c r="Z29" s="467" t="s">
        <v>173</v>
      </c>
      <c r="AA29" s="447"/>
      <c r="AB29" s="447"/>
      <c r="AC29" s="447"/>
      <c r="AD29" s="447"/>
      <c r="AE29" s="447"/>
      <c r="AF29" s="447"/>
      <c r="AG29" s="448"/>
      <c r="AH29" s="468">
        <v>377</v>
      </c>
      <c r="AI29" s="469"/>
      <c r="AJ29" s="469"/>
      <c r="AK29" s="469"/>
      <c r="AL29" s="508"/>
      <c r="AM29" s="468">
        <v>1242311</v>
      </c>
      <c r="AN29" s="469"/>
      <c r="AO29" s="469"/>
      <c r="AP29" s="469"/>
      <c r="AQ29" s="469"/>
      <c r="AR29" s="508"/>
      <c r="AS29" s="468">
        <v>3295</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150060</v>
      </c>
      <c r="BO29" s="418"/>
      <c r="BP29" s="418"/>
      <c r="BQ29" s="418"/>
      <c r="BR29" s="418"/>
      <c r="BS29" s="418"/>
      <c r="BT29" s="418"/>
      <c r="BU29" s="419"/>
      <c r="BV29" s="417">
        <v>120046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2682021</v>
      </c>
      <c r="BO30" s="587"/>
      <c r="BP30" s="587"/>
      <c r="BQ30" s="587"/>
      <c r="BR30" s="587"/>
      <c r="BS30" s="587"/>
      <c r="BT30" s="587"/>
      <c r="BU30" s="588"/>
      <c r="BV30" s="586">
        <v>2789056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特定環境保全公共下水道事業特別会計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石狩湾新港管理組合（一般会計）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石狩市公務サービス</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国民健康保険診療所会計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IF('各会計、関係団体の財政状況及び健全化判断比率'!B34="","",'各会計、関係団体の財政状況及び健全化判断比率'!B34)</f>
        <v>公共下水道事業会計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IF('各会計、関係団体の財政状況及び健全化判断比率'!B36="","",'各会計、関係団体の財政状況及び健全化判断比率'!B36)</f>
        <v>個別排水処理施設整備事業特別会計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石狩湾新港管理組合（港湾整備事業特別会計）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石狩市体育協会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石狩北部地区消防事務組合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介護保険事業会計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石狩西部広域水道企業団</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介護サービス事業会計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石狩教育研修センター組合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札幌広域圏組合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532</v>
      </c>
      <c r="D34" s="1184"/>
      <c r="E34" s="1185"/>
      <c r="F34" s="32" t="s">
        <v>533</v>
      </c>
      <c r="G34" s="33" t="s">
        <v>534</v>
      </c>
      <c r="H34" s="33" t="s">
        <v>535</v>
      </c>
      <c r="I34" s="33" t="s">
        <v>536</v>
      </c>
      <c r="J34" s="34" t="s">
        <v>537</v>
      </c>
      <c r="K34" s="22"/>
      <c r="L34" s="22"/>
      <c r="M34" s="22"/>
      <c r="N34" s="22"/>
      <c r="O34" s="22"/>
      <c r="P34" s="22"/>
    </row>
    <row r="35" spans="1:16" ht="39" customHeight="1" x14ac:dyDescent="0.15">
      <c r="A35" s="22"/>
      <c r="B35" s="35"/>
      <c r="C35" s="1178" t="s">
        <v>538</v>
      </c>
      <c r="D35" s="1179"/>
      <c r="E35" s="1180"/>
      <c r="F35" s="36">
        <v>5.51</v>
      </c>
      <c r="G35" s="37">
        <v>5.84</v>
      </c>
      <c r="H35" s="37">
        <v>5.45</v>
      </c>
      <c r="I35" s="37">
        <v>6.05</v>
      </c>
      <c r="J35" s="38">
        <v>6.74</v>
      </c>
      <c r="K35" s="22"/>
      <c r="L35" s="22"/>
      <c r="M35" s="22"/>
      <c r="N35" s="22"/>
      <c r="O35" s="22"/>
      <c r="P35" s="22"/>
    </row>
    <row r="36" spans="1:16" ht="39" customHeight="1" x14ac:dyDescent="0.15">
      <c r="A36" s="22"/>
      <c r="B36" s="35"/>
      <c r="C36" s="1178" t="s">
        <v>539</v>
      </c>
      <c r="D36" s="1179"/>
      <c r="E36" s="1180"/>
      <c r="F36" s="36">
        <v>0.96</v>
      </c>
      <c r="G36" s="37">
        <v>2.48</v>
      </c>
      <c r="H36" s="37">
        <v>3.02</v>
      </c>
      <c r="I36" s="37">
        <v>3.47</v>
      </c>
      <c r="J36" s="38">
        <v>2.5</v>
      </c>
      <c r="K36" s="22"/>
      <c r="L36" s="22"/>
      <c r="M36" s="22"/>
      <c r="N36" s="22"/>
      <c r="O36" s="22"/>
      <c r="P36" s="22"/>
    </row>
    <row r="37" spans="1:16" ht="39" customHeight="1" x14ac:dyDescent="0.15">
      <c r="A37" s="22"/>
      <c r="B37" s="35"/>
      <c r="C37" s="1178" t="s">
        <v>540</v>
      </c>
      <c r="D37" s="1179"/>
      <c r="E37" s="1180"/>
      <c r="F37" s="36">
        <v>0.97</v>
      </c>
      <c r="G37" s="37">
        <v>1.22</v>
      </c>
      <c r="H37" s="37">
        <v>1.5</v>
      </c>
      <c r="I37" s="37">
        <v>1.43</v>
      </c>
      <c r="J37" s="38">
        <v>1.36</v>
      </c>
      <c r="K37" s="22"/>
      <c r="L37" s="22"/>
      <c r="M37" s="22"/>
      <c r="N37" s="22"/>
      <c r="O37" s="22"/>
      <c r="P37" s="22"/>
    </row>
    <row r="38" spans="1:16" ht="39" customHeight="1" x14ac:dyDescent="0.15">
      <c r="A38" s="22"/>
      <c r="B38" s="35"/>
      <c r="C38" s="1178" t="s">
        <v>541</v>
      </c>
      <c r="D38" s="1179"/>
      <c r="E38" s="1180"/>
      <c r="F38" s="36">
        <v>0.25</v>
      </c>
      <c r="G38" s="37">
        <v>0.36</v>
      </c>
      <c r="H38" s="37">
        <v>0.22</v>
      </c>
      <c r="I38" s="37">
        <v>0.67</v>
      </c>
      <c r="J38" s="38">
        <v>0.72</v>
      </c>
      <c r="K38" s="22"/>
      <c r="L38" s="22"/>
      <c r="M38" s="22"/>
      <c r="N38" s="22"/>
      <c r="O38" s="22"/>
      <c r="P38" s="22"/>
    </row>
    <row r="39" spans="1:16" ht="39" customHeight="1" x14ac:dyDescent="0.15">
      <c r="A39" s="22"/>
      <c r="B39" s="35"/>
      <c r="C39" s="1178" t="s">
        <v>542</v>
      </c>
      <c r="D39" s="1179"/>
      <c r="E39" s="1180"/>
      <c r="F39" s="36">
        <v>0.05</v>
      </c>
      <c r="G39" s="37">
        <v>0.08</v>
      </c>
      <c r="H39" s="37">
        <v>0.02</v>
      </c>
      <c r="I39" s="37">
        <v>0.11</v>
      </c>
      <c r="J39" s="38">
        <v>0.04</v>
      </c>
      <c r="K39" s="22"/>
      <c r="L39" s="22"/>
      <c r="M39" s="22"/>
      <c r="N39" s="22"/>
      <c r="O39" s="22"/>
      <c r="P39" s="22"/>
    </row>
    <row r="40" spans="1:16" ht="39" customHeight="1" x14ac:dyDescent="0.15">
      <c r="A40" s="22"/>
      <c r="B40" s="35"/>
      <c r="C40" s="1178" t="s">
        <v>543</v>
      </c>
      <c r="D40" s="1179"/>
      <c r="E40" s="1180"/>
      <c r="F40" s="36">
        <v>0.09</v>
      </c>
      <c r="G40" s="37">
        <v>0.08</v>
      </c>
      <c r="H40" s="37">
        <v>0.08</v>
      </c>
      <c r="I40" s="37">
        <v>0.06</v>
      </c>
      <c r="J40" s="38">
        <v>0.03</v>
      </c>
      <c r="K40" s="22"/>
      <c r="L40" s="22"/>
      <c r="M40" s="22"/>
      <c r="N40" s="22"/>
      <c r="O40" s="22"/>
      <c r="P40" s="22"/>
    </row>
    <row r="41" spans="1:16" ht="39" customHeight="1" x14ac:dyDescent="0.15">
      <c r="A41" s="22"/>
      <c r="B41" s="35"/>
      <c r="C41" s="1178" t="s">
        <v>544</v>
      </c>
      <c r="D41" s="1179"/>
      <c r="E41" s="1180"/>
      <c r="F41" s="36">
        <v>0.04</v>
      </c>
      <c r="G41" s="37">
        <v>0.03</v>
      </c>
      <c r="H41" s="37">
        <v>0.05</v>
      </c>
      <c r="I41" s="37">
        <v>0.06</v>
      </c>
      <c r="J41" s="38">
        <v>0.03</v>
      </c>
      <c r="K41" s="22"/>
      <c r="L41" s="22"/>
      <c r="M41" s="22"/>
      <c r="N41" s="22"/>
      <c r="O41" s="22"/>
      <c r="P41" s="22"/>
    </row>
    <row r="42" spans="1:16" ht="39" customHeight="1" x14ac:dyDescent="0.15">
      <c r="A42" s="22"/>
      <c r="B42" s="39"/>
      <c r="C42" s="1178" t="s">
        <v>545</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3403</v>
      </c>
      <c r="L45" s="60">
        <v>3180</v>
      </c>
      <c r="M45" s="60">
        <v>3156</v>
      </c>
      <c r="N45" s="60">
        <v>3046</v>
      </c>
      <c r="O45" s="61">
        <v>3069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926</v>
      </c>
      <c r="L48" s="64">
        <v>927</v>
      </c>
      <c r="M48" s="64">
        <v>705</v>
      </c>
      <c r="N48" s="64">
        <v>878</v>
      </c>
      <c r="O48" s="65">
        <v>876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158</v>
      </c>
      <c r="L49" s="64">
        <v>142</v>
      </c>
      <c r="M49" s="64">
        <v>85</v>
      </c>
      <c r="N49" s="64">
        <v>161</v>
      </c>
      <c r="O49" s="65">
        <v>135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134</v>
      </c>
      <c r="L50" s="64">
        <v>130</v>
      </c>
      <c r="M50" s="64">
        <v>129</v>
      </c>
      <c r="N50" s="64">
        <v>113</v>
      </c>
      <c r="O50" s="65">
        <v>111</v>
      </c>
      <c r="P50" s="48"/>
      <c r="Q50" s="48"/>
      <c r="R50" s="48"/>
      <c r="S50" s="48"/>
      <c r="T50" s="48"/>
      <c r="U50" s="48"/>
    </row>
    <row r="51" spans="1:21" ht="30.75" customHeight="1" x14ac:dyDescent="0.15">
      <c r="A51" s="48"/>
      <c r="B51" s="1198"/>
      <c r="C51" s="1199"/>
      <c r="D51" s="66"/>
      <c r="E51" s="1188" t="s">
        <v>18</v>
      </c>
      <c r="F51" s="1188"/>
      <c r="G51" s="1188"/>
      <c r="H51" s="1188"/>
      <c r="I51" s="1188"/>
      <c r="J51" s="1189"/>
      <c r="K51" s="63">
        <v>5</v>
      </c>
      <c r="L51" s="64">
        <v>3</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3200</v>
      </c>
      <c r="L52" s="64">
        <v>3185</v>
      </c>
      <c r="M52" s="64">
        <v>3096</v>
      </c>
      <c r="N52" s="64">
        <v>3013</v>
      </c>
      <c r="O52" s="65">
        <v>2940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1426</v>
      </c>
      <c r="L53" s="69">
        <v>1197</v>
      </c>
      <c r="M53" s="69">
        <v>980</v>
      </c>
      <c r="N53" s="69">
        <v>1186</v>
      </c>
      <c r="O53" s="70">
        <v>1251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02" t="s">
        <v>24</v>
      </c>
      <c r="C41" s="1203"/>
      <c r="D41" s="81"/>
      <c r="E41" s="1208" t="s">
        <v>25</v>
      </c>
      <c r="F41" s="1208"/>
      <c r="G41" s="1208"/>
      <c r="H41" s="1209"/>
      <c r="I41" s="82">
        <v>32683</v>
      </c>
      <c r="J41" s="83">
        <v>33781</v>
      </c>
      <c r="K41" s="83">
        <v>32837</v>
      </c>
      <c r="L41" s="83">
        <v>32411</v>
      </c>
      <c r="M41" s="84">
        <v>34856</v>
      </c>
    </row>
    <row r="42" spans="2:13" ht="27.75" customHeight="1" x14ac:dyDescent="0.15">
      <c r="B42" s="1204"/>
      <c r="C42" s="1205"/>
      <c r="D42" s="85"/>
      <c r="E42" s="1210" t="s">
        <v>26</v>
      </c>
      <c r="F42" s="1210"/>
      <c r="G42" s="1210"/>
      <c r="H42" s="1211"/>
      <c r="I42" s="86">
        <v>656</v>
      </c>
      <c r="J42" s="87">
        <v>532</v>
      </c>
      <c r="K42" s="87">
        <v>350</v>
      </c>
      <c r="L42" s="87">
        <v>238</v>
      </c>
      <c r="M42" s="88">
        <v>131</v>
      </c>
    </row>
    <row r="43" spans="2:13" ht="27.75" customHeight="1" x14ac:dyDescent="0.15">
      <c r="B43" s="1204"/>
      <c r="C43" s="1205"/>
      <c r="D43" s="85"/>
      <c r="E43" s="1210" t="s">
        <v>27</v>
      </c>
      <c r="F43" s="1210"/>
      <c r="G43" s="1210"/>
      <c r="H43" s="1211"/>
      <c r="I43" s="86">
        <v>10532</v>
      </c>
      <c r="J43" s="87">
        <v>10020</v>
      </c>
      <c r="K43" s="87">
        <v>9303</v>
      </c>
      <c r="L43" s="87">
        <v>9263</v>
      </c>
      <c r="M43" s="88">
        <v>9149</v>
      </c>
    </row>
    <row r="44" spans="2:13" ht="27.75" customHeight="1" x14ac:dyDescent="0.15">
      <c r="B44" s="1204"/>
      <c r="C44" s="1205"/>
      <c r="D44" s="85"/>
      <c r="E44" s="1210" t="s">
        <v>28</v>
      </c>
      <c r="F44" s="1210"/>
      <c r="G44" s="1210"/>
      <c r="H44" s="1211"/>
      <c r="I44" s="86">
        <v>1518</v>
      </c>
      <c r="J44" s="87">
        <v>1224</v>
      </c>
      <c r="K44" s="87">
        <v>899</v>
      </c>
      <c r="L44" s="87">
        <v>840</v>
      </c>
      <c r="M44" s="88">
        <v>834</v>
      </c>
    </row>
    <row r="45" spans="2:13" ht="27.75" customHeight="1" x14ac:dyDescent="0.15">
      <c r="B45" s="1204"/>
      <c r="C45" s="1205"/>
      <c r="D45" s="85"/>
      <c r="E45" s="1210" t="s">
        <v>29</v>
      </c>
      <c r="F45" s="1210"/>
      <c r="G45" s="1210"/>
      <c r="H45" s="1211"/>
      <c r="I45" s="86">
        <v>3211</v>
      </c>
      <c r="J45" s="87">
        <v>2825</v>
      </c>
      <c r="K45" s="87">
        <v>2635</v>
      </c>
      <c r="L45" s="87">
        <v>2310</v>
      </c>
      <c r="M45" s="88">
        <v>2138</v>
      </c>
    </row>
    <row r="46" spans="2:13" ht="27.75" customHeight="1" x14ac:dyDescent="0.15">
      <c r="B46" s="1204"/>
      <c r="C46" s="1205"/>
      <c r="D46" s="89"/>
      <c r="E46" s="1210" t="s">
        <v>30</v>
      </c>
      <c r="F46" s="1210"/>
      <c r="G46" s="1210"/>
      <c r="H46" s="1211"/>
      <c r="I46" s="86">
        <v>3885</v>
      </c>
      <c r="J46" s="87">
        <v>2550</v>
      </c>
      <c r="K46" s="87">
        <v>2500</v>
      </c>
      <c r="L46" s="87">
        <v>1805</v>
      </c>
      <c r="M46" s="88" t="s">
        <v>487</v>
      </c>
    </row>
    <row r="47" spans="2:13" ht="27.75" customHeight="1" x14ac:dyDescent="0.15">
      <c r="B47" s="1204"/>
      <c r="C47" s="1205"/>
      <c r="D47" s="90"/>
      <c r="E47" s="1212" t="s">
        <v>31</v>
      </c>
      <c r="F47" s="1213"/>
      <c r="G47" s="1213"/>
      <c r="H47" s="1214"/>
      <c r="I47" s="86" t="s">
        <v>487</v>
      </c>
      <c r="J47" s="87" t="s">
        <v>487</v>
      </c>
      <c r="K47" s="87" t="s">
        <v>487</v>
      </c>
      <c r="L47" s="87" t="s">
        <v>487</v>
      </c>
      <c r="M47" s="88" t="s">
        <v>487</v>
      </c>
    </row>
    <row r="48" spans="2:13" ht="27.75" customHeight="1" x14ac:dyDescent="0.15">
      <c r="B48" s="1204"/>
      <c r="C48" s="1205"/>
      <c r="D48" s="85"/>
      <c r="E48" s="1210" t="s">
        <v>32</v>
      </c>
      <c r="F48" s="1210"/>
      <c r="G48" s="1210"/>
      <c r="H48" s="1211"/>
      <c r="I48" s="86" t="s">
        <v>487</v>
      </c>
      <c r="J48" s="87" t="s">
        <v>487</v>
      </c>
      <c r="K48" s="87" t="s">
        <v>487</v>
      </c>
      <c r="L48" s="87" t="s">
        <v>487</v>
      </c>
      <c r="M48" s="88" t="s">
        <v>487</v>
      </c>
    </row>
    <row r="49" spans="2:13" ht="27.75" customHeight="1" x14ac:dyDescent="0.15">
      <c r="B49" s="1206"/>
      <c r="C49" s="1207"/>
      <c r="D49" s="85"/>
      <c r="E49" s="1210" t="s">
        <v>33</v>
      </c>
      <c r="F49" s="1210"/>
      <c r="G49" s="1210"/>
      <c r="H49" s="1211"/>
      <c r="I49" s="86" t="s">
        <v>487</v>
      </c>
      <c r="J49" s="87" t="s">
        <v>487</v>
      </c>
      <c r="K49" s="87" t="s">
        <v>487</v>
      </c>
      <c r="L49" s="87" t="s">
        <v>487</v>
      </c>
      <c r="M49" s="88" t="s">
        <v>487</v>
      </c>
    </row>
    <row r="50" spans="2:13" ht="27.75" customHeight="1" x14ac:dyDescent="0.15">
      <c r="B50" s="1215" t="s">
        <v>34</v>
      </c>
      <c r="C50" s="1216"/>
      <c r="D50" s="91"/>
      <c r="E50" s="1210" t="s">
        <v>35</v>
      </c>
      <c r="F50" s="1210"/>
      <c r="G50" s="1210"/>
      <c r="H50" s="1211"/>
      <c r="I50" s="86">
        <v>1229</v>
      </c>
      <c r="J50" s="87">
        <v>1203</v>
      </c>
      <c r="K50" s="87">
        <v>1320</v>
      </c>
      <c r="L50" s="87">
        <v>1566</v>
      </c>
      <c r="M50" s="88">
        <v>1547</v>
      </c>
    </row>
    <row r="51" spans="2:13" ht="27.75" customHeight="1" x14ac:dyDescent="0.15">
      <c r="B51" s="1204"/>
      <c r="C51" s="1205"/>
      <c r="D51" s="85"/>
      <c r="E51" s="1210" t="s">
        <v>36</v>
      </c>
      <c r="F51" s="1210"/>
      <c r="G51" s="1210"/>
      <c r="H51" s="1211"/>
      <c r="I51" s="86">
        <v>5942</v>
      </c>
      <c r="J51" s="87">
        <v>5597</v>
      </c>
      <c r="K51" s="87">
        <v>5454</v>
      </c>
      <c r="L51" s="87">
        <v>5217</v>
      </c>
      <c r="M51" s="88">
        <v>4822</v>
      </c>
    </row>
    <row r="52" spans="2:13" ht="27.75" customHeight="1" x14ac:dyDescent="0.15">
      <c r="B52" s="1206"/>
      <c r="C52" s="1207"/>
      <c r="D52" s="85"/>
      <c r="E52" s="1210" t="s">
        <v>37</v>
      </c>
      <c r="F52" s="1210"/>
      <c r="G52" s="1210"/>
      <c r="H52" s="1211"/>
      <c r="I52" s="86">
        <v>28036</v>
      </c>
      <c r="J52" s="87">
        <v>28976</v>
      </c>
      <c r="K52" s="87">
        <v>28496</v>
      </c>
      <c r="L52" s="87">
        <v>28165</v>
      </c>
      <c r="M52" s="88">
        <v>28927</v>
      </c>
    </row>
    <row r="53" spans="2:13" ht="27.75" customHeight="1" thickBot="1" x14ac:dyDescent="0.2">
      <c r="B53" s="1217" t="s">
        <v>21</v>
      </c>
      <c r="C53" s="1218"/>
      <c r="D53" s="92"/>
      <c r="E53" s="1219" t="s">
        <v>38</v>
      </c>
      <c r="F53" s="1219"/>
      <c r="G53" s="1219"/>
      <c r="H53" s="1220"/>
      <c r="I53" s="93">
        <v>17278</v>
      </c>
      <c r="J53" s="94">
        <v>15156</v>
      </c>
      <c r="K53" s="94">
        <v>13254</v>
      </c>
      <c r="L53" s="94">
        <v>11919</v>
      </c>
      <c r="M53" s="95">
        <v>11813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41B1E-C374-441F-B819-D5C901E2F86C}">
  <sheetPr>
    <pageSetUpPr fitToPage="1"/>
  </sheetPr>
  <dimension ref="A1:WVY191"/>
  <sheetViews>
    <sheetView showGridLines="0" topLeftCell="A16" zoomScale="80" zoomScaleNormal="80" zoomScaleSheetLayoutView="55" workbookViewId="0">
      <selection activeCell="F64" sqref="F6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5" t="s">
        <v>569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4"/>
      <c r="H50" s="1245"/>
      <c r="I50" s="1245"/>
      <c r="J50" s="1246"/>
      <c r="K50" s="356" t="s">
        <v>526</v>
      </c>
      <c r="L50" s="356" t="s">
        <v>527</v>
      </c>
      <c r="M50" s="356" t="s">
        <v>528</v>
      </c>
      <c r="N50" s="356" t="s">
        <v>529</v>
      </c>
      <c r="O50" s="356" t="s">
        <v>530</v>
      </c>
    </row>
    <row r="51" spans="1:17" x14ac:dyDescent="0.15">
      <c r="B51" s="250"/>
      <c r="C51" s="246"/>
      <c r="D51" s="246"/>
      <c r="E51" s="246"/>
      <c r="F51" s="246"/>
      <c r="G51" s="1247" t="s">
        <v>562</v>
      </c>
      <c r="H51" s="1248"/>
      <c r="I51" s="1253" t="s">
        <v>563</v>
      </c>
      <c r="J51" s="1253"/>
      <c r="K51" s="1255"/>
      <c r="L51" s="1255"/>
      <c r="M51" s="1255"/>
      <c r="N51" s="1221">
        <v>82.6</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564</v>
      </c>
      <c r="J53" s="1233"/>
      <c r="K53" s="1256"/>
      <c r="L53" s="1256"/>
      <c r="M53" s="1256"/>
      <c r="N53" s="1225">
        <v>58.8</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565</v>
      </c>
      <c r="H55" s="1228"/>
      <c r="I55" s="1233" t="s">
        <v>563</v>
      </c>
      <c r="J55" s="1233"/>
      <c r="K55" s="1255"/>
      <c r="L55" s="1255"/>
      <c r="M55" s="1255"/>
      <c r="N55" s="1221">
        <v>33.6</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564</v>
      </c>
      <c r="J57" s="1223"/>
      <c r="K57" s="1256"/>
      <c r="L57" s="1256"/>
      <c r="M57" s="1256"/>
      <c r="N57" s="1225">
        <v>56.8</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35" t="s">
        <v>570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44"/>
      <c r="H72" s="1245"/>
      <c r="I72" s="1245"/>
      <c r="J72" s="1246"/>
      <c r="K72" s="356" t="s">
        <v>526</v>
      </c>
      <c r="L72" s="356" t="s">
        <v>527</v>
      </c>
      <c r="M72" s="356" t="s">
        <v>528</v>
      </c>
      <c r="N72" s="356" t="s">
        <v>529</v>
      </c>
      <c r="O72" s="356" t="s">
        <v>530</v>
      </c>
    </row>
    <row r="73" spans="2:30" x14ac:dyDescent="0.15">
      <c r="B73" s="250"/>
      <c r="C73" s="246"/>
      <c r="D73" s="246"/>
      <c r="E73" s="246"/>
      <c r="F73" s="246"/>
      <c r="G73" s="1247" t="s">
        <v>562</v>
      </c>
      <c r="H73" s="1248"/>
      <c r="I73" s="1253" t="s">
        <v>563</v>
      </c>
      <c r="J73" s="1253"/>
      <c r="K73" s="1234">
        <v>123.6</v>
      </c>
      <c r="L73" s="1234">
        <v>106.5</v>
      </c>
      <c r="M73" s="1221">
        <v>93.3</v>
      </c>
      <c r="N73" s="1221">
        <v>82.6</v>
      </c>
      <c r="O73" s="1221">
        <v>82.9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568</v>
      </c>
      <c r="J75" s="1233"/>
      <c r="K75" s="1225">
        <v>11.1</v>
      </c>
      <c r="L75" s="1225">
        <v>9.8000000000000007</v>
      </c>
      <c r="M75" s="1225">
        <v>8.5</v>
      </c>
      <c r="N75" s="1225">
        <v>7.8</v>
      </c>
      <c r="O75" s="1225">
        <v>7.9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565</v>
      </c>
      <c r="H77" s="1228"/>
      <c r="I77" s="1233" t="s">
        <v>563</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568</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C26D4-9445-4A47-B85F-234FC77A3D75}">
  <sheetPr>
    <pageSetUpPr fitToPage="1"/>
  </sheetPr>
  <dimension ref="A1:AH135"/>
  <sheetViews>
    <sheetView showGridLines="0" topLeftCell="A97" zoomScale="80" zoomScaleNormal="80" zoomScaleSheetLayoutView="70" workbookViewId="0">
      <selection activeCell="I111" sqref="I11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555BA-7235-4FB6-AE7A-40FB69F0F362}">
  <sheetPr>
    <pageSetUpPr fitToPage="1"/>
  </sheetPr>
  <dimension ref="A1:AH135"/>
  <sheetViews>
    <sheetView showGridLines="0" tabSelected="1" topLeftCell="A73" zoomScale="80" zoomScaleNormal="80" zoomScaleSheetLayoutView="55" workbookViewId="0">
      <selection activeCell="I107" sqref="I10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41350</v>
      </c>
      <c r="E3" s="118"/>
      <c r="F3" s="119">
        <v>50880</v>
      </c>
      <c r="G3" s="120"/>
      <c r="H3" s="121"/>
    </row>
    <row r="4" spans="1:8" x14ac:dyDescent="0.15">
      <c r="A4" s="122"/>
      <c r="B4" s="123"/>
      <c r="C4" s="124"/>
      <c r="D4" s="125">
        <v>34789</v>
      </c>
      <c r="E4" s="126"/>
      <c r="F4" s="127">
        <v>26879</v>
      </c>
      <c r="G4" s="128"/>
      <c r="H4" s="129"/>
    </row>
    <row r="5" spans="1:8" x14ac:dyDescent="0.15">
      <c r="A5" s="110" t="s">
        <v>520</v>
      </c>
      <c r="B5" s="115"/>
      <c r="C5" s="116"/>
      <c r="D5" s="117">
        <v>44767</v>
      </c>
      <c r="E5" s="118"/>
      <c r="F5" s="119">
        <v>63956</v>
      </c>
      <c r="G5" s="120"/>
      <c r="H5" s="121"/>
    </row>
    <row r="6" spans="1:8" x14ac:dyDescent="0.15">
      <c r="A6" s="122"/>
      <c r="B6" s="123"/>
      <c r="C6" s="124"/>
      <c r="D6" s="125">
        <v>34468</v>
      </c>
      <c r="E6" s="126"/>
      <c r="F6" s="127">
        <v>29239</v>
      </c>
      <c r="G6" s="128"/>
      <c r="H6" s="129"/>
    </row>
    <row r="7" spans="1:8" x14ac:dyDescent="0.15">
      <c r="A7" s="110" t="s">
        <v>521</v>
      </c>
      <c r="B7" s="115"/>
      <c r="C7" s="116"/>
      <c r="D7" s="117">
        <v>25004</v>
      </c>
      <c r="E7" s="118"/>
      <c r="F7" s="119">
        <v>66255</v>
      </c>
      <c r="G7" s="120"/>
      <c r="H7" s="121"/>
    </row>
    <row r="8" spans="1:8" x14ac:dyDescent="0.15">
      <c r="A8" s="122"/>
      <c r="B8" s="123"/>
      <c r="C8" s="124"/>
      <c r="D8" s="125">
        <v>13291</v>
      </c>
      <c r="E8" s="126"/>
      <c r="F8" s="127">
        <v>31822</v>
      </c>
      <c r="G8" s="128"/>
      <c r="H8" s="129"/>
    </row>
    <row r="9" spans="1:8" x14ac:dyDescent="0.15">
      <c r="A9" s="110" t="s">
        <v>522</v>
      </c>
      <c r="B9" s="115"/>
      <c r="C9" s="116"/>
      <c r="D9" s="117">
        <v>41508</v>
      </c>
      <c r="E9" s="118"/>
      <c r="F9" s="119">
        <v>47278</v>
      </c>
      <c r="G9" s="120"/>
      <c r="H9" s="121"/>
    </row>
    <row r="10" spans="1:8" x14ac:dyDescent="0.15">
      <c r="A10" s="122"/>
      <c r="B10" s="123"/>
      <c r="C10" s="124"/>
      <c r="D10" s="125">
        <v>23873</v>
      </c>
      <c r="E10" s="126"/>
      <c r="F10" s="127">
        <v>24096</v>
      </c>
      <c r="G10" s="128"/>
      <c r="H10" s="129"/>
    </row>
    <row r="11" spans="1:8" x14ac:dyDescent="0.15">
      <c r="A11" s="110" t="s">
        <v>523</v>
      </c>
      <c r="B11" s="115"/>
      <c r="C11" s="116"/>
      <c r="D11" s="117">
        <v>77345</v>
      </c>
      <c r="E11" s="118"/>
      <c r="F11" s="119">
        <v>44504</v>
      </c>
      <c r="G11" s="120"/>
      <c r="H11" s="121"/>
    </row>
    <row r="12" spans="1:8" x14ac:dyDescent="0.15">
      <c r="A12" s="122"/>
      <c r="B12" s="123"/>
      <c r="C12" s="130"/>
      <c r="D12" s="125">
        <v>50280</v>
      </c>
      <c r="E12" s="126"/>
      <c r="F12" s="127">
        <v>25876</v>
      </c>
      <c r="G12" s="128"/>
      <c r="H12" s="129"/>
    </row>
    <row r="13" spans="1:8" x14ac:dyDescent="0.15">
      <c r="A13" s="110"/>
      <c r="B13" s="115"/>
      <c r="C13" s="131"/>
      <c r="D13" s="132">
        <v>45995</v>
      </c>
      <c r="E13" s="133"/>
      <c r="F13" s="134">
        <v>54575</v>
      </c>
      <c r="G13" s="135"/>
      <c r="H13" s="121"/>
    </row>
    <row r="14" spans="1:8" x14ac:dyDescent="0.15">
      <c r="A14" s="122"/>
      <c r="B14" s="123"/>
      <c r="C14" s="124"/>
      <c r="D14" s="125">
        <v>31340</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0.97</v>
      </c>
      <c r="C19" s="136">
        <f>ROUND(VALUE(SUBSTITUTE(実質収支比率等に係る経年分析!G$48,"▲","-")),2)</f>
        <v>2.4900000000000002</v>
      </c>
      <c r="D19" s="136">
        <f>ROUND(VALUE(SUBSTITUTE(実質収支比率等に係る経年分析!H$48,"▲","-")),2)</f>
        <v>3.02</v>
      </c>
      <c r="E19" s="136">
        <f>ROUND(VALUE(SUBSTITUTE(実質収支比率等に係る経年分析!I$48,"▲","-")),2)</f>
        <v>3.48</v>
      </c>
      <c r="F19" s="136">
        <f>ROUND(VALUE(SUBSTITUTE(実質収支比率等に係る経年分析!J$48,"▲","-")),2)</f>
        <v>2.5</v>
      </c>
    </row>
    <row r="20" spans="1:11" x14ac:dyDescent="0.15">
      <c r="A20" s="136" t="s">
        <v>43</v>
      </c>
      <c r="B20" s="136">
        <f>ROUND(VALUE(SUBSTITUTE(実質収支比率等に係る経年分析!F$47,"▲","-")),2)</f>
        <v>1.94</v>
      </c>
      <c r="C20" s="136">
        <f>ROUND(VALUE(SUBSTITUTE(実質収支比率等に係る経年分析!G$47,"▲","-")),2)</f>
        <v>1.55</v>
      </c>
      <c r="D20" s="136">
        <f>ROUND(VALUE(SUBSTITUTE(実質収支比率等に係る経年分析!H$47,"▲","-")),2)</f>
        <v>1.68</v>
      </c>
      <c r="E20" s="136">
        <f>ROUND(VALUE(SUBSTITUTE(実質収支比率等に係る経年分析!I$47,"▲","-")),2)</f>
        <v>2.2599999999999998</v>
      </c>
      <c r="F20" s="136">
        <f>ROUND(VALUE(SUBSTITUTE(実質収支比率等に係る経年分析!J$47,"▲","-")),2)</f>
        <v>2.89</v>
      </c>
    </row>
    <row r="21" spans="1:11" x14ac:dyDescent="0.15">
      <c r="A21" s="136" t="s">
        <v>44</v>
      </c>
      <c r="B21" s="136">
        <f>IF(ISNUMBER(VALUE(SUBSTITUTE(実質収支比率等に係る経年分析!F$49,"▲","-"))),ROUND(VALUE(SUBSTITUTE(実質収支比率等に係る経年分析!F$49,"▲","-")),2),NA())</f>
        <v>1.06</v>
      </c>
      <c r="C21" s="136">
        <f>IF(ISNUMBER(VALUE(SUBSTITUTE(実質収支比率等に係る経年分析!G$49,"▲","-"))),ROUND(VALUE(SUBSTITUTE(実質収支比率等に係る経年分析!G$49,"▲","-")),2),NA())</f>
        <v>1.18</v>
      </c>
      <c r="D21" s="136">
        <f>IF(ISNUMBER(VALUE(SUBSTITUTE(実質収支比率等に係る経年分析!H$49,"▲","-"))),ROUND(VALUE(SUBSTITUTE(実質収支比率等に係る経年分析!H$49,"▲","-")),2),NA())</f>
        <v>0.65</v>
      </c>
      <c r="E21" s="136">
        <f>IF(ISNUMBER(VALUE(SUBSTITUTE(実質収支比率等に係る経年分析!I$49,"▲","-"))),ROUND(VALUE(SUBSTITUTE(実質収支比率等に係る経年分析!I$49,"▲","-")),2),NA())</f>
        <v>1.08</v>
      </c>
      <c r="F21" s="136">
        <f>IF(ISNUMBER(VALUE(SUBSTITUTE(実質収支比率等に係る経年分析!J$49,"▲","-"))),ROUND(VALUE(SUBSTITUTE(実質収支比率等に係る経年分析!J$49,"▲","-")),2),NA())</f>
        <v>-0.43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介護サービス事業会計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後期高齢者医療会計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国民健康保険診療所会計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介護保険事業会計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0.72</v>
      </c>
    </row>
    <row r="33" spans="1:16" x14ac:dyDescent="0.15">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6.74</v>
      </c>
    </row>
    <row r="36" spans="1:16" x14ac:dyDescent="0.15">
      <c r="A36" s="137" t="str">
        <f>IF(連結実質赤字比率に係る赤字・黒字の構成分析!C$34="",NA(),連結実質赤字比率に係る赤字・黒字の構成分析!C$34)</f>
        <v>国民健康保険事業会計</v>
      </c>
      <c r="B36" s="137">
        <f>IF(ROUND(VALUE(SUBSTITUTE(連結実質赤字比率に係る赤字・黒字の構成分析!F$34,"▲", "-")), 2) &lt; 0, ABS(ROUND(VALUE(SUBSTITUTE(連結実質赤字比率に係る赤字・黒字の構成分析!F$34,"▲", "-")), 2)), NA())</f>
        <v>3.49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4.9400000000000004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3.76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3.91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2.84</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3200</v>
      </c>
      <c r="E42" s="138"/>
      <c r="F42" s="138"/>
      <c r="G42" s="138">
        <f>'実質公債費比率（分子）の構造'!L$52</f>
        <v>3185</v>
      </c>
      <c r="H42" s="138"/>
      <c r="I42" s="138"/>
      <c r="J42" s="138">
        <f>'実質公債費比率（分子）の構造'!M$52</f>
        <v>3096</v>
      </c>
      <c r="K42" s="138"/>
      <c r="L42" s="138"/>
      <c r="M42" s="138">
        <f>'実質公債費比率（分子）の構造'!N$52</f>
        <v>3013</v>
      </c>
      <c r="N42" s="138"/>
      <c r="O42" s="138"/>
      <c r="P42" s="138">
        <f>'実質公債費比率（分子）の構造'!O$52</f>
        <v>2940</v>
      </c>
    </row>
    <row r="43" spans="1:16" x14ac:dyDescent="0.15">
      <c r="A43" s="138" t="s">
        <v>52</v>
      </c>
      <c r="B43" s="138">
        <f>'実質公債費比率（分子）の構造'!K$51</f>
        <v>5</v>
      </c>
      <c r="C43" s="138"/>
      <c r="D43" s="138"/>
      <c r="E43" s="138">
        <f>'実質公債費比率（分子）の構造'!L$51</f>
        <v>3</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134</v>
      </c>
      <c r="C44" s="138"/>
      <c r="D44" s="138"/>
      <c r="E44" s="138">
        <f>'実質公債費比率（分子）の構造'!L$50</f>
        <v>130</v>
      </c>
      <c r="F44" s="138"/>
      <c r="G44" s="138"/>
      <c r="H44" s="138">
        <f>'実質公債費比率（分子）の構造'!M$50</f>
        <v>129</v>
      </c>
      <c r="I44" s="138"/>
      <c r="J44" s="138"/>
      <c r="K44" s="138">
        <f>'実質公債費比率（分子）の構造'!N$50</f>
        <v>113</v>
      </c>
      <c r="L44" s="138"/>
      <c r="M44" s="138"/>
      <c r="N44" s="138">
        <f>'実質公債費比率（分子）の構造'!O$50</f>
        <v>111</v>
      </c>
      <c r="O44" s="138"/>
      <c r="P44" s="138"/>
    </row>
    <row r="45" spans="1:16" x14ac:dyDescent="0.15">
      <c r="A45" s="138" t="s">
        <v>54</v>
      </c>
      <c r="B45" s="138">
        <f>'実質公債費比率（分子）の構造'!K$49</f>
        <v>158</v>
      </c>
      <c r="C45" s="138"/>
      <c r="D45" s="138"/>
      <c r="E45" s="138">
        <f>'実質公債費比率（分子）の構造'!L$49</f>
        <v>142</v>
      </c>
      <c r="F45" s="138"/>
      <c r="G45" s="138"/>
      <c r="H45" s="138">
        <f>'実質公債費比率（分子）の構造'!M$49</f>
        <v>85</v>
      </c>
      <c r="I45" s="138"/>
      <c r="J45" s="138"/>
      <c r="K45" s="138">
        <f>'実質公債費比率（分子）の構造'!N$49</f>
        <v>161</v>
      </c>
      <c r="L45" s="138"/>
      <c r="M45" s="138"/>
      <c r="N45" s="138">
        <f>'実質公債費比率（分子）の構造'!O$49</f>
        <v>135</v>
      </c>
      <c r="O45" s="138"/>
      <c r="P45" s="138"/>
    </row>
    <row r="46" spans="1:16" x14ac:dyDescent="0.15">
      <c r="A46" s="138" t="s">
        <v>55</v>
      </c>
      <c r="B46" s="138">
        <f>'実質公債費比率（分子）の構造'!K$48</f>
        <v>926</v>
      </c>
      <c r="C46" s="138"/>
      <c r="D46" s="138"/>
      <c r="E46" s="138">
        <f>'実質公債費比率（分子）の構造'!L$48</f>
        <v>927</v>
      </c>
      <c r="F46" s="138"/>
      <c r="G46" s="138"/>
      <c r="H46" s="138">
        <f>'実質公債費比率（分子）の構造'!M$48</f>
        <v>705</v>
      </c>
      <c r="I46" s="138"/>
      <c r="J46" s="138"/>
      <c r="K46" s="138">
        <f>'実質公債費比率（分子）の構造'!N$48</f>
        <v>878</v>
      </c>
      <c r="L46" s="138"/>
      <c r="M46" s="138"/>
      <c r="N46" s="138">
        <f>'実質公債費比率（分子）の構造'!O$48</f>
        <v>876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3403</v>
      </c>
      <c r="C49" s="138"/>
      <c r="D49" s="138"/>
      <c r="E49" s="138">
        <f>'実質公債費比率（分子）の構造'!L$45</f>
        <v>3180</v>
      </c>
      <c r="F49" s="138"/>
      <c r="G49" s="138"/>
      <c r="H49" s="138">
        <f>'実質公債費比率（分子）の構造'!M$45</f>
        <v>3156</v>
      </c>
      <c r="I49" s="138"/>
      <c r="J49" s="138"/>
      <c r="K49" s="138">
        <f>'実質公債費比率（分子）の構造'!N$45</f>
        <v>3046</v>
      </c>
      <c r="L49" s="138"/>
      <c r="M49" s="138"/>
      <c r="N49" s="138">
        <f>'実質公債費比率（分子）の構造'!O$45</f>
        <v>3069</v>
      </c>
      <c r="O49" s="138"/>
      <c r="P49" s="138"/>
    </row>
    <row r="50" spans="1:16" x14ac:dyDescent="0.15">
      <c r="A50" s="138" t="s">
        <v>59</v>
      </c>
      <c r="B50" s="138" t="e">
        <f>NA()</f>
        <v>#N/A</v>
      </c>
      <c r="C50" s="138">
        <f>IF(ISNUMBER('実質公債費比率（分子）の構造'!K$53),'実質公債費比率（分子）の構造'!K$53,NA())</f>
        <v>1426</v>
      </c>
      <c r="D50" s="138" t="e">
        <f>NA()</f>
        <v>#N/A</v>
      </c>
      <c r="E50" s="138" t="e">
        <f>NA()</f>
        <v>#N/A</v>
      </c>
      <c r="F50" s="138">
        <f>IF(ISNUMBER('実質公債費比率（分子）の構造'!L$53),'実質公債費比率（分子）の構造'!L$53,NA())</f>
        <v>1197</v>
      </c>
      <c r="G50" s="138" t="e">
        <f>NA()</f>
        <v>#N/A</v>
      </c>
      <c r="H50" s="138" t="e">
        <f>NA()</f>
        <v>#N/A</v>
      </c>
      <c r="I50" s="138">
        <f>IF(ISNUMBER('実質公債費比率（分子）の構造'!M$53),'実質公債費比率（分子）の構造'!M$53,NA())</f>
        <v>980</v>
      </c>
      <c r="J50" s="138" t="e">
        <f>NA()</f>
        <v>#N/A</v>
      </c>
      <c r="K50" s="138" t="e">
        <f>NA()</f>
        <v>#N/A</v>
      </c>
      <c r="L50" s="138">
        <f>IF(ISNUMBER('実質公債費比率（分子）の構造'!N$53),'実質公債費比率（分子）の構造'!N$53,NA())</f>
        <v>1186</v>
      </c>
      <c r="M50" s="138" t="e">
        <f>NA()</f>
        <v>#N/A</v>
      </c>
      <c r="N50" s="138" t="e">
        <f>NA()</f>
        <v>#N/A</v>
      </c>
      <c r="O50" s="138">
        <f>IF(ISNUMBER('実質公債費比率（分子）の構造'!O$53),'実質公債費比率（分子）の構造'!O$53,NA())</f>
        <v>1251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28036</v>
      </c>
      <c r="E56" s="137"/>
      <c r="F56" s="137"/>
      <c r="G56" s="137">
        <f>'将来負担比率（分子）の構造'!J$52</f>
        <v>28976</v>
      </c>
      <c r="H56" s="137"/>
      <c r="I56" s="137"/>
      <c r="J56" s="137">
        <f>'将来負担比率（分子）の構造'!K$52</f>
        <v>28496</v>
      </c>
      <c r="K56" s="137"/>
      <c r="L56" s="137"/>
      <c r="M56" s="137">
        <f>'将来負担比率（分子）の構造'!L$52</f>
        <v>28165</v>
      </c>
      <c r="N56" s="137"/>
      <c r="O56" s="137"/>
      <c r="P56" s="137">
        <f>'将来負担比率（分子）の構造'!M$52</f>
        <v>28927</v>
      </c>
    </row>
    <row r="57" spans="1:16" x14ac:dyDescent="0.15">
      <c r="A57" s="137" t="s">
        <v>36</v>
      </c>
      <c r="B57" s="137"/>
      <c r="C57" s="137"/>
      <c r="D57" s="137">
        <f>'将来負担比率（分子）の構造'!I$51</f>
        <v>5942</v>
      </c>
      <c r="E57" s="137"/>
      <c r="F57" s="137"/>
      <c r="G57" s="137">
        <f>'将来負担比率（分子）の構造'!J$51</f>
        <v>5597</v>
      </c>
      <c r="H57" s="137"/>
      <c r="I57" s="137"/>
      <c r="J57" s="137">
        <f>'将来負担比率（分子）の構造'!K$51</f>
        <v>5454</v>
      </c>
      <c r="K57" s="137"/>
      <c r="L57" s="137"/>
      <c r="M57" s="137">
        <f>'将来負担比率（分子）の構造'!L$51</f>
        <v>5217</v>
      </c>
      <c r="N57" s="137"/>
      <c r="O57" s="137"/>
      <c r="P57" s="137">
        <f>'将来負担比率（分子）の構造'!M$51</f>
        <v>4822</v>
      </c>
    </row>
    <row r="58" spans="1:16" x14ac:dyDescent="0.15">
      <c r="A58" s="137" t="s">
        <v>35</v>
      </c>
      <c r="B58" s="137"/>
      <c r="C58" s="137"/>
      <c r="D58" s="137">
        <f>'将来負担比率（分子）の構造'!I$50</f>
        <v>1229</v>
      </c>
      <c r="E58" s="137"/>
      <c r="F58" s="137"/>
      <c r="G58" s="137">
        <f>'将来負担比率（分子）の構造'!J$50</f>
        <v>1203</v>
      </c>
      <c r="H58" s="137"/>
      <c r="I58" s="137"/>
      <c r="J58" s="137">
        <f>'将来負担比率（分子）の構造'!K$50</f>
        <v>1320</v>
      </c>
      <c r="K58" s="137"/>
      <c r="L58" s="137"/>
      <c r="M58" s="137">
        <f>'将来負担比率（分子）の構造'!L$50</f>
        <v>1566</v>
      </c>
      <c r="N58" s="137"/>
      <c r="O58" s="137"/>
      <c r="P58" s="137">
        <f>'将来負担比率（分子）の構造'!M$50</f>
        <v>1547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3885</v>
      </c>
      <c r="C61" s="137"/>
      <c r="D61" s="137"/>
      <c r="E61" s="137">
        <f>'将来負担比率（分子）の構造'!J$46</f>
        <v>2550</v>
      </c>
      <c r="F61" s="137"/>
      <c r="G61" s="137"/>
      <c r="H61" s="137">
        <f>'将来負担比率（分子）の構造'!K$46</f>
        <v>2500</v>
      </c>
      <c r="I61" s="137"/>
      <c r="J61" s="137"/>
      <c r="K61" s="137">
        <f>'将来負担比率（分子）の構造'!L$46</f>
        <v>1805</v>
      </c>
      <c r="L61" s="137"/>
      <c r="M61" s="137"/>
      <c r="N61" s="137" t="str">
        <f>'将来負担比率（分子）の構造'!M$46</f>
        <v>-</v>
      </c>
      <c r="O61" s="137"/>
      <c r="P61" s="137"/>
    </row>
    <row r="62" spans="1:16" x14ac:dyDescent="0.15">
      <c r="A62" s="137" t="s">
        <v>29</v>
      </c>
      <c r="B62" s="137">
        <f>'将来負担比率（分子）の構造'!I$45</f>
        <v>3211</v>
      </c>
      <c r="C62" s="137"/>
      <c r="D62" s="137"/>
      <c r="E62" s="137">
        <f>'将来負担比率（分子）の構造'!J$45</f>
        <v>2825</v>
      </c>
      <c r="F62" s="137"/>
      <c r="G62" s="137"/>
      <c r="H62" s="137">
        <f>'将来負担比率（分子）の構造'!K$45</f>
        <v>2635</v>
      </c>
      <c r="I62" s="137"/>
      <c r="J62" s="137"/>
      <c r="K62" s="137">
        <f>'将来負担比率（分子）の構造'!L$45</f>
        <v>2310</v>
      </c>
      <c r="L62" s="137"/>
      <c r="M62" s="137"/>
      <c r="N62" s="137">
        <f>'将来負担比率（分子）の構造'!M$45</f>
        <v>2138</v>
      </c>
      <c r="O62" s="137"/>
      <c r="P62" s="137"/>
    </row>
    <row r="63" spans="1:16" x14ac:dyDescent="0.15">
      <c r="A63" s="137" t="s">
        <v>28</v>
      </c>
      <c r="B63" s="137">
        <f>'将来負担比率（分子）の構造'!I$44</f>
        <v>1518</v>
      </c>
      <c r="C63" s="137"/>
      <c r="D63" s="137"/>
      <c r="E63" s="137">
        <f>'将来負担比率（分子）の構造'!J$44</f>
        <v>1224</v>
      </c>
      <c r="F63" s="137"/>
      <c r="G63" s="137"/>
      <c r="H63" s="137">
        <f>'将来負担比率（分子）の構造'!K$44</f>
        <v>899</v>
      </c>
      <c r="I63" s="137"/>
      <c r="J63" s="137"/>
      <c r="K63" s="137">
        <f>'将来負担比率（分子）の構造'!L$44</f>
        <v>840</v>
      </c>
      <c r="L63" s="137"/>
      <c r="M63" s="137"/>
      <c r="N63" s="137">
        <f>'将来負担比率（分子）の構造'!M$44</f>
        <v>834</v>
      </c>
      <c r="O63" s="137"/>
      <c r="P63" s="137"/>
    </row>
    <row r="64" spans="1:16" x14ac:dyDescent="0.15">
      <c r="A64" s="137" t="s">
        <v>27</v>
      </c>
      <c r="B64" s="137">
        <f>'将来負担比率（分子）の構造'!I$43</f>
        <v>10532</v>
      </c>
      <c r="C64" s="137"/>
      <c r="D64" s="137"/>
      <c r="E64" s="137">
        <f>'将来負担比率（分子）の構造'!J$43</f>
        <v>10020</v>
      </c>
      <c r="F64" s="137"/>
      <c r="G64" s="137"/>
      <c r="H64" s="137">
        <f>'将来負担比率（分子）の構造'!K$43</f>
        <v>9303</v>
      </c>
      <c r="I64" s="137"/>
      <c r="J64" s="137"/>
      <c r="K64" s="137">
        <f>'将来負担比率（分子）の構造'!L$43</f>
        <v>9263</v>
      </c>
      <c r="L64" s="137"/>
      <c r="M64" s="137"/>
      <c r="N64" s="137">
        <f>'将来負担比率（分子）の構造'!M$43</f>
        <v>9149</v>
      </c>
      <c r="O64" s="137"/>
      <c r="P64" s="137"/>
    </row>
    <row r="65" spans="1:16" x14ac:dyDescent="0.15">
      <c r="A65" s="137" t="s">
        <v>26</v>
      </c>
      <c r="B65" s="137">
        <f>'将来負担比率（分子）の構造'!I$42</f>
        <v>656</v>
      </c>
      <c r="C65" s="137"/>
      <c r="D65" s="137"/>
      <c r="E65" s="137">
        <f>'将来負担比率（分子）の構造'!J$42</f>
        <v>532</v>
      </c>
      <c r="F65" s="137"/>
      <c r="G65" s="137"/>
      <c r="H65" s="137">
        <f>'将来負担比率（分子）の構造'!K$42</f>
        <v>350</v>
      </c>
      <c r="I65" s="137"/>
      <c r="J65" s="137"/>
      <c r="K65" s="137">
        <f>'将来負担比率（分子）の構造'!L$42</f>
        <v>238</v>
      </c>
      <c r="L65" s="137"/>
      <c r="M65" s="137"/>
      <c r="N65" s="137">
        <f>'将来負担比率（分子）の構造'!M$42</f>
        <v>131</v>
      </c>
      <c r="O65" s="137"/>
      <c r="P65" s="137"/>
    </row>
    <row r="66" spans="1:16" x14ac:dyDescent="0.15">
      <c r="A66" s="137" t="s">
        <v>25</v>
      </c>
      <c r="B66" s="137">
        <f>'将来負担比率（分子）の構造'!I$41</f>
        <v>32683</v>
      </c>
      <c r="C66" s="137"/>
      <c r="D66" s="137"/>
      <c r="E66" s="137">
        <f>'将来負担比率（分子）の構造'!J$41</f>
        <v>33781</v>
      </c>
      <c r="F66" s="137"/>
      <c r="G66" s="137"/>
      <c r="H66" s="137">
        <f>'将来負担比率（分子）の構造'!K$41</f>
        <v>32837</v>
      </c>
      <c r="I66" s="137"/>
      <c r="J66" s="137"/>
      <c r="K66" s="137">
        <f>'将来負担比率（分子）の構造'!L$41</f>
        <v>32411</v>
      </c>
      <c r="L66" s="137"/>
      <c r="M66" s="137"/>
      <c r="N66" s="137">
        <f>'将来負担比率（分子）の構造'!M$41</f>
        <v>34856</v>
      </c>
      <c r="O66" s="137"/>
      <c r="P66" s="137"/>
    </row>
    <row r="67" spans="1:16" x14ac:dyDescent="0.15">
      <c r="A67" s="137" t="s">
        <v>63</v>
      </c>
      <c r="B67" s="137" t="e">
        <f>NA()</f>
        <v>#N/A</v>
      </c>
      <c r="C67" s="137">
        <f>IF(ISNUMBER('将来負担比率（分子）の構造'!I$53), IF('将来負担比率（分子）の構造'!I$53 &lt; 0, 0, '将来負担比率（分子）の構造'!I$53), NA())</f>
        <v>17278</v>
      </c>
      <c r="D67" s="137" t="e">
        <f>NA()</f>
        <v>#N/A</v>
      </c>
      <c r="E67" s="137" t="e">
        <f>NA()</f>
        <v>#N/A</v>
      </c>
      <c r="F67" s="137">
        <f>IF(ISNUMBER('将来負担比率（分子）の構造'!J$53), IF('将来負担比率（分子）の構造'!J$53 &lt; 0, 0, '将来負担比率（分子）の構造'!J$53), NA())</f>
        <v>15156</v>
      </c>
      <c r="G67" s="137" t="e">
        <f>NA()</f>
        <v>#N/A</v>
      </c>
      <c r="H67" s="137" t="e">
        <f>NA()</f>
        <v>#N/A</v>
      </c>
      <c r="I67" s="137">
        <f>IF(ISNUMBER('将来負担比率（分子）の構造'!K$53), IF('将来負担比率（分子）の構造'!K$53 &lt; 0, 0, '将来負担比率（分子）の構造'!K$53), NA())</f>
        <v>13254</v>
      </c>
      <c r="J67" s="137" t="e">
        <f>NA()</f>
        <v>#N/A</v>
      </c>
      <c r="K67" s="137" t="e">
        <f>NA()</f>
        <v>#N/A</v>
      </c>
      <c r="L67" s="137">
        <f>IF(ISNUMBER('将来負担比率（分子）の構造'!L$53), IF('将来負担比率（分子）の構造'!L$53 &lt; 0, 0, '将来負担比率（分子）の構造'!L$53), NA())</f>
        <v>11919</v>
      </c>
      <c r="M67" s="137" t="e">
        <f>NA()</f>
        <v>#N/A</v>
      </c>
      <c r="N67" s="137" t="e">
        <f>NA()</f>
        <v>#N/A</v>
      </c>
      <c r="O67" s="137">
        <f>IF(ISNUMBER('将来負担比率（分子）の構造'!M$53), IF('将来負担比率（分子）の構造'!M$53 &lt; 0, 0, '将来負担比率（分子）の構造'!M$53), NA())</f>
        <v>11813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7775549</v>
      </c>
      <c r="S5" s="615"/>
      <c r="T5" s="615"/>
      <c r="U5" s="615"/>
      <c r="V5" s="615"/>
      <c r="W5" s="615"/>
      <c r="X5" s="615"/>
      <c r="Y5" s="616"/>
      <c r="Z5" s="617">
        <v>24.6</v>
      </c>
      <c r="AA5" s="617"/>
      <c r="AB5" s="617"/>
      <c r="AC5" s="617"/>
      <c r="AD5" s="618">
        <v>7197156</v>
      </c>
      <c r="AE5" s="618"/>
      <c r="AF5" s="618"/>
      <c r="AG5" s="618"/>
      <c r="AH5" s="618"/>
      <c r="AI5" s="618"/>
      <c r="AJ5" s="618"/>
      <c r="AK5" s="618"/>
      <c r="AL5" s="619">
        <v>45.5</v>
      </c>
      <c r="AM5" s="620"/>
      <c r="AN5" s="620"/>
      <c r="AO5" s="621"/>
      <c r="AP5" s="611" t="s">
        <v>212</v>
      </c>
      <c r="AQ5" s="612"/>
      <c r="AR5" s="612"/>
      <c r="AS5" s="612"/>
      <c r="AT5" s="612"/>
      <c r="AU5" s="612"/>
      <c r="AV5" s="612"/>
      <c r="AW5" s="612"/>
      <c r="AX5" s="612"/>
      <c r="AY5" s="612"/>
      <c r="AZ5" s="612"/>
      <c r="BA5" s="612"/>
      <c r="BB5" s="612"/>
      <c r="BC5" s="612"/>
      <c r="BD5" s="612"/>
      <c r="BE5" s="612"/>
      <c r="BF5" s="613"/>
      <c r="BG5" s="625">
        <v>7186275</v>
      </c>
      <c r="BH5" s="626"/>
      <c r="BI5" s="626"/>
      <c r="BJ5" s="626"/>
      <c r="BK5" s="626"/>
      <c r="BL5" s="626"/>
      <c r="BM5" s="626"/>
      <c r="BN5" s="627"/>
      <c r="BO5" s="628">
        <v>92.4</v>
      </c>
      <c r="BP5" s="628"/>
      <c r="BQ5" s="628"/>
      <c r="BR5" s="628"/>
      <c r="BS5" s="629">
        <v>127515</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296035</v>
      </c>
      <c r="S6" s="626"/>
      <c r="T6" s="626"/>
      <c r="U6" s="626"/>
      <c r="V6" s="626"/>
      <c r="W6" s="626"/>
      <c r="X6" s="626"/>
      <c r="Y6" s="627"/>
      <c r="Z6" s="628">
        <v>0.9</v>
      </c>
      <c r="AA6" s="628"/>
      <c r="AB6" s="628"/>
      <c r="AC6" s="628"/>
      <c r="AD6" s="629">
        <v>296035</v>
      </c>
      <c r="AE6" s="629"/>
      <c r="AF6" s="629"/>
      <c r="AG6" s="629"/>
      <c r="AH6" s="629"/>
      <c r="AI6" s="629"/>
      <c r="AJ6" s="629"/>
      <c r="AK6" s="629"/>
      <c r="AL6" s="630">
        <v>1.9</v>
      </c>
      <c r="AM6" s="631"/>
      <c r="AN6" s="631"/>
      <c r="AO6" s="632"/>
      <c r="AP6" s="622" t="s">
        <v>217</v>
      </c>
      <c r="AQ6" s="623"/>
      <c r="AR6" s="623"/>
      <c r="AS6" s="623"/>
      <c r="AT6" s="623"/>
      <c r="AU6" s="623"/>
      <c r="AV6" s="623"/>
      <c r="AW6" s="623"/>
      <c r="AX6" s="623"/>
      <c r="AY6" s="623"/>
      <c r="AZ6" s="623"/>
      <c r="BA6" s="623"/>
      <c r="BB6" s="623"/>
      <c r="BC6" s="623"/>
      <c r="BD6" s="623"/>
      <c r="BE6" s="623"/>
      <c r="BF6" s="624"/>
      <c r="BG6" s="625">
        <v>7186275</v>
      </c>
      <c r="BH6" s="626"/>
      <c r="BI6" s="626"/>
      <c r="BJ6" s="626"/>
      <c r="BK6" s="626"/>
      <c r="BL6" s="626"/>
      <c r="BM6" s="626"/>
      <c r="BN6" s="627"/>
      <c r="BO6" s="628">
        <v>92.4</v>
      </c>
      <c r="BP6" s="628"/>
      <c r="BQ6" s="628"/>
      <c r="BR6" s="628"/>
      <c r="BS6" s="629">
        <v>127515</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215142</v>
      </c>
      <c r="CS6" s="626"/>
      <c r="CT6" s="626"/>
      <c r="CU6" s="626"/>
      <c r="CV6" s="626"/>
      <c r="CW6" s="626"/>
      <c r="CX6" s="626"/>
      <c r="CY6" s="627"/>
      <c r="CZ6" s="628">
        <v>0.7</v>
      </c>
      <c r="DA6" s="628"/>
      <c r="DB6" s="628"/>
      <c r="DC6" s="628"/>
      <c r="DD6" s="634" t="s">
        <v>219</v>
      </c>
      <c r="DE6" s="626"/>
      <c r="DF6" s="626"/>
      <c r="DG6" s="626"/>
      <c r="DH6" s="626"/>
      <c r="DI6" s="626"/>
      <c r="DJ6" s="626"/>
      <c r="DK6" s="626"/>
      <c r="DL6" s="626"/>
      <c r="DM6" s="626"/>
      <c r="DN6" s="626"/>
      <c r="DO6" s="626"/>
      <c r="DP6" s="627"/>
      <c r="DQ6" s="634">
        <v>215142</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5497</v>
      </c>
      <c r="S7" s="626"/>
      <c r="T7" s="626"/>
      <c r="U7" s="626"/>
      <c r="V7" s="626"/>
      <c r="W7" s="626"/>
      <c r="X7" s="626"/>
      <c r="Y7" s="627"/>
      <c r="Z7" s="628">
        <v>0</v>
      </c>
      <c r="AA7" s="628"/>
      <c r="AB7" s="628"/>
      <c r="AC7" s="628"/>
      <c r="AD7" s="629">
        <v>5497</v>
      </c>
      <c r="AE7" s="629"/>
      <c r="AF7" s="629"/>
      <c r="AG7" s="629"/>
      <c r="AH7" s="629"/>
      <c r="AI7" s="629"/>
      <c r="AJ7" s="629"/>
      <c r="AK7" s="629"/>
      <c r="AL7" s="630">
        <v>0</v>
      </c>
      <c r="AM7" s="631"/>
      <c r="AN7" s="631"/>
      <c r="AO7" s="632"/>
      <c r="AP7" s="622" t="s">
        <v>221</v>
      </c>
      <c r="AQ7" s="623"/>
      <c r="AR7" s="623"/>
      <c r="AS7" s="623"/>
      <c r="AT7" s="623"/>
      <c r="AU7" s="623"/>
      <c r="AV7" s="623"/>
      <c r="AW7" s="623"/>
      <c r="AX7" s="623"/>
      <c r="AY7" s="623"/>
      <c r="AZ7" s="623"/>
      <c r="BA7" s="623"/>
      <c r="BB7" s="623"/>
      <c r="BC7" s="623"/>
      <c r="BD7" s="623"/>
      <c r="BE7" s="623"/>
      <c r="BF7" s="624"/>
      <c r="BG7" s="625">
        <v>2776733</v>
      </c>
      <c r="BH7" s="626"/>
      <c r="BI7" s="626"/>
      <c r="BJ7" s="626"/>
      <c r="BK7" s="626"/>
      <c r="BL7" s="626"/>
      <c r="BM7" s="626"/>
      <c r="BN7" s="627"/>
      <c r="BO7" s="628">
        <v>35.700000000000003</v>
      </c>
      <c r="BP7" s="628"/>
      <c r="BQ7" s="628"/>
      <c r="BR7" s="628"/>
      <c r="BS7" s="629">
        <v>127515</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3539289</v>
      </c>
      <c r="CS7" s="626"/>
      <c r="CT7" s="626"/>
      <c r="CU7" s="626"/>
      <c r="CV7" s="626"/>
      <c r="CW7" s="626"/>
      <c r="CX7" s="626"/>
      <c r="CY7" s="627"/>
      <c r="CZ7" s="628">
        <v>11.4</v>
      </c>
      <c r="DA7" s="628"/>
      <c r="DB7" s="628"/>
      <c r="DC7" s="628"/>
      <c r="DD7" s="634">
        <v>917172</v>
      </c>
      <c r="DE7" s="626"/>
      <c r="DF7" s="626"/>
      <c r="DG7" s="626"/>
      <c r="DH7" s="626"/>
      <c r="DI7" s="626"/>
      <c r="DJ7" s="626"/>
      <c r="DK7" s="626"/>
      <c r="DL7" s="626"/>
      <c r="DM7" s="626"/>
      <c r="DN7" s="626"/>
      <c r="DO7" s="626"/>
      <c r="DP7" s="627"/>
      <c r="DQ7" s="634">
        <v>2262766</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10201</v>
      </c>
      <c r="S8" s="626"/>
      <c r="T8" s="626"/>
      <c r="U8" s="626"/>
      <c r="V8" s="626"/>
      <c r="W8" s="626"/>
      <c r="X8" s="626"/>
      <c r="Y8" s="627"/>
      <c r="Z8" s="628">
        <v>0</v>
      </c>
      <c r="AA8" s="628"/>
      <c r="AB8" s="628"/>
      <c r="AC8" s="628"/>
      <c r="AD8" s="629">
        <v>10201</v>
      </c>
      <c r="AE8" s="629"/>
      <c r="AF8" s="629"/>
      <c r="AG8" s="629"/>
      <c r="AH8" s="629"/>
      <c r="AI8" s="629"/>
      <c r="AJ8" s="629"/>
      <c r="AK8" s="629"/>
      <c r="AL8" s="630">
        <v>0.1</v>
      </c>
      <c r="AM8" s="631"/>
      <c r="AN8" s="631"/>
      <c r="AO8" s="632"/>
      <c r="AP8" s="622" t="s">
        <v>224</v>
      </c>
      <c r="AQ8" s="623"/>
      <c r="AR8" s="623"/>
      <c r="AS8" s="623"/>
      <c r="AT8" s="623"/>
      <c r="AU8" s="623"/>
      <c r="AV8" s="623"/>
      <c r="AW8" s="623"/>
      <c r="AX8" s="623"/>
      <c r="AY8" s="623"/>
      <c r="AZ8" s="623"/>
      <c r="BA8" s="623"/>
      <c r="BB8" s="623"/>
      <c r="BC8" s="623"/>
      <c r="BD8" s="623"/>
      <c r="BE8" s="623"/>
      <c r="BF8" s="624"/>
      <c r="BG8" s="625">
        <v>92787</v>
      </c>
      <c r="BH8" s="626"/>
      <c r="BI8" s="626"/>
      <c r="BJ8" s="626"/>
      <c r="BK8" s="626"/>
      <c r="BL8" s="626"/>
      <c r="BM8" s="626"/>
      <c r="BN8" s="627"/>
      <c r="BO8" s="628">
        <v>1.2</v>
      </c>
      <c r="BP8" s="628"/>
      <c r="BQ8" s="628"/>
      <c r="BR8" s="628"/>
      <c r="BS8" s="634" t="s">
        <v>225</v>
      </c>
      <c r="BT8" s="626"/>
      <c r="BU8" s="626"/>
      <c r="BV8" s="626"/>
      <c r="BW8" s="626"/>
      <c r="BX8" s="626"/>
      <c r="BY8" s="626"/>
      <c r="BZ8" s="626"/>
      <c r="CA8" s="626"/>
      <c r="CB8" s="635"/>
      <c r="CD8" s="639" t="s">
        <v>226</v>
      </c>
      <c r="CE8" s="640"/>
      <c r="CF8" s="640"/>
      <c r="CG8" s="640"/>
      <c r="CH8" s="640"/>
      <c r="CI8" s="640"/>
      <c r="CJ8" s="640"/>
      <c r="CK8" s="640"/>
      <c r="CL8" s="640"/>
      <c r="CM8" s="640"/>
      <c r="CN8" s="640"/>
      <c r="CO8" s="640"/>
      <c r="CP8" s="640"/>
      <c r="CQ8" s="641"/>
      <c r="CR8" s="625">
        <v>10049179</v>
      </c>
      <c r="CS8" s="626"/>
      <c r="CT8" s="626"/>
      <c r="CU8" s="626"/>
      <c r="CV8" s="626"/>
      <c r="CW8" s="626"/>
      <c r="CX8" s="626"/>
      <c r="CY8" s="627"/>
      <c r="CZ8" s="628">
        <v>32.4</v>
      </c>
      <c r="DA8" s="628"/>
      <c r="DB8" s="628"/>
      <c r="DC8" s="628"/>
      <c r="DD8" s="634">
        <v>447836</v>
      </c>
      <c r="DE8" s="626"/>
      <c r="DF8" s="626"/>
      <c r="DG8" s="626"/>
      <c r="DH8" s="626"/>
      <c r="DI8" s="626"/>
      <c r="DJ8" s="626"/>
      <c r="DK8" s="626"/>
      <c r="DL8" s="626"/>
      <c r="DM8" s="626"/>
      <c r="DN8" s="626"/>
      <c r="DO8" s="626"/>
      <c r="DP8" s="627"/>
      <c r="DQ8" s="634">
        <v>4504576</v>
      </c>
      <c r="DR8" s="626"/>
      <c r="DS8" s="626"/>
      <c r="DT8" s="626"/>
      <c r="DU8" s="626"/>
      <c r="DV8" s="626"/>
      <c r="DW8" s="626"/>
      <c r="DX8" s="626"/>
      <c r="DY8" s="626"/>
      <c r="DZ8" s="626"/>
      <c r="EA8" s="626"/>
      <c r="EB8" s="626"/>
      <c r="EC8" s="635"/>
    </row>
    <row r="9" spans="2:143" ht="11.25" customHeight="1" x14ac:dyDescent="0.15">
      <c r="B9" s="622" t="s">
        <v>227</v>
      </c>
      <c r="C9" s="623"/>
      <c r="D9" s="623"/>
      <c r="E9" s="623"/>
      <c r="F9" s="623"/>
      <c r="G9" s="623"/>
      <c r="H9" s="623"/>
      <c r="I9" s="623"/>
      <c r="J9" s="623"/>
      <c r="K9" s="623"/>
      <c r="L9" s="623"/>
      <c r="M9" s="623"/>
      <c r="N9" s="623"/>
      <c r="O9" s="623"/>
      <c r="P9" s="623"/>
      <c r="Q9" s="624"/>
      <c r="R9" s="625">
        <v>6143</v>
      </c>
      <c r="S9" s="626"/>
      <c r="T9" s="626"/>
      <c r="U9" s="626"/>
      <c r="V9" s="626"/>
      <c r="W9" s="626"/>
      <c r="X9" s="626"/>
      <c r="Y9" s="627"/>
      <c r="Z9" s="628">
        <v>0</v>
      </c>
      <c r="AA9" s="628"/>
      <c r="AB9" s="628"/>
      <c r="AC9" s="628"/>
      <c r="AD9" s="629">
        <v>6143</v>
      </c>
      <c r="AE9" s="629"/>
      <c r="AF9" s="629"/>
      <c r="AG9" s="629"/>
      <c r="AH9" s="629"/>
      <c r="AI9" s="629"/>
      <c r="AJ9" s="629"/>
      <c r="AK9" s="629"/>
      <c r="AL9" s="630">
        <v>0</v>
      </c>
      <c r="AM9" s="631"/>
      <c r="AN9" s="631"/>
      <c r="AO9" s="632"/>
      <c r="AP9" s="622" t="s">
        <v>228</v>
      </c>
      <c r="AQ9" s="623"/>
      <c r="AR9" s="623"/>
      <c r="AS9" s="623"/>
      <c r="AT9" s="623"/>
      <c r="AU9" s="623"/>
      <c r="AV9" s="623"/>
      <c r="AW9" s="623"/>
      <c r="AX9" s="623"/>
      <c r="AY9" s="623"/>
      <c r="AZ9" s="623"/>
      <c r="BA9" s="623"/>
      <c r="BB9" s="623"/>
      <c r="BC9" s="623"/>
      <c r="BD9" s="623"/>
      <c r="BE9" s="623"/>
      <c r="BF9" s="624"/>
      <c r="BG9" s="625">
        <v>2000697</v>
      </c>
      <c r="BH9" s="626"/>
      <c r="BI9" s="626"/>
      <c r="BJ9" s="626"/>
      <c r="BK9" s="626"/>
      <c r="BL9" s="626"/>
      <c r="BM9" s="626"/>
      <c r="BN9" s="627"/>
      <c r="BO9" s="628">
        <v>25.7</v>
      </c>
      <c r="BP9" s="628"/>
      <c r="BQ9" s="628"/>
      <c r="BR9" s="628"/>
      <c r="BS9" s="634" t="s">
        <v>225</v>
      </c>
      <c r="BT9" s="626"/>
      <c r="BU9" s="626"/>
      <c r="BV9" s="626"/>
      <c r="BW9" s="626"/>
      <c r="BX9" s="626"/>
      <c r="BY9" s="626"/>
      <c r="BZ9" s="626"/>
      <c r="CA9" s="626"/>
      <c r="CB9" s="635"/>
      <c r="CD9" s="639" t="s">
        <v>229</v>
      </c>
      <c r="CE9" s="640"/>
      <c r="CF9" s="640"/>
      <c r="CG9" s="640"/>
      <c r="CH9" s="640"/>
      <c r="CI9" s="640"/>
      <c r="CJ9" s="640"/>
      <c r="CK9" s="640"/>
      <c r="CL9" s="640"/>
      <c r="CM9" s="640"/>
      <c r="CN9" s="640"/>
      <c r="CO9" s="640"/>
      <c r="CP9" s="640"/>
      <c r="CQ9" s="641"/>
      <c r="CR9" s="625">
        <v>2363836</v>
      </c>
      <c r="CS9" s="626"/>
      <c r="CT9" s="626"/>
      <c r="CU9" s="626"/>
      <c r="CV9" s="626"/>
      <c r="CW9" s="626"/>
      <c r="CX9" s="626"/>
      <c r="CY9" s="627"/>
      <c r="CZ9" s="628">
        <v>7.6</v>
      </c>
      <c r="DA9" s="628"/>
      <c r="DB9" s="628"/>
      <c r="DC9" s="628"/>
      <c r="DD9" s="634">
        <v>8955</v>
      </c>
      <c r="DE9" s="626"/>
      <c r="DF9" s="626"/>
      <c r="DG9" s="626"/>
      <c r="DH9" s="626"/>
      <c r="DI9" s="626"/>
      <c r="DJ9" s="626"/>
      <c r="DK9" s="626"/>
      <c r="DL9" s="626"/>
      <c r="DM9" s="626"/>
      <c r="DN9" s="626"/>
      <c r="DO9" s="626"/>
      <c r="DP9" s="627"/>
      <c r="DQ9" s="634">
        <v>1951553</v>
      </c>
      <c r="DR9" s="626"/>
      <c r="DS9" s="626"/>
      <c r="DT9" s="626"/>
      <c r="DU9" s="626"/>
      <c r="DV9" s="626"/>
      <c r="DW9" s="626"/>
      <c r="DX9" s="626"/>
      <c r="DY9" s="626"/>
      <c r="DZ9" s="626"/>
      <c r="EA9" s="626"/>
      <c r="EB9" s="626"/>
      <c r="EC9" s="635"/>
    </row>
    <row r="10" spans="2:143" ht="11.25" customHeight="1" x14ac:dyDescent="0.15">
      <c r="B10" s="622" t="s">
        <v>230</v>
      </c>
      <c r="C10" s="623"/>
      <c r="D10" s="623"/>
      <c r="E10" s="623"/>
      <c r="F10" s="623"/>
      <c r="G10" s="623"/>
      <c r="H10" s="623"/>
      <c r="I10" s="623"/>
      <c r="J10" s="623"/>
      <c r="K10" s="623"/>
      <c r="L10" s="623"/>
      <c r="M10" s="623"/>
      <c r="N10" s="623"/>
      <c r="O10" s="623"/>
      <c r="P10" s="623"/>
      <c r="Q10" s="624"/>
      <c r="R10" s="625">
        <v>1089533</v>
      </c>
      <c r="S10" s="626"/>
      <c r="T10" s="626"/>
      <c r="U10" s="626"/>
      <c r="V10" s="626"/>
      <c r="W10" s="626"/>
      <c r="X10" s="626"/>
      <c r="Y10" s="627"/>
      <c r="Z10" s="628">
        <v>3.4</v>
      </c>
      <c r="AA10" s="628"/>
      <c r="AB10" s="628"/>
      <c r="AC10" s="628"/>
      <c r="AD10" s="629">
        <v>1089533</v>
      </c>
      <c r="AE10" s="629"/>
      <c r="AF10" s="629"/>
      <c r="AG10" s="629"/>
      <c r="AH10" s="629"/>
      <c r="AI10" s="629"/>
      <c r="AJ10" s="629"/>
      <c r="AK10" s="629"/>
      <c r="AL10" s="630">
        <v>6.9</v>
      </c>
      <c r="AM10" s="631"/>
      <c r="AN10" s="631"/>
      <c r="AO10" s="632"/>
      <c r="AP10" s="622" t="s">
        <v>231</v>
      </c>
      <c r="AQ10" s="623"/>
      <c r="AR10" s="623"/>
      <c r="AS10" s="623"/>
      <c r="AT10" s="623"/>
      <c r="AU10" s="623"/>
      <c r="AV10" s="623"/>
      <c r="AW10" s="623"/>
      <c r="AX10" s="623"/>
      <c r="AY10" s="623"/>
      <c r="AZ10" s="623"/>
      <c r="BA10" s="623"/>
      <c r="BB10" s="623"/>
      <c r="BC10" s="623"/>
      <c r="BD10" s="623"/>
      <c r="BE10" s="623"/>
      <c r="BF10" s="624"/>
      <c r="BG10" s="625">
        <v>250765</v>
      </c>
      <c r="BH10" s="626"/>
      <c r="BI10" s="626"/>
      <c r="BJ10" s="626"/>
      <c r="BK10" s="626"/>
      <c r="BL10" s="626"/>
      <c r="BM10" s="626"/>
      <c r="BN10" s="627"/>
      <c r="BO10" s="628">
        <v>3.2</v>
      </c>
      <c r="BP10" s="628"/>
      <c r="BQ10" s="628"/>
      <c r="BR10" s="628"/>
      <c r="BS10" s="634">
        <v>42942</v>
      </c>
      <c r="BT10" s="626"/>
      <c r="BU10" s="626"/>
      <c r="BV10" s="626"/>
      <c r="BW10" s="626"/>
      <c r="BX10" s="626"/>
      <c r="BY10" s="626"/>
      <c r="BZ10" s="626"/>
      <c r="CA10" s="626"/>
      <c r="CB10" s="635"/>
      <c r="CD10" s="639" t="s">
        <v>232</v>
      </c>
      <c r="CE10" s="640"/>
      <c r="CF10" s="640"/>
      <c r="CG10" s="640"/>
      <c r="CH10" s="640"/>
      <c r="CI10" s="640"/>
      <c r="CJ10" s="640"/>
      <c r="CK10" s="640"/>
      <c r="CL10" s="640"/>
      <c r="CM10" s="640"/>
      <c r="CN10" s="640"/>
      <c r="CO10" s="640"/>
      <c r="CP10" s="640"/>
      <c r="CQ10" s="641"/>
      <c r="CR10" s="625">
        <v>47457</v>
      </c>
      <c r="CS10" s="626"/>
      <c r="CT10" s="626"/>
      <c r="CU10" s="626"/>
      <c r="CV10" s="626"/>
      <c r="CW10" s="626"/>
      <c r="CX10" s="626"/>
      <c r="CY10" s="627"/>
      <c r="CZ10" s="628">
        <v>0.2</v>
      </c>
      <c r="DA10" s="628"/>
      <c r="DB10" s="628"/>
      <c r="DC10" s="628"/>
      <c r="DD10" s="634" t="s">
        <v>225</v>
      </c>
      <c r="DE10" s="626"/>
      <c r="DF10" s="626"/>
      <c r="DG10" s="626"/>
      <c r="DH10" s="626"/>
      <c r="DI10" s="626"/>
      <c r="DJ10" s="626"/>
      <c r="DK10" s="626"/>
      <c r="DL10" s="626"/>
      <c r="DM10" s="626"/>
      <c r="DN10" s="626"/>
      <c r="DO10" s="626"/>
      <c r="DP10" s="627"/>
      <c r="DQ10" s="634">
        <v>30189</v>
      </c>
      <c r="DR10" s="626"/>
      <c r="DS10" s="626"/>
      <c r="DT10" s="626"/>
      <c r="DU10" s="626"/>
      <c r="DV10" s="626"/>
      <c r="DW10" s="626"/>
      <c r="DX10" s="626"/>
      <c r="DY10" s="626"/>
      <c r="DZ10" s="626"/>
      <c r="EA10" s="626"/>
      <c r="EB10" s="626"/>
      <c r="EC10" s="635"/>
    </row>
    <row r="11" spans="2:143" ht="11.25" customHeight="1" x14ac:dyDescent="0.15">
      <c r="B11" s="622" t="s">
        <v>233</v>
      </c>
      <c r="C11" s="623"/>
      <c r="D11" s="623"/>
      <c r="E11" s="623"/>
      <c r="F11" s="623"/>
      <c r="G11" s="623"/>
      <c r="H11" s="623"/>
      <c r="I11" s="623"/>
      <c r="J11" s="623"/>
      <c r="K11" s="623"/>
      <c r="L11" s="623"/>
      <c r="M11" s="623"/>
      <c r="N11" s="623"/>
      <c r="O11" s="623"/>
      <c r="P11" s="623"/>
      <c r="Q11" s="624"/>
      <c r="R11" s="625">
        <v>53630</v>
      </c>
      <c r="S11" s="626"/>
      <c r="T11" s="626"/>
      <c r="U11" s="626"/>
      <c r="V11" s="626"/>
      <c r="W11" s="626"/>
      <c r="X11" s="626"/>
      <c r="Y11" s="627"/>
      <c r="Z11" s="628">
        <v>0.2</v>
      </c>
      <c r="AA11" s="628"/>
      <c r="AB11" s="628"/>
      <c r="AC11" s="628"/>
      <c r="AD11" s="629">
        <v>53630</v>
      </c>
      <c r="AE11" s="629"/>
      <c r="AF11" s="629"/>
      <c r="AG11" s="629"/>
      <c r="AH11" s="629"/>
      <c r="AI11" s="629"/>
      <c r="AJ11" s="629"/>
      <c r="AK11" s="629"/>
      <c r="AL11" s="630">
        <v>0.3</v>
      </c>
      <c r="AM11" s="631"/>
      <c r="AN11" s="631"/>
      <c r="AO11" s="632"/>
      <c r="AP11" s="622" t="s">
        <v>234</v>
      </c>
      <c r="AQ11" s="623"/>
      <c r="AR11" s="623"/>
      <c r="AS11" s="623"/>
      <c r="AT11" s="623"/>
      <c r="AU11" s="623"/>
      <c r="AV11" s="623"/>
      <c r="AW11" s="623"/>
      <c r="AX11" s="623"/>
      <c r="AY11" s="623"/>
      <c r="AZ11" s="623"/>
      <c r="BA11" s="623"/>
      <c r="BB11" s="623"/>
      <c r="BC11" s="623"/>
      <c r="BD11" s="623"/>
      <c r="BE11" s="623"/>
      <c r="BF11" s="624"/>
      <c r="BG11" s="625">
        <v>432484</v>
      </c>
      <c r="BH11" s="626"/>
      <c r="BI11" s="626"/>
      <c r="BJ11" s="626"/>
      <c r="BK11" s="626"/>
      <c r="BL11" s="626"/>
      <c r="BM11" s="626"/>
      <c r="BN11" s="627"/>
      <c r="BO11" s="628">
        <v>5.6</v>
      </c>
      <c r="BP11" s="628"/>
      <c r="BQ11" s="628"/>
      <c r="BR11" s="628"/>
      <c r="BS11" s="634">
        <v>84573</v>
      </c>
      <c r="BT11" s="626"/>
      <c r="BU11" s="626"/>
      <c r="BV11" s="626"/>
      <c r="BW11" s="626"/>
      <c r="BX11" s="626"/>
      <c r="BY11" s="626"/>
      <c r="BZ11" s="626"/>
      <c r="CA11" s="626"/>
      <c r="CB11" s="635"/>
      <c r="CD11" s="639" t="s">
        <v>235</v>
      </c>
      <c r="CE11" s="640"/>
      <c r="CF11" s="640"/>
      <c r="CG11" s="640"/>
      <c r="CH11" s="640"/>
      <c r="CI11" s="640"/>
      <c r="CJ11" s="640"/>
      <c r="CK11" s="640"/>
      <c r="CL11" s="640"/>
      <c r="CM11" s="640"/>
      <c r="CN11" s="640"/>
      <c r="CO11" s="640"/>
      <c r="CP11" s="640"/>
      <c r="CQ11" s="641"/>
      <c r="CR11" s="625">
        <v>659801</v>
      </c>
      <c r="CS11" s="626"/>
      <c r="CT11" s="626"/>
      <c r="CU11" s="626"/>
      <c r="CV11" s="626"/>
      <c r="CW11" s="626"/>
      <c r="CX11" s="626"/>
      <c r="CY11" s="627"/>
      <c r="CZ11" s="628">
        <v>2.1</v>
      </c>
      <c r="DA11" s="628"/>
      <c r="DB11" s="628"/>
      <c r="DC11" s="628"/>
      <c r="DD11" s="634">
        <v>207637</v>
      </c>
      <c r="DE11" s="626"/>
      <c r="DF11" s="626"/>
      <c r="DG11" s="626"/>
      <c r="DH11" s="626"/>
      <c r="DI11" s="626"/>
      <c r="DJ11" s="626"/>
      <c r="DK11" s="626"/>
      <c r="DL11" s="626"/>
      <c r="DM11" s="626"/>
      <c r="DN11" s="626"/>
      <c r="DO11" s="626"/>
      <c r="DP11" s="627"/>
      <c r="DQ11" s="634">
        <v>348545</v>
      </c>
      <c r="DR11" s="626"/>
      <c r="DS11" s="626"/>
      <c r="DT11" s="626"/>
      <c r="DU11" s="626"/>
      <c r="DV11" s="626"/>
      <c r="DW11" s="626"/>
      <c r="DX11" s="626"/>
      <c r="DY11" s="626"/>
      <c r="DZ11" s="626"/>
      <c r="EA11" s="626"/>
      <c r="EB11" s="626"/>
      <c r="EC11" s="635"/>
    </row>
    <row r="12" spans="2:143" ht="11.25" customHeight="1" x14ac:dyDescent="0.15">
      <c r="B12" s="622" t="s">
        <v>236</v>
      </c>
      <c r="C12" s="623"/>
      <c r="D12" s="623"/>
      <c r="E12" s="623"/>
      <c r="F12" s="623"/>
      <c r="G12" s="623"/>
      <c r="H12" s="623"/>
      <c r="I12" s="623"/>
      <c r="J12" s="623"/>
      <c r="K12" s="623"/>
      <c r="L12" s="623"/>
      <c r="M12" s="623"/>
      <c r="N12" s="623"/>
      <c r="O12" s="623"/>
      <c r="P12" s="623"/>
      <c r="Q12" s="624"/>
      <c r="R12" s="625" t="s">
        <v>225</v>
      </c>
      <c r="S12" s="626"/>
      <c r="T12" s="626"/>
      <c r="U12" s="626"/>
      <c r="V12" s="626"/>
      <c r="W12" s="626"/>
      <c r="X12" s="626"/>
      <c r="Y12" s="627"/>
      <c r="Z12" s="628" t="s">
        <v>225</v>
      </c>
      <c r="AA12" s="628"/>
      <c r="AB12" s="628"/>
      <c r="AC12" s="628"/>
      <c r="AD12" s="629" t="s">
        <v>225</v>
      </c>
      <c r="AE12" s="629"/>
      <c r="AF12" s="629"/>
      <c r="AG12" s="629"/>
      <c r="AH12" s="629"/>
      <c r="AI12" s="629"/>
      <c r="AJ12" s="629"/>
      <c r="AK12" s="629"/>
      <c r="AL12" s="630" t="s">
        <v>225</v>
      </c>
      <c r="AM12" s="631"/>
      <c r="AN12" s="631"/>
      <c r="AO12" s="632"/>
      <c r="AP12" s="622" t="s">
        <v>237</v>
      </c>
      <c r="AQ12" s="623"/>
      <c r="AR12" s="623"/>
      <c r="AS12" s="623"/>
      <c r="AT12" s="623"/>
      <c r="AU12" s="623"/>
      <c r="AV12" s="623"/>
      <c r="AW12" s="623"/>
      <c r="AX12" s="623"/>
      <c r="AY12" s="623"/>
      <c r="AZ12" s="623"/>
      <c r="BA12" s="623"/>
      <c r="BB12" s="623"/>
      <c r="BC12" s="623"/>
      <c r="BD12" s="623"/>
      <c r="BE12" s="623"/>
      <c r="BF12" s="624"/>
      <c r="BG12" s="625">
        <v>3631312</v>
      </c>
      <c r="BH12" s="626"/>
      <c r="BI12" s="626"/>
      <c r="BJ12" s="626"/>
      <c r="BK12" s="626"/>
      <c r="BL12" s="626"/>
      <c r="BM12" s="626"/>
      <c r="BN12" s="627"/>
      <c r="BO12" s="628">
        <v>46.7</v>
      </c>
      <c r="BP12" s="628"/>
      <c r="BQ12" s="628"/>
      <c r="BR12" s="628"/>
      <c r="BS12" s="634" t="s">
        <v>225</v>
      </c>
      <c r="BT12" s="626"/>
      <c r="BU12" s="626"/>
      <c r="BV12" s="626"/>
      <c r="BW12" s="626"/>
      <c r="BX12" s="626"/>
      <c r="BY12" s="626"/>
      <c r="BZ12" s="626"/>
      <c r="CA12" s="626"/>
      <c r="CB12" s="635"/>
      <c r="CD12" s="639" t="s">
        <v>238</v>
      </c>
      <c r="CE12" s="640"/>
      <c r="CF12" s="640"/>
      <c r="CG12" s="640"/>
      <c r="CH12" s="640"/>
      <c r="CI12" s="640"/>
      <c r="CJ12" s="640"/>
      <c r="CK12" s="640"/>
      <c r="CL12" s="640"/>
      <c r="CM12" s="640"/>
      <c r="CN12" s="640"/>
      <c r="CO12" s="640"/>
      <c r="CP12" s="640"/>
      <c r="CQ12" s="641"/>
      <c r="CR12" s="625">
        <v>317931</v>
      </c>
      <c r="CS12" s="626"/>
      <c r="CT12" s="626"/>
      <c r="CU12" s="626"/>
      <c r="CV12" s="626"/>
      <c r="CW12" s="626"/>
      <c r="CX12" s="626"/>
      <c r="CY12" s="627"/>
      <c r="CZ12" s="628">
        <v>1</v>
      </c>
      <c r="DA12" s="628"/>
      <c r="DB12" s="628"/>
      <c r="DC12" s="628"/>
      <c r="DD12" s="634">
        <v>6642</v>
      </c>
      <c r="DE12" s="626"/>
      <c r="DF12" s="626"/>
      <c r="DG12" s="626"/>
      <c r="DH12" s="626"/>
      <c r="DI12" s="626"/>
      <c r="DJ12" s="626"/>
      <c r="DK12" s="626"/>
      <c r="DL12" s="626"/>
      <c r="DM12" s="626"/>
      <c r="DN12" s="626"/>
      <c r="DO12" s="626"/>
      <c r="DP12" s="627"/>
      <c r="DQ12" s="634">
        <v>309307</v>
      </c>
      <c r="DR12" s="626"/>
      <c r="DS12" s="626"/>
      <c r="DT12" s="626"/>
      <c r="DU12" s="626"/>
      <c r="DV12" s="626"/>
      <c r="DW12" s="626"/>
      <c r="DX12" s="626"/>
      <c r="DY12" s="626"/>
      <c r="DZ12" s="626"/>
      <c r="EA12" s="626"/>
      <c r="EB12" s="626"/>
      <c r="EC12" s="635"/>
    </row>
    <row r="13" spans="2:143" ht="11.25" customHeight="1" x14ac:dyDescent="0.15">
      <c r="B13" s="622" t="s">
        <v>239</v>
      </c>
      <c r="C13" s="623"/>
      <c r="D13" s="623"/>
      <c r="E13" s="623"/>
      <c r="F13" s="623"/>
      <c r="G13" s="623"/>
      <c r="H13" s="623"/>
      <c r="I13" s="623"/>
      <c r="J13" s="623"/>
      <c r="K13" s="623"/>
      <c r="L13" s="623"/>
      <c r="M13" s="623"/>
      <c r="N13" s="623"/>
      <c r="O13" s="623"/>
      <c r="P13" s="623"/>
      <c r="Q13" s="624"/>
      <c r="R13" s="625">
        <v>48377</v>
      </c>
      <c r="S13" s="626"/>
      <c r="T13" s="626"/>
      <c r="U13" s="626"/>
      <c r="V13" s="626"/>
      <c r="W13" s="626"/>
      <c r="X13" s="626"/>
      <c r="Y13" s="627"/>
      <c r="Z13" s="628">
        <v>0.2</v>
      </c>
      <c r="AA13" s="628"/>
      <c r="AB13" s="628"/>
      <c r="AC13" s="628"/>
      <c r="AD13" s="629">
        <v>48377</v>
      </c>
      <c r="AE13" s="629"/>
      <c r="AF13" s="629"/>
      <c r="AG13" s="629"/>
      <c r="AH13" s="629"/>
      <c r="AI13" s="629"/>
      <c r="AJ13" s="629"/>
      <c r="AK13" s="629"/>
      <c r="AL13" s="630">
        <v>0.3</v>
      </c>
      <c r="AM13" s="631"/>
      <c r="AN13" s="631"/>
      <c r="AO13" s="632"/>
      <c r="AP13" s="622" t="s">
        <v>240</v>
      </c>
      <c r="AQ13" s="623"/>
      <c r="AR13" s="623"/>
      <c r="AS13" s="623"/>
      <c r="AT13" s="623"/>
      <c r="AU13" s="623"/>
      <c r="AV13" s="623"/>
      <c r="AW13" s="623"/>
      <c r="AX13" s="623"/>
      <c r="AY13" s="623"/>
      <c r="AZ13" s="623"/>
      <c r="BA13" s="623"/>
      <c r="BB13" s="623"/>
      <c r="BC13" s="623"/>
      <c r="BD13" s="623"/>
      <c r="BE13" s="623"/>
      <c r="BF13" s="624"/>
      <c r="BG13" s="625">
        <v>3598400</v>
      </c>
      <c r="BH13" s="626"/>
      <c r="BI13" s="626"/>
      <c r="BJ13" s="626"/>
      <c r="BK13" s="626"/>
      <c r="BL13" s="626"/>
      <c r="BM13" s="626"/>
      <c r="BN13" s="627"/>
      <c r="BO13" s="628">
        <v>46.3</v>
      </c>
      <c r="BP13" s="628"/>
      <c r="BQ13" s="628"/>
      <c r="BR13" s="628"/>
      <c r="BS13" s="634" t="s">
        <v>225</v>
      </c>
      <c r="BT13" s="626"/>
      <c r="BU13" s="626"/>
      <c r="BV13" s="626"/>
      <c r="BW13" s="626"/>
      <c r="BX13" s="626"/>
      <c r="BY13" s="626"/>
      <c r="BZ13" s="626"/>
      <c r="CA13" s="626"/>
      <c r="CB13" s="635"/>
      <c r="CD13" s="639" t="s">
        <v>241</v>
      </c>
      <c r="CE13" s="640"/>
      <c r="CF13" s="640"/>
      <c r="CG13" s="640"/>
      <c r="CH13" s="640"/>
      <c r="CI13" s="640"/>
      <c r="CJ13" s="640"/>
      <c r="CK13" s="640"/>
      <c r="CL13" s="640"/>
      <c r="CM13" s="640"/>
      <c r="CN13" s="640"/>
      <c r="CO13" s="640"/>
      <c r="CP13" s="640"/>
      <c r="CQ13" s="641"/>
      <c r="CR13" s="625">
        <v>4721851</v>
      </c>
      <c r="CS13" s="626"/>
      <c r="CT13" s="626"/>
      <c r="CU13" s="626"/>
      <c r="CV13" s="626"/>
      <c r="CW13" s="626"/>
      <c r="CX13" s="626"/>
      <c r="CY13" s="627"/>
      <c r="CZ13" s="628">
        <v>15.2</v>
      </c>
      <c r="DA13" s="628"/>
      <c r="DB13" s="628"/>
      <c r="DC13" s="628"/>
      <c r="DD13" s="634">
        <v>574630</v>
      </c>
      <c r="DE13" s="626"/>
      <c r="DF13" s="626"/>
      <c r="DG13" s="626"/>
      <c r="DH13" s="626"/>
      <c r="DI13" s="626"/>
      <c r="DJ13" s="626"/>
      <c r="DK13" s="626"/>
      <c r="DL13" s="626"/>
      <c r="DM13" s="626"/>
      <c r="DN13" s="626"/>
      <c r="DO13" s="626"/>
      <c r="DP13" s="627"/>
      <c r="DQ13" s="634">
        <v>2252058</v>
      </c>
      <c r="DR13" s="626"/>
      <c r="DS13" s="626"/>
      <c r="DT13" s="626"/>
      <c r="DU13" s="626"/>
      <c r="DV13" s="626"/>
      <c r="DW13" s="626"/>
      <c r="DX13" s="626"/>
      <c r="DY13" s="626"/>
      <c r="DZ13" s="626"/>
      <c r="EA13" s="626"/>
      <c r="EB13" s="626"/>
      <c r="EC13" s="635"/>
    </row>
    <row r="14" spans="2:143" ht="11.25" customHeight="1" x14ac:dyDescent="0.15">
      <c r="B14" s="622" t="s">
        <v>242</v>
      </c>
      <c r="C14" s="623"/>
      <c r="D14" s="623"/>
      <c r="E14" s="623"/>
      <c r="F14" s="623"/>
      <c r="G14" s="623"/>
      <c r="H14" s="623"/>
      <c r="I14" s="623"/>
      <c r="J14" s="623"/>
      <c r="K14" s="623"/>
      <c r="L14" s="623"/>
      <c r="M14" s="623"/>
      <c r="N14" s="623"/>
      <c r="O14" s="623"/>
      <c r="P14" s="623"/>
      <c r="Q14" s="624"/>
      <c r="R14" s="625" t="s">
        <v>225</v>
      </c>
      <c r="S14" s="626"/>
      <c r="T14" s="626"/>
      <c r="U14" s="626"/>
      <c r="V14" s="626"/>
      <c r="W14" s="626"/>
      <c r="X14" s="626"/>
      <c r="Y14" s="627"/>
      <c r="Z14" s="628" t="s">
        <v>225</v>
      </c>
      <c r="AA14" s="628"/>
      <c r="AB14" s="628"/>
      <c r="AC14" s="628"/>
      <c r="AD14" s="629" t="s">
        <v>225</v>
      </c>
      <c r="AE14" s="629"/>
      <c r="AF14" s="629"/>
      <c r="AG14" s="629"/>
      <c r="AH14" s="629"/>
      <c r="AI14" s="629"/>
      <c r="AJ14" s="629"/>
      <c r="AK14" s="629"/>
      <c r="AL14" s="630" t="s">
        <v>225</v>
      </c>
      <c r="AM14" s="631"/>
      <c r="AN14" s="631"/>
      <c r="AO14" s="632"/>
      <c r="AP14" s="622" t="s">
        <v>243</v>
      </c>
      <c r="AQ14" s="623"/>
      <c r="AR14" s="623"/>
      <c r="AS14" s="623"/>
      <c r="AT14" s="623"/>
      <c r="AU14" s="623"/>
      <c r="AV14" s="623"/>
      <c r="AW14" s="623"/>
      <c r="AX14" s="623"/>
      <c r="AY14" s="623"/>
      <c r="AZ14" s="623"/>
      <c r="BA14" s="623"/>
      <c r="BB14" s="623"/>
      <c r="BC14" s="623"/>
      <c r="BD14" s="623"/>
      <c r="BE14" s="623"/>
      <c r="BF14" s="624"/>
      <c r="BG14" s="625">
        <v>117854</v>
      </c>
      <c r="BH14" s="626"/>
      <c r="BI14" s="626"/>
      <c r="BJ14" s="626"/>
      <c r="BK14" s="626"/>
      <c r="BL14" s="626"/>
      <c r="BM14" s="626"/>
      <c r="BN14" s="627"/>
      <c r="BO14" s="628">
        <v>1.5</v>
      </c>
      <c r="BP14" s="628"/>
      <c r="BQ14" s="628"/>
      <c r="BR14" s="628"/>
      <c r="BS14" s="634" t="s">
        <v>225</v>
      </c>
      <c r="BT14" s="626"/>
      <c r="BU14" s="626"/>
      <c r="BV14" s="626"/>
      <c r="BW14" s="626"/>
      <c r="BX14" s="626"/>
      <c r="BY14" s="626"/>
      <c r="BZ14" s="626"/>
      <c r="CA14" s="626"/>
      <c r="CB14" s="635"/>
      <c r="CD14" s="639" t="s">
        <v>244</v>
      </c>
      <c r="CE14" s="640"/>
      <c r="CF14" s="640"/>
      <c r="CG14" s="640"/>
      <c r="CH14" s="640"/>
      <c r="CI14" s="640"/>
      <c r="CJ14" s="640"/>
      <c r="CK14" s="640"/>
      <c r="CL14" s="640"/>
      <c r="CM14" s="640"/>
      <c r="CN14" s="640"/>
      <c r="CO14" s="640"/>
      <c r="CP14" s="640"/>
      <c r="CQ14" s="641"/>
      <c r="CR14" s="625">
        <v>1240193</v>
      </c>
      <c r="CS14" s="626"/>
      <c r="CT14" s="626"/>
      <c r="CU14" s="626"/>
      <c r="CV14" s="626"/>
      <c r="CW14" s="626"/>
      <c r="CX14" s="626"/>
      <c r="CY14" s="627"/>
      <c r="CZ14" s="628">
        <v>4</v>
      </c>
      <c r="DA14" s="628"/>
      <c r="DB14" s="628"/>
      <c r="DC14" s="628"/>
      <c r="DD14" s="634">
        <v>81203</v>
      </c>
      <c r="DE14" s="626"/>
      <c r="DF14" s="626"/>
      <c r="DG14" s="626"/>
      <c r="DH14" s="626"/>
      <c r="DI14" s="626"/>
      <c r="DJ14" s="626"/>
      <c r="DK14" s="626"/>
      <c r="DL14" s="626"/>
      <c r="DM14" s="626"/>
      <c r="DN14" s="626"/>
      <c r="DO14" s="626"/>
      <c r="DP14" s="627"/>
      <c r="DQ14" s="634">
        <v>1159193</v>
      </c>
      <c r="DR14" s="626"/>
      <c r="DS14" s="626"/>
      <c r="DT14" s="626"/>
      <c r="DU14" s="626"/>
      <c r="DV14" s="626"/>
      <c r="DW14" s="626"/>
      <c r="DX14" s="626"/>
      <c r="DY14" s="626"/>
      <c r="DZ14" s="626"/>
      <c r="EA14" s="626"/>
      <c r="EB14" s="626"/>
      <c r="EC14" s="635"/>
    </row>
    <row r="15" spans="2:143" ht="11.25" customHeight="1" x14ac:dyDescent="0.15">
      <c r="B15" s="622" t="s">
        <v>245</v>
      </c>
      <c r="C15" s="623"/>
      <c r="D15" s="623"/>
      <c r="E15" s="623"/>
      <c r="F15" s="623"/>
      <c r="G15" s="623"/>
      <c r="H15" s="623"/>
      <c r="I15" s="623"/>
      <c r="J15" s="623"/>
      <c r="K15" s="623"/>
      <c r="L15" s="623"/>
      <c r="M15" s="623"/>
      <c r="N15" s="623"/>
      <c r="O15" s="623"/>
      <c r="P15" s="623"/>
      <c r="Q15" s="624"/>
      <c r="R15" s="625">
        <v>42845</v>
      </c>
      <c r="S15" s="626"/>
      <c r="T15" s="626"/>
      <c r="U15" s="626"/>
      <c r="V15" s="626"/>
      <c r="W15" s="626"/>
      <c r="X15" s="626"/>
      <c r="Y15" s="627"/>
      <c r="Z15" s="628">
        <v>0.1</v>
      </c>
      <c r="AA15" s="628"/>
      <c r="AB15" s="628"/>
      <c r="AC15" s="628"/>
      <c r="AD15" s="629">
        <v>42845</v>
      </c>
      <c r="AE15" s="629"/>
      <c r="AF15" s="629"/>
      <c r="AG15" s="629"/>
      <c r="AH15" s="629"/>
      <c r="AI15" s="629"/>
      <c r="AJ15" s="629"/>
      <c r="AK15" s="629"/>
      <c r="AL15" s="630">
        <v>0.3</v>
      </c>
      <c r="AM15" s="631"/>
      <c r="AN15" s="631"/>
      <c r="AO15" s="632"/>
      <c r="AP15" s="622" t="s">
        <v>246</v>
      </c>
      <c r="AQ15" s="623"/>
      <c r="AR15" s="623"/>
      <c r="AS15" s="623"/>
      <c r="AT15" s="623"/>
      <c r="AU15" s="623"/>
      <c r="AV15" s="623"/>
      <c r="AW15" s="623"/>
      <c r="AX15" s="623"/>
      <c r="AY15" s="623"/>
      <c r="AZ15" s="623"/>
      <c r="BA15" s="623"/>
      <c r="BB15" s="623"/>
      <c r="BC15" s="623"/>
      <c r="BD15" s="623"/>
      <c r="BE15" s="623"/>
      <c r="BF15" s="624"/>
      <c r="BG15" s="625">
        <v>660376</v>
      </c>
      <c r="BH15" s="626"/>
      <c r="BI15" s="626"/>
      <c r="BJ15" s="626"/>
      <c r="BK15" s="626"/>
      <c r="BL15" s="626"/>
      <c r="BM15" s="626"/>
      <c r="BN15" s="627"/>
      <c r="BO15" s="628">
        <v>8.5</v>
      </c>
      <c r="BP15" s="628"/>
      <c r="BQ15" s="628"/>
      <c r="BR15" s="628"/>
      <c r="BS15" s="634" t="s">
        <v>225</v>
      </c>
      <c r="BT15" s="626"/>
      <c r="BU15" s="626"/>
      <c r="BV15" s="626"/>
      <c r="BW15" s="626"/>
      <c r="BX15" s="626"/>
      <c r="BY15" s="626"/>
      <c r="BZ15" s="626"/>
      <c r="CA15" s="626"/>
      <c r="CB15" s="635"/>
      <c r="CD15" s="639" t="s">
        <v>247</v>
      </c>
      <c r="CE15" s="640"/>
      <c r="CF15" s="640"/>
      <c r="CG15" s="640"/>
      <c r="CH15" s="640"/>
      <c r="CI15" s="640"/>
      <c r="CJ15" s="640"/>
      <c r="CK15" s="640"/>
      <c r="CL15" s="640"/>
      <c r="CM15" s="640"/>
      <c r="CN15" s="640"/>
      <c r="CO15" s="640"/>
      <c r="CP15" s="640"/>
      <c r="CQ15" s="641"/>
      <c r="CR15" s="625">
        <v>4837517</v>
      </c>
      <c r="CS15" s="626"/>
      <c r="CT15" s="626"/>
      <c r="CU15" s="626"/>
      <c r="CV15" s="626"/>
      <c r="CW15" s="626"/>
      <c r="CX15" s="626"/>
      <c r="CY15" s="627"/>
      <c r="CZ15" s="628">
        <v>15.6</v>
      </c>
      <c r="DA15" s="628"/>
      <c r="DB15" s="628"/>
      <c r="DC15" s="628"/>
      <c r="DD15" s="634">
        <v>2315419</v>
      </c>
      <c r="DE15" s="626"/>
      <c r="DF15" s="626"/>
      <c r="DG15" s="626"/>
      <c r="DH15" s="626"/>
      <c r="DI15" s="626"/>
      <c r="DJ15" s="626"/>
      <c r="DK15" s="626"/>
      <c r="DL15" s="626"/>
      <c r="DM15" s="626"/>
      <c r="DN15" s="626"/>
      <c r="DO15" s="626"/>
      <c r="DP15" s="627"/>
      <c r="DQ15" s="634">
        <v>2302843</v>
      </c>
      <c r="DR15" s="626"/>
      <c r="DS15" s="626"/>
      <c r="DT15" s="626"/>
      <c r="DU15" s="626"/>
      <c r="DV15" s="626"/>
      <c r="DW15" s="626"/>
      <c r="DX15" s="626"/>
      <c r="DY15" s="626"/>
      <c r="DZ15" s="626"/>
      <c r="EA15" s="626"/>
      <c r="EB15" s="626"/>
      <c r="EC15" s="635"/>
    </row>
    <row r="16" spans="2:143" ht="11.25" customHeight="1" x14ac:dyDescent="0.15">
      <c r="B16" s="622" t="s">
        <v>248</v>
      </c>
      <c r="C16" s="623"/>
      <c r="D16" s="623"/>
      <c r="E16" s="623"/>
      <c r="F16" s="623"/>
      <c r="G16" s="623"/>
      <c r="H16" s="623"/>
      <c r="I16" s="623"/>
      <c r="J16" s="623"/>
      <c r="K16" s="623"/>
      <c r="L16" s="623"/>
      <c r="M16" s="623"/>
      <c r="N16" s="623"/>
      <c r="O16" s="623"/>
      <c r="P16" s="623"/>
      <c r="Q16" s="624"/>
      <c r="R16" s="625">
        <v>7699184</v>
      </c>
      <c r="S16" s="626"/>
      <c r="T16" s="626"/>
      <c r="U16" s="626"/>
      <c r="V16" s="626"/>
      <c r="W16" s="626"/>
      <c r="X16" s="626"/>
      <c r="Y16" s="627"/>
      <c r="Z16" s="628">
        <v>24.4</v>
      </c>
      <c r="AA16" s="628"/>
      <c r="AB16" s="628"/>
      <c r="AC16" s="628"/>
      <c r="AD16" s="629">
        <v>7000687</v>
      </c>
      <c r="AE16" s="629"/>
      <c r="AF16" s="629"/>
      <c r="AG16" s="629"/>
      <c r="AH16" s="629"/>
      <c r="AI16" s="629"/>
      <c r="AJ16" s="629"/>
      <c r="AK16" s="629"/>
      <c r="AL16" s="630">
        <v>44.2</v>
      </c>
      <c r="AM16" s="631"/>
      <c r="AN16" s="631"/>
      <c r="AO16" s="632"/>
      <c r="AP16" s="622" t="s">
        <v>249</v>
      </c>
      <c r="AQ16" s="623"/>
      <c r="AR16" s="623"/>
      <c r="AS16" s="623"/>
      <c r="AT16" s="623"/>
      <c r="AU16" s="623"/>
      <c r="AV16" s="623"/>
      <c r="AW16" s="623"/>
      <c r="AX16" s="623"/>
      <c r="AY16" s="623"/>
      <c r="AZ16" s="623"/>
      <c r="BA16" s="623"/>
      <c r="BB16" s="623"/>
      <c r="BC16" s="623"/>
      <c r="BD16" s="623"/>
      <c r="BE16" s="623"/>
      <c r="BF16" s="624"/>
      <c r="BG16" s="625" t="s">
        <v>225</v>
      </c>
      <c r="BH16" s="626"/>
      <c r="BI16" s="626"/>
      <c r="BJ16" s="626"/>
      <c r="BK16" s="626"/>
      <c r="BL16" s="626"/>
      <c r="BM16" s="626"/>
      <c r="BN16" s="627"/>
      <c r="BO16" s="628" t="s">
        <v>225</v>
      </c>
      <c r="BP16" s="628"/>
      <c r="BQ16" s="628"/>
      <c r="BR16" s="628"/>
      <c r="BS16" s="634" t="s">
        <v>225</v>
      </c>
      <c r="BT16" s="626"/>
      <c r="BU16" s="626"/>
      <c r="BV16" s="626"/>
      <c r="BW16" s="626"/>
      <c r="BX16" s="626"/>
      <c r="BY16" s="626"/>
      <c r="BZ16" s="626"/>
      <c r="CA16" s="626"/>
      <c r="CB16" s="635"/>
      <c r="CD16" s="639" t="s">
        <v>250</v>
      </c>
      <c r="CE16" s="640"/>
      <c r="CF16" s="640"/>
      <c r="CG16" s="640"/>
      <c r="CH16" s="640"/>
      <c r="CI16" s="640"/>
      <c r="CJ16" s="640"/>
      <c r="CK16" s="640"/>
      <c r="CL16" s="640"/>
      <c r="CM16" s="640"/>
      <c r="CN16" s="640"/>
      <c r="CO16" s="640"/>
      <c r="CP16" s="640"/>
      <c r="CQ16" s="641"/>
      <c r="CR16" s="625" t="s">
        <v>225</v>
      </c>
      <c r="CS16" s="626"/>
      <c r="CT16" s="626"/>
      <c r="CU16" s="626"/>
      <c r="CV16" s="626"/>
      <c r="CW16" s="626"/>
      <c r="CX16" s="626"/>
      <c r="CY16" s="627"/>
      <c r="CZ16" s="628" t="s">
        <v>225</v>
      </c>
      <c r="DA16" s="628"/>
      <c r="DB16" s="628"/>
      <c r="DC16" s="628"/>
      <c r="DD16" s="634" t="s">
        <v>225</v>
      </c>
      <c r="DE16" s="626"/>
      <c r="DF16" s="626"/>
      <c r="DG16" s="626"/>
      <c r="DH16" s="626"/>
      <c r="DI16" s="626"/>
      <c r="DJ16" s="626"/>
      <c r="DK16" s="626"/>
      <c r="DL16" s="626"/>
      <c r="DM16" s="626"/>
      <c r="DN16" s="626"/>
      <c r="DO16" s="626"/>
      <c r="DP16" s="627"/>
      <c r="DQ16" s="634" t="s">
        <v>225</v>
      </c>
      <c r="DR16" s="626"/>
      <c r="DS16" s="626"/>
      <c r="DT16" s="626"/>
      <c r="DU16" s="626"/>
      <c r="DV16" s="626"/>
      <c r="DW16" s="626"/>
      <c r="DX16" s="626"/>
      <c r="DY16" s="626"/>
      <c r="DZ16" s="626"/>
      <c r="EA16" s="626"/>
      <c r="EB16" s="626"/>
      <c r="EC16" s="635"/>
    </row>
    <row r="17" spans="2:133" ht="11.25" customHeight="1" x14ac:dyDescent="0.15">
      <c r="B17" s="622" t="s">
        <v>251</v>
      </c>
      <c r="C17" s="623"/>
      <c r="D17" s="623"/>
      <c r="E17" s="623"/>
      <c r="F17" s="623"/>
      <c r="G17" s="623"/>
      <c r="H17" s="623"/>
      <c r="I17" s="623"/>
      <c r="J17" s="623"/>
      <c r="K17" s="623"/>
      <c r="L17" s="623"/>
      <c r="M17" s="623"/>
      <c r="N17" s="623"/>
      <c r="O17" s="623"/>
      <c r="P17" s="623"/>
      <c r="Q17" s="624"/>
      <c r="R17" s="625">
        <v>7000687</v>
      </c>
      <c r="S17" s="626"/>
      <c r="T17" s="626"/>
      <c r="U17" s="626"/>
      <c r="V17" s="626"/>
      <c r="W17" s="626"/>
      <c r="X17" s="626"/>
      <c r="Y17" s="627"/>
      <c r="Z17" s="628">
        <v>22.1</v>
      </c>
      <c r="AA17" s="628"/>
      <c r="AB17" s="628"/>
      <c r="AC17" s="628"/>
      <c r="AD17" s="629">
        <v>7000687</v>
      </c>
      <c r="AE17" s="629"/>
      <c r="AF17" s="629"/>
      <c r="AG17" s="629"/>
      <c r="AH17" s="629"/>
      <c r="AI17" s="629"/>
      <c r="AJ17" s="629"/>
      <c r="AK17" s="629"/>
      <c r="AL17" s="630">
        <v>44.2</v>
      </c>
      <c r="AM17" s="631"/>
      <c r="AN17" s="631"/>
      <c r="AO17" s="632"/>
      <c r="AP17" s="622" t="s">
        <v>252</v>
      </c>
      <c r="AQ17" s="623"/>
      <c r="AR17" s="623"/>
      <c r="AS17" s="623"/>
      <c r="AT17" s="623"/>
      <c r="AU17" s="623"/>
      <c r="AV17" s="623"/>
      <c r="AW17" s="623"/>
      <c r="AX17" s="623"/>
      <c r="AY17" s="623"/>
      <c r="AZ17" s="623"/>
      <c r="BA17" s="623"/>
      <c r="BB17" s="623"/>
      <c r="BC17" s="623"/>
      <c r="BD17" s="623"/>
      <c r="BE17" s="623"/>
      <c r="BF17" s="624"/>
      <c r="BG17" s="625" t="s">
        <v>225</v>
      </c>
      <c r="BH17" s="626"/>
      <c r="BI17" s="626"/>
      <c r="BJ17" s="626"/>
      <c r="BK17" s="626"/>
      <c r="BL17" s="626"/>
      <c r="BM17" s="626"/>
      <c r="BN17" s="627"/>
      <c r="BO17" s="628" t="s">
        <v>225</v>
      </c>
      <c r="BP17" s="628"/>
      <c r="BQ17" s="628"/>
      <c r="BR17" s="628"/>
      <c r="BS17" s="634" t="s">
        <v>225</v>
      </c>
      <c r="BT17" s="626"/>
      <c r="BU17" s="626"/>
      <c r="BV17" s="626"/>
      <c r="BW17" s="626"/>
      <c r="BX17" s="626"/>
      <c r="BY17" s="626"/>
      <c r="BZ17" s="626"/>
      <c r="CA17" s="626"/>
      <c r="CB17" s="635"/>
      <c r="CD17" s="639" t="s">
        <v>253</v>
      </c>
      <c r="CE17" s="640"/>
      <c r="CF17" s="640"/>
      <c r="CG17" s="640"/>
      <c r="CH17" s="640"/>
      <c r="CI17" s="640"/>
      <c r="CJ17" s="640"/>
      <c r="CK17" s="640"/>
      <c r="CL17" s="640"/>
      <c r="CM17" s="640"/>
      <c r="CN17" s="640"/>
      <c r="CO17" s="640"/>
      <c r="CP17" s="640"/>
      <c r="CQ17" s="641"/>
      <c r="CR17" s="625">
        <v>3069680</v>
      </c>
      <c r="CS17" s="626"/>
      <c r="CT17" s="626"/>
      <c r="CU17" s="626"/>
      <c r="CV17" s="626"/>
      <c r="CW17" s="626"/>
      <c r="CX17" s="626"/>
      <c r="CY17" s="627"/>
      <c r="CZ17" s="628">
        <v>9.9</v>
      </c>
      <c r="DA17" s="628"/>
      <c r="DB17" s="628"/>
      <c r="DC17" s="628"/>
      <c r="DD17" s="634" t="s">
        <v>225</v>
      </c>
      <c r="DE17" s="626"/>
      <c r="DF17" s="626"/>
      <c r="DG17" s="626"/>
      <c r="DH17" s="626"/>
      <c r="DI17" s="626"/>
      <c r="DJ17" s="626"/>
      <c r="DK17" s="626"/>
      <c r="DL17" s="626"/>
      <c r="DM17" s="626"/>
      <c r="DN17" s="626"/>
      <c r="DO17" s="626"/>
      <c r="DP17" s="627"/>
      <c r="DQ17" s="634">
        <v>2977374</v>
      </c>
      <c r="DR17" s="626"/>
      <c r="DS17" s="626"/>
      <c r="DT17" s="626"/>
      <c r="DU17" s="626"/>
      <c r="DV17" s="626"/>
      <c r="DW17" s="626"/>
      <c r="DX17" s="626"/>
      <c r="DY17" s="626"/>
      <c r="DZ17" s="626"/>
      <c r="EA17" s="626"/>
      <c r="EB17" s="626"/>
      <c r="EC17" s="635"/>
    </row>
    <row r="18" spans="2:133" ht="11.25" customHeight="1" x14ac:dyDescent="0.15">
      <c r="B18" s="622" t="s">
        <v>254</v>
      </c>
      <c r="C18" s="623"/>
      <c r="D18" s="623"/>
      <c r="E18" s="623"/>
      <c r="F18" s="623"/>
      <c r="G18" s="623"/>
      <c r="H18" s="623"/>
      <c r="I18" s="623"/>
      <c r="J18" s="623"/>
      <c r="K18" s="623"/>
      <c r="L18" s="623"/>
      <c r="M18" s="623"/>
      <c r="N18" s="623"/>
      <c r="O18" s="623"/>
      <c r="P18" s="623"/>
      <c r="Q18" s="624"/>
      <c r="R18" s="625">
        <v>698497</v>
      </c>
      <c r="S18" s="626"/>
      <c r="T18" s="626"/>
      <c r="U18" s="626"/>
      <c r="V18" s="626"/>
      <c r="W18" s="626"/>
      <c r="X18" s="626"/>
      <c r="Y18" s="627"/>
      <c r="Z18" s="628">
        <v>2.2000000000000002</v>
      </c>
      <c r="AA18" s="628"/>
      <c r="AB18" s="628"/>
      <c r="AC18" s="628"/>
      <c r="AD18" s="629" t="s">
        <v>225</v>
      </c>
      <c r="AE18" s="629"/>
      <c r="AF18" s="629"/>
      <c r="AG18" s="629"/>
      <c r="AH18" s="629"/>
      <c r="AI18" s="629"/>
      <c r="AJ18" s="629"/>
      <c r="AK18" s="629"/>
      <c r="AL18" s="630" t="s">
        <v>225</v>
      </c>
      <c r="AM18" s="631"/>
      <c r="AN18" s="631"/>
      <c r="AO18" s="632"/>
      <c r="AP18" s="622" t="s">
        <v>255</v>
      </c>
      <c r="AQ18" s="623"/>
      <c r="AR18" s="623"/>
      <c r="AS18" s="623"/>
      <c r="AT18" s="623"/>
      <c r="AU18" s="623"/>
      <c r="AV18" s="623"/>
      <c r="AW18" s="623"/>
      <c r="AX18" s="623"/>
      <c r="AY18" s="623"/>
      <c r="AZ18" s="623"/>
      <c r="BA18" s="623"/>
      <c r="BB18" s="623"/>
      <c r="BC18" s="623"/>
      <c r="BD18" s="623"/>
      <c r="BE18" s="623"/>
      <c r="BF18" s="624"/>
      <c r="BG18" s="625" t="s">
        <v>225</v>
      </c>
      <c r="BH18" s="626"/>
      <c r="BI18" s="626"/>
      <c r="BJ18" s="626"/>
      <c r="BK18" s="626"/>
      <c r="BL18" s="626"/>
      <c r="BM18" s="626"/>
      <c r="BN18" s="627"/>
      <c r="BO18" s="628" t="s">
        <v>225</v>
      </c>
      <c r="BP18" s="628"/>
      <c r="BQ18" s="628"/>
      <c r="BR18" s="628"/>
      <c r="BS18" s="634" t="s">
        <v>225</v>
      </c>
      <c r="BT18" s="626"/>
      <c r="BU18" s="626"/>
      <c r="BV18" s="626"/>
      <c r="BW18" s="626"/>
      <c r="BX18" s="626"/>
      <c r="BY18" s="626"/>
      <c r="BZ18" s="626"/>
      <c r="CA18" s="626"/>
      <c r="CB18" s="635"/>
      <c r="CD18" s="639" t="s">
        <v>256</v>
      </c>
      <c r="CE18" s="640"/>
      <c r="CF18" s="640"/>
      <c r="CG18" s="640"/>
      <c r="CH18" s="640"/>
      <c r="CI18" s="640"/>
      <c r="CJ18" s="640"/>
      <c r="CK18" s="640"/>
      <c r="CL18" s="640"/>
      <c r="CM18" s="640"/>
      <c r="CN18" s="640"/>
      <c r="CO18" s="640"/>
      <c r="CP18" s="640"/>
      <c r="CQ18" s="641"/>
      <c r="CR18" s="625" t="s">
        <v>225</v>
      </c>
      <c r="CS18" s="626"/>
      <c r="CT18" s="626"/>
      <c r="CU18" s="626"/>
      <c r="CV18" s="626"/>
      <c r="CW18" s="626"/>
      <c r="CX18" s="626"/>
      <c r="CY18" s="627"/>
      <c r="CZ18" s="628" t="s">
        <v>225</v>
      </c>
      <c r="DA18" s="628"/>
      <c r="DB18" s="628"/>
      <c r="DC18" s="628"/>
      <c r="DD18" s="634" t="s">
        <v>225</v>
      </c>
      <c r="DE18" s="626"/>
      <c r="DF18" s="626"/>
      <c r="DG18" s="626"/>
      <c r="DH18" s="626"/>
      <c r="DI18" s="626"/>
      <c r="DJ18" s="626"/>
      <c r="DK18" s="626"/>
      <c r="DL18" s="626"/>
      <c r="DM18" s="626"/>
      <c r="DN18" s="626"/>
      <c r="DO18" s="626"/>
      <c r="DP18" s="627"/>
      <c r="DQ18" s="634" t="s">
        <v>225</v>
      </c>
      <c r="DR18" s="626"/>
      <c r="DS18" s="626"/>
      <c r="DT18" s="626"/>
      <c r="DU18" s="626"/>
      <c r="DV18" s="626"/>
      <c r="DW18" s="626"/>
      <c r="DX18" s="626"/>
      <c r="DY18" s="626"/>
      <c r="DZ18" s="626"/>
      <c r="EA18" s="626"/>
      <c r="EB18" s="626"/>
      <c r="EC18" s="635"/>
    </row>
    <row r="19" spans="2:133" ht="11.25" customHeight="1" x14ac:dyDescent="0.15">
      <c r="B19" s="622" t="s">
        <v>257</v>
      </c>
      <c r="C19" s="623"/>
      <c r="D19" s="623"/>
      <c r="E19" s="623"/>
      <c r="F19" s="623"/>
      <c r="G19" s="623"/>
      <c r="H19" s="623"/>
      <c r="I19" s="623"/>
      <c r="J19" s="623"/>
      <c r="K19" s="623"/>
      <c r="L19" s="623"/>
      <c r="M19" s="623"/>
      <c r="N19" s="623"/>
      <c r="O19" s="623"/>
      <c r="P19" s="623"/>
      <c r="Q19" s="624"/>
      <c r="R19" s="625" t="s">
        <v>225</v>
      </c>
      <c r="S19" s="626"/>
      <c r="T19" s="626"/>
      <c r="U19" s="626"/>
      <c r="V19" s="626"/>
      <c r="W19" s="626"/>
      <c r="X19" s="626"/>
      <c r="Y19" s="627"/>
      <c r="Z19" s="628" t="s">
        <v>225</v>
      </c>
      <c r="AA19" s="628"/>
      <c r="AB19" s="628"/>
      <c r="AC19" s="628"/>
      <c r="AD19" s="629" t="s">
        <v>225</v>
      </c>
      <c r="AE19" s="629"/>
      <c r="AF19" s="629"/>
      <c r="AG19" s="629"/>
      <c r="AH19" s="629"/>
      <c r="AI19" s="629"/>
      <c r="AJ19" s="629"/>
      <c r="AK19" s="629"/>
      <c r="AL19" s="630" t="s">
        <v>225</v>
      </c>
      <c r="AM19" s="631"/>
      <c r="AN19" s="631"/>
      <c r="AO19" s="632"/>
      <c r="AP19" s="622" t="s">
        <v>258</v>
      </c>
      <c r="AQ19" s="623"/>
      <c r="AR19" s="623"/>
      <c r="AS19" s="623"/>
      <c r="AT19" s="623"/>
      <c r="AU19" s="623"/>
      <c r="AV19" s="623"/>
      <c r="AW19" s="623"/>
      <c r="AX19" s="623"/>
      <c r="AY19" s="623"/>
      <c r="AZ19" s="623"/>
      <c r="BA19" s="623"/>
      <c r="BB19" s="623"/>
      <c r="BC19" s="623"/>
      <c r="BD19" s="623"/>
      <c r="BE19" s="623"/>
      <c r="BF19" s="624"/>
      <c r="BG19" s="625">
        <v>589274</v>
      </c>
      <c r="BH19" s="626"/>
      <c r="BI19" s="626"/>
      <c r="BJ19" s="626"/>
      <c r="BK19" s="626"/>
      <c r="BL19" s="626"/>
      <c r="BM19" s="626"/>
      <c r="BN19" s="627"/>
      <c r="BO19" s="628">
        <v>7.6</v>
      </c>
      <c r="BP19" s="628"/>
      <c r="BQ19" s="628"/>
      <c r="BR19" s="628"/>
      <c r="BS19" s="634" t="s">
        <v>225</v>
      </c>
      <c r="BT19" s="626"/>
      <c r="BU19" s="626"/>
      <c r="BV19" s="626"/>
      <c r="BW19" s="626"/>
      <c r="BX19" s="626"/>
      <c r="BY19" s="626"/>
      <c r="BZ19" s="626"/>
      <c r="CA19" s="626"/>
      <c r="CB19" s="635"/>
      <c r="CD19" s="639" t="s">
        <v>259</v>
      </c>
      <c r="CE19" s="640"/>
      <c r="CF19" s="640"/>
      <c r="CG19" s="640"/>
      <c r="CH19" s="640"/>
      <c r="CI19" s="640"/>
      <c r="CJ19" s="640"/>
      <c r="CK19" s="640"/>
      <c r="CL19" s="640"/>
      <c r="CM19" s="640"/>
      <c r="CN19" s="640"/>
      <c r="CO19" s="640"/>
      <c r="CP19" s="640"/>
      <c r="CQ19" s="641"/>
      <c r="CR19" s="625" t="s">
        <v>225</v>
      </c>
      <c r="CS19" s="626"/>
      <c r="CT19" s="626"/>
      <c r="CU19" s="626"/>
      <c r="CV19" s="626"/>
      <c r="CW19" s="626"/>
      <c r="CX19" s="626"/>
      <c r="CY19" s="627"/>
      <c r="CZ19" s="628" t="s">
        <v>225</v>
      </c>
      <c r="DA19" s="628"/>
      <c r="DB19" s="628"/>
      <c r="DC19" s="628"/>
      <c r="DD19" s="634" t="s">
        <v>225</v>
      </c>
      <c r="DE19" s="626"/>
      <c r="DF19" s="626"/>
      <c r="DG19" s="626"/>
      <c r="DH19" s="626"/>
      <c r="DI19" s="626"/>
      <c r="DJ19" s="626"/>
      <c r="DK19" s="626"/>
      <c r="DL19" s="626"/>
      <c r="DM19" s="626"/>
      <c r="DN19" s="626"/>
      <c r="DO19" s="626"/>
      <c r="DP19" s="627"/>
      <c r="DQ19" s="634" t="s">
        <v>225</v>
      </c>
      <c r="DR19" s="626"/>
      <c r="DS19" s="626"/>
      <c r="DT19" s="626"/>
      <c r="DU19" s="626"/>
      <c r="DV19" s="626"/>
      <c r="DW19" s="626"/>
      <c r="DX19" s="626"/>
      <c r="DY19" s="626"/>
      <c r="DZ19" s="626"/>
      <c r="EA19" s="626"/>
      <c r="EB19" s="626"/>
      <c r="EC19" s="635"/>
    </row>
    <row r="20" spans="2:133" ht="11.25" customHeight="1" x14ac:dyDescent="0.15">
      <c r="B20" s="622" t="s">
        <v>260</v>
      </c>
      <c r="C20" s="623"/>
      <c r="D20" s="623"/>
      <c r="E20" s="623"/>
      <c r="F20" s="623"/>
      <c r="G20" s="623"/>
      <c r="H20" s="623"/>
      <c r="I20" s="623"/>
      <c r="J20" s="623"/>
      <c r="K20" s="623"/>
      <c r="L20" s="623"/>
      <c r="M20" s="623"/>
      <c r="N20" s="623"/>
      <c r="O20" s="623"/>
      <c r="P20" s="623"/>
      <c r="Q20" s="624"/>
      <c r="R20" s="625">
        <v>17026994</v>
      </c>
      <c r="S20" s="626"/>
      <c r="T20" s="626"/>
      <c r="U20" s="626"/>
      <c r="V20" s="626"/>
      <c r="W20" s="626"/>
      <c r="X20" s="626"/>
      <c r="Y20" s="627"/>
      <c r="Z20" s="628">
        <v>53.9</v>
      </c>
      <c r="AA20" s="628"/>
      <c r="AB20" s="628"/>
      <c r="AC20" s="628"/>
      <c r="AD20" s="629">
        <v>15750104</v>
      </c>
      <c r="AE20" s="629"/>
      <c r="AF20" s="629"/>
      <c r="AG20" s="629"/>
      <c r="AH20" s="629"/>
      <c r="AI20" s="629"/>
      <c r="AJ20" s="629"/>
      <c r="AK20" s="629"/>
      <c r="AL20" s="630">
        <v>99.5</v>
      </c>
      <c r="AM20" s="631"/>
      <c r="AN20" s="631"/>
      <c r="AO20" s="632"/>
      <c r="AP20" s="622" t="s">
        <v>261</v>
      </c>
      <c r="AQ20" s="623"/>
      <c r="AR20" s="623"/>
      <c r="AS20" s="623"/>
      <c r="AT20" s="623"/>
      <c r="AU20" s="623"/>
      <c r="AV20" s="623"/>
      <c r="AW20" s="623"/>
      <c r="AX20" s="623"/>
      <c r="AY20" s="623"/>
      <c r="AZ20" s="623"/>
      <c r="BA20" s="623"/>
      <c r="BB20" s="623"/>
      <c r="BC20" s="623"/>
      <c r="BD20" s="623"/>
      <c r="BE20" s="623"/>
      <c r="BF20" s="624"/>
      <c r="BG20" s="625">
        <v>589274</v>
      </c>
      <c r="BH20" s="626"/>
      <c r="BI20" s="626"/>
      <c r="BJ20" s="626"/>
      <c r="BK20" s="626"/>
      <c r="BL20" s="626"/>
      <c r="BM20" s="626"/>
      <c r="BN20" s="627"/>
      <c r="BO20" s="628">
        <v>7.6</v>
      </c>
      <c r="BP20" s="628"/>
      <c r="BQ20" s="628"/>
      <c r="BR20" s="628"/>
      <c r="BS20" s="634" t="s">
        <v>225</v>
      </c>
      <c r="BT20" s="626"/>
      <c r="BU20" s="626"/>
      <c r="BV20" s="626"/>
      <c r="BW20" s="626"/>
      <c r="BX20" s="626"/>
      <c r="BY20" s="626"/>
      <c r="BZ20" s="626"/>
      <c r="CA20" s="626"/>
      <c r="CB20" s="635"/>
      <c r="CD20" s="639" t="s">
        <v>262</v>
      </c>
      <c r="CE20" s="640"/>
      <c r="CF20" s="640"/>
      <c r="CG20" s="640"/>
      <c r="CH20" s="640"/>
      <c r="CI20" s="640"/>
      <c r="CJ20" s="640"/>
      <c r="CK20" s="640"/>
      <c r="CL20" s="640"/>
      <c r="CM20" s="640"/>
      <c r="CN20" s="640"/>
      <c r="CO20" s="640"/>
      <c r="CP20" s="640"/>
      <c r="CQ20" s="641"/>
      <c r="CR20" s="625">
        <v>31061876</v>
      </c>
      <c r="CS20" s="626"/>
      <c r="CT20" s="626"/>
      <c r="CU20" s="626"/>
      <c r="CV20" s="626"/>
      <c r="CW20" s="626"/>
      <c r="CX20" s="626"/>
      <c r="CY20" s="627"/>
      <c r="CZ20" s="628">
        <v>100</v>
      </c>
      <c r="DA20" s="628"/>
      <c r="DB20" s="628"/>
      <c r="DC20" s="628"/>
      <c r="DD20" s="634">
        <v>4559494</v>
      </c>
      <c r="DE20" s="626"/>
      <c r="DF20" s="626"/>
      <c r="DG20" s="626"/>
      <c r="DH20" s="626"/>
      <c r="DI20" s="626"/>
      <c r="DJ20" s="626"/>
      <c r="DK20" s="626"/>
      <c r="DL20" s="626"/>
      <c r="DM20" s="626"/>
      <c r="DN20" s="626"/>
      <c r="DO20" s="626"/>
      <c r="DP20" s="627"/>
      <c r="DQ20" s="634">
        <v>18313546</v>
      </c>
      <c r="DR20" s="626"/>
      <c r="DS20" s="626"/>
      <c r="DT20" s="626"/>
      <c r="DU20" s="626"/>
      <c r="DV20" s="626"/>
      <c r="DW20" s="626"/>
      <c r="DX20" s="626"/>
      <c r="DY20" s="626"/>
      <c r="DZ20" s="626"/>
      <c r="EA20" s="626"/>
      <c r="EB20" s="626"/>
      <c r="EC20" s="635"/>
    </row>
    <row r="21" spans="2:133" ht="11.25" customHeight="1" x14ac:dyDescent="0.15">
      <c r="B21" s="622" t="s">
        <v>263</v>
      </c>
      <c r="C21" s="623"/>
      <c r="D21" s="623"/>
      <c r="E21" s="623"/>
      <c r="F21" s="623"/>
      <c r="G21" s="623"/>
      <c r="H21" s="623"/>
      <c r="I21" s="623"/>
      <c r="J21" s="623"/>
      <c r="K21" s="623"/>
      <c r="L21" s="623"/>
      <c r="M21" s="623"/>
      <c r="N21" s="623"/>
      <c r="O21" s="623"/>
      <c r="P21" s="623"/>
      <c r="Q21" s="624"/>
      <c r="R21" s="625">
        <v>9604</v>
      </c>
      <c r="S21" s="626"/>
      <c r="T21" s="626"/>
      <c r="U21" s="626"/>
      <c r="V21" s="626"/>
      <c r="W21" s="626"/>
      <c r="X21" s="626"/>
      <c r="Y21" s="627"/>
      <c r="Z21" s="628">
        <v>0</v>
      </c>
      <c r="AA21" s="628"/>
      <c r="AB21" s="628"/>
      <c r="AC21" s="628"/>
      <c r="AD21" s="629">
        <v>9604</v>
      </c>
      <c r="AE21" s="629"/>
      <c r="AF21" s="629"/>
      <c r="AG21" s="629"/>
      <c r="AH21" s="629"/>
      <c r="AI21" s="629"/>
      <c r="AJ21" s="629"/>
      <c r="AK21" s="629"/>
      <c r="AL21" s="630">
        <v>0.1</v>
      </c>
      <c r="AM21" s="631"/>
      <c r="AN21" s="631"/>
      <c r="AO21" s="632"/>
      <c r="AP21" s="642" t="s">
        <v>264</v>
      </c>
      <c r="AQ21" s="643"/>
      <c r="AR21" s="643"/>
      <c r="AS21" s="643"/>
      <c r="AT21" s="643"/>
      <c r="AU21" s="643"/>
      <c r="AV21" s="643"/>
      <c r="AW21" s="643"/>
      <c r="AX21" s="643"/>
      <c r="AY21" s="643"/>
      <c r="AZ21" s="643"/>
      <c r="BA21" s="643"/>
      <c r="BB21" s="643"/>
      <c r="BC21" s="643"/>
      <c r="BD21" s="643"/>
      <c r="BE21" s="643"/>
      <c r="BF21" s="644"/>
      <c r="BG21" s="625">
        <v>10881</v>
      </c>
      <c r="BH21" s="626"/>
      <c r="BI21" s="626"/>
      <c r="BJ21" s="626"/>
      <c r="BK21" s="626"/>
      <c r="BL21" s="626"/>
      <c r="BM21" s="626"/>
      <c r="BN21" s="627"/>
      <c r="BO21" s="628">
        <v>0.1</v>
      </c>
      <c r="BP21" s="628"/>
      <c r="BQ21" s="628"/>
      <c r="BR21" s="628"/>
      <c r="BS21" s="634" t="s">
        <v>225</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265</v>
      </c>
      <c r="C22" s="623"/>
      <c r="D22" s="623"/>
      <c r="E22" s="623"/>
      <c r="F22" s="623"/>
      <c r="G22" s="623"/>
      <c r="H22" s="623"/>
      <c r="I22" s="623"/>
      <c r="J22" s="623"/>
      <c r="K22" s="623"/>
      <c r="L22" s="623"/>
      <c r="M22" s="623"/>
      <c r="N22" s="623"/>
      <c r="O22" s="623"/>
      <c r="P22" s="623"/>
      <c r="Q22" s="624"/>
      <c r="R22" s="625">
        <v>180454</v>
      </c>
      <c r="S22" s="626"/>
      <c r="T22" s="626"/>
      <c r="U22" s="626"/>
      <c r="V22" s="626"/>
      <c r="W22" s="626"/>
      <c r="X22" s="626"/>
      <c r="Y22" s="627"/>
      <c r="Z22" s="628">
        <v>0.6</v>
      </c>
      <c r="AA22" s="628"/>
      <c r="AB22" s="628"/>
      <c r="AC22" s="628"/>
      <c r="AD22" s="629">
        <v>181</v>
      </c>
      <c r="AE22" s="629"/>
      <c r="AF22" s="629"/>
      <c r="AG22" s="629"/>
      <c r="AH22" s="629"/>
      <c r="AI22" s="629"/>
      <c r="AJ22" s="629"/>
      <c r="AK22" s="629"/>
      <c r="AL22" s="630">
        <v>0</v>
      </c>
      <c r="AM22" s="631"/>
      <c r="AN22" s="631"/>
      <c r="AO22" s="632"/>
      <c r="AP22" s="642" t="s">
        <v>266</v>
      </c>
      <c r="AQ22" s="643"/>
      <c r="AR22" s="643"/>
      <c r="AS22" s="643"/>
      <c r="AT22" s="643"/>
      <c r="AU22" s="643"/>
      <c r="AV22" s="643"/>
      <c r="AW22" s="643"/>
      <c r="AX22" s="643"/>
      <c r="AY22" s="643"/>
      <c r="AZ22" s="643"/>
      <c r="BA22" s="643"/>
      <c r="BB22" s="643"/>
      <c r="BC22" s="643"/>
      <c r="BD22" s="643"/>
      <c r="BE22" s="643"/>
      <c r="BF22" s="644"/>
      <c r="BG22" s="625" t="s">
        <v>225</v>
      </c>
      <c r="BH22" s="626"/>
      <c r="BI22" s="626"/>
      <c r="BJ22" s="626"/>
      <c r="BK22" s="626"/>
      <c r="BL22" s="626"/>
      <c r="BM22" s="626"/>
      <c r="BN22" s="627"/>
      <c r="BO22" s="628" t="s">
        <v>225</v>
      </c>
      <c r="BP22" s="628"/>
      <c r="BQ22" s="628"/>
      <c r="BR22" s="628"/>
      <c r="BS22" s="634" t="s">
        <v>225</v>
      </c>
      <c r="BT22" s="626"/>
      <c r="BU22" s="626"/>
      <c r="BV22" s="626"/>
      <c r="BW22" s="626"/>
      <c r="BX22" s="626"/>
      <c r="BY22" s="626"/>
      <c r="BZ22" s="626"/>
      <c r="CA22" s="626"/>
      <c r="CB22" s="635"/>
      <c r="CD22" s="607" t="s">
        <v>267</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268</v>
      </c>
      <c r="C23" s="623"/>
      <c r="D23" s="623"/>
      <c r="E23" s="623"/>
      <c r="F23" s="623"/>
      <c r="G23" s="623"/>
      <c r="H23" s="623"/>
      <c r="I23" s="623"/>
      <c r="J23" s="623"/>
      <c r="K23" s="623"/>
      <c r="L23" s="623"/>
      <c r="M23" s="623"/>
      <c r="N23" s="623"/>
      <c r="O23" s="623"/>
      <c r="P23" s="623"/>
      <c r="Q23" s="624"/>
      <c r="R23" s="625">
        <v>139454</v>
      </c>
      <c r="S23" s="626"/>
      <c r="T23" s="626"/>
      <c r="U23" s="626"/>
      <c r="V23" s="626"/>
      <c r="W23" s="626"/>
      <c r="X23" s="626"/>
      <c r="Y23" s="627"/>
      <c r="Z23" s="628">
        <v>0.4</v>
      </c>
      <c r="AA23" s="628"/>
      <c r="AB23" s="628"/>
      <c r="AC23" s="628"/>
      <c r="AD23" s="629">
        <v>46436</v>
      </c>
      <c r="AE23" s="629"/>
      <c r="AF23" s="629"/>
      <c r="AG23" s="629"/>
      <c r="AH23" s="629"/>
      <c r="AI23" s="629"/>
      <c r="AJ23" s="629"/>
      <c r="AK23" s="629"/>
      <c r="AL23" s="630">
        <v>0.3</v>
      </c>
      <c r="AM23" s="631"/>
      <c r="AN23" s="631"/>
      <c r="AO23" s="632"/>
      <c r="AP23" s="642" t="s">
        <v>269</v>
      </c>
      <c r="AQ23" s="643"/>
      <c r="AR23" s="643"/>
      <c r="AS23" s="643"/>
      <c r="AT23" s="643"/>
      <c r="AU23" s="643"/>
      <c r="AV23" s="643"/>
      <c r="AW23" s="643"/>
      <c r="AX23" s="643"/>
      <c r="AY23" s="643"/>
      <c r="AZ23" s="643"/>
      <c r="BA23" s="643"/>
      <c r="BB23" s="643"/>
      <c r="BC23" s="643"/>
      <c r="BD23" s="643"/>
      <c r="BE23" s="643"/>
      <c r="BF23" s="644"/>
      <c r="BG23" s="625">
        <v>578393</v>
      </c>
      <c r="BH23" s="626"/>
      <c r="BI23" s="626"/>
      <c r="BJ23" s="626"/>
      <c r="BK23" s="626"/>
      <c r="BL23" s="626"/>
      <c r="BM23" s="626"/>
      <c r="BN23" s="627"/>
      <c r="BO23" s="628">
        <v>7.4</v>
      </c>
      <c r="BP23" s="628"/>
      <c r="BQ23" s="628"/>
      <c r="BR23" s="628"/>
      <c r="BS23" s="634" t="s">
        <v>225</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270</v>
      </c>
      <c r="CS23" s="608"/>
      <c r="CT23" s="608"/>
      <c r="CU23" s="608"/>
      <c r="CV23" s="608"/>
      <c r="CW23" s="608"/>
      <c r="CX23" s="608"/>
      <c r="CY23" s="609"/>
      <c r="CZ23" s="607" t="s">
        <v>271</v>
      </c>
      <c r="DA23" s="608"/>
      <c r="DB23" s="608"/>
      <c r="DC23" s="609"/>
      <c r="DD23" s="607" t="s">
        <v>272</v>
      </c>
      <c r="DE23" s="608"/>
      <c r="DF23" s="608"/>
      <c r="DG23" s="608"/>
      <c r="DH23" s="608"/>
      <c r="DI23" s="608"/>
      <c r="DJ23" s="608"/>
      <c r="DK23" s="609"/>
      <c r="DL23" s="648" t="s">
        <v>273</v>
      </c>
      <c r="DM23" s="649"/>
      <c r="DN23" s="649"/>
      <c r="DO23" s="649"/>
      <c r="DP23" s="649"/>
      <c r="DQ23" s="649"/>
      <c r="DR23" s="649"/>
      <c r="DS23" s="649"/>
      <c r="DT23" s="649"/>
      <c r="DU23" s="649"/>
      <c r="DV23" s="650"/>
      <c r="DW23" s="607" t="s">
        <v>274</v>
      </c>
      <c r="DX23" s="608"/>
      <c r="DY23" s="608"/>
      <c r="DZ23" s="608"/>
      <c r="EA23" s="608"/>
      <c r="EB23" s="608"/>
      <c r="EC23" s="609"/>
    </row>
    <row r="24" spans="2:133" ht="11.25" customHeight="1" x14ac:dyDescent="0.15">
      <c r="B24" s="622" t="s">
        <v>275</v>
      </c>
      <c r="C24" s="623"/>
      <c r="D24" s="623"/>
      <c r="E24" s="623"/>
      <c r="F24" s="623"/>
      <c r="G24" s="623"/>
      <c r="H24" s="623"/>
      <c r="I24" s="623"/>
      <c r="J24" s="623"/>
      <c r="K24" s="623"/>
      <c r="L24" s="623"/>
      <c r="M24" s="623"/>
      <c r="N24" s="623"/>
      <c r="O24" s="623"/>
      <c r="P24" s="623"/>
      <c r="Q24" s="624"/>
      <c r="R24" s="625">
        <v>259473</v>
      </c>
      <c r="S24" s="626"/>
      <c r="T24" s="626"/>
      <c r="U24" s="626"/>
      <c r="V24" s="626"/>
      <c r="W24" s="626"/>
      <c r="X24" s="626"/>
      <c r="Y24" s="627"/>
      <c r="Z24" s="628">
        <v>0.8</v>
      </c>
      <c r="AA24" s="628"/>
      <c r="AB24" s="628"/>
      <c r="AC24" s="628"/>
      <c r="AD24" s="629" t="s">
        <v>225</v>
      </c>
      <c r="AE24" s="629"/>
      <c r="AF24" s="629"/>
      <c r="AG24" s="629"/>
      <c r="AH24" s="629"/>
      <c r="AI24" s="629"/>
      <c r="AJ24" s="629"/>
      <c r="AK24" s="629"/>
      <c r="AL24" s="630" t="s">
        <v>225</v>
      </c>
      <c r="AM24" s="631"/>
      <c r="AN24" s="631"/>
      <c r="AO24" s="632"/>
      <c r="AP24" s="642" t="s">
        <v>276</v>
      </c>
      <c r="AQ24" s="643"/>
      <c r="AR24" s="643"/>
      <c r="AS24" s="643"/>
      <c r="AT24" s="643"/>
      <c r="AU24" s="643"/>
      <c r="AV24" s="643"/>
      <c r="AW24" s="643"/>
      <c r="AX24" s="643"/>
      <c r="AY24" s="643"/>
      <c r="AZ24" s="643"/>
      <c r="BA24" s="643"/>
      <c r="BB24" s="643"/>
      <c r="BC24" s="643"/>
      <c r="BD24" s="643"/>
      <c r="BE24" s="643"/>
      <c r="BF24" s="644"/>
      <c r="BG24" s="625" t="s">
        <v>225</v>
      </c>
      <c r="BH24" s="626"/>
      <c r="BI24" s="626"/>
      <c r="BJ24" s="626"/>
      <c r="BK24" s="626"/>
      <c r="BL24" s="626"/>
      <c r="BM24" s="626"/>
      <c r="BN24" s="627"/>
      <c r="BO24" s="628" t="s">
        <v>225</v>
      </c>
      <c r="BP24" s="628"/>
      <c r="BQ24" s="628"/>
      <c r="BR24" s="628"/>
      <c r="BS24" s="634" t="s">
        <v>225</v>
      </c>
      <c r="BT24" s="626"/>
      <c r="BU24" s="626"/>
      <c r="BV24" s="626"/>
      <c r="BW24" s="626"/>
      <c r="BX24" s="626"/>
      <c r="BY24" s="626"/>
      <c r="BZ24" s="626"/>
      <c r="CA24" s="626"/>
      <c r="CB24" s="635"/>
      <c r="CD24" s="636" t="s">
        <v>277</v>
      </c>
      <c r="CE24" s="637"/>
      <c r="CF24" s="637"/>
      <c r="CG24" s="637"/>
      <c r="CH24" s="637"/>
      <c r="CI24" s="637"/>
      <c r="CJ24" s="637"/>
      <c r="CK24" s="637"/>
      <c r="CL24" s="637"/>
      <c r="CM24" s="637"/>
      <c r="CN24" s="637"/>
      <c r="CO24" s="637"/>
      <c r="CP24" s="637"/>
      <c r="CQ24" s="638"/>
      <c r="CR24" s="614">
        <v>13062906</v>
      </c>
      <c r="CS24" s="615"/>
      <c r="CT24" s="615"/>
      <c r="CU24" s="615"/>
      <c r="CV24" s="615"/>
      <c r="CW24" s="615"/>
      <c r="CX24" s="615"/>
      <c r="CY24" s="616"/>
      <c r="CZ24" s="652">
        <v>42.1</v>
      </c>
      <c r="DA24" s="653"/>
      <c r="DB24" s="653"/>
      <c r="DC24" s="654"/>
      <c r="DD24" s="651">
        <v>8288261</v>
      </c>
      <c r="DE24" s="615"/>
      <c r="DF24" s="615"/>
      <c r="DG24" s="615"/>
      <c r="DH24" s="615"/>
      <c r="DI24" s="615"/>
      <c r="DJ24" s="615"/>
      <c r="DK24" s="616"/>
      <c r="DL24" s="651">
        <v>8122126</v>
      </c>
      <c r="DM24" s="615"/>
      <c r="DN24" s="615"/>
      <c r="DO24" s="615"/>
      <c r="DP24" s="615"/>
      <c r="DQ24" s="615"/>
      <c r="DR24" s="615"/>
      <c r="DS24" s="615"/>
      <c r="DT24" s="615"/>
      <c r="DU24" s="615"/>
      <c r="DV24" s="616"/>
      <c r="DW24" s="619">
        <v>48.4</v>
      </c>
      <c r="DX24" s="620"/>
      <c r="DY24" s="620"/>
      <c r="DZ24" s="620"/>
      <c r="EA24" s="620"/>
      <c r="EB24" s="620"/>
      <c r="EC24" s="621"/>
    </row>
    <row r="25" spans="2:133" ht="11.25" customHeight="1" x14ac:dyDescent="0.15">
      <c r="B25" s="622" t="s">
        <v>278</v>
      </c>
      <c r="C25" s="623"/>
      <c r="D25" s="623"/>
      <c r="E25" s="623"/>
      <c r="F25" s="623"/>
      <c r="G25" s="623"/>
      <c r="H25" s="623"/>
      <c r="I25" s="623"/>
      <c r="J25" s="623"/>
      <c r="K25" s="623"/>
      <c r="L25" s="623"/>
      <c r="M25" s="623"/>
      <c r="N25" s="623"/>
      <c r="O25" s="623"/>
      <c r="P25" s="623"/>
      <c r="Q25" s="624"/>
      <c r="R25" s="625">
        <v>4610336</v>
      </c>
      <c r="S25" s="626"/>
      <c r="T25" s="626"/>
      <c r="U25" s="626"/>
      <c r="V25" s="626"/>
      <c r="W25" s="626"/>
      <c r="X25" s="626"/>
      <c r="Y25" s="627"/>
      <c r="Z25" s="628">
        <v>14.6</v>
      </c>
      <c r="AA25" s="628"/>
      <c r="AB25" s="628"/>
      <c r="AC25" s="628"/>
      <c r="AD25" s="629" t="s">
        <v>225</v>
      </c>
      <c r="AE25" s="629"/>
      <c r="AF25" s="629"/>
      <c r="AG25" s="629"/>
      <c r="AH25" s="629"/>
      <c r="AI25" s="629"/>
      <c r="AJ25" s="629"/>
      <c r="AK25" s="629"/>
      <c r="AL25" s="630" t="s">
        <v>225</v>
      </c>
      <c r="AM25" s="631"/>
      <c r="AN25" s="631"/>
      <c r="AO25" s="632"/>
      <c r="AP25" s="642" t="s">
        <v>279</v>
      </c>
      <c r="AQ25" s="643"/>
      <c r="AR25" s="643"/>
      <c r="AS25" s="643"/>
      <c r="AT25" s="643"/>
      <c r="AU25" s="643"/>
      <c r="AV25" s="643"/>
      <c r="AW25" s="643"/>
      <c r="AX25" s="643"/>
      <c r="AY25" s="643"/>
      <c r="AZ25" s="643"/>
      <c r="BA25" s="643"/>
      <c r="BB25" s="643"/>
      <c r="BC25" s="643"/>
      <c r="BD25" s="643"/>
      <c r="BE25" s="643"/>
      <c r="BF25" s="644"/>
      <c r="BG25" s="625" t="s">
        <v>225</v>
      </c>
      <c r="BH25" s="626"/>
      <c r="BI25" s="626"/>
      <c r="BJ25" s="626"/>
      <c r="BK25" s="626"/>
      <c r="BL25" s="626"/>
      <c r="BM25" s="626"/>
      <c r="BN25" s="627"/>
      <c r="BO25" s="628" t="s">
        <v>225</v>
      </c>
      <c r="BP25" s="628"/>
      <c r="BQ25" s="628"/>
      <c r="BR25" s="628"/>
      <c r="BS25" s="634" t="s">
        <v>225</v>
      </c>
      <c r="BT25" s="626"/>
      <c r="BU25" s="626"/>
      <c r="BV25" s="626"/>
      <c r="BW25" s="626"/>
      <c r="BX25" s="626"/>
      <c r="BY25" s="626"/>
      <c r="BZ25" s="626"/>
      <c r="CA25" s="626"/>
      <c r="CB25" s="635"/>
      <c r="CD25" s="639" t="s">
        <v>280</v>
      </c>
      <c r="CE25" s="640"/>
      <c r="CF25" s="640"/>
      <c r="CG25" s="640"/>
      <c r="CH25" s="640"/>
      <c r="CI25" s="640"/>
      <c r="CJ25" s="640"/>
      <c r="CK25" s="640"/>
      <c r="CL25" s="640"/>
      <c r="CM25" s="640"/>
      <c r="CN25" s="640"/>
      <c r="CO25" s="640"/>
      <c r="CP25" s="640"/>
      <c r="CQ25" s="641"/>
      <c r="CR25" s="625">
        <v>3881564</v>
      </c>
      <c r="CS25" s="657"/>
      <c r="CT25" s="657"/>
      <c r="CU25" s="657"/>
      <c r="CV25" s="657"/>
      <c r="CW25" s="657"/>
      <c r="CX25" s="657"/>
      <c r="CY25" s="658"/>
      <c r="CZ25" s="659">
        <v>12.5</v>
      </c>
      <c r="DA25" s="660"/>
      <c r="DB25" s="660"/>
      <c r="DC25" s="661"/>
      <c r="DD25" s="634">
        <v>3638609</v>
      </c>
      <c r="DE25" s="657"/>
      <c r="DF25" s="657"/>
      <c r="DG25" s="657"/>
      <c r="DH25" s="657"/>
      <c r="DI25" s="657"/>
      <c r="DJ25" s="657"/>
      <c r="DK25" s="658"/>
      <c r="DL25" s="634">
        <v>3472816</v>
      </c>
      <c r="DM25" s="657"/>
      <c r="DN25" s="657"/>
      <c r="DO25" s="657"/>
      <c r="DP25" s="657"/>
      <c r="DQ25" s="657"/>
      <c r="DR25" s="657"/>
      <c r="DS25" s="657"/>
      <c r="DT25" s="657"/>
      <c r="DU25" s="657"/>
      <c r="DV25" s="658"/>
      <c r="DW25" s="630">
        <v>20.7</v>
      </c>
      <c r="DX25" s="655"/>
      <c r="DY25" s="655"/>
      <c r="DZ25" s="655"/>
      <c r="EA25" s="655"/>
      <c r="EB25" s="655"/>
      <c r="EC25" s="656"/>
    </row>
    <row r="26" spans="2:133" ht="11.25" customHeight="1" x14ac:dyDescent="0.15">
      <c r="B26" s="662" t="s">
        <v>281</v>
      </c>
      <c r="C26" s="663"/>
      <c r="D26" s="663"/>
      <c r="E26" s="663"/>
      <c r="F26" s="663"/>
      <c r="G26" s="663"/>
      <c r="H26" s="663"/>
      <c r="I26" s="663"/>
      <c r="J26" s="663"/>
      <c r="K26" s="663"/>
      <c r="L26" s="663"/>
      <c r="M26" s="663"/>
      <c r="N26" s="663"/>
      <c r="O26" s="663"/>
      <c r="P26" s="663"/>
      <c r="Q26" s="664"/>
      <c r="R26" s="625">
        <v>3938</v>
      </c>
      <c r="S26" s="626"/>
      <c r="T26" s="626"/>
      <c r="U26" s="626"/>
      <c r="V26" s="626"/>
      <c r="W26" s="626"/>
      <c r="X26" s="626"/>
      <c r="Y26" s="627"/>
      <c r="Z26" s="628">
        <v>0</v>
      </c>
      <c r="AA26" s="628"/>
      <c r="AB26" s="628"/>
      <c r="AC26" s="628"/>
      <c r="AD26" s="629">
        <v>3938</v>
      </c>
      <c r="AE26" s="629"/>
      <c r="AF26" s="629"/>
      <c r="AG26" s="629"/>
      <c r="AH26" s="629"/>
      <c r="AI26" s="629"/>
      <c r="AJ26" s="629"/>
      <c r="AK26" s="629"/>
      <c r="AL26" s="630">
        <v>0</v>
      </c>
      <c r="AM26" s="631"/>
      <c r="AN26" s="631"/>
      <c r="AO26" s="632"/>
      <c r="AP26" s="642" t="s">
        <v>282</v>
      </c>
      <c r="AQ26" s="665"/>
      <c r="AR26" s="665"/>
      <c r="AS26" s="665"/>
      <c r="AT26" s="665"/>
      <c r="AU26" s="665"/>
      <c r="AV26" s="665"/>
      <c r="AW26" s="665"/>
      <c r="AX26" s="665"/>
      <c r="AY26" s="665"/>
      <c r="AZ26" s="665"/>
      <c r="BA26" s="665"/>
      <c r="BB26" s="665"/>
      <c r="BC26" s="665"/>
      <c r="BD26" s="665"/>
      <c r="BE26" s="665"/>
      <c r="BF26" s="644"/>
      <c r="BG26" s="625" t="s">
        <v>225</v>
      </c>
      <c r="BH26" s="626"/>
      <c r="BI26" s="626"/>
      <c r="BJ26" s="626"/>
      <c r="BK26" s="626"/>
      <c r="BL26" s="626"/>
      <c r="BM26" s="626"/>
      <c r="BN26" s="627"/>
      <c r="BO26" s="628" t="s">
        <v>225</v>
      </c>
      <c r="BP26" s="628"/>
      <c r="BQ26" s="628"/>
      <c r="BR26" s="628"/>
      <c r="BS26" s="634" t="s">
        <v>225</v>
      </c>
      <c r="BT26" s="626"/>
      <c r="BU26" s="626"/>
      <c r="BV26" s="626"/>
      <c r="BW26" s="626"/>
      <c r="BX26" s="626"/>
      <c r="BY26" s="626"/>
      <c r="BZ26" s="626"/>
      <c r="CA26" s="626"/>
      <c r="CB26" s="635"/>
      <c r="CD26" s="639" t="s">
        <v>283</v>
      </c>
      <c r="CE26" s="640"/>
      <c r="CF26" s="640"/>
      <c r="CG26" s="640"/>
      <c r="CH26" s="640"/>
      <c r="CI26" s="640"/>
      <c r="CJ26" s="640"/>
      <c r="CK26" s="640"/>
      <c r="CL26" s="640"/>
      <c r="CM26" s="640"/>
      <c r="CN26" s="640"/>
      <c r="CO26" s="640"/>
      <c r="CP26" s="640"/>
      <c r="CQ26" s="641"/>
      <c r="CR26" s="625">
        <v>2431611</v>
      </c>
      <c r="CS26" s="626"/>
      <c r="CT26" s="626"/>
      <c r="CU26" s="626"/>
      <c r="CV26" s="626"/>
      <c r="CW26" s="626"/>
      <c r="CX26" s="626"/>
      <c r="CY26" s="627"/>
      <c r="CZ26" s="659">
        <v>7.8</v>
      </c>
      <c r="DA26" s="660"/>
      <c r="DB26" s="660"/>
      <c r="DC26" s="661"/>
      <c r="DD26" s="634">
        <v>2431611</v>
      </c>
      <c r="DE26" s="626"/>
      <c r="DF26" s="626"/>
      <c r="DG26" s="626"/>
      <c r="DH26" s="626"/>
      <c r="DI26" s="626"/>
      <c r="DJ26" s="626"/>
      <c r="DK26" s="627"/>
      <c r="DL26" s="634" t="s">
        <v>219</v>
      </c>
      <c r="DM26" s="626"/>
      <c r="DN26" s="626"/>
      <c r="DO26" s="626"/>
      <c r="DP26" s="626"/>
      <c r="DQ26" s="626"/>
      <c r="DR26" s="626"/>
      <c r="DS26" s="626"/>
      <c r="DT26" s="626"/>
      <c r="DU26" s="626"/>
      <c r="DV26" s="627"/>
      <c r="DW26" s="630" t="s">
        <v>219</v>
      </c>
      <c r="DX26" s="655"/>
      <c r="DY26" s="655"/>
      <c r="DZ26" s="655"/>
      <c r="EA26" s="655"/>
      <c r="EB26" s="655"/>
      <c r="EC26" s="656"/>
    </row>
    <row r="27" spans="2:133" ht="11.25" customHeight="1" x14ac:dyDescent="0.15">
      <c r="B27" s="622" t="s">
        <v>284</v>
      </c>
      <c r="C27" s="623"/>
      <c r="D27" s="623"/>
      <c r="E27" s="623"/>
      <c r="F27" s="623"/>
      <c r="G27" s="623"/>
      <c r="H27" s="623"/>
      <c r="I27" s="623"/>
      <c r="J27" s="623"/>
      <c r="K27" s="623"/>
      <c r="L27" s="623"/>
      <c r="M27" s="623"/>
      <c r="N27" s="623"/>
      <c r="O27" s="623"/>
      <c r="P27" s="623"/>
      <c r="Q27" s="624"/>
      <c r="R27" s="625">
        <v>1910525</v>
      </c>
      <c r="S27" s="626"/>
      <c r="T27" s="626"/>
      <c r="U27" s="626"/>
      <c r="V27" s="626"/>
      <c r="W27" s="626"/>
      <c r="X27" s="626"/>
      <c r="Y27" s="627"/>
      <c r="Z27" s="628">
        <v>6</v>
      </c>
      <c r="AA27" s="628"/>
      <c r="AB27" s="628"/>
      <c r="AC27" s="628"/>
      <c r="AD27" s="629" t="s">
        <v>225</v>
      </c>
      <c r="AE27" s="629"/>
      <c r="AF27" s="629"/>
      <c r="AG27" s="629"/>
      <c r="AH27" s="629"/>
      <c r="AI27" s="629"/>
      <c r="AJ27" s="629"/>
      <c r="AK27" s="629"/>
      <c r="AL27" s="630" t="s">
        <v>225</v>
      </c>
      <c r="AM27" s="631"/>
      <c r="AN27" s="631"/>
      <c r="AO27" s="632"/>
      <c r="AP27" s="622" t="s">
        <v>285</v>
      </c>
      <c r="AQ27" s="623"/>
      <c r="AR27" s="623"/>
      <c r="AS27" s="623"/>
      <c r="AT27" s="623"/>
      <c r="AU27" s="623"/>
      <c r="AV27" s="623"/>
      <c r="AW27" s="623"/>
      <c r="AX27" s="623"/>
      <c r="AY27" s="623"/>
      <c r="AZ27" s="623"/>
      <c r="BA27" s="623"/>
      <c r="BB27" s="623"/>
      <c r="BC27" s="623"/>
      <c r="BD27" s="623"/>
      <c r="BE27" s="623"/>
      <c r="BF27" s="624"/>
      <c r="BG27" s="625">
        <v>7775549</v>
      </c>
      <c r="BH27" s="626"/>
      <c r="BI27" s="626"/>
      <c r="BJ27" s="626"/>
      <c r="BK27" s="626"/>
      <c r="BL27" s="626"/>
      <c r="BM27" s="626"/>
      <c r="BN27" s="627"/>
      <c r="BO27" s="628">
        <v>100</v>
      </c>
      <c r="BP27" s="628"/>
      <c r="BQ27" s="628"/>
      <c r="BR27" s="628"/>
      <c r="BS27" s="634">
        <v>127515</v>
      </c>
      <c r="BT27" s="626"/>
      <c r="BU27" s="626"/>
      <c r="BV27" s="626"/>
      <c r="BW27" s="626"/>
      <c r="BX27" s="626"/>
      <c r="BY27" s="626"/>
      <c r="BZ27" s="626"/>
      <c r="CA27" s="626"/>
      <c r="CB27" s="635"/>
      <c r="CD27" s="639" t="s">
        <v>286</v>
      </c>
      <c r="CE27" s="640"/>
      <c r="CF27" s="640"/>
      <c r="CG27" s="640"/>
      <c r="CH27" s="640"/>
      <c r="CI27" s="640"/>
      <c r="CJ27" s="640"/>
      <c r="CK27" s="640"/>
      <c r="CL27" s="640"/>
      <c r="CM27" s="640"/>
      <c r="CN27" s="640"/>
      <c r="CO27" s="640"/>
      <c r="CP27" s="640"/>
      <c r="CQ27" s="641"/>
      <c r="CR27" s="625">
        <v>6111707</v>
      </c>
      <c r="CS27" s="657"/>
      <c r="CT27" s="657"/>
      <c r="CU27" s="657"/>
      <c r="CV27" s="657"/>
      <c r="CW27" s="657"/>
      <c r="CX27" s="657"/>
      <c r="CY27" s="658"/>
      <c r="CZ27" s="659">
        <v>19.7</v>
      </c>
      <c r="DA27" s="660"/>
      <c r="DB27" s="660"/>
      <c r="DC27" s="661"/>
      <c r="DD27" s="634">
        <v>1672323</v>
      </c>
      <c r="DE27" s="657"/>
      <c r="DF27" s="657"/>
      <c r="DG27" s="657"/>
      <c r="DH27" s="657"/>
      <c r="DI27" s="657"/>
      <c r="DJ27" s="657"/>
      <c r="DK27" s="658"/>
      <c r="DL27" s="634">
        <v>1671981</v>
      </c>
      <c r="DM27" s="657"/>
      <c r="DN27" s="657"/>
      <c r="DO27" s="657"/>
      <c r="DP27" s="657"/>
      <c r="DQ27" s="657"/>
      <c r="DR27" s="657"/>
      <c r="DS27" s="657"/>
      <c r="DT27" s="657"/>
      <c r="DU27" s="657"/>
      <c r="DV27" s="658"/>
      <c r="DW27" s="630">
        <v>10</v>
      </c>
      <c r="DX27" s="655"/>
      <c r="DY27" s="655"/>
      <c r="DZ27" s="655"/>
      <c r="EA27" s="655"/>
      <c r="EB27" s="655"/>
      <c r="EC27" s="656"/>
    </row>
    <row r="28" spans="2:133" ht="11.25" customHeight="1" x14ac:dyDescent="0.15">
      <c r="B28" s="622" t="s">
        <v>287</v>
      </c>
      <c r="C28" s="623"/>
      <c r="D28" s="623"/>
      <c r="E28" s="623"/>
      <c r="F28" s="623"/>
      <c r="G28" s="623"/>
      <c r="H28" s="623"/>
      <c r="I28" s="623"/>
      <c r="J28" s="623"/>
      <c r="K28" s="623"/>
      <c r="L28" s="623"/>
      <c r="M28" s="623"/>
      <c r="N28" s="623"/>
      <c r="O28" s="623"/>
      <c r="P28" s="623"/>
      <c r="Q28" s="624"/>
      <c r="R28" s="625">
        <v>44529</v>
      </c>
      <c r="S28" s="626"/>
      <c r="T28" s="626"/>
      <c r="U28" s="626"/>
      <c r="V28" s="626"/>
      <c r="W28" s="626"/>
      <c r="X28" s="626"/>
      <c r="Y28" s="627"/>
      <c r="Z28" s="628">
        <v>0.1</v>
      </c>
      <c r="AA28" s="628"/>
      <c r="AB28" s="628"/>
      <c r="AC28" s="628"/>
      <c r="AD28" s="629">
        <v>10555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288</v>
      </c>
      <c r="CE28" s="640"/>
      <c r="CF28" s="640"/>
      <c r="CG28" s="640"/>
      <c r="CH28" s="640"/>
      <c r="CI28" s="640"/>
      <c r="CJ28" s="640"/>
      <c r="CK28" s="640"/>
      <c r="CL28" s="640"/>
      <c r="CM28" s="640"/>
      <c r="CN28" s="640"/>
      <c r="CO28" s="640"/>
      <c r="CP28" s="640"/>
      <c r="CQ28" s="641"/>
      <c r="CR28" s="625">
        <v>3069635</v>
      </c>
      <c r="CS28" s="626"/>
      <c r="CT28" s="626"/>
      <c r="CU28" s="626"/>
      <c r="CV28" s="626"/>
      <c r="CW28" s="626"/>
      <c r="CX28" s="626"/>
      <c r="CY28" s="627"/>
      <c r="CZ28" s="659">
        <v>9.9</v>
      </c>
      <c r="DA28" s="660"/>
      <c r="DB28" s="660"/>
      <c r="DC28" s="661"/>
      <c r="DD28" s="634">
        <v>2977329</v>
      </c>
      <c r="DE28" s="626"/>
      <c r="DF28" s="626"/>
      <c r="DG28" s="626"/>
      <c r="DH28" s="626"/>
      <c r="DI28" s="626"/>
      <c r="DJ28" s="626"/>
      <c r="DK28" s="627"/>
      <c r="DL28" s="634">
        <v>2977329</v>
      </c>
      <c r="DM28" s="626"/>
      <c r="DN28" s="626"/>
      <c r="DO28" s="626"/>
      <c r="DP28" s="626"/>
      <c r="DQ28" s="626"/>
      <c r="DR28" s="626"/>
      <c r="DS28" s="626"/>
      <c r="DT28" s="626"/>
      <c r="DU28" s="626"/>
      <c r="DV28" s="627"/>
      <c r="DW28" s="630">
        <v>17.7</v>
      </c>
      <c r="DX28" s="655"/>
      <c r="DY28" s="655"/>
      <c r="DZ28" s="655"/>
      <c r="EA28" s="655"/>
      <c r="EB28" s="655"/>
      <c r="EC28" s="656"/>
    </row>
    <row r="29" spans="2:133" ht="11.25" customHeight="1" x14ac:dyDescent="0.15">
      <c r="B29" s="622" t="s">
        <v>289</v>
      </c>
      <c r="C29" s="623"/>
      <c r="D29" s="623"/>
      <c r="E29" s="623"/>
      <c r="F29" s="623"/>
      <c r="G29" s="623"/>
      <c r="H29" s="623"/>
      <c r="I29" s="623"/>
      <c r="J29" s="623"/>
      <c r="K29" s="623"/>
      <c r="L29" s="623"/>
      <c r="M29" s="623"/>
      <c r="N29" s="623"/>
      <c r="O29" s="623"/>
      <c r="P29" s="623"/>
      <c r="Q29" s="624"/>
      <c r="R29" s="625">
        <v>19451</v>
      </c>
      <c r="S29" s="626"/>
      <c r="T29" s="626"/>
      <c r="U29" s="626"/>
      <c r="V29" s="626"/>
      <c r="W29" s="626"/>
      <c r="X29" s="626"/>
      <c r="Y29" s="627"/>
      <c r="Z29" s="628">
        <v>0.1</v>
      </c>
      <c r="AA29" s="628"/>
      <c r="AB29" s="628"/>
      <c r="AC29" s="628"/>
      <c r="AD29" s="629" t="s">
        <v>225</v>
      </c>
      <c r="AE29" s="629"/>
      <c r="AF29" s="629"/>
      <c r="AG29" s="629"/>
      <c r="AH29" s="629"/>
      <c r="AI29" s="629"/>
      <c r="AJ29" s="629"/>
      <c r="AK29" s="629"/>
      <c r="AL29" s="630" t="s">
        <v>225</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290</v>
      </c>
      <c r="BH29" s="666"/>
      <c r="BI29" s="666"/>
      <c r="BJ29" s="666"/>
      <c r="BK29" s="666"/>
      <c r="BL29" s="666"/>
      <c r="BM29" s="666"/>
      <c r="BN29" s="666"/>
      <c r="BO29" s="666"/>
      <c r="BP29" s="666"/>
      <c r="BQ29" s="667"/>
      <c r="BR29" s="604" t="s">
        <v>291</v>
      </c>
      <c r="BS29" s="666"/>
      <c r="BT29" s="666"/>
      <c r="BU29" s="666"/>
      <c r="BV29" s="666"/>
      <c r="BW29" s="666"/>
      <c r="BX29" s="666"/>
      <c r="BY29" s="666"/>
      <c r="BZ29" s="666"/>
      <c r="CA29" s="666"/>
      <c r="CB29" s="667"/>
      <c r="CD29" s="686" t="s">
        <v>292</v>
      </c>
      <c r="CE29" s="687"/>
      <c r="CF29" s="639" t="s">
        <v>293</v>
      </c>
      <c r="CG29" s="640"/>
      <c r="CH29" s="640"/>
      <c r="CI29" s="640"/>
      <c r="CJ29" s="640"/>
      <c r="CK29" s="640"/>
      <c r="CL29" s="640"/>
      <c r="CM29" s="640"/>
      <c r="CN29" s="640"/>
      <c r="CO29" s="640"/>
      <c r="CP29" s="640"/>
      <c r="CQ29" s="641"/>
      <c r="CR29" s="625">
        <v>3069248</v>
      </c>
      <c r="CS29" s="657"/>
      <c r="CT29" s="657"/>
      <c r="CU29" s="657"/>
      <c r="CV29" s="657"/>
      <c r="CW29" s="657"/>
      <c r="CX29" s="657"/>
      <c r="CY29" s="658"/>
      <c r="CZ29" s="659">
        <v>9.9</v>
      </c>
      <c r="DA29" s="660"/>
      <c r="DB29" s="660"/>
      <c r="DC29" s="661"/>
      <c r="DD29" s="634">
        <v>2976942</v>
      </c>
      <c r="DE29" s="657"/>
      <c r="DF29" s="657"/>
      <c r="DG29" s="657"/>
      <c r="DH29" s="657"/>
      <c r="DI29" s="657"/>
      <c r="DJ29" s="657"/>
      <c r="DK29" s="658"/>
      <c r="DL29" s="634">
        <v>2976942</v>
      </c>
      <c r="DM29" s="657"/>
      <c r="DN29" s="657"/>
      <c r="DO29" s="657"/>
      <c r="DP29" s="657"/>
      <c r="DQ29" s="657"/>
      <c r="DR29" s="657"/>
      <c r="DS29" s="657"/>
      <c r="DT29" s="657"/>
      <c r="DU29" s="657"/>
      <c r="DV29" s="658"/>
      <c r="DW29" s="630">
        <v>17.7</v>
      </c>
      <c r="DX29" s="655"/>
      <c r="DY29" s="655"/>
      <c r="DZ29" s="655"/>
      <c r="EA29" s="655"/>
      <c r="EB29" s="655"/>
      <c r="EC29" s="656"/>
    </row>
    <row r="30" spans="2:133" ht="11.25" customHeight="1" x14ac:dyDescent="0.15">
      <c r="B30" s="622" t="s">
        <v>294</v>
      </c>
      <c r="C30" s="623"/>
      <c r="D30" s="623"/>
      <c r="E30" s="623"/>
      <c r="F30" s="623"/>
      <c r="G30" s="623"/>
      <c r="H30" s="623"/>
      <c r="I30" s="623"/>
      <c r="J30" s="623"/>
      <c r="K30" s="623"/>
      <c r="L30" s="623"/>
      <c r="M30" s="623"/>
      <c r="N30" s="623"/>
      <c r="O30" s="623"/>
      <c r="P30" s="623"/>
      <c r="Q30" s="624"/>
      <c r="R30" s="625">
        <v>515637</v>
      </c>
      <c r="S30" s="626"/>
      <c r="T30" s="626"/>
      <c r="U30" s="626"/>
      <c r="V30" s="626"/>
      <c r="W30" s="626"/>
      <c r="X30" s="626"/>
      <c r="Y30" s="627"/>
      <c r="Z30" s="628">
        <v>1.6</v>
      </c>
      <c r="AA30" s="628"/>
      <c r="AB30" s="628"/>
      <c r="AC30" s="628"/>
      <c r="AD30" s="629" t="s">
        <v>225</v>
      </c>
      <c r="AE30" s="629"/>
      <c r="AF30" s="629"/>
      <c r="AG30" s="629"/>
      <c r="AH30" s="629"/>
      <c r="AI30" s="629"/>
      <c r="AJ30" s="629"/>
      <c r="AK30" s="629"/>
      <c r="AL30" s="630" t="s">
        <v>225</v>
      </c>
      <c r="AM30" s="631"/>
      <c r="AN30" s="631"/>
      <c r="AO30" s="632"/>
      <c r="AP30" s="671" t="s">
        <v>295</v>
      </c>
      <c r="AQ30" s="672"/>
      <c r="AR30" s="672"/>
      <c r="AS30" s="672"/>
      <c r="AT30" s="677" t="s">
        <v>296</v>
      </c>
      <c r="AU30" s="184"/>
      <c r="AV30" s="184"/>
      <c r="AW30" s="184"/>
      <c r="AX30" s="611" t="s">
        <v>173</v>
      </c>
      <c r="AY30" s="612"/>
      <c r="AZ30" s="612"/>
      <c r="BA30" s="612"/>
      <c r="BB30" s="612"/>
      <c r="BC30" s="612"/>
      <c r="BD30" s="612"/>
      <c r="BE30" s="612"/>
      <c r="BF30" s="613"/>
      <c r="BG30" s="683">
        <v>98.8</v>
      </c>
      <c r="BH30" s="684"/>
      <c r="BI30" s="684"/>
      <c r="BJ30" s="684"/>
      <c r="BK30" s="684"/>
      <c r="BL30" s="684"/>
      <c r="BM30" s="620">
        <v>91.9</v>
      </c>
      <c r="BN30" s="684"/>
      <c r="BO30" s="684"/>
      <c r="BP30" s="684"/>
      <c r="BQ30" s="685"/>
      <c r="BR30" s="683">
        <v>98.9</v>
      </c>
      <c r="BS30" s="684"/>
      <c r="BT30" s="684"/>
      <c r="BU30" s="684"/>
      <c r="BV30" s="684"/>
      <c r="BW30" s="684"/>
      <c r="BX30" s="620">
        <v>92</v>
      </c>
      <c r="BY30" s="684"/>
      <c r="BZ30" s="684"/>
      <c r="CA30" s="684"/>
      <c r="CB30" s="685"/>
      <c r="CD30" s="688"/>
      <c r="CE30" s="689"/>
      <c r="CF30" s="639" t="s">
        <v>297</v>
      </c>
      <c r="CG30" s="640"/>
      <c r="CH30" s="640"/>
      <c r="CI30" s="640"/>
      <c r="CJ30" s="640"/>
      <c r="CK30" s="640"/>
      <c r="CL30" s="640"/>
      <c r="CM30" s="640"/>
      <c r="CN30" s="640"/>
      <c r="CO30" s="640"/>
      <c r="CP30" s="640"/>
      <c r="CQ30" s="641"/>
      <c r="CR30" s="625">
        <v>2836116</v>
      </c>
      <c r="CS30" s="626"/>
      <c r="CT30" s="626"/>
      <c r="CU30" s="626"/>
      <c r="CV30" s="626"/>
      <c r="CW30" s="626"/>
      <c r="CX30" s="626"/>
      <c r="CY30" s="627"/>
      <c r="CZ30" s="659">
        <v>9.1</v>
      </c>
      <c r="DA30" s="660"/>
      <c r="DB30" s="660"/>
      <c r="DC30" s="661"/>
      <c r="DD30" s="634">
        <v>2743810</v>
      </c>
      <c r="DE30" s="626"/>
      <c r="DF30" s="626"/>
      <c r="DG30" s="626"/>
      <c r="DH30" s="626"/>
      <c r="DI30" s="626"/>
      <c r="DJ30" s="626"/>
      <c r="DK30" s="627"/>
      <c r="DL30" s="634">
        <v>2743810</v>
      </c>
      <c r="DM30" s="626"/>
      <c r="DN30" s="626"/>
      <c r="DO30" s="626"/>
      <c r="DP30" s="626"/>
      <c r="DQ30" s="626"/>
      <c r="DR30" s="626"/>
      <c r="DS30" s="626"/>
      <c r="DT30" s="626"/>
      <c r="DU30" s="626"/>
      <c r="DV30" s="627"/>
      <c r="DW30" s="630">
        <v>16.3</v>
      </c>
      <c r="DX30" s="655"/>
      <c r="DY30" s="655"/>
      <c r="DZ30" s="655"/>
      <c r="EA30" s="655"/>
      <c r="EB30" s="655"/>
      <c r="EC30" s="656"/>
    </row>
    <row r="31" spans="2:133" ht="11.25" customHeight="1" x14ac:dyDescent="0.15">
      <c r="B31" s="622" t="s">
        <v>298</v>
      </c>
      <c r="C31" s="623"/>
      <c r="D31" s="623"/>
      <c r="E31" s="623"/>
      <c r="F31" s="623"/>
      <c r="G31" s="623"/>
      <c r="H31" s="623"/>
      <c r="I31" s="623"/>
      <c r="J31" s="623"/>
      <c r="K31" s="623"/>
      <c r="L31" s="623"/>
      <c r="M31" s="623"/>
      <c r="N31" s="623"/>
      <c r="O31" s="623"/>
      <c r="P31" s="623"/>
      <c r="Q31" s="624"/>
      <c r="R31" s="625">
        <v>640055</v>
      </c>
      <c r="S31" s="626"/>
      <c r="T31" s="626"/>
      <c r="U31" s="626"/>
      <c r="V31" s="626"/>
      <c r="W31" s="626"/>
      <c r="X31" s="626"/>
      <c r="Y31" s="627"/>
      <c r="Z31" s="628">
        <v>2</v>
      </c>
      <c r="AA31" s="628"/>
      <c r="AB31" s="628"/>
      <c r="AC31" s="628"/>
      <c r="AD31" s="629" t="s">
        <v>225</v>
      </c>
      <c r="AE31" s="629"/>
      <c r="AF31" s="629"/>
      <c r="AG31" s="629"/>
      <c r="AH31" s="629"/>
      <c r="AI31" s="629"/>
      <c r="AJ31" s="629"/>
      <c r="AK31" s="629"/>
      <c r="AL31" s="630" t="s">
        <v>225</v>
      </c>
      <c r="AM31" s="631"/>
      <c r="AN31" s="631"/>
      <c r="AO31" s="632"/>
      <c r="AP31" s="673"/>
      <c r="AQ31" s="674"/>
      <c r="AR31" s="674"/>
      <c r="AS31" s="674"/>
      <c r="AT31" s="678"/>
      <c r="AU31" s="183" t="s">
        <v>299</v>
      </c>
      <c r="AV31" s="183"/>
      <c r="AW31" s="183"/>
      <c r="AX31" s="622" t="s">
        <v>300</v>
      </c>
      <c r="AY31" s="623"/>
      <c r="AZ31" s="623"/>
      <c r="BA31" s="623"/>
      <c r="BB31" s="623"/>
      <c r="BC31" s="623"/>
      <c r="BD31" s="623"/>
      <c r="BE31" s="623"/>
      <c r="BF31" s="624"/>
      <c r="BG31" s="680">
        <v>98.5</v>
      </c>
      <c r="BH31" s="657"/>
      <c r="BI31" s="657"/>
      <c r="BJ31" s="657"/>
      <c r="BK31" s="657"/>
      <c r="BL31" s="657"/>
      <c r="BM31" s="631">
        <v>91.7</v>
      </c>
      <c r="BN31" s="681"/>
      <c r="BO31" s="681"/>
      <c r="BP31" s="681"/>
      <c r="BQ31" s="682"/>
      <c r="BR31" s="680">
        <v>98.4</v>
      </c>
      <c r="BS31" s="657"/>
      <c r="BT31" s="657"/>
      <c r="BU31" s="657"/>
      <c r="BV31" s="657"/>
      <c r="BW31" s="657"/>
      <c r="BX31" s="631">
        <v>91.4</v>
      </c>
      <c r="BY31" s="681"/>
      <c r="BZ31" s="681"/>
      <c r="CA31" s="681"/>
      <c r="CB31" s="682"/>
      <c r="CD31" s="688"/>
      <c r="CE31" s="689"/>
      <c r="CF31" s="639" t="s">
        <v>301</v>
      </c>
      <c r="CG31" s="640"/>
      <c r="CH31" s="640"/>
      <c r="CI31" s="640"/>
      <c r="CJ31" s="640"/>
      <c r="CK31" s="640"/>
      <c r="CL31" s="640"/>
      <c r="CM31" s="640"/>
      <c r="CN31" s="640"/>
      <c r="CO31" s="640"/>
      <c r="CP31" s="640"/>
      <c r="CQ31" s="641"/>
      <c r="CR31" s="625">
        <v>233132</v>
      </c>
      <c r="CS31" s="657"/>
      <c r="CT31" s="657"/>
      <c r="CU31" s="657"/>
      <c r="CV31" s="657"/>
      <c r="CW31" s="657"/>
      <c r="CX31" s="657"/>
      <c r="CY31" s="658"/>
      <c r="CZ31" s="659">
        <v>0.8</v>
      </c>
      <c r="DA31" s="660"/>
      <c r="DB31" s="660"/>
      <c r="DC31" s="661"/>
      <c r="DD31" s="634">
        <v>233132</v>
      </c>
      <c r="DE31" s="657"/>
      <c r="DF31" s="657"/>
      <c r="DG31" s="657"/>
      <c r="DH31" s="657"/>
      <c r="DI31" s="657"/>
      <c r="DJ31" s="657"/>
      <c r="DK31" s="658"/>
      <c r="DL31" s="634">
        <v>233132</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302</v>
      </c>
      <c r="C32" s="623"/>
      <c r="D32" s="623"/>
      <c r="E32" s="623"/>
      <c r="F32" s="623"/>
      <c r="G32" s="623"/>
      <c r="H32" s="623"/>
      <c r="I32" s="623"/>
      <c r="J32" s="623"/>
      <c r="K32" s="623"/>
      <c r="L32" s="623"/>
      <c r="M32" s="623"/>
      <c r="N32" s="623"/>
      <c r="O32" s="623"/>
      <c r="P32" s="623"/>
      <c r="Q32" s="624"/>
      <c r="R32" s="625">
        <v>964203</v>
      </c>
      <c r="S32" s="626"/>
      <c r="T32" s="626"/>
      <c r="U32" s="626"/>
      <c r="V32" s="626"/>
      <c r="W32" s="626"/>
      <c r="X32" s="626"/>
      <c r="Y32" s="627"/>
      <c r="Z32" s="628">
        <v>3.1</v>
      </c>
      <c r="AA32" s="628"/>
      <c r="AB32" s="628"/>
      <c r="AC32" s="628"/>
      <c r="AD32" s="629">
        <v>13283</v>
      </c>
      <c r="AE32" s="629"/>
      <c r="AF32" s="629"/>
      <c r="AG32" s="629"/>
      <c r="AH32" s="629"/>
      <c r="AI32" s="629"/>
      <c r="AJ32" s="629"/>
      <c r="AK32" s="629"/>
      <c r="AL32" s="630">
        <v>0.1</v>
      </c>
      <c r="AM32" s="631"/>
      <c r="AN32" s="631"/>
      <c r="AO32" s="632"/>
      <c r="AP32" s="675"/>
      <c r="AQ32" s="676"/>
      <c r="AR32" s="676"/>
      <c r="AS32" s="676"/>
      <c r="AT32" s="679"/>
      <c r="AU32" s="185"/>
      <c r="AV32" s="185"/>
      <c r="AW32" s="185"/>
      <c r="AX32" s="668" t="s">
        <v>303</v>
      </c>
      <c r="AY32" s="669"/>
      <c r="AZ32" s="669"/>
      <c r="BA32" s="669"/>
      <c r="BB32" s="669"/>
      <c r="BC32" s="669"/>
      <c r="BD32" s="669"/>
      <c r="BE32" s="669"/>
      <c r="BF32" s="670"/>
      <c r="BG32" s="692">
        <v>98.9</v>
      </c>
      <c r="BH32" s="693"/>
      <c r="BI32" s="693"/>
      <c r="BJ32" s="693"/>
      <c r="BK32" s="693"/>
      <c r="BL32" s="693"/>
      <c r="BM32" s="694">
        <v>90.8</v>
      </c>
      <c r="BN32" s="693"/>
      <c r="BO32" s="693"/>
      <c r="BP32" s="693"/>
      <c r="BQ32" s="695"/>
      <c r="BR32" s="692">
        <v>98.9</v>
      </c>
      <c r="BS32" s="693"/>
      <c r="BT32" s="693"/>
      <c r="BU32" s="693"/>
      <c r="BV32" s="693"/>
      <c r="BW32" s="693"/>
      <c r="BX32" s="694">
        <v>90.7</v>
      </c>
      <c r="BY32" s="693"/>
      <c r="BZ32" s="693"/>
      <c r="CA32" s="693"/>
      <c r="CB32" s="695"/>
      <c r="CD32" s="690"/>
      <c r="CE32" s="691"/>
      <c r="CF32" s="639" t="s">
        <v>304</v>
      </c>
      <c r="CG32" s="640"/>
      <c r="CH32" s="640"/>
      <c r="CI32" s="640"/>
      <c r="CJ32" s="640"/>
      <c r="CK32" s="640"/>
      <c r="CL32" s="640"/>
      <c r="CM32" s="640"/>
      <c r="CN32" s="640"/>
      <c r="CO32" s="640"/>
      <c r="CP32" s="640"/>
      <c r="CQ32" s="641"/>
      <c r="CR32" s="625">
        <v>387</v>
      </c>
      <c r="CS32" s="626"/>
      <c r="CT32" s="626"/>
      <c r="CU32" s="626"/>
      <c r="CV32" s="626"/>
      <c r="CW32" s="626"/>
      <c r="CX32" s="626"/>
      <c r="CY32" s="627"/>
      <c r="CZ32" s="659">
        <v>0</v>
      </c>
      <c r="DA32" s="660"/>
      <c r="DB32" s="660"/>
      <c r="DC32" s="661"/>
      <c r="DD32" s="634">
        <v>387</v>
      </c>
      <c r="DE32" s="626"/>
      <c r="DF32" s="626"/>
      <c r="DG32" s="626"/>
      <c r="DH32" s="626"/>
      <c r="DI32" s="626"/>
      <c r="DJ32" s="626"/>
      <c r="DK32" s="627"/>
      <c r="DL32" s="634">
        <v>387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305</v>
      </c>
      <c r="C33" s="623"/>
      <c r="D33" s="623"/>
      <c r="E33" s="623"/>
      <c r="F33" s="623"/>
      <c r="G33" s="623"/>
      <c r="H33" s="623"/>
      <c r="I33" s="623"/>
      <c r="J33" s="623"/>
      <c r="K33" s="623"/>
      <c r="L33" s="623"/>
      <c r="M33" s="623"/>
      <c r="N33" s="623"/>
      <c r="O33" s="623"/>
      <c r="P33" s="623"/>
      <c r="Q33" s="624"/>
      <c r="R33" s="625">
        <v>5281550</v>
      </c>
      <c r="S33" s="626"/>
      <c r="T33" s="626"/>
      <c r="U33" s="626"/>
      <c r="V33" s="626"/>
      <c r="W33" s="626"/>
      <c r="X33" s="626"/>
      <c r="Y33" s="627"/>
      <c r="Z33" s="628">
        <v>16.7</v>
      </c>
      <c r="AA33" s="628"/>
      <c r="AB33" s="628"/>
      <c r="AC33" s="628"/>
      <c r="AD33" s="629" t="s">
        <v>225</v>
      </c>
      <c r="AE33" s="629"/>
      <c r="AF33" s="629"/>
      <c r="AG33" s="629"/>
      <c r="AH33" s="629"/>
      <c r="AI33" s="629"/>
      <c r="AJ33" s="629"/>
      <c r="AK33" s="629"/>
      <c r="AL33" s="630" t="s">
        <v>225</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306</v>
      </c>
      <c r="CE33" s="640"/>
      <c r="CF33" s="640"/>
      <c r="CG33" s="640"/>
      <c r="CH33" s="640"/>
      <c r="CI33" s="640"/>
      <c r="CJ33" s="640"/>
      <c r="CK33" s="640"/>
      <c r="CL33" s="640"/>
      <c r="CM33" s="640"/>
      <c r="CN33" s="640"/>
      <c r="CO33" s="640"/>
      <c r="CP33" s="640"/>
      <c r="CQ33" s="641"/>
      <c r="CR33" s="625">
        <v>13439476</v>
      </c>
      <c r="CS33" s="657"/>
      <c r="CT33" s="657"/>
      <c r="CU33" s="657"/>
      <c r="CV33" s="657"/>
      <c r="CW33" s="657"/>
      <c r="CX33" s="657"/>
      <c r="CY33" s="658"/>
      <c r="CZ33" s="659">
        <v>43.3</v>
      </c>
      <c r="DA33" s="660"/>
      <c r="DB33" s="660"/>
      <c r="DC33" s="661"/>
      <c r="DD33" s="634">
        <v>9548982</v>
      </c>
      <c r="DE33" s="657"/>
      <c r="DF33" s="657"/>
      <c r="DG33" s="657"/>
      <c r="DH33" s="657"/>
      <c r="DI33" s="657"/>
      <c r="DJ33" s="657"/>
      <c r="DK33" s="658"/>
      <c r="DL33" s="634">
        <v>7433049</v>
      </c>
      <c r="DM33" s="657"/>
      <c r="DN33" s="657"/>
      <c r="DO33" s="657"/>
      <c r="DP33" s="657"/>
      <c r="DQ33" s="657"/>
      <c r="DR33" s="657"/>
      <c r="DS33" s="657"/>
      <c r="DT33" s="657"/>
      <c r="DU33" s="657"/>
      <c r="DV33" s="658"/>
      <c r="DW33" s="630">
        <v>44.3</v>
      </c>
      <c r="DX33" s="655"/>
      <c r="DY33" s="655"/>
      <c r="DZ33" s="655"/>
      <c r="EA33" s="655"/>
      <c r="EB33" s="655"/>
      <c r="EC33" s="656"/>
    </row>
    <row r="34" spans="2:133" ht="11.25" customHeight="1" x14ac:dyDescent="0.15">
      <c r="B34" s="622" t="s">
        <v>307</v>
      </c>
      <c r="C34" s="623"/>
      <c r="D34" s="623"/>
      <c r="E34" s="623"/>
      <c r="F34" s="623"/>
      <c r="G34" s="623"/>
      <c r="H34" s="623"/>
      <c r="I34" s="623"/>
      <c r="J34" s="623"/>
      <c r="K34" s="623"/>
      <c r="L34" s="623"/>
      <c r="M34" s="623"/>
      <c r="N34" s="623"/>
      <c r="O34" s="623"/>
      <c r="P34" s="623"/>
      <c r="Q34" s="624"/>
      <c r="R34" s="625" t="s">
        <v>225</v>
      </c>
      <c r="S34" s="626"/>
      <c r="T34" s="626"/>
      <c r="U34" s="626"/>
      <c r="V34" s="626"/>
      <c r="W34" s="626"/>
      <c r="X34" s="626"/>
      <c r="Y34" s="627"/>
      <c r="Z34" s="628" t="s">
        <v>225</v>
      </c>
      <c r="AA34" s="628"/>
      <c r="AB34" s="628"/>
      <c r="AC34" s="628"/>
      <c r="AD34" s="629" t="s">
        <v>225</v>
      </c>
      <c r="AE34" s="629"/>
      <c r="AF34" s="629"/>
      <c r="AG34" s="629"/>
      <c r="AH34" s="629"/>
      <c r="AI34" s="629"/>
      <c r="AJ34" s="629"/>
      <c r="AK34" s="629"/>
      <c r="AL34" s="630" t="s">
        <v>225</v>
      </c>
      <c r="AM34" s="631"/>
      <c r="AN34" s="631"/>
      <c r="AO34" s="632"/>
      <c r="AP34" s="188"/>
      <c r="AQ34" s="604" t="s">
        <v>308</v>
      </c>
      <c r="AR34" s="605"/>
      <c r="AS34" s="605"/>
      <c r="AT34" s="605"/>
      <c r="AU34" s="605"/>
      <c r="AV34" s="605"/>
      <c r="AW34" s="605"/>
      <c r="AX34" s="605"/>
      <c r="AY34" s="605"/>
      <c r="AZ34" s="605"/>
      <c r="BA34" s="605"/>
      <c r="BB34" s="605"/>
      <c r="BC34" s="605"/>
      <c r="BD34" s="605"/>
      <c r="BE34" s="605"/>
      <c r="BF34" s="606"/>
      <c r="BG34" s="604" t="s">
        <v>309</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310</v>
      </c>
      <c r="CE34" s="640"/>
      <c r="CF34" s="640"/>
      <c r="CG34" s="640"/>
      <c r="CH34" s="640"/>
      <c r="CI34" s="640"/>
      <c r="CJ34" s="640"/>
      <c r="CK34" s="640"/>
      <c r="CL34" s="640"/>
      <c r="CM34" s="640"/>
      <c r="CN34" s="640"/>
      <c r="CO34" s="640"/>
      <c r="CP34" s="640"/>
      <c r="CQ34" s="641"/>
      <c r="CR34" s="625">
        <v>4025522</v>
      </c>
      <c r="CS34" s="626"/>
      <c r="CT34" s="626"/>
      <c r="CU34" s="626"/>
      <c r="CV34" s="626"/>
      <c r="CW34" s="626"/>
      <c r="CX34" s="626"/>
      <c r="CY34" s="627"/>
      <c r="CZ34" s="659">
        <v>13</v>
      </c>
      <c r="DA34" s="660"/>
      <c r="DB34" s="660"/>
      <c r="DC34" s="661"/>
      <c r="DD34" s="634">
        <v>2931210</v>
      </c>
      <c r="DE34" s="626"/>
      <c r="DF34" s="626"/>
      <c r="DG34" s="626"/>
      <c r="DH34" s="626"/>
      <c r="DI34" s="626"/>
      <c r="DJ34" s="626"/>
      <c r="DK34" s="627"/>
      <c r="DL34" s="634">
        <v>2646663</v>
      </c>
      <c r="DM34" s="626"/>
      <c r="DN34" s="626"/>
      <c r="DO34" s="626"/>
      <c r="DP34" s="626"/>
      <c r="DQ34" s="626"/>
      <c r="DR34" s="626"/>
      <c r="DS34" s="626"/>
      <c r="DT34" s="626"/>
      <c r="DU34" s="626"/>
      <c r="DV34" s="627"/>
      <c r="DW34" s="630">
        <v>15.8</v>
      </c>
      <c r="DX34" s="655"/>
      <c r="DY34" s="655"/>
      <c r="DZ34" s="655"/>
      <c r="EA34" s="655"/>
      <c r="EB34" s="655"/>
      <c r="EC34" s="656"/>
    </row>
    <row r="35" spans="2:133" ht="11.25" customHeight="1" x14ac:dyDescent="0.15">
      <c r="B35" s="622" t="s">
        <v>311</v>
      </c>
      <c r="C35" s="623"/>
      <c r="D35" s="623"/>
      <c r="E35" s="623"/>
      <c r="F35" s="623"/>
      <c r="G35" s="623"/>
      <c r="H35" s="623"/>
      <c r="I35" s="623"/>
      <c r="J35" s="623"/>
      <c r="K35" s="623"/>
      <c r="L35" s="623"/>
      <c r="M35" s="623"/>
      <c r="N35" s="623"/>
      <c r="O35" s="623"/>
      <c r="P35" s="623"/>
      <c r="Q35" s="624"/>
      <c r="R35" s="625">
        <v>952000</v>
      </c>
      <c r="S35" s="626"/>
      <c r="T35" s="626"/>
      <c r="U35" s="626"/>
      <c r="V35" s="626"/>
      <c r="W35" s="626"/>
      <c r="X35" s="626"/>
      <c r="Y35" s="627"/>
      <c r="Z35" s="628">
        <v>3</v>
      </c>
      <c r="AA35" s="628"/>
      <c r="AB35" s="628"/>
      <c r="AC35" s="628"/>
      <c r="AD35" s="629" t="s">
        <v>225</v>
      </c>
      <c r="AE35" s="629"/>
      <c r="AF35" s="629"/>
      <c r="AG35" s="629"/>
      <c r="AH35" s="629"/>
      <c r="AI35" s="629"/>
      <c r="AJ35" s="629"/>
      <c r="AK35" s="629"/>
      <c r="AL35" s="630" t="s">
        <v>225</v>
      </c>
      <c r="AM35" s="631"/>
      <c r="AN35" s="631"/>
      <c r="AO35" s="632"/>
      <c r="AP35" s="188"/>
      <c r="AQ35" s="636" t="s">
        <v>312</v>
      </c>
      <c r="AR35" s="637"/>
      <c r="AS35" s="637"/>
      <c r="AT35" s="637"/>
      <c r="AU35" s="637"/>
      <c r="AV35" s="637"/>
      <c r="AW35" s="637"/>
      <c r="AX35" s="637"/>
      <c r="AY35" s="638"/>
      <c r="AZ35" s="614">
        <v>3706266</v>
      </c>
      <c r="BA35" s="615"/>
      <c r="BB35" s="615"/>
      <c r="BC35" s="615"/>
      <c r="BD35" s="615"/>
      <c r="BE35" s="615"/>
      <c r="BF35" s="696"/>
      <c r="BG35" s="636" t="s">
        <v>313</v>
      </c>
      <c r="BH35" s="637"/>
      <c r="BI35" s="637"/>
      <c r="BJ35" s="637"/>
      <c r="BK35" s="637"/>
      <c r="BL35" s="637"/>
      <c r="BM35" s="637"/>
      <c r="BN35" s="637"/>
      <c r="BO35" s="637"/>
      <c r="BP35" s="637"/>
      <c r="BQ35" s="637"/>
      <c r="BR35" s="637"/>
      <c r="BS35" s="637"/>
      <c r="BT35" s="637"/>
      <c r="BU35" s="638"/>
      <c r="BV35" s="614">
        <v>-471759</v>
      </c>
      <c r="BW35" s="615"/>
      <c r="BX35" s="615"/>
      <c r="BY35" s="615"/>
      <c r="BZ35" s="615"/>
      <c r="CA35" s="615"/>
      <c r="CB35" s="696"/>
      <c r="CD35" s="639" t="s">
        <v>314</v>
      </c>
      <c r="CE35" s="640"/>
      <c r="CF35" s="640"/>
      <c r="CG35" s="640"/>
      <c r="CH35" s="640"/>
      <c r="CI35" s="640"/>
      <c r="CJ35" s="640"/>
      <c r="CK35" s="640"/>
      <c r="CL35" s="640"/>
      <c r="CM35" s="640"/>
      <c r="CN35" s="640"/>
      <c r="CO35" s="640"/>
      <c r="CP35" s="640"/>
      <c r="CQ35" s="641"/>
      <c r="CR35" s="625">
        <v>1256542</v>
      </c>
      <c r="CS35" s="657"/>
      <c r="CT35" s="657"/>
      <c r="CU35" s="657"/>
      <c r="CV35" s="657"/>
      <c r="CW35" s="657"/>
      <c r="CX35" s="657"/>
      <c r="CY35" s="658"/>
      <c r="CZ35" s="659">
        <v>4</v>
      </c>
      <c r="DA35" s="660"/>
      <c r="DB35" s="660"/>
      <c r="DC35" s="661"/>
      <c r="DD35" s="634">
        <v>1073505</v>
      </c>
      <c r="DE35" s="657"/>
      <c r="DF35" s="657"/>
      <c r="DG35" s="657"/>
      <c r="DH35" s="657"/>
      <c r="DI35" s="657"/>
      <c r="DJ35" s="657"/>
      <c r="DK35" s="658"/>
      <c r="DL35" s="634">
        <v>1041462</v>
      </c>
      <c r="DM35" s="657"/>
      <c r="DN35" s="657"/>
      <c r="DO35" s="657"/>
      <c r="DP35" s="657"/>
      <c r="DQ35" s="657"/>
      <c r="DR35" s="657"/>
      <c r="DS35" s="657"/>
      <c r="DT35" s="657"/>
      <c r="DU35" s="657"/>
      <c r="DV35" s="658"/>
      <c r="DW35" s="630">
        <v>6.2</v>
      </c>
      <c r="DX35" s="655"/>
      <c r="DY35" s="655"/>
      <c r="DZ35" s="655"/>
      <c r="EA35" s="655"/>
      <c r="EB35" s="655"/>
      <c r="EC35" s="656"/>
    </row>
    <row r="36" spans="2:133" ht="11.25" customHeight="1" x14ac:dyDescent="0.15">
      <c r="B36" s="668" t="s">
        <v>315</v>
      </c>
      <c r="C36" s="669"/>
      <c r="D36" s="669"/>
      <c r="E36" s="669"/>
      <c r="F36" s="669"/>
      <c r="G36" s="669"/>
      <c r="H36" s="669"/>
      <c r="I36" s="669"/>
      <c r="J36" s="669"/>
      <c r="K36" s="669"/>
      <c r="L36" s="669"/>
      <c r="M36" s="669"/>
      <c r="N36" s="669"/>
      <c r="O36" s="669"/>
      <c r="P36" s="669"/>
      <c r="Q36" s="670"/>
      <c r="R36" s="697">
        <v>31606203</v>
      </c>
      <c r="S36" s="698"/>
      <c r="T36" s="698"/>
      <c r="U36" s="698"/>
      <c r="V36" s="698"/>
      <c r="W36" s="698"/>
      <c r="X36" s="698"/>
      <c r="Y36" s="699"/>
      <c r="Z36" s="700">
        <v>100</v>
      </c>
      <c r="AA36" s="700"/>
      <c r="AB36" s="700"/>
      <c r="AC36" s="700"/>
      <c r="AD36" s="701">
        <v>15834101</v>
      </c>
      <c r="AE36" s="701"/>
      <c r="AF36" s="701"/>
      <c r="AG36" s="701"/>
      <c r="AH36" s="701"/>
      <c r="AI36" s="701"/>
      <c r="AJ36" s="701"/>
      <c r="AK36" s="701"/>
      <c r="AL36" s="702">
        <v>100</v>
      </c>
      <c r="AM36" s="694"/>
      <c r="AN36" s="694"/>
      <c r="AO36" s="703"/>
      <c r="AQ36" s="704" t="s">
        <v>316</v>
      </c>
      <c r="AR36" s="705"/>
      <c r="AS36" s="705"/>
      <c r="AT36" s="705"/>
      <c r="AU36" s="705"/>
      <c r="AV36" s="705"/>
      <c r="AW36" s="705"/>
      <c r="AX36" s="705"/>
      <c r="AY36" s="706"/>
      <c r="AZ36" s="625">
        <v>623854</v>
      </c>
      <c r="BA36" s="626"/>
      <c r="BB36" s="626"/>
      <c r="BC36" s="626"/>
      <c r="BD36" s="657"/>
      <c r="BE36" s="657"/>
      <c r="BF36" s="682"/>
      <c r="BG36" s="639" t="s">
        <v>317</v>
      </c>
      <c r="BH36" s="640"/>
      <c r="BI36" s="640"/>
      <c r="BJ36" s="640"/>
      <c r="BK36" s="640"/>
      <c r="BL36" s="640"/>
      <c r="BM36" s="640"/>
      <c r="BN36" s="640"/>
      <c r="BO36" s="640"/>
      <c r="BP36" s="640"/>
      <c r="BQ36" s="640"/>
      <c r="BR36" s="640"/>
      <c r="BS36" s="640"/>
      <c r="BT36" s="640"/>
      <c r="BU36" s="641"/>
      <c r="BV36" s="625">
        <v>-864956</v>
      </c>
      <c r="BW36" s="626"/>
      <c r="BX36" s="626"/>
      <c r="BY36" s="626"/>
      <c r="BZ36" s="626"/>
      <c r="CA36" s="626"/>
      <c r="CB36" s="635"/>
      <c r="CD36" s="639" t="s">
        <v>318</v>
      </c>
      <c r="CE36" s="640"/>
      <c r="CF36" s="640"/>
      <c r="CG36" s="640"/>
      <c r="CH36" s="640"/>
      <c r="CI36" s="640"/>
      <c r="CJ36" s="640"/>
      <c r="CK36" s="640"/>
      <c r="CL36" s="640"/>
      <c r="CM36" s="640"/>
      <c r="CN36" s="640"/>
      <c r="CO36" s="640"/>
      <c r="CP36" s="640"/>
      <c r="CQ36" s="641"/>
      <c r="CR36" s="625">
        <v>3214409</v>
      </c>
      <c r="CS36" s="626"/>
      <c r="CT36" s="626"/>
      <c r="CU36" s="626"/>
      <c r="CV36" s="626"/>
      <c r="CW36" s="626"/>
      <c r="CX36" s="626"/>
      <c r="CY36" s="627"/>
      <c r="CZ36" s="659">
        <v>10.3</v>
      </c>
      <c r="DA36" s="660"/>
      <c r="DB36" s="660"/>
      <c r="DC36" s="661"/>
      <c r="DD36" s="634">
        <v>2947672</v>
      </c>
      <c r="DE36" s="626"/>
      <c r="DF36" s="626"/>
      <c r="DG36" s="626"/>
      <c r="DH36" s="626"/>
      <c r="DI36" s="626"/>
      <c r="DJ36" s="626"/>
      <c r="DK36" s="627"/>
      <c r="DL36" s="634">
        <v>2162030</v>
      </c>
      <c r="DM36" s="626"/>
      <c r="DN36" s="626"/>
      <c r="DO36" s="626"/>
      <c r="DP36" s="626"/>
      <c r="DQ36" s="626"/>
      <c r="DR36" s="626"/>
      <c r="DS36" s="626"/>
      <c r="DT36" s="626"/>
      <c r="DU36" s="626"/>
      <c r="DV36" s="627"/>
      <c r="DW36" s="630">
        <v>12.9</v>
      </c>
      <c r="DX36" s="655"/>
      <c r="DY36" s="655"/>
      <c r="DZ36" s="655"/>
      <c r="EA36" s="655"/>
      <c r="EB36" s="655"/>
      <c r="EC36" s="656"/>
    </row>
    <row r="37" spans="2:133" ht="11.25" customHeight="1" x14ac:dyDescent="0.15">
      <c r="AQ37" s="704" t="s">
        <v>319</v>
      </c>
      <c r="AR37" s="705"/>
      <c r="AS37" s="705"/>
      <c r="AT37" s="705"/>
      <c r="AU37" s="705"/>
      <c r="AV37" s="705"/>
      <c r="AW37" s="705"/>
      <c r="AX37" s="705"/>
      <c r="AY37" s="706"/>
      <c r="AZ37" s="625">
        <v>469051</v>
      </c>
      <c r="BA37" s="626"/>
      <c r="BB37" s="626"/>
      <c r="BC37" s="626"/>
      <c r="BD37" s="657"/>
      <c r="BE37" s="657"/>
      <c r="BF37" s="682"/>
      <c r="BG37" s="639" t="s">
        <v>320</v>
      </c>
      <c r="BH37" s="640"/>
      <c r="BI37" s="640"/>
      <c r="BJ37" s="640"/>
      <c r="BK37" s="640"/>
      <c r="BL37" s="640"/>
      <c r="BM37" s="640"/>
      <c r="BN37" s="640"/>
      <c r="BO37" s="640"/>
      <c r="BP37" s="640"/>
      <c r="BQ37" s="640"/>
      <c r="BR37" s="640"/>
      <c r="BS37" s="640"/>
      <c r="BT37" s="640"/>
      <c r="BU37" s="641"/>
      <c r="BV37" s="625">
        <v>9113</v>
      </c>
      <c r="BW37" s="626"/>
      <c r="BX37" s="626"/>
      <c r="BY37" s="626"/>
      <c r="BZ37" s="626"/>
      <c r="CA37" s="626"/>
      <c r="CB37" s="635"/>
      <c r="CD37" s="639" t="s">
        <v>321</v>
      </c>
      <c r="CE37" s="640"/>
      <c r="CF37" s="640"/>
      <c r="CG37" s="640"/>
      <c r="CH37" s="640"/>
      <c r="CI37" s="640"/>
      <c r="CJ37" s="640"/>
      <c r="CK37" s="640"/>
      <c r="CL37" s="640"/>
      <c r="CM37" s="640"/>
      <c r="CN37" s="640"/>
      <c r="CO37" s="640"/>
      <c r="CP37" s="640"/>
      <c r="CQ37" s="641"/>
      <c r="CR37" s="625">
        <v>1422408</v>
      </c>
      <c r="CS37" s="657"/>
      <c r="CT37" s="657"/>
      <c r="CU37" s="657"/>
      <c r="CV37" s="657"/>
      <c r="CW37" s="657"/>
      <c r="CX37" s="657"/>
      <c r="CY37" s="658"/>
      <c r="CZ37" s="659">
        <v>4.5999999999999996</v>
      </c>
      <c r="DA37" s="660"/>
      <c r="DB37" s="660"/>
      <c r="DC37" s="661"/>
      <c r="DD37" s="634">
        <v>1422408</v>
      </c>
      <c r="DE37" s="657"/>
      <c r="DF37" s="657"/>
      <c r="DG37" s="657"/>
      <c r="DH37" s="657"/>
      <c r="DI37" s="657"/>
      <c r="DJ37" s="657"/>
      <c r="DK37" s="658"/>
      <c r="DL37" s="634">
        <v>1347995</v>
      </c>
      <c r="DM37" s="657"/>
      <c r="DN37" s="657"/>
      <c r="DO37" s="657"/>
      <c r="DP37" s="657"/>
      <c r="DQ37" s="657"/>
      <c r="DR37" s="657"/>
      <c r="DS37" s="657"/>
      <c r="DT37" s="657"/>
      <c r="DU37" s="657"/>
      <c r="DV37" s="658"/>
      <c r="DW37" s="630">
        <v>8</v>
      </c>
      <c r="DX37" s="655"/>
      <c r="DY37" s="655"/>
      <c r="DZ37" s="655"/>
      <c r="EA37" s="655"/>
      <c r="EB37" s="655"/>
      <c r="EC37" s="656"/>
    </row>
    <row r="38" spans="2:133" ht="11.25" customHeight="1" x14ac:dyDescent="0.15">
      <c r="AQ38" s="704" t="s">
        <v>322</v>
      </c>
      <c r="AR38" s="705"/>
      <c r="AS38" s="705"/>
      <c r="AT38" s="705"/>
      <c r="AU38" s="705"/>
      <c r="AV38" s="705"/>
      <c r="AW38" s="705"/>
      <c r="AX38" s="705"/>
      <c r="AY38" s="706"/>
      <c r="AZ38" s="625" t="s">
        <v>323</v>
      </c>
      <c r="BA38" s="626"/>
      <c r="BB38" s="626"/>
      <c r="BC38" s="626"/>
      <c r="BD38" s="657"/>
      <c r="BE38" s="657"/>
      <c r="BF38" s="682"/>
      <c r="BG38" s="639" t="s">
        <v>324</v>
      </c>
      <c r="BH38" s="640"/>
      <c r="BI38" s="640"/>
      <c r="BJ38" s="640"/>
      <c r="BK38" s="640"/>
      <c r="BL38" s="640"/>
      <c r="BM38" s="640"/>
      <c r="BN38" s="640"/>
      <c r="BO38" s="640"/>
      <c r="BP38" s="640"/>
      <c r="BQ38" s="640"/>
      <c r="BR38" s="640"/>
      <c r="BS38" s="640"/>
      <c r="BT38" s="640"/>
      <c r="BU38" s="641"/>
      <c r="BV38" s="625">
        <v>14880</v>
      </c>
      <c r="BW38" s="626"/>
      <c r="BX38" s="626"/>
      <c r="BY38" s="626"/>
      <c r="BZ38" s="626"/>
      <c r="CA38" s="626"/>
      <c r="CB38" s="635"/>
      <c r="CD38" s="639" t="s">
        <v>325</v>
      </c>
      <c r="CE38" s="640"/>
      <c r="CF38" s="640"/>
      <c r="CG38" s="640"/>
      <c r="CH38" s="640"/>
      <c r="CI38" s="640"/>
      <c r="CJ38" s="640"/>
      <c r="CK38" s="640"/>
      <c r="CL38" s="640"/>
      <c r="CM38" s="640"/>
      <c r="CN38" s="640"/>
      <c r="CO38" s="640"/>
      <c r="CP38" s="640"/>
      <c r="CQ38" s="641"/>
      <c r="CR38" s="625">
        <v>2712493</v>
      </c>
      <c r="CS38" s="626"/>
      <c r="CT38" s="626"/>
      <c r="CU38" s="626"/>
      <c r="CV38" s="626"/>
      <c r="CW38" s="626"/>
      <c r="CX38" s="626"/>
      <c r="CY38" s="627"/>
      <c r="CZ38" s="659">
        <v>8.6999999999999993</v>
      </c>
      <c r="DA38" s="660"/>
      <c r="DB38" s="660"/>
      <c r="DC38" s="661"/>
      <c r="DD38" s="634">
        <v>2290759</v>
      </c>
      <c r="DE38" s="626"/>
      <c r="DF38" s="626"/>
      <c r="DG38" s="626"/>
      <c r="DH38" s="626"/>
      <c r="DI38" s="626"/>
      <c r="DJ38" s="626"/>
      <c r="DK38" s="627"/>
      <c r="DL38" s="634">
        <v>1582894</v>
      </c>
      <c r="DM38" s="626"/>
      <c r="DN38" s="626"/>
      <c r="DO38" s="626"/>
      <c r="DP38" s="626"/>
      <c r="DQ38" s="626"/>
      <c r="DR38" s="626"/>
      <c r="DS38" s="626"/>
      <c r="DT38" s="626"/>
      <c r="DU38" s="626"/>
      <c r="DV38" s="627"/>
      <c r="DW38" s="630">
        <v>9.4</v>
      </c>
      <c r="DX38" s="655"/>
      <c r="DY38" s="655"/>
      <c r="DZ38" s="655"/>
      <c r="EA38" s="655"/>
      <c r="EB38" s="655"/>
      <c r="EC38" s="656"/>
    </row>
    <row r="39" spans="2:133" ht="11.25" customHeight="1" x14ac:dyDescent="0.15">
      <c r="AQ39" s="704" t="s">
        <v>326</v>
      </c>
      <c r="AR39" s="705"/>
      <c r="AS39" s="705"/>
      <c r="AT39" s="705"/>
      <c r="AU39" s="705"/>
      <c r="AV39" s="705"/>
      <c r="AW39" s="705"/>
      <c r="AX39" s="705"/>
      <c r="AY39" s="706"/>
      <c r="AZ39" s="625" t="s">
        <v>323</v>
      </c>
      <c r="BA39" s="626"/>
      <c r="BB39" s="626"/>
      <c r="BC39" s="626"/>
      <c r="BD39" s="657"/>
      <c r="BE39" s="657"/>
      <c r="BF39" s="682"/>
      <c r="BG39" s="710" t="s">
        <v>327</v>
      </c>
      <c r="BH39" s="711"/>
      <c r="BI39" s="711"/>
      <c r="BJ39" s="711"/>
      <c r="BK39" s="711"/>
      <c r="BL39" s="189"/>
      <c r="BM39" s="640" t="s">
        <v>328</v>
      </c>
      <c r="BN39" s="640"/>
      <c r="BO39" s="640"/>
      <c r="BP39" s="640"/>
      <c r="BQ39" s="640"/>
      <c r="BR39" s="640"/>
      <c r="BS39" s="640"/>
      <c r="BT39" s="640"/>
      <c r="BU39" s="641"/>
      <c r="BV39" s="625">
        <v>83</v>
      </c>
      <c r="BW39" s="626"/>
      <c r="BX39" s="626"/>
      <c r="BY39" s="626"/>
      <c r="BZ39" s="626"/>
      <c r="CA39" s="626"/>
      <c r="CB39" s="635"/>
      <c r="CD39" s="639" t="s">
        <v>329</v>
      </c>
      <c r="CE39" s="640"/>
      <c r="CF39" s="640"/>
      <c r="CG39" s="640"/>
      <c r="CH39" s="640"/>
      <c r="CI39" s="640"/>
      <c r="CJ39" s="640"/>
      <c r="CK39" s="640"/>
      <c r="CL39" s="640"/>
      <c r="CM39" s="640"/>
      <c r="CN39" s="640"/>
      <c r="CO39" s="640"/>
      <c r="CP39" s="640"/>
      <c r="CQ39" s="641"/>
      <c r="CR39" s="625">
        <v>154672</v>
      </c>
      <c r="CS39" s="657"/>
      <c r="CT39" s="657"/>
      <c r="CU39" s="657"/>
      <c r="CV39" s="657"/>
      <c r="CW39" s="657"/>
      <c r="CX39" s="657"/>
      <c r="CY39" s="658"/>
      <c r="CZ39" s="659">
        <v>0.5</v>
      </c>
      <c r="DA39" s="660"/>
      <c r="DB39" s="660"/>
      <c r="DC39" s="661"/>
      <c r="DD39" s="634">
        <v>129998</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330</v>
      </c>
      <c r="AR40" s="705"/>
      <c r="AS40" s="705"/>
      <c r="AT40" s="705"/>
      <c r="AU40" s="705"/>
      <c r="AV40" s="705"/>
      <c r="AW40" s="705"/>
      <c r="AX40" s="705"/>
      <c r="AY40" s="706"/>
      <c r="AZ40" s="625">
        <v>928207</v>
      </c>
      <c r="BA40" s="626"/>
      <c r="BB40" s="626"/>
      <c r="BC40" s="626"/>
      <c r="BD40" s="657"/>
      <c r="BE40" s="657"/>
      <c r="BF40" s="682"/>
      <c r="BG40" s="710"/>
      <c r="BH40" s="711"/>
      <c r="BI40" s="711"/>
      <c r="BJ40" s="711"/>
      <c r="BK40" s="711"/>
      <c r="BL40" s="189"/>
      <c r="BM40" s="640" t="s">
        <v>331</v>
      </c>
      <c r="BN40" s="640"/>
      <c r="BO40" s="640"/>
      <c r="BP40" s="640"/>
      <c r="BQ40" s="640"/>
      <c r="BR40" s="640"/>
      <c r="BS40" s="640"/>
      <c r="BT40" s="640"/>
      <c r="BU40" s="641"/>
      <c r="BV40" s="625">
        <v>125</v>
      </c>
      <c r="BW40" s="626"/>
      <c r="BX40" s="626"/>
      <c r="BY40" s="626"/>
      <c r="BZ40" s="626"/>
      <c r="CA40" s="626"/>
      <c r="CB40" s="635"/>
      <c r="CD40" s="639" t="s">
        <v>332</v>
      </c>
      <c r="CE40" s="640"/>
      <c r="CF40" s="640"/>
      <c r="CG40" s="640"/>
      <c r="CH40" s="640"/>
      <c r="CI40" s="640"/>
      <c r="CJ40" s="640"/>
      <c r="CK40" s="640"/>
      <c r="CL40" s="640"/>
      <c r="CM40" s="640"/>
      <c r="CN40" s="640"/>
      <c r="CO40" s="640"/>
      <c r="CP40" s="640"/>
      <c r="CQ40" s="641"/>
      <c r="CR40" s="625">
        <v>2075838</v>
      </c>
      <c r="CS40" s="626"/>
      <c r="CT40" s="626"/>
      <c r="CU40" s="626"/>
      <c r="CV40" s="626"/>
      <c r="CW40" s="626"/>
      <c r="CX40" s="626"/>
      <c r="CY40" s="627"/>
      <c r="CZ40" s="659">
        <v>6.7</v>
      </c>
      <c r="DA40" s="660"/>
      <c r="DB40" s="660"/>
      <c r="DC40" s="661"/>
      <c r="DD40" s="634">
        <v>175838</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333</v>
      </c>
      <c r="AR41" s="646"/>
      <c r="AS41" s="646"/>
      <c r="AT41" s="646"/>
      <c r="AU41" s="646"/>
      <c r="AV41" s="646"/>
      <c r="AW41" s="646"/>
      <c r="AX41" s="646"/>
      <c r="AY41" s="647"/>
      <c r="AZ41" s="697">
        <v>1685154</v>
      </c>
      <c r="BA41" s="698"/>
      <c r="BB41" s="698"/>
      <c r="BC41" s="698"/>
      <c r="BD41" s="693"/>
      <c r="BE41" s="693"/>
      <c r="BF41" s="695"/>
      <c r="BG41" s="712"/>
      <c r="BH41" s="713"/>
      <c r="BI41" s="713"/>
      <c r="BJ41" s="713"/>
      <c r="BK41" s="713"/>
      <c r="BL41" s="191"/>
      <c r="BM41" s="646" t="s">
        <v>334</v>
      </c>
      <c r="BN41" s="646"/>
      <c r="BO41" s="646"/>
      <c r="BP41" s="646"/>
      <c r="BQ41" s="646"/>
      <c r="BR41" s="646"/>
      <c r="BS41" s="646"/>
      <c r="BT41" s="646"/>
      <c r="BU41" s="647"/>
      <c r="BV41" s="697">
        <v>341</v>
      </c>
      <c r="BW41" s="698"/>
      <c r="BX41" s="698"/>
      <c r="BY41" s="698"/>
      <c r="BZ41" s="698"/>
      <c r="CA41" s="698"/>
      <c r="CB41" s="707"/>
      <c r="CD41" s="639" t="s">
        <v>335</v>
      </c>
      <c r="CE41" s="640"/>
      <c r="CF41" s="640"/>
      <c r="CG41" s="640"/>
      <c r="CH41" s="640"/>
      <c r="CI41" s="640"/>
      <c r="CJ41" s="640"/>
      <c r="CK41" s="640"/>
      <c r="CL41" s="640"/>
      <c r="CM41" s="640"/>
      <c r="CN41" s="640"/>
      <c r="CO41" s="640"/>
      <c r="CP41" s="640"/>
      <c r="CQ41" s="641"/>
      <c r="CR41" s="625" t="s">
        <v>336</v>
      </c>
      <c r="CS41" s="657"/>
      <c r="CT41" s="657"/>
      <c r="CU41" s="657"/>
      <c r="CV41" s="657"/>
      <c r="CW41" s="657"/>
      <c r="CX41" s="657"/>
      <c r="CY41" s="658"/>
      <c r="CZ41" s="659" t="s">
        <v>336</v>
      </c>
      <c r="DA41" s="660"/>
      <c r="DB41" s="660"/>
      <c r="DC41" s="661"/>
      <c r="DD41" s="634" t="s">
        <v>336</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337</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338</v>
      </c>
      <c r="CE42" s="623"/>
      <c r="CF42" s="623"/>
      <c r="CG42" s="623"/>
      <c r="CH42" s="623"/>
      <c r="CI42" s="623"/>
      <c r="CJ42" s="623"/>
      <c r="CK42" s="623"/>
      <c r="CL42" s="623"/>
      <c r="CM42" s="623"/>
      <c r="CN42" s="623"/>
      <c r="CO42" s="623"/>
      <c r="CP42" s="623"/>
      <c r="CQ42" s="624"/>
      <c r="CR42" s="625">
        <v>4559494</v>
      </c>
      <c r="CS42" s="626"/>
      <c r="CT42" s="626"/>
      <c r="CU42" s="626"/>
      <c r="CV42" s="626"/>
      <c r="CW42" s="626"/>
      <c r="CX42" s="626"/>
      <c r="CY42" s="627"/>
      <c r="CZ42" s="659">
        <v>14.7</v>
      </c>
      <c r="DA42" s="708"/>
      <c r="DB42" s="708"/>
      <c r="DC42" s="709"/>
      <c r="DD42" s="634">
        <v>476303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339</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340</v>
      </c>
      <c r="CE43" s="623"/>
      <c r="CF43" s="623"/>
      <c r="CG43" s="623"/>
      <c r="CH43" s="623"/>
      <c r="CI43" s="623"/>
      <c r="CJ43" s="623"/>
      <c r="CK43" s="623"/>
      <c r="CL43" s="623"/>
      <c r="CM43" s="623"/>
      <c r="CN43" s="623"/>
      <c r="CO43" s="623"/>
      <c r="CP43" s="623"/>
      <c r="CQ43" s="624"/>
      <c r="CR43" s="625">
        <v>112934</v>
      </c>
      <c r="CS43" s="657"/>
      <c r="CT43" s="657"/>
      <c r="CU43" s="657"/>
      <c r="CV43" s="657"/>
      <c r="CW43" s="657"/>
      <c r="CX43" s="657"/>
      <c r="CY43" s="658"/>
      <c r="CZ43" s="659">
        <v>0.4</v>
      </c>
      <c r="DA43" s="660"/>
      <c r="DB43" s="660"/>
      <c r="DC43" s="661"/>
      <c r="DD43" s="634">
        <v>112934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341</v>
      </c>
      <c r="CD44" s="731" t="s">
        <v>292</v>
      </c>
      <c r="CE44" s="732"/>
      <c r="CF44" s="622" t="s">
        <v>342</v>
      </c>
      <c r="CG44" s="623"/>
      <c r="CH44" s="623"/>
      <c r="CI44" s="623"/>
      <c r="CJ44" s="623"/>
      <c r="CK44" s="623"/>
      <c r="CL44" s="623"/>
      <c r="CM44" s="623"/>
      <c r="CN44" s="623"/>
      <c r="CO44" s="623"/>
      <c r="CP44" s="623"/>
      <c r="CQ44" s="624"/>
      <c r="CR44" s="625">
        <v>4559494</v>
      </c>
      <c r="CS44" s="626"/>
      <c r="CT44" s="626"/>
      <c r="CU44" s="626"/>
      <c r="CV44" s="626"/>
      <c r="CW44" s="626"/>
      <c r="CX44" s="626"/>
      <c r="CY44" s="627"/>
      <c r="CZ44" s="659">
        <v>14.7</v>
      </c>
      <c r="DA44" s="708"/>
      <c r="DB44" s="708"/>
      <c r="DC44" s="709"/>
      <c r="DD44" s="634">
        <v>476303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343</v>
      </c>
      <c r="CG45" s="623"/>
      <c r="CH45" s="623"/>
      <c r="CI45" s="623"/>
      <c r="CJ45" s="623"/>
      <c r="CK45" s="623"/>
      <c r="CL45" s="623"/>
      <c r="CM45" s="623"/>
      <c r="CN45" s="623"/>
      <c r="CO45" s="623"/>
      <c r="CP45" s="623"/>
      <c r="CQ45" s="624"/>
      <c r="CR45" s="625">
        <v>1593928</v>
      </c>
      <c r="CS45" s="657"/>
      <c r="CT45" s="657"/>
      <c r="CU45" s="657"/>
      <c r="CV45" s="657"/>
      <c r="CW45" s="657"/>
      <c r="CX45" s="657"/>
      <c r="CY45" s="658"/>
      <c r="CZ45" s="659">
        <v>5.0999999999999996</v>
      </c>
      <c r="DA45" s="660"/>
      <c r="DB45" s="660"/>
      <c r="DC45" s="661"/>
      <c r="DD45" s="634">
        <v>181612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344</v>
      </c>
      <c r="CG46" s="623"/>
      <c r="CH46" s="623"/>
      <c r="CI46" s="623"/>
      <c r="CJ46" s="623"/>
      <c r="CK46" s="623"/>
      <c r="CL46" s="623"/>
      <c r="CM46" s="623"/>
      <c r="CN46" s="623"/>
      <c r="CO46" s="623"/>
      <c r="CP46" s="623"/>
      <c r="CQ46" s="624"/>
      <c r="CR46" s="625">
        <v>2964008</v>
      </c>
      <c r="CS46" s="626"/>
      <c r="CT46" s="626"/>
      <c r="CU46" s="626"/>
      <c r="CV46" s="626"/>
      <c r="CW46" s="626"/>
      <c r="CX46" s="626"/>
      <c r="CY46" s="627"/>
      <c r="CZ46" s="659">
        <v>9.5</v>
      </c>
      <c r="DA46" s="708"/>
      <c r="DB46" s="708"/>
      <c r="DC46" s="709"/>
      <c r="DD46" s="634">
        <v>294633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345</v>
      </c>
      <c r="CG47" s="623"/>
      <c r="CH47" s="623"/>
      <c r="CI47" s="623"/>
      <c r="CJ47" s="623"/>
      <c r="CK47" s="623"/>
      <c r="CL47" s="623"/>
      <c r="CM47" s="623"/>
      <c r="CN47" s="623"/>
      <c r="CO47" s="623"/>
      <c r="CP47" s="623"/>
      <c r="CQ47" s="624"/>
      <c r="CR47" s="625" t="s">
        <v>225</v>
      </c>
      <c r="CS47" s="657"/>
      <c r="CT47" s="657"/>
      <c r="CU47" s="657"/>
      <c r="CV47" s="657"/>
      <c r="CW47" s="657"/>
      <c r="CX47" s="657"/>
      <c r="CY47" s="658"/>
      <c r="CZ47" s="659" t="s">
        <v>225</v>
      </c>
      <c r="DA47" s="660"/>
      <c r="DB47" s="660"/>
      <c r="DC47" s="661"/>
      <c r="DD47" s="634" t="s">
        <v>225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346</v>
      </c>
      <c r="CG48" s="623"/>
      <c r="CH48" s="623"/>
      <c r="CI48" s="623"/>
      <c r="CJ48" s="623"/>
      <c r="CK48" s="623"/>
      <c r="CL48" s="623"/>
      <c r="CM48" s="623"/>
      <c r="CN48" s="623"/>
      <c r="CO48" s="623"/>
      <c r="CP48" s="623"/>
      <c r="CQ48" s="624"/>
      <c r="CR48" s="625" t="s">
        <v>225</v>
      </c>
      <c r="CS48" s="626"/>
      <c r="CT48" s="626"/>
      <c r="CU48" s="626"/>
      <c r="CV48" s="626"/>
      <c r="CW48" s="626"/>
      <c r="CX48" s="626"/>
      <c r="CY48" s="627"/>
      <c r="CZ48" s="659" t="s">
        <v>225</v>
      </c>
      <c r="DA48" s="708"/>
      <c r="DB48" s="708"/>
      <c r="DC48" s="709"/>
      <c r="DD48" s="634" t="s">
        <v>225</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347</v>
      </c>
      <c r="CE49" s="669"/>
      <c r="CF49" s="669"/>
      <c r="CG49" s="669"/>
      <c r="CH49" s="669"/>
      <c r="CI49" s="669"/>
      <c r="CJ49" s="669"/>
      <c r="CK49" s="669"/>
      <c r="CL49" s="669"/>
      <c r="CM49" s="669"/>
      <c r="CN49" s="669"/>
      <c r="CO49" s="669"/>
      <c r="CP49" s="669"/>
      <c r="CQ49" s="670"/>
      <c r="CR49" s="697">
        <v>31061876</v>
      </c>
      <c r="CS49" s="693"/>
      <c r="CT49" s="693"/>
      <c r="CU49" s="693"/>
      <c r="CV49" s="693"/>
      <c r="CW49" s="693"/>
      <c r="CX49" s="693"/>
      <c r="CY49" s="720"/>
      <c r="CZ49" s="721">
        <v>100</v>
      </c>
      <c r="DA49" s="722"/>
      <c r="DB49" s="722"/>
      <c r="DC49" s="723"/>
      <c r="DD49" s="724">
        <v>18313546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349</v>
      </c>
      <c r="DK2" s="767"/>
      <c r="DL2" s="767"/>
      <c r="DM2" s="767"/>
      <c r="DN2" s="767"/>
      <c r="DO2" s="768"/>
      <c r="DP2" s="202"/>
      <c r="DQ2" s="766" t="s">
        <v>350</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351</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352</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353</v>
      </c>
      <c r="B5" s="761"/>
      <c r="C5" s="761"/>
      <c r="D5" s="761"/>
      <c r="E5" s="761"/>
      <c r="F5" s="761"/>
      <c r="G5" s="761"/>
      <c r="H5" s="761"/>
      <c r="I5" s="761"/>
      <c r="J5" s="761"/>
      <c r="K5" s="761"/>
      <c r="L5" s="761"/>
      <c r="M5" s="761"/>
      <c r="N5" s="761"/>
      <c r="O5" s="761"/>
      <c r="P5" s="762"/>
      <c r="Q5" s="737" t="s">
        <v>354</v>
      </c>
      <c r="R5" s="738"/>
      <c r="S5" s="738"/>
      <c r="T5" s="738"/>
      <c r="U5" s="739"/>
      <c r="V5" s="737" t="s">
        <v>355</v>
      </c>
      <c r="W5" s="738"/>
      <c r="X5" s="738"/>
      <c r="Y5" s="738"/>
      <c r="Z5" s="739"/>
      <c r="AA5" s="737" t="s">
        <v>356</v>
      </c>
      <c r="AB5" s="738"/>
      <c r="AC5" s="738"/>
      <c r="AD5" s="738"/>
      <c r="AE5" s="738"/>
      <c r="AF5" s="770" t="s">
        <v>357</v>
      </c>
      <c r="AG5" s="738"/>
      <c r="AH5" s="738"/>
      <c r="AI5" s="738"/>
      <c r="AJ5" s="749"/>
      <c r="AK5" s="738" t="s">
        <v>358</v>
      </c>
      <c r="AL5" s="738"/>
      <c r="AM5" s="738"/>
      <c r="AN5" s="738"/>
      <c r="AO5" s="739"/>
      <c r="AP5" s="737" t="s">
        <v>359</v>
      </c>
      <c r="AQ5" s="738"/>
      <c r="AR5" s="738"/>
      <c r="AS5" s="738"/>
      <c r="AT5" s="739"/>
      <c r="AU5" s="737" t="s">
        <v>360</v>
      </c>
      <c r="AV5" s="738"/>
      <c r="AW5" s="738"/>
      <c r="AX5" s="738"/>
      <c r="AY5" s="749"/>
      <c r="AZ5" s="209"/>
      <c r="BA5" s="209"/>
      <c r="BB5" s="209"/>
      <c r="BC5" s="209"/>
      <c r="BD5" s="209"/>
      <c r="BE5" s="210"/>
      <c r="BF5" s="210"/>
      <c r="BG5" s="210"/>
      <c r="BH5" s="210"/>
      <c r="BI5" s="210"/>
      <c r="BJ5" s="210"/>
      <c r="BK5" s="210"/>
      <c r="BL5" s="210"/>
      <c r="BM5" s="210"/>
      <c r="BN5" s="210"/>
      <c r="BO5" s="210"/>
      <c r="BP5" s="210"/>
      <c r="BQ5" s="760" t="s">
        <v>361</v>
      </c>
      <c r="BR5" s="761"/>
      <c r="BS5" s="761"/>
      <c r="BT5" s="761"/>
      <c r="BU5" s="761"/>
      <c r="BV5" s="761"/>
      <c r="BW5" s="761"/>
      <c r="BX5" s="761"/>
      <c r="BY5" s="761"/>
      <c r="BZ5" s="761"/>
      <c r="CA5" s="761"/>
      <c r="CB5" s="761"/>
      <c r="CC5" s="761"/>
      <c r="CD5" s="761"/>
      <c r="CE5" s="761"/>
      <c r="CF5" s="761"/>
      <c r="CG5" s="762"/>
      <c r="CH5" s="737" t="s">
        <v>362</v>
      </c>
      <c r="CI5" s="738"/>
      <c r="CJ5" s="738"/>
      <c r="CK5" s="738"/>
      <c r="CL5" s="739"/>
      <c r="CM5" s="737" t="s">
        <v>363</v>
      </c>
      <c r="CN5" s="738"/>
      <c r="CO5" s="738"/>
      <c r="CP5" s="738"/>
      <c r="CQ5" s="739"/>
      <c r="CR5" s="737" t="s">
        <v>364</v>
      </c>
      <c r="CS5" s="738"/>
      <c r="CT5" s="738"/>
      <c r="CU5" s="738"/>
      <c r="CV5" s="739"/>
      <c r="CW5" s="737" t="s">
        <v>365</v>
      </c>
      <c r="CX5" s="738"/>
      <c r="CY5" s="738"/>
      <c r="CZ5" s="738"/>
      <c r="DA5" s="739"/>
      <c r="DB5" s="737" t="s">
        <v>366</v>
      </c>
      <c r="DC5" s="738"/>
      <c r="DD5" s="738"/>
      <c r="DE5" s="738"/>
      <c r="DF5" s="739"/>
      <c r="DG5" s="743" t="s">
        <v>367</v>
      </c>
      <c r="DH5" s="744"/>
      <c r="DI5" s="744"/>
      <c r="DJ5" s="744"/>
      <c r="DK5" s="745"/>
      <c r="DL5" s="743" t="s">
        <v>368</v>
      </c>
      <c r="DM5" s="744"/>
      <c r="DN5" s="744"/>
      <c r="DO5" s="744"/>
      <c r="DP5" s="745"/>
      <c r="DQ5" s="737" t="s">
        <v>369</v>
      </c>
      <c r="DR5" s="738"/>
      <c r="DS5" s="738"/>
      <c r="DT5" s="738"/>
      <c r="DU5" s="739"/>
      <c r="DV5" s="737" t="s">
        <v>360</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370</v>
      </c>
      <c r="C7" s="752"/>
      <c r="D7" s="752"/>
      <c r="E7" s="752"/>
      <c r="F7" s="752"/>
      <c r="G7" s="752"/>
      <c r="H7" s="752"/>
      <c r="I7" s="752"/>
      <c r="J7" s="752"/>
      <c r="K7" s="752"/>
      <c r="L7" s="752"/>
      <c r="M7" s="752"/>
      <c r="N7" s="752"/>
      <c r="O7" s="752"/>
      <c r="P7" s="753"/>
      <c r="Q7" s="754">
        <v>31612</v>
      </c>
      <c r="R7" s="755"/>
      <c r="S7" s="755"/>
      <c r="T7" s="755"/>
      <c r="U7" s="755"/>
      <c r="V7" s="755">
        <v>31068</v>
      </c>
      <c r="W7" s="755"/>
      <c r="X7" s="755"/>
      <c r="Y7" s="755"/>
      <c r="Z7" s="755"/>
      <c r="AA7" s="755">
        <v>544</v>
      </c>
      <c r="AB7" s="755"/>
      <c r="AC7" s="755"/>
      <c r="AD7" s="755"/>
      <c r="AE7" s="756"/>
      <c r="AF7" s="757">
        <v>415</v>
      </c>
      <c r="AG7" s="758"/>
      <c r="AH7" s="758"/>
      <c r="AI7" s="758"/>
      <c r="AJ7" s="759"/>
      <c r="AK7" s="794"/>
      <c r="AL7" s="795"/>
      <c r="AM7" s="795"/>
      <c r="AN7" s="795"/>
      <c r="AO7" s="795"/>
      <c r="AP7" s="795">
        <v>34686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9</v>
      </c>
      <c r="CI7" s="792"/>
      <c r="CJ7" s="792"/>
      <c r="CK7" s="792"/>
      <c r="CL7" s="793"/>
      <c r="CM7" s="791">
        <v>65</v>
      </c>
      <c r="CN7" s="792"/>
      <c r="CO7" s="792"/>
      <c r="CP7" s="792"/>
      <c r="CQ7" s="793"/>
      <c r="CR7" s="791">
        <v>20</v>
      </c>
      <c r="CS7" s="792"/>
      <c r="CT7" s="792"/>
      <c r="CU7" s="792"/>
      <c r="CV7" s="793"/>
      <c r="CW7" s="791" t="s">
        <v>557</v>
      </c>
      <c r="CX7" s="792"/>
      <c r="CY7" s="792"/>
      <c r="CZ7" s="792"/>
      <c r="DA7" s="793"/>
      <c r="DB7" s="791" t="s">
        <v>557</v>
      </c>
      <c r="DC7" s="792"/>
      <c r="DD7" s="792"/>
      <c r="DE7" s="792"/>
      <c r="DF7" s="793"/>
      <c r="DG7" s="791" t="s">
        <v>557</v>
      </c>
      <c r="DH7" s="792"/>
      <c r="DI7" s="792"/>
      <c r="DJ7" s="792"/>
      <c r="DK7" s="793"/>
      <c r="DL7" s="791" t="s">
        <v>557</v>
      </c>
      <c r="DM7" s="792"/>
      <c r="DN7" s="792"/>
      <c r="DO7" s="792"/>
      <c r="DP7" s="793"/>
      <c r="DQ7" s="791" t="s">
        <v>557</v>
      </c>
      <c r="DR7" s="792"/>
      <c r="DS7" s="792"/>
      <c r="DT7" s="792"/>
      <c r="DU7" s="793"/>
      <c r="DV7" s="772"/>
      <c r="DW7" s="773"/>
      <c r="DX7" s="773"/>
      <c r="DY7" s="773"/>
      <c r="DZ7" s="774"/>
      <c r="EA7" s="207"/>
    </row>
    <row r="8" spans="1:131" s="208" customFormat="1" ht="26.25" customHeight="1" x14ac:dyDescent="0.15">
      <c r="A8" s="214">
        <v>2</v>
      </c>
      <c r="B8" s="775" t="s">
        <v>371</v>
      </c>
      <c r="C8" s="776"/>
      <c r="D8" s="776"/>
      <c r="E8" s="776"/>
      <c r="F8" s="776"/>
      <c r="G8" s="776"/>
      <c r="H8" s="776"/>
      <c r="I8" s="776"/>
      <c r="J8" s="776"/>
      <c r="K8" s="776"/>
      <c r="L8" s="776"/>
      <c r="M8" s="776"/>
      <c r="N8" s="776"/>
      <c r="O8" s="776"/>
      <c r="P8" s="777"/>
      <c r="Q8" s="778">
        <v>1</v>
      </c>
      <c r="R8" s="779"/>
      <c r="S8" s="779"/>
      <c r="T8" s="779"/>
      <c r="U8" s="779"/>
      <c r="V8" s="779">
        <v>1</v>
      </c>
      <c r="W8" s="779"/>
      <c r="X8" s="779"/>
      <c r="Y8" s="779"/>
      <c r="Z8" s="779"/>
      <c r="AA8" s="779">
        <v>0</v>
      </c>
      <c r="AB8" s="779"/>
      <c r="AC8" s="779"/>
      <c r="AD8" s="779"/>
      <c r="AE8" s="780"/>
      <c r="AF8" s="781" t="s">
        <v>225</v>
      </c>
      <c r="AG8" s="782"/>
      <c r="AH8" s="782"/>
      <c r="AI8" s="782"/>
      <c r="AJ8" s="783"/>
      <c r="AK8" s="784"/>
      <c r="AL8" s="785"/>
      <c r="AM8" s="785"/>
      <c r="AN8" s="785"/>
      <c r="AO8" s="785"/>
      <c r="AP8" s="785">
        <v>170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556</v>
      </c>
      <c r="BT8" s="789"/>
      <c r="BU8" s="789"/>
      <c r="BV8" s="789"/>
      <c r="BW8" s="789"/>
      <c r="BX8" s="789"/>
      <c r="BY8" s="789"/>
      <c r="BZ8" s="789"/>
      <c r="CA8" s="789"/>
      <c r="CB8" s="789"/>
      <c r="CC8" s="789"/>
      <c r="CD8" s="789"/>
      <c r="CE8" s="789"/>
      <c r="CF8" s="789"/>
      <c r="CG8" s="790"/>
      <c r="CH8" s="801">
        <v>1</v>
      </c>
      <c r="CI8" s="802"/>
      <c r="CJ8" s="802"/>
      <c r="CK8" s="802"/>
      <c r="CL8" s="803"/>
      <c r="CM8" s="801">
        <v>63</v>
      </c>
      <c r="CN8" s="802"/>
      <c r="CO8" s="802"/>
      <c r="CP8" s="802"/>
      <c r="CQ8" s="803"/>
      <c r="CR8" s="801">
        <v>30</v>
      </c>
      <c r="CS8" s="802"/>
      <c r="CT8" s="802"/>
      <c r="CU8" s="802"/>
      <c r="CV8" s="803"/>
      <c r="CW8" s="801">
        <v>53</v>
      </c>
      <c r="CX8" s="802"/>
      <c r="CY8" s="802"/>
      <c r="CZ8" s="802"/>
      <c r="DA8" s="803"/>
      <c r="DB8" s="801" t="s">
        <v>557</v>
      </c>
      <c r="DC8" s="802"/>
      <c r="DD8" s="802"/>
      <c r="DE8" s="802"/>
      <c r="DF8" s="803"/>
      <c r="DG8" s="801" t="s">
        <v>557</v>
      </c>
      <c r="DH8" s="802"/>
      <c r="DI8" s="802"/>
      <c r="DJ8" s="802"/>
      <c r="DK8" s="803"/>
      <c r="DL8" s="801" t="s">
        <v>557</v>
      </c>
      <c r="DM8" s="802"/>
      <c r="DN8" s="802"/>
      <c r="DO8" s="802"/>
      <c r="DP8" s="803"/>
      <c r="DQ8" s="801" t="s">
        <v>557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372</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373</v>
      </c>
      <c r="B23" s="810" t="s">
        <v>374</v>
      </c>
      <c r="C23" s="811"/>
      <c r="D23" s="811"/>
      <c r="E23" s="811"/>
      <c r="F23" s="811"/>
      <c r="G23" s="811"/>
      <c r="H23" s="811"/>
      <c r="I23" s="811"/>
      <c r="J23" s="811"/>
      <c r="K23" s="811"/>
      <c r="L23" s="811"/>
      <c r="M23" s="811"/>
      <c r="N23" s="811"/>
      <c r="O23" s="811"/>
      <c r="P23" s="812"/>
      <c r="Q23" s="813">
        <v>31606</v>
      </c>
      <c r="R23" s="814"/>
      <c r="S23" s="814"/>
      <c r="T23" s="814"/>
      <c r="U23" s="814"/>
      <c r="V23" s="814">
        <v>31062</v>
      </c>
      <c r="W23" s="814"/>
      <c r="X23" s="814"/>
      <c r="Y23" s="814"/>
      <c r="Z23" s="814"/>
      <c r="AA23" s="814">
        <v>544</v>
      </c>
      <c r="AB23" s="814"/>
      <c r="AC23" s="814"/>
      <c r="AD23" s="814"/>
      <c r="AE23" s="815"/>
      <c r="AF23" s="816">
        <v>415</v>
      </c>
      <c r="AG23" s="814"/>
      <c r="AH23" s="814"/>
      <c r="AI23" s="814"/>
      <c r="AJ23" s="817"/>
      <c r="AK23" s="818"/>
      <c r="AL23" s="819"/>
      <c r="AM23" s="819"/>
      <c r="AN23" s="819"/>
      <c r="AO23" s="819"/>
      <c r="AP23" s="814">
        <v>34856</v>
      </c>
      <c r="AQ23" s="814"/>
      <c r="AR23" s="814"/>
      <c r="AS23" s="814"/>
      <c r="AT23" s="814"/>
      <c r="AU23" s="820"/>
      <c r="AV23" s="820"/>
      <c r="AW23" s="820"/>
      <c r="AX23" s="820"/>
      <c r="AY23" s="821"/>
      <c r="AZ23" s="829" t="s">
        <v>225</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375</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353</v>
      </c>
      <c r="B26" s="761"/>
      <c r="C26" s="761"/>
      <c r="D26" s="761"/>
      <c r="E26" s="761"/>
      <c r="F26" s="761"/>
      <c r="G26" s="761"/>
      <c r="H26" s="761"/>
      <c r="I26" s="761"/>
      <c r="J26" s="761"/>
      <c r="K26" s="761"/>
      <c r="L26" s="761"/>
      <c r="M26" s="761"/>
      <c r="N26" s="761"/>
      <c r="O26" s="761"/>
      <c r="P26" s="762"/>
      <c r="Q26" s="737" t="s">
        <v>377</v>
      </c>
      <c r="R26" s="738"/>
      <c r="S26" s="738"/>
      <c r="T26" s="738"/>
      <c r="U26" s="739"/>
      <c r="V26" s="737" t="s">
        <v>378</v>
      </c>
      <c r="W26" s="738"/>
      <c r="X26" s="738"/>
      <c r="Y26" s="738"/>
      <c r="Z26" s="739"/>
      <c r="AA26" s="737" t="s">
        <v>379</v>
      </c>
      <c r="AB26" s="738"/>
      <c r="AC26" s="738"/>
      <c r="AD26" s="738"/>
      <c r="AE26" s="738"/>
      <c r="AF26" s="832" t="s">
        <v>380</v>
      </c>
      <c r="AG26" s="833"/>
      <c r="AH26" s="833"/>
      <c r="AI26" s="833"/>
      <c r="AJ26" s="834"/>
      <c r="AK26" s="738" t="s">
        <v>381</v>
      </c>
      <c r="AL26" s="738"/>
      <c r="AM26" s="738"/>
      <c r="AN26" s="738"/>
      <c r="AO26" s="739"/>
      <c r="AP26" s="737" t="s">
        <v>382</v>
      </c>
      <c r="AQ26" s="738"/>
      <c r="AR26" s="738"/>
      <c r="AS26" s="738"/>
      <c r="AT26" s="739"/>
      <c r="AU26" s="737" t="s">
        <v>383</v>
      </c>
      <c r="AV26" s="738"/>
      <c r="AW26" s="738"/>
      <c r="AX26" s="738"/>
      <c r="AY26" s="739"/>
      <c r="AZ26" s="737" t="s">
        <v>384</v>
      </c>
      <c r="BA26" s="738"/>
      <c r="BB26" s="738"/>
      <c r="BC26" s="738"/>
      <c r="BD26" s="739"/>
      <c r="BE26" s="737" t="s">
        <v>360</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385</v>
      </c>
      <c r="C28" s="752"/>
      <c r="D28" s="752"/>
      <c r="E28" s="752"/>
      <c r="F28" s="752"/>
      <c r="G28" s="752"/>
      <c r="H28" s="752"/>
      <c r="I28" s="752"/>
      <c r="J28" s="752"/>
      <c r="K28" s="752"/>
      <c r="L28" s="752"/>
      <c r="M28" s="752"/>
      <c r="N28" s="752"/>
      <c r="O28" s="752"/>
      <c r="P28" s="753"/>
      <c r="Q28" s="842">
        <v>8567</v>
      </c>
      <c r="R28" s="843"/>
      <c r="S28" s="843"/>
      <c r="T28" s="843"/>
      <c r="U28" s="843"/>
      <c r="V28" s="843">
        <v>9039</v>
      </c>
      <c r="W28" s="843"/>
      <c r="X28" s="843"/>
      <c r="Y28" s="843"/>
      <c r="Z28" s="843"/>
      <c r="AA28" s="843">
        <v>-472</v>
      </c>
      <c r="AB28" s="843"/>
      <c r="AC28" s="843"/>
      <c r="AD28" s="843"/>
      <c r="AE28" s="844"/>
      <c r="AF28" s="845">
        <v>-472</v>
      </c>
      <c r="AG28" s="843"/>
      <c r="AH28" s="843"/>
      <c r="AI28" s="843"/>
      <c r="AJ28" s="846"/>
      <c r="AK28" s="847">
        <v>881</v>
      </c>
      <c r="AL28" s="838"/>
      <c r="AM28" s="838"/>
      <c r="AN28" s="838"/>
      <c r="AO28" s="838"/>
      <c r="AP28" s="838" t="s">
        <v>553</v>
      </c>
      <c r="AQ28" s="838"/>
      <c r="AR28" s="838"/>
      <c r="AS28" s="838"/>
      <c r="AT28" s="838"/>
      <c r="AU28" s="838" t="s">
        <v>553</v>
      </c>
      <c r="AV28" s="838"/>
      <c r="AW28" s="838"/>
      <c r="AX28" s="838"/>
      <c r="AY28" s="838"/>
      <c r="AZ28" s="839" t="s">
        <v>553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386</v>
      </c>
      <c r="C29" s="776"/>
      <c r="D29" s="776"/>
      <c r="E29" s="776"/>
      <c r="F29" s="776"/>
      <c r="G29" s="776"/>
      <c r="H29" s="776"/>
      <c r="I29" s="776"/>
      <c r="J29" s="776"/>
      <c r="K29" s="776"/>
      <c r="L29" s="776"/>
      <c r="M29" s="776"/>
      <c r="N29" s="776"/>
      <c r="O29" s="776"/>
      <c r="P29" s="777"/>
      <c r="Q29" s="778">
        <v>151</v>
      </c>
      <c r="R29" s="779"/>
      <c r="S29" s="779"/>
      <c r="T29" s="779"/>
      <c r="U29" s="779"/>
      <c r="V29" s="779">
        <v>143</v>
      </c>
      <c r="W29" s="779"/>
      <c r="X29" s="779"/>
      <c r="Y29" s="779"/>
      <c r="Z29" s="779"/>
      <c r="AA29" s="779">
        <v>8</v>
      </c>
      <c r="AB29" s="779"/>
      <c r="AC29" s="779"/>
      <c r="AD29" s="779"/>
      <c r="AE29" s="780"/>
      <c r="AF29" s="781">
        <v>8</v>
      </c>
      <c r="AG29" s="782"/>
      <c r="AH29" s="782"/>
      <c r="AI29" s="782"/>
      <c r="AJ29" s="783"/>
      <c r="AK29" s="850">
        <v>47</v>
      </c>
      <c r="AL29" s="851"/>
      <c r="AM29" s="851"/>
      <c r="AN29" s="851"/>
      <c r="AO29" s="851"/>
      <c r="AP29" s="851">
        <v>15</v>
      </c>
      <c r="AQ29" s="851"/>
      <c r="AR29" s="851"/>
      <c r="AS29" s="851"/>
      <c r="AT29" s="851"/>
      <c r="AU29" s="851">
        <v>15</v>
      </c>
      <c r="AV29" s="851"/>
      <c r="AW29" s="851"/>
      <c r="AX29" s="851"/>
      <c r="AY29" s="851"/>
      <c r="AZ29" s="852" t="s">
        <v>553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387</v>
      </c>
      <c r="C30" s="776"/>
      <c r="D30" s="776"/>
      <c r="E30" s="776"/>
      <c r="F30" s="776"/>
      <c r="G30" s="776"/>
      <c r="H30" s="776"/>
      <c r="I30" s="776"/>
      <c r="J30" s="776"/>
      <c r="K30" s="776"/>
      <c r="L30" s="776"/>
      <c r="M30" s="776"/>
      <c r="N30" s="776"/>
      <c r="O30" s="776"/>
      <c r="P30" s="777"/>
      <c r="Q30" s="778">
        <v>694</v>
      </c>
      <c r="R30" s="779"/>
      <c r="S30" s="779"/>
      <c r="T30" s="779"/>
      <c r="U30" s="779"/>
      <c r="V30" s="779">
        <v>687</v>
      </c>
      <c r="W30" s="779"/>
      <c r="X30" s="779"/>
      <c r="Y30" s="779"/>
      <c r="Z30" s="779"/>
      <c r="AA30" s="779">
        <v>7</v>
      </c>
      <c r="AB30" s="779"/>
      <c r="AC30" s="779"/>
      <c r="AD30" s="779"/>
      <c r="AE30" s="780"/>
      <c r="AF30" s="781">
        <v>7</v>
      </c>
      <c r="AG30" s="782"/>
      <c r="AH30" s="782"/>
      <c r="AI30" s="782"/>
      <c r="AJ30" s="783"/>
      <c r="AK30" s="850">
        <v>175</v>
      </c>
      <c r="AL30" s="851"/>
      <c r="AM30" s="851"/>
      <c r="AN30" s="851"/>
      <c r="AO30" s="851"/>
      <c r="AP30" s="851" t="s">
        <v>553</v>
      </c>
      <c r="AQ30" s="851"/>
      <c r="AR30" s="851"/>
      <c r="AS30" s="851"/>
      <c r="AT30" s="851"/>
      <c r="AU30" s="851" t="s">
        <v>553</v>
      </c>
      <c r="AV30" s="851"/>
      <c r="AW30" s="851"/>
      <c r="AX30" s="851"/>
      <c r="AY30" s="851"/>
      <c r="AZ30" s="852" t="s">
        <v>553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388</v>
      </c>
      <c r="C31" s="776"/>
      <c r="D31" s="776"/>
      <c r="E31" s="776"/>
      <c r="F31" s="776"/>
      <c r="G31" s="776"/>
      <c r="H31" s="776"/>
      <c r="I31" s="776"/>
      <c r="J31" s="776"/>
      <c r="K31" s="776"/>
      <c r="L31" s="776"/>
      <c r="M31" s="776"/>
      <c r="N31" s="776"/>
      <c r="O31" s="776"/>
      <c r="P31" s="777"/>
      <c r="Q31" s="778">
        <v>4448</v>
      </c>
      <c r="R31" s="779"/>
      <c r="S31" s="779"/>
      <c r="T31" s="779"/>
      <c r="U31" s="779"/>
      <c r="V31" s="779">
        <v>4328</v>
      </c>
      <c r="W31" s="779"/>
      <c r="X31" s="779"/>
      <c r="Y31" s="779"/>
      <c r="Z31" s="779"/>
      <c r="AA31" s="779">
        <v>120</v>
      </c>
      <c r="AB31" s="779"/>
      <c r="AC31" s="779"/>
      <c r="AD31" s="779"/>
      <c r="AE31" s="780"/>
      <c r="AF31" s="781">
        <v>120</v>
      </c>
      <c r="AG31" s="782"/>
      <c r="AH31" s="782"/>
      <c r="AI31" s="782"/>
      <c r="AJ31" s="783"/>
      <c r="AK31" s="850">
        <v>615</v>
      </c>
      <c r="AL31" s="851"/>
      <c r="AM31" s="851"/>
      <c r="AN31" s="851"/>
      <c r="AO31" s="851"/>
      <c r="AP31" s="851" t="s">
        <v>553</v>
      </c>
      <c r="AQ31" s="851"/>
      <c r="AR31" s="851"/>
      <c r="AS31" s="851"/>
      <c r="AT31" s="851"/>
      <c r="AU31" s="851" t="s">
        <v>553</v>
      </c>
      <c r="AV31" s="851"/>
      <c r="AW31" s="851"/>
      <c r="AX31" s="851"/>
      <c r="AY31" s="851"/>
      <c r="AZ31" s="852" t="s">
        <v>553</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389</v>
      </c>
      <c r="C32" s="776"/>
      <c r="D32" s="776"/>
      <c r="E32" s="776"/>
      <c r="F32" s="776"/>
      <c r="G32" s="776"/>
      <c r="H32" s="776"/>
      <c r="I32" s="776"/>
      <c r="J32" s="776"/>
      <c r="K32" s="776"/>
      <c r="L32" s="776"/>
      <c r="M32" s="776"/>
      <c r="N32" s="776"/>
      <c r="O32" s="776"/>
      <c r="P32" s="777"/>
      <c r="Q32" s="778">
        <v>220</v>
      </c>
      <c r="R32" s="779"/>
      <c r="S32" s="779"/>
      <c r="T32" s="779"/>
      <c r="U32" s="779"/>
      <c r="V32" s="779">
        <v>214</v>
      </c>
      <c r="W32" s="779"/>
      <c r="X32" s="779"/>
      <c r="Y32" s="779"/>
      <c r="Z32" s="779"/>
      <c r="AA32" s="779">
        <v>6</v>
      </c>
      <c r="AB32" s="779"/>
      <c r="AC32" s="779"/>
      <c r="AD32" s="779"/>
      <c r="AE32" s="780"/>
      <c r="AF32" s="781">
        <v>6</v>
      </c>
      <c r="AG32" s="782"/>
      <c r="AH32" s="782"/>
      <c r="AI32" s="782"/>
      <c r="AJ32" s="783"/>
      <c r="AK32" s="850">
        <v>61</v>
      </c>
      <c r="AL32" s="851"/>
      <c r="AM32" s="851"/>
      <c r="AN32" s="851"/>
      <c r="AO32" s="851"/>
      <c r="AP32" s="851">
        <v>106</v>
      </c>
      <c r="AQ32" s="851"/>
      <c r="AR32" s="851"/>
      <c r="AS32" s="851"/>
      <c r="AT32" s="851"/>
      <c r="AU32" s="851">
        <v>106</v>
      </c>
      <c r="AV32" s="851"/>
      <c r="AW32" s="851"/>
      <c r="AX32" s="851"/>
      <c r="AY32" s="851"/>
      <c r="AZ32" s="852" t="s">
        <v>553</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390</v>
      </c>
      <c r="C33" s="776"/>
      <c r="D33" s="776"/>
      <c r="E33" s="776"/>
      <c r="F33" s="776"/>
      <c r="G33" s="776"/>
      <c r="H33" s="776"/>
      <c r="I33" s="776"/>
      <c r="J33" s="776"/>
      <c r="K33" s="776"/>
      <c r="L33" s="776"/>
      <c r="M33" s="776"/>
      <c r="N33" s="776"/>
      <c r="O33" s="776"/>
      <c r="P33" s="777"/>
      <c r="Q33" s="778">
        <v>1992</v>
      </c>
      <c r="R33" s="779"/>
      <c r="S33" s="779"/>
      <c r="T33" s="779"/>
      <c r="U33" s="779"/>
      <c r="V33" s="779">
        <v>1825</v>
      </c>
      <c r="W33" s="779"/>
      <c r="X33" s="779"/>
      <c r="Y33" s="779"/>
      <c r="Z33" s="779"/>
      <c r="AA33" s="779">
        <v>167</v>
      </c>
      <c r="AB33" s="779"/>
      <c r="AC33" s="779"/>
      <c r="AD33" s="779"/>
      <c r="AE33" s="780"/>
      <c r="AF33" s="781">
        <v>1120</v>
      </c>
      <c r="AG33" s="782"/>
      <c r="AH33" s="782"/>
      <c r="AI33" s="782"/>
      <c r="AJ33" s="783"/>
      <c r="AK33" s="850">
        <v>469</v>
      </c>
      <c r="AL33" s="851"/>
      <c r="AM33" s="851"/>
      <c r="AN33" s="851"/>
      <c r="AO33" s="851"/>
      <c r="AP33" s="851">
        <v>6719</v>
      </c>
      <c r="AQ33" s="851"/>
      <c r="AR33" s="851"/>
      <c r="AS33" s="851"/>
      <c r="AT33" s="851"/>
      <c r="AU33" s="851">
        <v>3118</v>
      </c>
      <c r="AV33" s="851"/>
      <c r="AW33" s="851"/>
      <c r="AX33" s="851"/>
      <c r="AY33" s="851"/>
      <c r="AZ33" s="852" t="s">
        <v>553</v>
      </c>
      <c r="BA33" s="852"/>
      <c r="BB33" s="852"/>
      <c r="BC33" s="852"/>
      <c r="BD33" s="852"/>
      <c r="BE33" s="848" t="s">
        <v>391</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392</v>
      </c>
      <c r="C34" s="776"/>
      <c r="D34" s="776"/>
      <c r="E34" s="776"/>
      <c r="F34" s="776"/>
      <c r="G34" s="776"/>
      <c r="H34" s="776"/>
      <c r="I34" s="776"/>
      <c r="J34" s="776"/>
      <c r="K34" s="776"/>
      <c r="L34" s="776"/>
      <c r="M34" s="776"/>
      <c r="N34" s="776"/>
      <c r="O34" s="776"/>
      <c r="P34" s="777"/>
      <c r="Q34" s="778">
        <v>1314</v>
      </c>
      <c r="R34" s="779"/>
      <c r="S34" s="779"/>
      <c r="T34" s="779"/>
      <c r="U34" s="779"/>
      <c r="V34" s="779">
        <v>1326</v>
      </c>
      <c r="W34" s="779"/>
      <c r="X34" s="779"/>
      <c r="Y34" s="779"/>
      <c r="Z34" s="779"/>
      <c r="AA34" s="779">
        <v>-12</v>
      </c>
      <c r="AB34" s="779"/>
      <c r="AC34" s="779"/>
      <c r="AD34" s="779"/>
      <c r="AE34" s="780"/>
      <c r="AF34" s="781">
        <v>227</v>
      </c>
      <c r="AG34" s="782"/>
      <c r="AH34" s="782"/>
      <c r="AI34" s="782"/>
      <c r="AJ34" s="783"/>
      <c r="AK34" s="850">
        <v>525</v>
      </c>
      <c r="AL34" s="851"/>
      <c r="AM34" s="851"/>
      <c r="AN34" s="851"/>
      <c r="AO34" s="851"/>
      <c r="AP34" s="851">
        <v>9134</v>
      </c>
      <c r="AQ34" s="851"/>
      <c r="AR34" s="851"/>
      <c r="AS34" s="851"/>
      <c r="AT34" s="851"/>
      <c r="AU34" s="851">
        <v>5142</v>
      </c>
      <c r="AV34" s="851"/>
      <c r="AW34" s="851"/>
      <c r="AX34" s="851"/>
      <c r="AY34" s="851"/>
      <c r="AZ34" s="852" t="s">
        <v>553</v>
      </c>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393</v>
      </c>
      <c r="C35" s="776"/>
      <c r="D35" s="776"/>
      <c r="E35" s="776"/>
      <c r="F35" s="776"/>
      <c r="G35" s="776"/>
      <c r="H35" s="776"/>
      <c r="I35" s="776"/>
      <c r="J35" s="776"/>
      <c r="K35" s="776"/>
      <c r="L35" s="776"/>
      <c r="M35" s="776"/>
      <c r="N35" s="776"/>
      <c r="O35" s="776"/>
      <c r="P35" s="777"/>
      <c r="Q35" s="778">
        <v>123</v>
      </c>
      <c r="R35" s="779"/>
      <c r="S35" s="779"/>
      <c r="T35" s="779"/>
      <c r="U35" s="779"/>
      <c r="V35" s="779">
        <v>123</v>
      </c>
      <c r="W35" s="779"/>
      <c r="X35" s="779"/>
      <c r="Y35" s="779"/>
      <c r="Z35" s="779"/>
      <c r="AA35" s="779" t="s">
        <v>554</v>
      </c>
      <c r="AB35" s="779"/>
      <c r="AC35" s="779"/>
      <c r="AD35" s="779"/>
      <c r="AE35" s="780"/>
      <c r="AF35" s="781" t="s">
        <v>225</v>
      </c>
      <c r="AG35" s="782"/>
      <c r="AH35" s="782"/>
      <c r="AI35" s="782"/>
      <c r="AJ35" s="783"/>
      <c r="AK35" s="850">
        <v>79</v>
      </c>
      <c r="AL35" s="851"/>
      <c r="AM35" s="851"/>
      <c r="AN35" s="851"/>
      <c r="AO35" s="851"/>
      <c r="AP35" s="851">
        <v>618</v>
      </c>
      <c r="AQ35" s="851"/>
      <c r="AR35" s="851"/>
      <c r="AS35" s="851"/>
      <c r="AT35" s="851"/>
      <c r="AU35" s="851">
        <v>614</v>
      </c>
      <c r="AV35" s="851"/>
      <c r="AW35" s="851"/>
      <c r="AX35" s="851"/>
      <c r="AY35" s="851"/>
      <c r="AZ35" s="852" t="s">
        <v>553</v>
      </c>
      <c r="BA35" s="852"/>
      <c r="BB35" s="852"/>
      <c r="BC35" s="852"/>
      <c r="BD35" s="852"/>
      <c r="BE35" s="848" t="s">
        <v>394</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395</v>
      </c>
      <c r="C36" s="776"/>
      <c r="D36" s="776"/>
      <c r="E36" s="776"/>
      <c r="F36" s="776"/>
      <c r="G36" s="776"/>
      <c r="H36" s="776"/>
      <c r="I36" s="776"/>
      <c r="J36" s="776"/>
      <c r="K36" s="776"/>
      <c r="L36" s="776"/>
      <c r="M36" s="776"/>
      <c r="N36" s="776"/>
      <c r="O36" s="776"/>
      <c r="P36" s="777"/>
      <c r="Q36" s="778">
        <v>57</v>
      </c>
      <c r="R36" s="779"/>
      <c r="S36" s="779"/>
      <c r="T36" s="779"/>
      <c r="U36" s="779"/>
      <c r="V36" s="779">
        <v>57</v>
      </c>
      <c r="W36" s="779"/>
      <c r="X36" s="779"/>
      <c r="Y36" s="779"/>
      <c r="Z36" s="779"/>
      <c r="AA36" s="779" t="s">
        <v>554</v>
      </c>
      <c r="AB36" s="779"/>
      <c r="AC36" s="779"/>
      <c r="AD36" s="779"/>
      <c r="AE36" s="780"/>
      <c r="AF36" s="781" t="s">
        <v>225</v>
      </c>
      <c r="AG36" s="782"/>
      <c r="AH36" s="782"/>
      <c r="AI36" s="782"/>
      <c r="AJ36" s="783"/>
      <c r="AK36" s="850">
        <v>20</v>
      </c>
      <c r="AL36" s="851"/>
      <c r="AM36" s="851"/>
      <c r="AN36" s="851"/>
      <c r="AO36" s="851"/>
      <c r="AP36" s="851">
        <v>176</v>
      </c>
      <c r="AQ36" s="851"/>
      <c r="AR36" s="851"/>
      <c r="AS36" s="851"/>
      <c r="AT36" s="851"/>
      <c r="AU36" s="851">
        <v>154</v>
      </c>
      <c r="AV36" s="851"/>
      <c r="AW36" s="851"/>
      <c r="AX36" s="851"/>
      <c r="AY36" s="851"/>
      <c r="AZ36" s="852" t="s">
        <v>553</v>
      </c>
      <c r="BA36" s="852"/>
      <c r="BB36" s="852"/>
      <c r="BC36" s="852"/>
      <c r="BD36" s="852"/>
      <c r="BE36" s="848" t="s">
        <v>394</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373</v>
      </c>
      <c r="B63" s="810" t="s">
        <v>397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1016</v>
      </c>
      <c r="AG63" s="862"/>
      <c r="AH63" s="862"/>
      <c r="AI63" s="862"/>
      <c r="AJ63" s="863"/>
      <c r="AK63" s="864"/>
      <c r="AL63" s="859"/>
      <c r="AM63" s="859"/>
      <c r="AN63" s="859"/>
      <c r="AO63" s="859"/>
      <c r="AP63" s="862">
        <v>16768</v>
      </c>
      <c r="AQ63" s="862"/>
      <c r="AR63" s="862"/>
      <c r="AS63" s="862"/>
      <c r="AT63" s="862"/>
      <c r="AU63" s="862">
        <v>9149</v>
      </c>
      <c r="AV63" s="862"/>
      <c r="AW63" s="862"/>
      <c r="AX63" s="862"/>
      <c r="AY63" s="862"/>
      <c r="AZ63" s="866"/>
      <c r="BA63" s="866"/>
      <c r="BB63" s="866"/>
      <c r="BC63" s="866"/>
      <c r="BD63" s="866"/>
      <c r="BE63" s="867"/>
      <c r="BF63" s="867"/>
      <c r="BG63" s="867"/>
      <c r="BH63" s="867"/>
      <c r="BI63" s="868"/>
      <c r="BJ63" s="869" t="s">
        <v>225</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399</v>
      </c>
      <c r="B66" s="761"/>
      <c r="C66" s="761"/>
      <c r="D66" s="761"/>
      <c r="E66" s="761"/>
      <c r="F66" s="761"/>
      <c r="G66" s="761"/>
      <c r="H66" s="761"/>
      <c r="I66" s="761"/>
      <c r="J66" s="761"/>
      <c r="K66" s="761"/>
      <c r="L66" s="761"/>
      <c r="M66" s="761"/>
      <c r="N66" s="761"/>
      <c r="O66" s="761"/>
      <c r="P66" s="762"/>
      <c r="Q66" s="737" t="s">
        <v>377</v>
      </c>
      <c r="R66" s="738"/>
      <c r="S66" s="738"/>
      <c r="T66" s="738"/>
      <c r="U66" s="739"/>
      <c r="V66" s="737" t="s">
        <v>378</v>
      </c>
      <c r="W66" s="738"/>
      <c r="X66" s="738"/>
      <c r="Y66" s="738"/>
      <c r="Z66" s="739"/>
      <c r="AA66" s="737" t="s">
        <v>379</v>
      </c>
      <c r="AB66" s="738"/>
      <c r="AC66" s="738"/>
      <c r="AD66" s="738"/>
      <c r="AE66" s="739"/>
      <c r="AF66" s="872" t="s">
        <v>380</v>
      </c>
      <c r="AG66" s="833"/>
      <c r="AH66" s="833"/>
      <c r="AI66" s="833"/>
      <c r="AJ66" s="873"/>
      <c r="AK66" s="737" t="s">
        <v>381</v>
      </c>
      <c r="AL66" s="761"/>
      <c r="AM66" s="761"/>
      <c r="AN66" s="761"/>
      <c r="AO66" s="762"/>
      <c r="AP66" s="737" t="s">
        <v>382</v>
      </c>
      <c r="AQ66" s="738"/>
      <c r="AR66" s="738"/>
      <c r="AS66" s="738"/>
      <c r="AT66" s="739"/>
      <c r="AU66" s="737" t="s">
        <v>400</v>
      </c>
      <c r="AV66" s="738"/>
      <c r="AW66" s="738"/>
      <c r="AX66" s="738"/>
      <c r="AY66" s="739"/>
      <c r="AZ66" s="737" t="s">
        <v>360</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547</v>
      </c>
      <c r="C68" s="890"/>
      <c r="D68" s="890"/>
      <c r="E68" s="890"/>
      <c r="F68" s="890"/>
      <c r="G68" s="890"/>
      <c r="H68" s="890"/>
      <c r="I68" s="890"/>
      <c r="J68" s="890"/>
      <c r="K68" s="890"/>
      <c r="L68" s="890"/>
      <c r="M68" s="890"/>
      <c r="N68" s="890"/>
      <c r="O68" s="890"/>
      <c r="P68" s="891"/>
      <c r="Q68" s="892">
        <v>1929</v>
      </c>
      <c r="R68" s="886"/>
      <c r="S68" s="886"/>
      <c r="T68" s="886"/>
      <c r="U68" s="886"/>
      <c r="V68" s="886">
        <v>1843</v>
      </c>
      <c r="W68" s="886"/>
      <c r="X68" s="886"/>
      <c r="Y68" s="886"/>
      <c r="Z68" s="886"/>
      <c r="AA68" s="886">
        <v>86</v>
      </c>
      <c r="AB68" s="886"/>
      <c r="AC68" s="886"/>
      <c r="AD68" s="886"/>
      <c r="AE68" s="886"/>
      <c r="AF68" s="886">
        <v>86</v>
      </c>
      <c r="AG68" s="886"/>
      <c r="AH68" s="886"/>
      <c r="AI68" s="886"/>
      <c r="AJ68" s="886"/>
      <c r="AK68" s="886" t="s">
        <v>487</v>
      </c>
      <c r="AL68" s="886"/>
      <c r="AM68" s="886"/>
      <c r="AN68" s="886"/>
      <c r="AO68" s="886"/>
      <c r="AP68" s="886">
        <v>5676</v>
      </c>
      <c r="AQ68" s="886"/>
      <c r="AR68" s="886"/>
      <c r="AS68" s="886"/>
      <c r="AT68" s="886"/>
      <c r="AU68" s="886">
        <v>692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548</v>
      </c>
      <c r="C69" s="894"/>
      <c r="D69" s="894"/>
      <c r="E69" s="894"/>
      <c r="F69" s="894"/>
      <c r="G69" s="894"/>
      <c r="H69" s="894"/>
      <c r="I69" s="894"/>
      <c r="J69" s="894"/>
      <c r="K69" s="894"/>
      <c r="L69" s="894"/>
      <c r="M69" s="894"/>
      <c r="N69" s="894"/>
      <c r="O69" s="894"/>
      <c r="P69" s="895"/>
      <c r="Q69" s="896">
        <v>1259</v>
      </c>
      <c r="R69" s="851"/>
      <c r="S69" s="851"/>
      <c r="T69" s="851"/>
      <c r="U69" s="851"/>
      <c r="V69" s="851">
        <v>1259</v>
      </c>
      <c r="W69" s="851"/>
      <c r="X69" s="851"/>
      <c r="Y69" s="851"/>
      <c r="Z69" s="851"/>
      <c r="AA69" s="851" t="s">
        <v>554</v>
      </c>
      <c r="AB69" s="851"/>
      <c r="AC69" s="851"/>
      <c r="AD69" s="851"/>
      <c r="AE69" s="851"/>
      <c r="AF69" s="851">
        <v>91</v>
      </c>
      <c r="AG69" s="851"/>
      <c r="AH69" s="851"/>
      <c r="AI69" s="851"/>
      <c r="AJ69" s="851"/>
      <c r="AK69" s="851">
        <v>333</v>
      </c>
      <c r="AL69" s="851"/>
      <c r="AM69" s="851"/>
      <c r="AN69" s="851"/>
      <c r="AO69" s="851"/>
      <c r="AP69" s="851">
        <v>3833</v>
      </c>
      <c r="AQ69" s="851"/>
      <c r="AR69" s="851"/>
      <c r="AS69" s="851"/>
      <c r="AT69" s="851"/>
      <c r="AU69" s="851">
        <v>142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549</v>
      </c>
      <c r="C70" s="894"/>
      <c r="D70" s="894"/>
      <c r="E70" s="894"/>
      <c r="F70" s="894"/>
      <c r="G70" s="894"/>
      <c r="H70" s="894"/>
      <c r="I70" s="894"/>
      <c r="J70" s="894"/>
      <c r="K70" s="894"/>
      <c r="L70" s="894"/>
      <c r="M70" s="894"/>
      <c r="N70" s="894"/>
      <c r="O70" s="894"/>
      <c r="P70" s="895"/>
      <c r="Q70" s="896">
        <v>1849</v>
      </c>
      <c r="R70" s="851"/>
      <c r="S70" s="851"/>
      <c r="T70" s="851"/>
      <c r="U70" s="851"/>
      <c r="V70" s="851">
        <v>1801</v>
      </c>
      <c r="W70" s="851"/>
      <c r="X70" s="851"/>
      <c r="Y70" s="851"/>
      <c r="Z70" s="851"/>
      <c r="AA70" s="851">
        <v>48</v>
      </c>
      <c r="AB70" s="851"/>
      <c r="AC70" s="851"/>
      <c r="AD70" s="851"/>
      <c r="AE70" s="851"/>
      <c r="AF70" s="851">
        <v>48</v>
      </c>
      <c r="AG70" s="851"/>
      <c r="AH70" s="851"/>
      <c r="AI70" s="851"/>
      <c r="AJ70" s="851"/>
      <c r="AK70" s="851" t="s">
        <v>553</v>
      </c>
      <c r="AL70" s="851"/>
      <c r="AM70" s="851"/>
      <c r="AN70" s="851"/>
      <c r="AO70" s="851"/>
      <c r="AP70" s="851">
        <v>475</v>
      </c>
      <c r="AQ70" s="851"/>
      <c r="AR70" s="851"/>
      <c r="AS70" s="851"/>
      <c r="AT70" s="851"/>
      <c r="AU70" s="851" t="s">
        <v>553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550</v>
      </c>
      <c r="C71" s="894"/>
      <c r="D71" s="894"/>
      <c r="E71" s="894"/>
      <c r="F71" s="894"/>
      <c r="G71" s="894"/>
      <c r="H71" s="894"/>
      <c r="I71" s="894"/>
      <c r="J71" s="894"/>
      <c r="K71" s="894"/>
      <c r="L71" s="894"/>
      <c r="M71" s="894"/>
      <c r="N71" s="894"/>
      <c r="O71" s="894"/>
      <c r="P71" s="895"/>
      <c r="Q71" s="896">
        <v>1848</v>
      </c>
      <c r="R71" s="851"/>
      <c r="S71" s="851"/>
      <c r="T71" s="851"/>
      <c r="U71" s="851"/>
      <c r="V71" s="851">
        <v>1830</v>
      </c>
      <c r="W71" s="851"/>
      <c r="X71" s="851"/>
      <c r="Y71" s="851"/>
      <c r="Z71" s="851"/>
      <c r="AA71" s="851">
        <v>18</v>
      </c>
      <c r="AB71" s="851"/>
      <c r="AC71" s="851"/>
      <c r="AD71" s="851"/>
      <c r="AE71" s="851"/>
      <c r="AF71" s="851">
        <v>1789</v>
      </c>
      <c r="AG71" s="851"/>
      <c r="AH71" s="851"/>
      <c r="AI71" s="851"/>
      <c r="AJ71" s="851"/>
      <c r="AK71" s="851" t="s">
        <v>553</v>
      </c>
      <c r="AL71" s="851"/>
      <c r="AM71" s="851"/>
      <c r="AN71" s="851"/>
      <c r="AO71" s="851"/>
      <c r="AP71" s="851">
        <v>16664</v>
      </c>
      <c r="AQ71" s="851"/>
      <c r="AR71" s="851"/>
      <c r="AS71" s="851"/>
      <c r="AT71" s="851"/>
      <c r="AU71" s="851" t="s">
        <v>553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551</v>
      </c>
      <c r="C72" s="894"/>
      <c r="D72" s="894"/>
      <c r="E72" s="894"/>
      <c r="F72" s="894"/>
      <c r="G72" s="894"/>
      <c r="H72" s="894"/>
      <c r="I72" s="894"/>
      <c r="J72" s="894"/>
      <c r="K72" s="894"/>
      <c r="L72" s="894"/>
      <c r="M72" s="894"/>
      <c r="N72" s="894"/>
      <c r="O72" s="894"/>
      <c r="P72" s="895"/>
      <c r="Q72" s="896">
        <v>33</v>
      </c>
      <c r="R72" s="851"/>
      <c r="S72" s="851"/>
      <c r="T72" s="851"/>
      <c r="U72" s="851"/>
      <c r="V72" s="851">
        <v>30</v>
      </c>
      <c r="W72" s="851"/>
      <c r="X72" s="851"/>
      <c r="Y72" s="851"/>
      <c r="Z72" s="851"/>
      <c r="AA72" s="851">
        <v>3</v>
      </c>
      <c r="AB72" s="851"/>
      <c r="AC72" s="851"/>
      <c r="AD72" s="851"/>
      <c r="AE72" s="851"/>
      <c r="AF72" s="851">
        <v>3</v>
      </c>
      <c r="AG72" s="851"/>
      <c r="AH72" s="851"/>
      <c r="AI72" s="851"/>
      <c r="AJ72" s="851"/>
      <c r="AK72" s="851" t="s">
        <v>553</v>
      </c>
      <c r="AL72" s="851"/>
      <c r="AM72" s="851"/>
      <c r="AN72" s="851"/>
      <c r="AO72" s="851"/>
      <c r="AP72" s="851" t="s">
        <v>553</v>
      </c>
      <c r="AQ72" s="851"/>
      <c r="AR72" s="851"/>
      <c r="AS72" s="851"/>
      <c r="AT72" s="851"/>
      <c r="AU72" s="851" t="s">
        <v>553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552</v>
      </c>
      <c r="C73" s="894"/>
      <c r="D73" s="894"/>
      <c r="E73" s="894"/>
      <c r="F73" s="894"/>
      <c r="G73" s="894"/>
      <c r="H73" s="894"/>
      <c r="I73" s="894"/>
      <c r="J73" s="894"/>
      <c r="K73" s="894"/>
      <c r="L73" s="894"/>
      <c r="M73" s="894"/>
      <c r="N73" s="894"/>
      <c r="O73" s="894"/>
      <c r="P73" s="895"/>
      <c r="Q73" s="896">
        <v>79</v>
      </c>
      <c r="R73" s="851"/>
      <c r="S73" s="851"/>
      <c r="T73" s="851"/>
      <c r="U73" s="851"/>
      <c r="V73" s="851">
        <v>58</v>
      </c>
      <c r="W73" s="851"/>
      <c r="X73" s="851"/>
      <c r="Y73" s="851"/>
      <c r="Z73" s="851"/>
      <c r="AA73" s="851">
        <v>21</v>
      </c>
      <c r="AB73" s="851"/>
      <c r="AC73" s="851"/>
      <c r="AD73" s="851"/>
      <c r="AE73" s="851"/>
      <c r="AF73" s="851">
        <v>21</v>
      </c>
      <c r="AG73" s="851"/>
      <c r="AH73" s="851"/>
      <c r="AI73" s="851"/>
      <c r="AJ73" s="851"/>
      <c r="AK73" s="851" t="s">
        <v>553</v>
      </c>
      <c r="AL73" s="851"/>
      <c r="AM73" s="851"/>
      <c r="AN73" s="851"/>
      <c r="AO73" s="851"/>
      <c r="AP73" s="851" t="s">
        <v>553</v>
      </c>
      <c r="AQ73" s="851"/>
      <c r="AR73" s="851"/>
      <c r="AS73" s="851"/>
      <c r="AT73" s="851"/>
      <c r="AU73" s="851" t="s">
        <v>553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373</v>
      </c>
      <c r="B88" s="810" t="s">
        <v>401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2038</v>
      </c>
      <c r="AG88" s="862"/>
      <c r="AH88" s="862"/>
      <c r="AI88" s="862"/>
      <c r="AJ88" s="862"/>
      <c r="AK88" s="859"/>
      <c r="AL88" s="859"/>
      <c r="AM88" s="859"/>
      <c r="AN88" s="859"/>
      <c r="AO88" s="859"/>
      <c r="AP88" s="862">
        <v>26648</v>
      </c>
      <c r="AQ88" s="862"/>
      <c r="AR88" s="862"/>
      <c r="AS88" s="862"/>
      <c r="AT88" s="862"/>
      <c r="AU88" s="862">
        <v>834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0" t="s">
        <v>402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50</v>
      </c>
      <c r="CS102" s="870"/>
      <c r="CT102" s="870"/>
      <c r="CU102" s="870"/>
      <c r="CV102" s="913"/>
      <c r="CW102" s="912">
        <v>53</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410</v>
      </c>
      <c r="AB109" s="915"/>
      <c r="AC109" s="915"/>
      <c r="AD109" s="915"/>
      <c r="AE109" s="916"/>
      <c r="AF109" s="914" t="s">
        <v>291</v>
      </c>
      <c r="AG109" s="915"/>
      <c r="AH109" s="915"/>
      <c r="AI109" s="915"/>
      <c r="AJ109" s="916"/>
      <c r="AK109" s="914" t="s">
        <v>290</v>
      </c>
      <c r="AL109" s="915"/>
      <c r="AM109" s="915"/>
      <c r="AN109" s="915"/>
      <c r="AO109" s="916"/>
      <c r="AP109" s="914" t="s">
        <v>411</v>
      </c>
      <c r="AQ109" s="915"/>
      <c r="AR109" s="915"/>
      <c r="AS109" s="915"/>
      <c r="AT109" s="917"/>
      <c r="AU109" s="934" t="s">
        <v>409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410</v>
      </c>
      <c r="BR109" s="915"/>
      <c r="BS109" s="915"/>
      <c r="BT109" s="915"/>
      <c r="BU109" s="916"/>
      <c r="BV109" s="914" t="s">
        <v>291</v>
      </c>
      <c r="BW109" s="915"/>
      <c r="BX109" s="915"/>
      <c r="BY109" s="915"/>
      <c r="BZ109" s="916"/>
      <c r="CA109" s="914" t="s">
        <v>290</v>
      </c>
      <c r="CB109" s="915"/>
      <c r="CC109" s="915"/>
      <c r="CD109" s="915"/>
      <c r="CE109" s="916"/>
      <c r="CF109" s="935" t="s">
        <v>411</v>
      </c>
      <c r="CG109" s="935"/>
      <c r="CH109" s="935"/>
      <c r="CI109" s="935"/>
      <c r="CJ109" s="935"/>
      <c r="CK109" s="914" t="s">
        <v>412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410</v>
      </c>
      <c r="DH109" s="915"/>
      <c r="DI109" s="915"/>
      <c r="DJ109" s="915"/>
      <c r="DK109" s="916"/>
      <c r="DL109" s="914" t="s">
        <v>291</v>
      </c>
      <c r="DM109" s="915"/>
      <c r="DN109" s="915"/>
      <c r="DO109" s="915"/>
      <c r="DP109" s="916"/>
      <c r="DQ109" s="914" t="s">
        <v>290</v>
      </c>
      <c r="DR109" s="915"/>
      <c r="DS109" s="915"/>
      <c r="DT109" s="915"/>
      <c r="DU109" s="916"/>
      <c r="DV109" s="914" t="s">
        <v>411</v>
      </c>
      <c r="DW109" s="915"/>
      <c r="DX109" s="915"/>
      <c r="DY109" s="915"/>
      <c r="DZ109" s="917"/>
    </row>
    <row r="110" spans="1:131" s="199" customFormat="1" ht="26.25" customHeight="1" x14ac:dyDescent="0.15">
      <c r="A110" s="918" t="s">
        <v>413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3156251</v>
      </c>
      <c r="AB110" s="922"/>
      <c r="AC110" s="922"/>
      <c r="AD110" s="922"/>
      <c r="AE110" s="923"/>
      <c r="AF110" s="924">
        <v>3045585</v>
      </c>
      <c r="AG110" s="922"/>
      <c r="AH110" s="922"/>
      <c r="AI110" s="922"/>
      <c r="AJ110" s="923"/>
      <c r="AK110" s="924">
        <v>3069248</v>
      </c>
      <c r="AL110" s="922"/>
      <c r="AM110" s="922"/>
      <c r="AN110" s="922"/>
      <c r="AO110" s="923"/>
      <c r="AP110" s="925">
        <v>21.6</v>
      </c>
      <c r="AQ110" s="926"/>
      <c r="AR110" s="926"/>
      <c r="AS110" s="926"/>
      <c r="AT110" s="927"/>
      <c r="AU110" s="928" t="s">
        <v>61</v>
      </c>
      <c r="AV110" s="929"/>
      <c r="AW110" s="929"/>
      <c r="AX110" s="929"/>
      <c r="AY110" s="929"/>
      <c r="AZ110" s="970" t="s">
        <v>414</v>
      </c>
      <c r="BA110" s="919"/>
      <c r="BB110" s="919"/>
      <c r="BC110" s="919"/>
      <c r="BD110" s="919"/>
      <c r="BE110" s="919"/>
      <c r="BF110" s="919"/>
      <c r="BG110" s="919"/>
      <c r="BH110" s="919"/>
      <c r="BI110" s="919"/>
      <c r="BJ110" s="919"/>
      <c r="BK110" s="919"/>
      <c r="BL110" s="919"/>
      <c r="BM110" s="919"/>
      <c r="BN110" s="919"/>
      <c r="BO110" s="919"/>
      <c r="BP110" s="920"/>
      <c r="BQ110" s="956">
        <v>32837273</v>
      </c>
      <c r="BR110" s="957"/>
      <c r="BS110" s="957"/>
      <c r="BT110" s="957"/>
      <c r="BU110" s="957"/>
      <c r="BV110" s="957">
        <v>32410748</v>
      </c>
      <c r="BW110" s="957"/>
      <c r="BX110" s="957"/>
      <c r="BY110" s="957"/>
      <c r="BZ110" s="957"/>
      <c r="CA110" s="957">
        <v>34856182</v>
      </c>
      <c r="CB110" s="957"/>
      <c r="CC110" s="957"/>
      <c r="CD110" s="957"/>
      <c r="CE110" s="957"/>
      <c r="CF110" s="971">
        <v>244.8</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225</v>
      </c>
      <c r="DH110" s="957"/>
      <c r="DI110" s="957"/>
      <c r="DJ110" s="957"/>
      <c r="DK110" s="957"/>
      <c r="DL110" s="957" t="s">
        <v>225</v>
      </c>
      <c r="DM110" s="957"/>
      <c r="DN110" s="957"/>
      <c r="DO110" s="957"/>
      <c r="DP110" s="957"/>
      <c r="DQ110" s="957" t="s">
        <v>225</v>
      </c>
      <c r="DR110" s="957"/>
      <c r="DS110" s="957"/>
      <c r="DT110" s="957"/>
      <c r="DU110" s="957"/>
      <c r="DV110" s="958" t="s">
        <v>225</v>
      </c>
      <c r="DW110" s="958"/>
      <c r="DX110" s="958"/>
      <c r="DY110" s="958"/>
      <c r="DZ110" s="959"/>
    </row>
    <row r="111" spans="1:131" s="199" customFormat="1" ht="26.25" customHeight="1" x14ac:dyDescent="0.15">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225</v>
      </c>
      <c r="AB111" s="964"/>
      <c r="AC111" s="964"/>
      <c r="AD111" s="964"/>
      <c r="AE111" s="965"/>
      <c r="AF111" s="966" t="s">
        <v>225</v>
      </c>
      <c r="AG111" s="964"/>
      <c r="AH111" s="964"/>
      <c r="AI111" s="964"/>
      <c r="AJ111" s="965"/>
      <c r="AK111" s="966" t="s">
        <v>225</v>
      </c>
      <c r="AL111" s="964"/>
      <c r="AM111" s="964"/>
      <c r="AN111" s="964"/>
      <c r="AO111" s="965"/>
      <c r="AP111" s="967" t="s">
        <v>225</v>
      </c>
      <c r="AQ111" s="968"/>
      <c r="AR111" s="968"/>
      <c r="AS111" s="968"/>
      <c r="AT111" s="969"/>
      <c r="AU111" s="930"/>
      <c r="AV111" s="931"/>
      <c r="AW111" s="931"/>
      <c r="AX111" s="931"/>
      <c r="AY111" s="931"/>
      <c r="AZ111" s="979" t="s">
        <v>418</v>
      </c>
      <c r="BA111" s="980"/>
      <c r="BB111" s="980"/>
      <c r="BC111" s="980"/>
      <c r="BD111" s="980"/>
      <c r="BE111" s="980"/>
      <c r="BF111" s="980"/>
      <c r="BG111" s="980"/>
      <c r="BH111" s="980"/>
      <c r="BI111" s="980"/>
      <c r="BJ111" s="980"/>
      <c r="BK111" s="980"/>
      <c r="BL111" s="980"/>
      <c r="BM111" s="980"/>
      <c r="BN111" s="980"/>
      <c r="BO111" s="980"/>
      <c r="BP111" s="981"/>
      <c r="BQ111" s="949">
        <v>350489</v>
      </c>
      <c r="BR111" s="950"/>
      <c r="BS111" s="950"/>
      <c r="BT111" s="950"/>
      <c r="BU111" s="950"/>
      <c r="BV111" s="950">
        <v>238277</v>
      </c>
      <c r="BW111" s="950"/>
      <c r="BX111" s="950"/>
      <c r="BY111" s="950"/>
      <c r="BZ111" s="950"/>
      <c r="CA111" s="950">
        <v>130760</v>
      </c>
      <c r="CB111" s="950"/>
      <c r="CC111" s="950"/>
      <c r="CD111" s="950"/>
      <c r="CE111" s="950"/>
      <c r="CF111" s="944">
        <v>0.9</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225</v>
      </c>
      <c r="DH111" s="950"/>
      <c r="DI111" s="950"/>
      <c r="DJ111" s="950"/>
      <c r="DK111" s="950"/>
      <c r="DL111" s="950" t="s">
        <v>225</v>
      </c>
      <c r="DM111" s="950"/>
      <c r="DN111" s="950"/>
      <c r="DO111" s="950"/>
      <c r="DP111" s="950"/>
      <c r="DQ111" s="950" t="s">
        <v>225</v>
      </c>
      <c r="DR111" s="950"/>
      <c r="DS111" s="950"/>
      <c r="DT111" s="950"/>
      <c r="DU111" s="950"/>
      <c r="DV111" s="951" t="s">
        <v>225</v>
      </c>
      <c r="DW111" s="951"/>
      <c r="DX111" s="951"/>
      <c r="DY111" s="951"/>
      <c r="DZ111" s="952"/>
    </row>
    <row r="112" spans="1:131" s="199" customFormat="1" ht="26.25" customHeight="1" x14ac:dyDescent="0.15">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225</v>
      </c>
      <c r="AB112" s="989"/>
      <c r="AC112" s="989"/>
      <c r="AD112" s="989"/>
      <c r="AE112" s="990"/>
      <c r="AF112" s="991" t="s">
        <v>225</v>
      </c>
      <c r="AG112" s="989"/>
      <c r="AH112" s="989"/>
      <c r="AI112" s="989"/>
      <c r="AJ112" s="990"/>
      <c r="AK112" s="991" t="s">
        <v>225</v>
      </c>
      <c r="AL112" s="989"/>
      <c r="AM112" s="989"/>
      <c r="AN112" s="989"/>
      <c r="AO112" s="990"/>
      <c r="AP112" s="992" t="s">
        <v>225</v>
      </c>
      <c r="AQ112" s="993"/>
      <c r="AR112" s="993"/>
      <c r="AS112" s="993"/>
      <c r="AT112" s="994"/>
      <c r="AU112" s="930"/>
      <c r="AV112" s="931"/>
      <c r="AW112" s="931"/>
      <c r="AX112" s="931"/>
      <c r="AY112" s="931"/>
      <c r="AZ112" s="979" t="s">
        <v>422</v>
      </c>
      <c r="BA112" s="980"/>
      <c r="BB112" s="980"/>
      <c r="BC112" s="980"/>
      <c r="BD112" s="980"/>
      <c r="BE112" s="980"/>
      <c r="BF112" s="980"/>
      <c r="BG112" s="980"/>
      <c r="BH112" s="980"/>
      <c r="BI112" s="980"/>
      <c r="BJ112" s="980"/>
      <c r="BK112" s="980"/>
      <c r="BL112" s="980"/>
      <c r="BM112" s="980"/>
      <c r="BN112" s="980"/>
      <c r="BO112" s="980"/>
      <c r="BP112" s="981"/>
      <c r="BQ112" s="949">
        <v>9302788</v>
      </c>
      <c r="BR112" s="950"/>
      <c r="BS112" s="950"/>
      <c r="BT112" s="950"/>
      <c r="BU112" s="950"/>
      <c r="BV112" s="950">
        <v>9263065</v>
      </c>
      <c r="BW112" s="950"/>
      <c r="BX112" s="950"/>
      <c r="BY112" s="950"/>
      <c r="BZ112" s="950"/>
      <c r="CA112" s="950">
        <v>9148949</v>
      </c>
      <c r="CB112" s="950"/>
      <c r="CC112" s="950"/>
      <c r="CD112" s="950"/>
      <c r="CE112" s="950"/>
      <c r="CF112" s="944">
        <v>64.3</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225</v>
      </c>
      <c r="DH112" s="950"/>
      <c r="DI112" s="950"/>
      <c r="DJ112" s="950"/>
      <c r="DK112" s="950"/>
      <c r="DL112" s="950" t="s">
        <v>225</v>
      </c>
      <c r="DM112" s="950"/>
      <c r="DN112" s="950"/>
      <c r="DO112" s="950"/>
      <c r="DP112" s="950"/>
      <c r="DQ112" s="950" t="s">
        <v>225</v>
      </c>
      <c r="DR112" s="950"/>
      <c r="DS112" s="950"/>
      <c r="DT112" s="950"/>
      <c r="DU112" s="950"/>
      <c r="DV112" s="951" t="s">
        <v>225</v>
      </c>
      <c r="DW112" s="951"/>
      <c r="DX112" s="951"/>
      <c r="DY112" s="951"/>
      <c r="DZ112" s="952"/>
    </row>
    <row r="113" spans="1:130" s="199" customFormat="1" ht="26.25" customHeight="1" x14ac:dyDescent="0.15">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704786</v>
      </c>
      <c r="AB113" s="964"/>
      <c r="AC113" s="964"/>
      <c r="AD113" s="964"/>
      <c r="AE113" s="965"/>
      <c r="AF113" s="966">
        <v>878044</v>
      </c>
      <c r="AG113" s="964"/>
      <c r="AH113" s="964"/>
      <c r="AI113" s="964"/>
      <c r="AJ113" s="965"/>
      <c r="AK113" s="966">
        <v>875988</v>
      </c>
      <c r="AL113" s="964"/>
      <c r="AM113" s="964"/>
      <c r="AN113" s="964"/>
      <c r="AO113" s="965"/>
      <c r="AP113" s="967">
        <v>6.2</v>
      </c>
      <c r="AQ113" s="968"/>
      <c r="AR113" s="968"/>
      <c r="AS113" s="968"/>
      <c r="AT113" s="969"/>
      <c r="AU113" s="930"/>
      <c r="AV113" s="931"/>
      <c r="AW113" s="931"/>
      <c r="AX113" s="931"/>
      <c r="AY113" s="931"/>
      <c r="AZ113" s="979" t="s">
        <v>425</v>
      </c>
      <c r="BA113" s="980"/>
      <c r="BB113" s="980"/>
      <c r="BC113" s="980"/>
      <c r="BD113" s="980"/>
      <c r="BE113" s="980"/>
      <c r="BF113" s="980"/>
      <c r="BG113" s="980"/>
      <c r="BH113" s="980"/>
      <c r="BI113" s="980"/>
      <c r="BJ113" s="980"/>
      <c r="BK113" s="980"/>
      <c r="BL113" s="980"/>
      <c r="BM113" s="980"/>
      <c r="BN113" s="980"/>
      <c r="BO113" s="980"/>
      <c r="BP113" s="981"/>
      <c r="BQ113" s="949">
        <v>899341</v>
      </c>
      <c r="BR113" s="950"/>
      <c r="BS113" s="950"/>
      <c r="BT113" s="950"/>
      <c r="BU113" s="950"/>
      <c r="BV113" s="950">
        <v>839932</v>
      </c>
      <c r="BW113" s="950"/>
      <c r="BX113" s="950"/>
      <c r="BY113" s="950"/>
      <c r="BZ113" s="950"/>
      <c r="CA113" s="950">
        <v>834299</v>
      </c>
      <c r="CB113" s="950"/>
      <c r="CC113" s="950"/>
      <c r="CD113" s="950"/>
      <c r="CE113" s="950"/>
      <c r="CF113" s="944">
        <v>5.9</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225</v>
      </c>
      <c r="DH113" s="989"/>
      <c r="DI113" s="989"/>
      <c r="DJ113" s="989"/>
      <c r="DK113" s="990"/>
      <c r="DL113" s="991" t="s">
        <v>225</v>
      </c>
      <c r="DM113" s="989"/>
      <c r="DN113" s="989"/>
      <c r="DO113" s="989"/>
      <c r="DP113" s="990"/>
      <c r="DQ113" s="991" t="s">
        <v>225</v>
      </c>
      <c r="DR113" s="989"/>
      <c r="DS113" s="989"/>
      <c r="DT113" s="989"/>
      <c r="DU113" s="990"/>
      <c r="DV113" s="992" t="s">
        <v>225</v>
      </c>
      <c r="DW113" s="993"/>
      <c r="DX113" s="993"/>
      <c r="DY113" s="993"/>
      <c r="DZ113" s="994"/>
    </row>
    <row r="114" spans="1:130" s="199" customFormat="1" ht="26.25" customHeight="1" x14ac:dyDescent="0.15">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85006</v>
      </c>
      <c r="AB114" s="989"/>
      <c r="AC114" s="989"/>
      <c r="AD114" s="989"/>
      <c r="AE114" s="990"/>
      <c r="AF114" s="991">
        <v>160523</v>
      </c>
      <c r="AG114" s="989"/>
      <c r="AH114" s="989"/>
      <c r="AI114" s="989"/>
      <c r="AJ114" s="990"/>
      <c r="AK114" s="991">
        <v>135354</v>
      </c>
      <c r="AL114" s="989"/>
      <c r="AM114" s="989"/>
      <c r="AN114" s="989"/>
      <c r="AO114" s="990"/>
      <c r="AP114" s="992">
        <v>1</v>
      </c>
      <c r="AQ114" s="993"/>
      <c r="AR114" s="993"/>
      <c r="AS114" s="993"/>
      <c r="AT114" s="994"/>
      <c r="AU114" s="930"/>
      <c r="AV114" s="931"/>
      <c r="AW114" s="931"/>
      <c r="AX114" s="931"/>
      <c r="AY114" s="931"/>
      <c r="AZ114" s="979" t="s">
        <v>428</v>
      </c>
      <c r="BA114" s="980"/>
      <c r="BB114" s="980"/>
      <c r="BC114" s="980"/>
      <c r="BD114" s="980"/>
      <c r="BE114" s="980"/>
      <c r="BF114" s="980"/>
      <c r="BG114" s="980"/>
      <c r="BH114" s="980"/>
      <c r="BI114" s="980"/>
      <c r="BJ114" s="980"/>
      <c r="BK114" s="980"/>
      <c r="BL114" s="980"/>
      <c r="BM114" s="980"/>
      <c r="BN114" s="980"/>
      <c r="BO114" s="980"/>
      <c r="BP114" s="981"/>
      <c r="BQ114" s="949">
        <v>2634654</v>
      </c>
      <c r="BR114" s="950"/>
      <c r="BS114" s="950"/>
      <c r="BT114" s="950"/>
      <c r="BU114" s="950"/>
      <c r="BV114" s="950">
        <v>2309647</v>
      </c>
      <c r="BW114" s="950"/>
      <c r="BX114" s="950"/>
      <c r="BY114" s="950"/>
      <c r="BZ114" s="950"/>
      <c r="CA114" s="950">
        <v>2138455</v>
      </c>
      <c r="CB114" s="950"/>
      <c r="CC114" s="950"/>
      <c r="CD114" s="950"/>
      <c r="CE114" s="950"/>
      <c r="CF114" s="944">
        <v>15</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8128</v>
      </c>
      <c r="DH114" s="989"/>
      <c r="DI114" s="989"/>
      <c r="DJ114" s="989"/>
      <c r="DK114" s="990"/>
      <c r="DL114" s="991">
        <v>6096</v>
      </c>
      <c r="DM114" s="989"/>
      <c r="DN114" s="989"/>
      <c r="DO114" s="989"/>
      <c r="DP114" s="990"/>
      <c r="DQ114" s="991">
        <v>4064</v>
      </c>
      <c r="DR114" s="989"/>
      <c r="DS114" s="989"/>
      <c r="DT114" s="989"/>
      <c r="DU114" s="990"/>
      <c r="DV114" s="992">
        <v>0</v>
      </c>
      <c r="DW114" s="993"/>
      <c r="DX114" s="993"/>
      <c r="DY114" s="993"/>
      <c r="DZ114" s="994"/>
    </row>
    <row r="115" spans="1:130" s="199" customFormat="1" ht="26.25" customHeight="1" x14ac:dyDescent="0.15">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129390</v>
      </c>
      <c r="AB115" s="964"/>
      <c r="AC115" s="964"/>
      <c r="AD115" s="964"/>
      <c r="AE115" s="965"/>
      <c r="AF115" s="966">
        <v>112561</v>
      </c>
      <c r="AG115" s="964"/>
      <c r="AH115" s="964"/>
      <c r="AI115" s="964"/>
      <c r="AJ115" s="965"/>
      <c r="AK115" s="966">
        <v>111445</v>
      </c>
      <c r="AL115" s="964"/>
      <c r="AM115" s="964"/>
      <c r="AN115" s="964"/>
      <c r="AO115" s="965"/>
      <c r="AP115" s="967">
        <v>0.8</v>
      </c>
      <c r="AQ115" s="968"/>
      <c r="AR115" s="968"/>
      <c r="AS115" s="968"/>
      <c r="AT115" s="969"/>
      <c r="AU115" s="930"/>
      <c r="AV115" s="931"/>
      <c r="AW115" s="931"/>
      <c r="AX115" s="931"/>
      <c r="AY115" s="931"/>
      <c r="AZ115" s="979" t="s">
        <v>431</v>
      </c>
      <c r="BA115" s="980"/>
      <c r="BB115" s="980"/>
      <c r="BC115" s="980"/>
      <c r="BD115" s="980"/>
      <c r="BE115" s="980"/>
      <c r="BF115" s="980"/>
      <c r="BG115" s="980"/>
      <c r="BH115" s="980"/>
      <c r="BI115" s="980"/>
      <c r="BJ115" s="980"/>
      <c r="BK115" s="980"/>
      <c r="BL115" s="980"/>
      <c r="BM115" s="980"/>
      <c r="BN115" s="980"/>
      <c r="BO115" s="980"/>
      <c r="BP115" s="981"/>
      <c r="BQ115" s="949">
        <v>2499725</v>
      </c>
      <c r="BR115" s="950"/>
      <c r="BS115" s="950"/>
      <c r="BT115" s="950"/>
      <c r="BU115" s="950"/>
      <c r="BV115" s="950">
        <v>1805156</v>
      </c>
      <c r="BW115" s="950"/>
      <c r="BX115" s="950"/>
      <c r="BY115" s="950"/>
      <c r="BZ115" s="950"/>
      <c r="CA115" s="950" t="s">
        <v>225</v>
      </c>
      <c r="CB115" s="950"/>
      <c r="CC115" s="950"/>
      <c r="CD115" s="950"/>
      <c r="CE115" s="950"/>
      <c r="CF115" s="944" t="s">
        <v>225</v>
      </c>
      <c r="CG115" s="945"/>
      <c r="CH115" s="945"/>
      <c r="CI115" s="945"/>
      <c r="CJ115" s="945"/>
      <c r="CK115" s="975"/>
      <c r="CL115" s="976"/>
      <c r="CM115" s="979" t="s">
        <v>432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160000</v>
      </c>
      <c r="DH115" s="989"/>
      <c r="DI115" s="989"/>
      <c r="DJ115" s="989"/>
      <c r="DK115" s="990"/>
      <c r="DL115" s="991">
        <v>80000</v>
      </c>
      <c r="DM115" s="989"/>
      <c r="DN115" s="989"/>
      <c r="DO115" s="989"/>
      <c r="DP115" s="990"/>
      <c r="DQ115" s="991" t="s">
        <v>225</v>
      </c>
      <c r="DR115" s="989"/>
      <c r="DS115" s="989"/>
      <c r="DT115" s="989"/>
      <c r="DU115" s="990"/>
      <c r="DV115" s="992" t="s">
        <v>225</v>
      </c>
      <c r="DW115" s="993"/>
      <c r="DX115" s="993"/>
      <c r="DY115" s="993"/>
      <c r="DZ115" s="994"/>
    </row>
    <row r="116" spans="1:130" s="199" customFormat="1" ht="26.25" customHeight="1" x14ac:dyDescent="0.15">
      <c r="A116" s="986"/>
      <c r="B116" s="987"/>
      <c r="C116" s="995" t="s">
        <v>433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1031</v>
      </c>
      <c r="AB116" s="989"/>
      <c r="AC116" s="989"/>
      <c r="AD116" s="989"/>
      <c r="AE116" s="990"/>
      <c r="AF116" s="991">
        <v>636</v>
      </c>
      <c r="AG116" s="989"/>
      <c r="AH116" s="989"/>
      <c r="AI116" s="989"/>
      <c r="AJ116" s="990"/>
      <c r="AK116" s="991">
        <v>387</v>
      </c>
      <c r="AL116" s="989"/>
      <c r="AM116" s="989"/>
      <c r="AN116" s="989"/>
      <c r="AO116" s="990"/>
      <c r="AP116" s="992">
        <v>0</v>
      </c>
      <c r="AQ116" s="993"/>
      <c r="AR116" s="993"/>
      <c r="AS116" s="993"/>
      <c r="AT116" s="994"/>
      <c r="AU116" s="930"/>
      <c r="AV116" s="931"/>
      <c r="AW116" s="931"/>
      <c r="AX116" s="931"/>
      <c r="AY116" s="931"/>
      <c r="AZ116" s="997" t="s">
        <v>434</v>
      </c>
      <c r="BA116" s="998"/>
      <c r="BB116" s="998"/>
      <c r="BC116" s="998"/>
      <c r="BD116" s="998"/>
      <c r="BE116" s="998"/>
      <c r="BF116" s="998"/>
      <c r="BG116" s="998"/>
      <c r="BH116" s="998"/>
      <c r="BI116" s="998"/>
      <c r="BJ116" s="998"/>
      <c r="BK116" s="998"/>
      <c r="BL116" s="998"/>
      <c r="BM116" s="998"/>
      <c r="BN116" s="998"/>
      <c r="BO116" s="998"/>
      <c r="BP116" s="999"/>
      <c r="BQ116" s="949" t="s">
        <v>225</v>
      </c>
      <c r="BR116" s="950"/>
      <c r="BS116" s="950"/>
      <c r="BT116" s="950"/>
      <c r="BU116" s="950"/>
      <c r="BV116" s="950" t="s">
        <v>225</v>
      </c>
      <c r="BW116" s="950"/>
      <c r="BX116" s="950"/>
      <c r="BY116" s="950"/>
      <c r="BZ116" s="950"/>
      <c r="CA116" s="950" t="s">
        <v>225</v>
      </c>
      <c r="CB116" s="950"/>
      <c r="CC116" s="950"/>
      <c r="CD116" s="950"/>
      <c r="CE116" s="950"/>
      <c r="CF116" s="944" t="s">
        <v>225</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181762</v>
      </c>
      <c r="DH116" s="989"/>
      <c r="DI116" s="989"/>
      <c r="DJ116" s="989"/>
      <c r="DK116" s="990"/>
      <c r="DL116" s="991">
        <v>152038</v>
      </c>
      <c r="DM116" s="989"/>
      <c r="DN116" s="989"/>
      <c r="DO116" s="989"/>
      <c r="DP116" s="990"/>
      <c r="DQ116" s="991">
        <v>126696</v>
      </c>
      <c r="DR116" s="989"/>
      <c r="DS116" s="989"/>
      <c r="DT116" s="989"/>
      <c r="DU116" s="990"/>
      <c r="DV116" s="992">
        <v>0.9</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436</v>
      </c>
      <c r="Z117" s="916"/>
      <c r="AA117" s="1006">
        <v>4076464</v>
      </c>
      <c r="AB117" s="1007"/>
      <c r="AC117" s="1007"/>
      <c r="AD117" s="1007"/>
      <c r="AE117" s="1008"/>
      <c r="AF117" s="1009">
        <v>4197349</v>
      </c>
      <c r="AG117" s="1007"/>
      <c r="AH117" s="1007"/>
      <c r="AI117" s="1007"/>
      <c r="AJ117" s="1008"/>
      <c r="AK117" s="1009">
        <v>4192422</v>
      </c>
      <c r="AL117" s="1007"/>
      <c r="AM117" s="1007"/>
      <c r="AN117" s="1007"/>
      <c r="AO117" s="1008"/>
      <c r="AP117" s="1010"/>
      <c r="AQ117" s="1011"/>
      <c r="AR117" s="1011"/>
      <c r="AS117" s="1011"/>
      <c r="AT117" s="1012"/>
      <c r="AU117" s="930"/>
      <c r="AV117" s="931"/>
      <c r="AW117" s="931"/>
      <c r="AX117" s="931"/>
      <c r="AY117" s="931"/>
      <c r="AZ117" s="997" t="s">
        <v>437</v>
      </c>
      <c r="BA117" s="998"/>
      <c r="BB117" s="998"/>
      <c r="BC117" s="998"/>
      <c r="BD117" s="998"/>
      <c r="BE117" s="998"/>
      <c r="BF117" s="998"/>
      <c r="BG117" s="998"/>
      <c r="BH117" s="998"/>
      <c r="BI117" s="998"/>
      <c r="BJ117" s="998"/>
      <c r="BK117" s="998"/>
      <c r="BL117" s="998"/>
      <c r="BM117" s="998"/>
      <c r="BN117" s="998"/>
      <c r="BO117" s="998"/>
      <c r="BP117" s="999"/>
      <c r="BQ117" s="949" t="s">
        <v>225</v>
      </c>
      <c r="BR117" s="950"/>
      <c r="BS117" s="950"/>
      <c r="BT117" s="950"/>
      <c r="BU117" s="950"/>
      <c r="BV117" s="950" t="s">
        <v>225</v>
      </c>
      <c r="BW117" s="950"/>
      <c r="BX117" s="950"/>
      <c r="BY117" s="950"/>
      <c r="BZ117" s="950"/>
      <c r="CA117" s="950" t="s">
        <v>225</v>
      </c>
      <c r="CB117" s="950"/>
      <c r="CC117" s="950"/>
      <c r="CD117" s="950"/>
      <c r="CE117" s="950"/>
      <c r="CF117" s="944" t="s">
        <v>225</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225</v>
      </c>
      <c r="DH117" s="989"/>
      <c r="DI117" s="989"/>
      <c r="DJ117" s="989"/>
      <c r="DK117" s="990"/>
      <c r="DL117" s="991" t="s">
        <v>225</v>
      </c>
      <c r="DM117" s="989"/>
      <c r="DN117" s="989"/>
      <c r="DO117" s="989"/>
      <c r="DP117" s="990"/>
      <c r="DQ117" s="991" t="s">
        <v>225</v>
      </c>
      <c r="DR117" s="989"/>
      <c r="DS117" s="989"/>
      <c r="DT117" s="989"/>
      <c r="DU117" s="990"/>
      <c r="DV117" s="992" t="s">
        <v>225</v>
      </c>
      <c r="DW117" s="993"/>
      <c r="DX117" s="993"/>
      <c r="DY117" s="993"/>
      <c r="DZ117" s="994"/>
    </row>
    <row r="118" spans="1:130" s="199" customFormat="1" ht="26.25" customHeight="1" x14ac:dyDescent="0.15">
      <c r="A118" s="934" t="s">
        <v>412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410</v>
      </c>
      <c r="AB118" s="915"/>
      <c r="AC118" s="915"/>
      <c r="AD118" s="915"/>
      <c r="AE118" s="916"/>
      <c r="AF118" s="914" t="s">
        <v>291</v>
      </c>
      <c r="AG118" s="915"/>
      <c r="AH118" s="915"/>
      <c r="AI118" s="915"/>
      <c r="AJ118" s="916"/>
      <c r="AK118" s="914" t="s">
        <v>290</v>
      </c>
      <c r="AL118" s="915"/>
      <c r="AM118" s="915"/>
      <c r="AN118" s="915"/>
      <c r="AO118" s="916"/>
      <c r="AP118" s="1001" t="s">
        <v>411</v>
      </c>
      <c r="AQ118" s="1002"/>
      <c r="AR118" s="1002"/>
      <c r="AS118" s="1002"/>
      <c r="AT118" s="1003"/>
      <c r="AU118" s="930"/>
      <c r="AV118" s="931"/>
      <c r="AW118" s="931"/>
      <c r="AX118" s="931"/>
      <c r="AY118" s="931"/>
      <c r="AZ118" s="1004" t="s">
        <v>439</v>
      </c>
      <c r="BA118" s="995"/>
      <c r="BB118" s="995"/>
      <c r="BC118" s="995"/>
      <c r="BD118" s="995"/>
      <c r="BE118" s="995"/>
      <c r="BF118" s="995"/>
      <c r="BG118" s="995"/>
      <c r="BH118" s="995"/>
      <c r="BI118" s="995"/>
      <c r="BJ118" s="995"/>
      <c r="BK118" s="995"/>
      <c r="BL118" s="995"/>
      <c r="BM118" s="995"/>
      <c r="BN118" s="995"/>
      <c r="BO118" s="995"/>
      <c r="BP118" s="996"/>
      <c r="BQ118" s="1027" t="s">
        <v>225</v>
      </c>
      <c r="BR118" s="1028"/>
      <c r="BS118" s="1028"/>
      <c r="BT118" s="1028"/>
      <c r="BU118" s="1028"/>
      <c r="BV118" s="1028" t="s">
        <v>225</v>
      </c>
      <c r="BW118" s="1028"/>
      <c r="BX118" s="1028"/>
      <c r="BY118" s="1028"/>
      <c r="BZ118" s="1028"/>
      <c r="CA118" s="1028" t="s">
        <v>225</v>
      </c>
      <c r="CB118" s="1028"/>
      <c r="CC118" s="1028"/>
      <c r="CD118" s="1028"/>
      <c r="CE118" s="1028"/>
      <c r="CF118" s="944" t="s">
        <v>225</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225</v>
      </c>
      <c r="DH118" s="989"/>
      <c r="DI118" s="989"/>
      <c r="DJ118" s="989"/>
      <c r="DK118" s="990"/>
      <c r="DL118" s="991" t="s">
        <v>225</v>
      </c>
      <c r="DM118" s="989"/>
      <c r="DN118" s="989"/>
      <c r="DO118" s="989"/>
      <c r="DP118" s="990"/>
      <c r="DQ118" s="991" t="s">
        <v>225</v>
      </c>
      <c r="DR118" s="989"/>
      <c r="DS118" s="989"/>
      <c r="DT118" s="989"/>
      <c r="DU118" s="990"/>
      <c r="DV118" s="992" t="s">
        <v>225</v>
      </c>
      <c r="DW118" s="993"/>
      <c r="DX118" s="993"/>
      <c r="DY118" s="993"/>
      <c r="DZ118" s="994"/>
    </row>
    <row r="119" spans="1:130" s="199" customFormat="1" ht="26.25" customHeight="1" x14ac:dyDescent="0.15">
      <c r="A119" s="1088"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225</v>
      </c>
      <c r="AB119" s="922"/>
      <c r="AC119" s="922"/>
      <c r="AD119" s="922"/>
      <c r="AE119" s="923"/>
      <c r="AF119" s="924" t="s">
        <v>225</v>
      </c>
      <c r="AG119" s="922"/>
      <c r="AH119" s="922"/>
      <c r="AI119" s="922"/>
      <c r="AJ119" s="923"/>
      <c r="AK119" s="924" t="s">
        <v>225</v>
      </c>
      <c r="AL119" s="922"/>
      <c r="AM119" s="922"/>
      <c r="AN119" s="922"/>
      <c r="AO119" s="923"/>
      <c r="AP119" s="925" t="s">
        <v>225</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441</v>
      </c>
      <c r="BP119" s="1036"/>
      <c r="BQ119" s="1027">
        <v>48524270</v>
      </c>
      <c r="BR119" s="1028"/>
      <c r="BS119" s="1028"/>
      <c r="BT119" s="1028"/>
      <c r="BU119" s="1028"/>
      <c r="BV119" s="1028">
        <v>46866825</v>
      </c>
      <c r="BW119" s="1028"/>
      <c r="BX119" s="1028"/>
      <c r="BY119" s="1028"/>
      <c r="BZ119" s="1028"/>
      <c r="CA119" s="1028">
        <v>47108645</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599</v>
      </c>
      <c r="DH119" s="1014"/>
      <c r="DI119" s="1014"/>
      <c r="DJ119" s="1014"/>
      <c r="DK119" s="1015"/>
      <c r="DL119" s="1013">
        <v>143</v>
      </c>
      <c r="DM119" s="1014"/>
      <c r="DN119" s="1014"/>
      <c r="DO119" s="1014"/>
      <c r="DP119" s="1015"/>
      <c r="DQ119" s="1013" t="s">
        <v>225</v>
      </c>
      <c r="DR119" s="1014"/>
      <c r="DS119" s="1014"/>
      <c r="DT119" s="1014"/>
      <c r="DU119" s="1015"/>
      <c r="DV119" s="1016" t="s">
        <v>225</v>
      </c>
      <c r="DW119" s="1017"/>
      <c r="DX119" s="1017"/>
      <c r="DY119" s="1017"/>
      <c r="DZ119" s="1018"/>
    </row>
    <row r="120" spans="1:130" s="199" customFormat="1" ht="26.25" customHeight="1" x14ac:dyDescent="0.15">
      <c r="A120" s="1089"/>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225</v>
      </c>
      <c r="AB120" s="989"/>
      <c r="AC120" s="989"/>
      <c r="AD120" s="989"/>
      <c r="AE120" s="990"/>
      <c r="AF120" s="991" t="s">
        <v>225</v>
      </c>
      <c r="AG120" s="989"/>
      <c r="AH120" s="989"/>
      <c r="AI120" s="989"/>
      <c r="AJ120" s="990"/>
      <c r="AK120" s="991" t="s">
        <v>225</v>
      </c>
      <c r="AL120" s="989"/>
      <c r="AM120" s="989"/>
      <c r="AN120" s="989"/>
      <c r="AO120" s="990"/>
      <c r="AP120" s="992" t="s">
        <v>225</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1320355</v>
      </c>
      <c r="BR120" s="957"/>
      <c r="BS120" s="957"/>
      <c r="BT120" s="957"/>
      <c r="BU120" s="957"/>
      <c r="BV120" s="957">
        <v>1566081</v>
      </c>
      <c r="BW120" s="957"/>
      <c r="BX120" s="957"/>
      <c r="BY120" s="957"/>
      <c r="BZ120" s="957"/>
      <c r="CA120" s="957">
        <v>1546906</v>
      </c>
      <c r="CB120" s="957"/>
      <c r="CC120" s="957"/>
      <c r="CD120" s="957"/>
      <c r="CE120" s="957"/>
      <c r="CF120" s="971">
        <v>10.9</v>
      </c>
      <c r="CG120" s="972"/>
      <c r="CH120" s="972"/>
      <c r="CI120" s="972"/>
      <c r="CJ120" s="972"/>
      <c r="CK120" s="1037" t="s">
        <v>445</v>
      </c>
      <c r="CL120" s="1038"/>
      <c r="CM120" s="1038"/>
      <c r="CN120" s="1038"/>
      <c r="CO120" s="1039"/>
      <c r="CP120" s="1045" t="s">
        <v>392</v>
      </c>
      <c r="CQ120" s="1046"/>
      <c r="CR120" s="1046"/>
      <c r="CS120" s="1046"/>
      <c r="CT120" s="1046"/>
      <c r="CU120" s="1046"/>
      <c r="CV120" s="1046"/>
      <c r="CW120" s="1046"/>
      <c r="CX120" s="1046"/>
      <c r="CY120" s="1046"/>
      <c r="CZ120" s="1046"/>
      <c r="DA120" s="1046"/>
      <c r="DB120" s="1046"/>
      <c r="DC120" s="1046"/>
      <c r="DD120" s="1046"/>
      <c r="DE120" s="1046"/>
      <c r="DF120" s="1047"/>
      <c r="DG120" s="956">
        <v>6650322</v>
      </c>
      <c r="DH120" s="957"/>
      <c r="DI120" s="957"/>
      <c r="DJ120" s="957"/>
      <c r="DK120" s="957"/>
      <c r="DL120" s="957">
        <v>5952549</v>
      </c>
      <c r="DM120" s="957"/>
      <c r="DN120" s="957"/>
      <c r="DO120" s="957"/>
      <c r="DP120" s="957"/>
      <c r="DQ120" s="957">
        <v>5142243</v>
      </c>
      <c r="DR120" s="957"/>
      <c r="DS120" s="957"/>
      <c r="DT120" s="957"/>
      <c r="DU120" s="957"/>
      <c r="DV120" s="958">
        <v>36.1</v>
      </c>
      <c r="DW120" s="958"/>
      <c r="DX120" s="958"/>
      <c r="DY120" s="958"/>
      <c r="DZ120" s="959"/>
    </row>
    <row r="121" spans="1:130" s="199" customFormat="1" ht="26.25" customHeight="1" x14ac:dyDescent="0.15">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80793</v>
      </c>
      <c r="AB121" s="989"/>
      <c r="AC121" s="989"/>
      <c r="AD121" s="989"/>
      <c r="AE121" s="990"/>
      <c r="AF121" s="991" t="s">
        <v>225</v>
      </c>
      <c r="AG121" s="989"/>
      <c r="AH121" s="989"/>
      <c r="AI121" s="989"/>
      <c r="AJ121" s="990"/>
      <c r="AK121" s="991" t="s">
        <v>225</v>
      </c>
      <c r="AL121" s="989"/>
      <c r="AM121" s="989"/>
      <c r="AN121" s="989"/>
      <c r="AO121" s="990"/>
      <c r="AP121" s="992" t="s">
        <v>225</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5453827</v>
      </c>
      <c r="BR121" s="950"/>
      <c r="BS121" s="950"/>
      <c r="BT121" s="950"/>
      <c r="BU121" s="950"/>
      <c r="BV121" s="950">
        <v>5217237</v>
      </c>
      <c r="BW121" s="950"/>
      <c r="BX121" s="950"/>
      <c r="BY121" s="950"/>
      <c r="BZ121" s="950"/>
      <c r="CA121" s="950">
        <v>4822313</v>
      </c>
      <c r="CB121" s="950"/>
      <c r="CC121" s="950"/>
      <c r="CD121" s="950"/>
      <c r="CE121" s="950"/>
      <c r="CF121" s="944">
        <v>33.9</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1643992</v>
      </c>
      <c r="DH121" s="950"/>
      <c r="DI121" s="950"/>
      <c r="DJ121" s="950"/>
      <c r="DK121" s="950"/>
      <c r="DL121" s="950">
        <v>2377278</v>
      </c>
      <c r="DM121" s="950"/>
      <c r="DN121" s="950"/>
      <c r="DO121" s="950"/>
      <c r="DP121" s="950"/>
      <c r="DQ121" s="950">
        <v>3117778</v>
      </c>
      <c r="DR121" s="950"/>
      <c r="DS121" s="950"/>
      <c r="DT121" s="950"/>
      <c r="DU121" s="950"/>
      <c r="DV121" s="951">
        <v>21.9</v>
      </c>
      <c r="DW121" s="951"/>
      <c r="DX121" s="951"/>
      <c r="DY121" s="951"/>
      <c r="DZ121" s="952"/>
    </row>
    <row r="122" spans="1:130" s="199" customFormat="1" ht="26.25" customHeight="1" x14ac:dyDescent="0.15">
      <c r="A122" s="1089"/>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2032</v>
      </c>
      <c r="AB122" s="989"/>
      <c r="AC122" s="989"/>
      <c r="AD122" s="989"/>
      <c r="AE122" s="990"/>
      <c r="AF122" s="991">
        <v>2032</v>
      </c>
      <c r="AG122" s="989"/>
      <c r="AH122" s="989"/>
      <c r="AI122" s="989"/>
      <c r="AJ122" s="990"/>
      <c r="AK122" s="991">
        <v>2032</v>
      </c>
      <c r="AL122" s="989"/>
      <c r="AM122" s="989"/>
      <c r="AN122" s="989"/>
      <c r="AO122" s="990"/>
      <c r="AP122" s="992">
        <v>0</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28495661</v>
      </c>
      <c r="BR122" s="1028"/>
      <c r="BS122" s="1028"/>
      <c r="BT122" s="1028"/>
      <c r="BU122" s="1028"/>
      <c r="BV122" s="1028">
        <v>28164992</v>
      </c>
      <c r="BW122" s="1028"/>
      <c r="BX122" s="1028"/>
      <c r="BY122" s="1028"/>
      <c r="BZ122" s="1028"/>
      <c r="CA122" s="1028">
        <v>28926900</v>
      </c>
      <c r="CB122" s="1028"/>
      <c r="CC122" s="1028"/>
      <c r="CD122" s="1028"/>
      <c r="CE122" s="1028"/>
      <c r="CF122" s="1048">
        <v>203.2</v>
      </c>
      <c r="CG122" s="1049"/>
      <c r="CH122" s="1049"/>
      <c r="CI122" s="1049"/>
      <c r="CJ122" s="1049"/>
      <c r="CK122" s="1040"/>
      <c r="CL122" s="1041"/>
      <c r="CM122" s="1041"/>
      <c r="CN122" s="1041"/>
      <c r="CO122" s="1042"/>
      <c r="CP122" s="1050" t="s">
        <v>393</v>
      </c>
      <c r="CQ122" s="1051"/>
      <c r="CR122" s="1051"/>
      <c r="CS122" s="1051"/>
      <c r="CT122" s="1051"/>
      <c r="CU122" s="1051"/>
      <c r="CV122" s="1051"/>
      <c r="CW122" s="1051"/>
      <c r="CX122" s="1051"/>
      <c r="CY122" s="1051"/>
      <c r="CZ122" s="1051"/>
      <c r="DA122" s="1051"/>
      <c r="DB122" s="1051"/>
      <c r="DC122" s="1051"/>
      <c r="DD122" s="1051"/>
      <c r="DE122" s="1051"/>
      <c r="DF122" s="1052"/>
      <c r="DG122" s="949">
        <v>751130</v>
      </c>
      <c r="DH122" s="950"/>
      <c r="DI122" s="950"/>
      <c r="DJ122" s="950"/>
      <c r="DK122" s="950"/>
      <c r="DL122" s="950">
        <v>678619</v>
      </c>
      <c r="DM122" s="950"/>
      <c r="DN122" s="950"/>
      <c r="DO122" s="950"/>
      <c r="DP122" s="950"/>
      <c r="DQ122" s="950">
        <v>614196</v>
      </c>
      <c r="DR122" s="950"/>
      <c r="DS122" s="950"/>
      <c r="DT122" s="950"/>
      <c r="DU122" s="950"/>
      <c r="DV122" s="951">
        <v>4.3</v>
      </c>
      <c r="DW122" s="951"/>
      <c r="DX122" s="951"/>
      <c r="DY122" s="951"/>
      <c r="DZ122" s="952"/>
    </row>
    <row r="123" spans="1:130" s="199" customFormat="1" ht="26.25" customHeight="1" x14ac:dyDescent="0.15">
      <c r="A123" s="1089"/>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34632</v>
      </c>
      <c r="AB123" s="989"/>
      <c r="AC123" s="989"/>
      <c r="AD123" s="989"/>
      <c r="AE123" s="990"/>
      <c r="AF123" s="991">
        <v>29868</v>
      </c>
      <c r="AG123" s="989"/>
      <c r="AH123" s="989"/>
      <c r="AI123" s="989"/>
      <c r="AJ123" s="990"/>
      <c r="AK123" s="991">
        <v>29095</v>
      </c>
      <c r="AL123" s="989"/>
      <c r="AM123" s="989"/>
      <c r="AN123" s="989"/>
      <c r="AO123" s="990"/>
      <c r="AP123" s="992">
        <v>0.2</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449</v>
      </c>
      <c r="BP123" s="1036"/>
      <c r="BQ123" s="1095">
        <v>35269843</v>
      </c>
      <c r="BR123" s="1096"/>
      <c r="BS123" s="1096"/>
      <c r="BT123" s="1096"/>
      <c r="BU123" s="1096"/>
      <c r="BV123" s="1096">
        <v>34948310</v>
      </c>
      <c r="BW123" s="1096"/>
      <c r="BX123" s="1096"/>
      <c r="BY123" s="1096"/>
      <c r="BZ123" s="1096"/>
      <c r="CA123" s="1096">
        <v>35296119</v>
      </c>
      <c r="CB123" s="1096"/>
      <c r="CC123" s="1096"/>
      <c r="CD123" s="1096"/>
      <c r="CE123" s="1096"/>
      <c r="CF123" s="1029"/>
      <c r="CG123" s="1030"/>
      <c r="CH123" s="1030"/>
      <c r="CI123" s="1030"/>
      <c r="CJ123" s="1031"/>
      <c r="CK123" s="1040"/>
      <c r="CL123" s="1041"/>
      <c r="CM123" s="1041"/>
      <c r="CN123" s="1041"/>
      <c r="CO123" s="1042"/>
      <c r="CP123" s="1050" t="s">
        <v>395</v>
      </c>
      <c r="CQ123" s="1051"/>
      <c r="CR123" s="1051"/>
      <c r="CS123" s="1051"/>
      <c r="CT123" s="1051"/>
      <c r="CU123" s="1051"/>
      <c r="CV123" s="1051"/>
      <c r="CW123" s="1051"/>
      <c r="CX123" s="1051"/>
      <c r="CY123" s="1051"/>
      <c r="CZ123" s="1051"/>
      <c r="DA123" s="1051"/>
      <c r="DB123" s="1051"/>
      <c r="DC123" s="1051"/>
      <c r="DD123" s="1051"/>
      <c r="DE123" s="1051"/>
      <c r="DF123" s="1052"/>
      <c r="DG123" s="988">
        <v>128825</v>
      </c>
      <c r="DH123" s="989"/>
      <c r="DI123" s="989"/>
      <c r="DJ123" s="989"/>
      <c r="DK123" s="990"/>
      <c r="DL123" s="991">
        <v>133907</v>
      </c>
      <c r="DM123" s="989"/>
      <c r="DN123" s="989"/>
      <c r="DO123" s="989"/>
      <c r="DP123" s="990"/>
      <c r="DQ123" s="991">
        <v>153780</v>
      </c>
      <c r="DR123" s="989"/>
      <c r="DS123" s="989"/>
      <c r="DT123" s="989"/>
      <c r="DU123" s="990"/>
      <c r="DV123" s="992">
        <v>1.1000000000000001</v>
      </c>
      <c r="DW123" s="993"/>
      <c r="DX123" s="993"/>
      <c r="DY123" s="993"/>
      <c r="DZ123" s="994"/>
    </row>
    <row r="124" spans="1:130" s="199" customFormat="1" ht="26.25" customHeight="1" thickBot="1" x14ac:dyDescent="0.2">
      <c r="A124" s="1089"/>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225</v>
      </c>
      <c r="AB124" s="989"/>
      <c r="AC124" s="989"/>
      <c r="AD124" s="989"/>
      <c r="AE124" s="990"/>
      <c r="AF124" s="991" t="s">
        <v>225</v>
      </c>
      <c r="AG124" s="989"/>
      <c r="AH124" s="989"/>
      <c r="AI124" s="989"/>
      <c r="AJ124" s="990"/>
      <c r="AK124" s="991" t="s">
        <v>225</v>
      </c>
      <c r="AL124" s="989"/>
      <c r="AM124" s="989"/>
      <c r="AN124" s="989"/>
      <c r="AO124" s="990"/>
      <c r="AP124" s="992" t="s">
        <v>225</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93.3</v>
      </c>
      <c r="BR124" s="1058"/>
      <c r="BS124" s="1058"/>
      <c r="BT124" s="1058"/>
      <c r="BU124" s="1058"/>
      <c r="BV124" s="1058">
        <v>82.6</v>
      </c>
      <c r="BW124" s="1058"/>
      <c r="BX124" s="1058"/>
      <c r="BY124" s="1058"/>
      <c r="BZ124" s="1058"/>
      <c r="CA124" s="1058">
        <v>82.9</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v>128519</v>
      </c>
      <c r="DH124" s="1014"/>
      <c r="DI124" s="1014"/>
      <c r="DJ124" s="1014"/>
      <c r="DK124" s="1015"/>
      <c r="DL124" s="1013">
        <v>120712</v>
      </c>
      <c r="DM124" s="1014"/>
      <c r="DN124" s="1014"/>
      <c r="DO124" s="1014"/>
      <c r="DP124" s="1015"/>
      <c r="DQ124" s="1013">
        <v>120952</v>
      </c>
      <c r="DR124" s="1014"/>
      <c r="DS124" s="1014"/>
      <c r="DT124" s="1014"/>
      <c r="DU124" s="1015"/>
      <c r="DV124" s="1016">
        <v>0.8</v>
      </c>
      <c r="DW124" s="1017"/>
      <c r="DX124" s="1017"/>
      <c r="DY124" s="1017"/>
      <c r="DZ124" s="1018"/>
    </row>
    <row r="125" spans="1:130" s="199" customFormat="1" ht="26.25" customHeight="1" x14ac:dyDescent="0.15">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225</v>
      </c>
      <c r="AB125" s="989"/>
      <c r="AC125" s="989"/>
      <c r="AD125" s="989"/>
      <c r="AE125" s="990"/>
      <c r="AF125" s="991" t="s">
        <v>225</v>
      </c>
      <c r="AG125" s="989"/>
      <c r="AH125" s="989"/>
      <c r="AI125" s="989"/>
      <c r="AJ125" s="990"/>
      <c r="AK125" s="991" t="s">
        <v>225</v>
      </c>
      <c r="AL125" s="989"/>
      <c r="AM125" s="989"/>
      <c r="AN125" s="989"/>
      <c r="AO125" s="990"/>
      <c r="AP125" s="992" t="s">
        <v>225</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225</v>
      </c>
      <c r="DH125" s="957"/>
      <c r="DI125" s="957"/>
      <c r="DJ125" s="957"/>
      <c r="DK125" s="957"/>
      <c r="DL125" s="957" t="s">
        <v>225</v>
      </c>
      <c r="DM125" s="957"/>
      <c r="DN125" s="957"/>
      <c r="DO125" s="957"/>
      <c r="DP125" s="957"/>
      <c r="DQ125" s="957" t="s">
        <v>225</v>
      </c>
      <c r="DR125" s="957"/>
      <c r="DS125" s="957"/>
      <c r="DT125" s="957"/>
      <c r="DU125" s="957"/>
      <c r="DV125" s="958" t="s">
        <v>225</v>
      </c>
      <c r="DW125" s="958"/>
      <c r="DX125" s="958"/>
      <c r="DY125" s="958"/>
      <c r="DZ125" s="959"/>
    </row>
    <row r="126" spans="1:130" s="199" customFormat="1" ht="26.25" customHeight="1" thickBot="1" x14ac:dyDescent="0.2">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11693</v>
      </c>
      <c r="AB126" s="989"/>
      <c r="AC126" s="989"/>
      <c r="AD126" s="989"/>
      <c r="AE126" s="990"/>
      <c r="AF126" s="991">
        <v>80456</v>
      </c>
      <c r="AG126" s="989"/>
      <c r="AH126" s="989"/>
      <c r="AI126" s="989"/>
      <c r="AJ126" s="990"/>
      <c r="AK126" s="991">
        <v>80143</v>
      </c>
      <c r="AL126" s="989"/>
      <c r="AM126" s="989"/>
      <c r="AN126" s="989"/>
      <c r="AO126" s="990"/>
      <c r="AP126" s="992">
        <v>0.6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v>2499725</v>
      </c>
      <c r="DH126" s="950"/>
      <c r="DI126" s="950"/>
      <c r="DJ126" s="950"/>
      <c r="DK126" s="950"/>
      <c r="DL126" s="950">
        <v>1805156</v>
      </c>
      <c r="DM126" s="950"/>
      <c r="DN126" s="950"/>
      <c r="DO126" s="950"/>
      <c r="DP126" s="950"/>
      <c r="DQ126" s="950" t="s">
        <v>225</v>
      </c>
      <c r="DR126" s="950"/>
      <c r="DS126" s="950"/>
      <c r="DT126" s="950"/>
      <c r="DU126" s="950"/>
      <c r="DV126" s="951" t="s">
        <v>225</v>
      </c>
      <c r="DW126" s="951"/>
      <c r="DX126" s="951"/>
      <c r="DY126" s="951"/>
      <c r="DZ126" s="952"/>
    </row>
    <row r="127" spans="1:130" s="199" customFormat="1" ht="26.25" customHeight="1" x14ac:dyDescent="0.15">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240</v>
      </c>
      <c r="AB127" s="989"/>
      <c r="AC127" s="989"/>
      <c r="AD127" s="989"/>
      <c r="AE127" s="990"/>
      <c r="AF127" s="991">
        <v>205</v>
      </c>
      <c r="AG127" s="989"/>
      <c r="AH127" s="989"/>
      <c r="AI127" s="989"/>
      <c r="AJ127" s="990"/>
      <c r="AK127" s="991">
        <v>175</v>
      </c>
      <c r="AL127" s="989"/>
      <c r="AM127" s="989"/>
      <c r="AN127" s="989"/>
      <c r="AO127" s="990"/>
      <c r="AP127" s="992">
        <v>0</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225</v>
      </c>
      <c r="DH127" s="950"/>
      <c r="DI127" s="950"/>
      <c r="DJ127" s="950"/>
      <c r="DK127" s="950"/>
      <c r="DL127" s="950" t="s">
        <v>225</v>
      </c>
      <c r="DM127" s="950"/>
      <c r="DN127" s="950"/>
      <c r="DO127" s="950"/>
      <c r="DP127" s="950"/>
      <c r="DQ127" s="950" t="s">
        <v>225</v>
      </c>
      <c r="DR127" s="950"/>
      <c r="DS127" s="950"/>
      <c r="DT127" s="950"/>
      <c r="DU127" s="950"/>
      <c r="DV127" s="951" t="s">
        <v>225</v>
      </c>
      <c r="DW127" s="951"/>
      <c r="DX127" s="951"/>
      <c r="DY127" s="951"/>
      <c r="DZ127" s="952"/>
    </row>
    <row r="128" spans="1:130" s="199" customFormat="1" ht="26.25" customHeight="1" thickBot="1" x14ac:dyDescent="0.2">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598496</v>
      </c>
      <c r="AB128" s="1078"/>
      <c r="AC128" s="1078"/>
      <c r="AD128" s="1078"/>
      <c r="AE128" s="1079"/>
      <c r="AF128" s="1080">
        <v>584451</v>
      </c>
      <c r="AG128" s="1078"/>
      <c r="AH128" s="1078"/>
      <c r="AI128" s="1078"/>
      <c r="AJ128" s="1079"/>
      <c r="AK128" s="1080">
        <v>576250</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225</v>
      </c>
      <c r="BG128" s="1085"/>
      <c r="BH128" s="1085"/>
      <c r="BI128" s="1085"/>
      <c r="BJ128" s="1085"/>
      <c r="BK128" s="1085"/>
      <c r="BL128" s="1086"/>
      <c r="BM128" s="1084">
        <v>12.67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225</v>
      </c>
      <c r="DH128" s="1070"/>
      <c r="DI128" s="1070"/>
      <c r="DJ128" s="1070"/>
      <c r="DK128" s="1070"/>
      <c r="DL128" s="1070" t="s">
        <v>225</v>
      </c>
      <c r="DM128" s="1070"/>
      <c r="DN128" s="1070"/>
      <c r="DO128" s="1070"/>
      <c r="DP128" s="1070"/>
      <c r="DQ128" s="1070" t="s">
        <v>225</v>
      </c>
      <c r="DR128" s="1070"/>
      <c r="DS128" s="1070"/>
      <c r="DT128" s="1070"/>
      <c r="DU128" s="1070"/>
      <c r="DV128" s="1071" t="s">
        <v>225</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16700074</v>
      </c>
      <c r="AB129" s="989"/>
      <c r="AC129" s="989"/>
      <c r="AD129" s="989"/>
      <c r="AE129" s="990"/>
      <c r="AF129" s="991">
        <v>16849512</v>
      </c>
      <c r="AG129" s="989"/>
      <c r="AH129" s="989"/>
      <c r="AI129" s="989"/>
      <c r="AJ129" s="990"/>
      <c r="AK129" s="991">
        <v>16601475</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225</v>
      </c>
      <c r="BG129" s="1099"/>
      <c r="BH129" s="1099"/>
      <c r="BI129" s="1099"/>
      <c r="BJ129" s="1099"/>
      <c r="BK129" s="1099"/>
      <c r="BL129" s="1100"/>
      <c r="BM129" s="1098">
        <v>17.670000000000002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2498074</v>
      </c>
      <c r="AB130" s="989"/>
      <c r="AC130" s="989"/>
      <c r="AD130" s="989"/>
      <c r="AE130" s="990"/>
      <c r="AF130" s="991">
        <v>2429201</v>
      </c>
      <c r="AG130" s="989"/>
      <c r="AH130" s="989"/>
      <c r="AI130" s="989"/>
      <c r="AJ130" s="990"/>
      <c r="AK130" s="991">
        <v>2363923</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7.9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14202000</v>
      </c>
      <c r="AB131" s="1014"/>
      <c r="AC131" s="1014"/>
      <c r="AD131" s="1014"/>
      <c r="AE131" s="1015"/>
      <c r="AF131" s="1013">
        <v>14420311</v>
      </c>
      <c r="AG131" s="1014"/>
      <c r="AH131" s="1014"/>
      <c r="AI131" s="1014"/>
      <c r="AJ131" s="1015"/>
      <c r="AK131" s="1013">
        <v>14237552</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82.9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6.8996913390000003</v>
      </c>
      <c r="AB132" s="1130"/>
      <c r="AC132" s="1130"/>
      <c r="AD132" s="1130"/>
      <c r="AE132" s="1131"/>
      <c r="AF132" s="1132">
        <v>8.2085400239999995</v>
      </c>
      <c r="AG132" s="1130"/>
      <c r="AH132" s="1130"/>
      <c r="AI132" s="1130"/>
      <c r="AJ132" s="1131"/>
      <c r="AK132" s="1132">
        <v>8.7953974309999996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8.5</v>
      </c>
      <c r="AB133" s="1113"/>
      <c r="AC133" s="1113"/>
      <c r="AD133" s="1113"/>
      <c r="AE133" s="1114"/>
      <c r="AF133" s="1112">
        <v>7.8</v>
      </c>
      <c r="AG133" s="1113"/>
      <c r="AH133" s="1113"/>
      <c r="AI133" s="1113"/>
      <c r="AJ133" s="1114"/>
      <c r="AK133" s="1112">
        <v>7.9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topLeftCell="X1" zoomScale="80" zoomScaleNormal="85" zoomScaleSheetLayoutView="80" workbookViewId="0">
      <selection activeCell="X1" sqref="X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view="pageBreakPreview" zoomScale="80" zoomScaleNormal="100" zoomScaleSheetLayoutView="80"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0" t="s">
        <v>477</v>
      </c>
      <c r="L7" s="256"/>
      <c r="M7" s="257" t="s">
        <v>478</v>
      </c>
      <c r="N7" s="258"/>
    </row>
    <row r="8" spans="1:16" x14ac:dyDescent="0.15">
      <c r="A8" s="250"/>
      <c r="B8" s="246"/>
      <c r="C8" s="246"/>
      <c r="D8" s="246"/>
      <c r="E8" s="246"/>
      <c r="F8" s="246"/>
      <c r="G8" s="259"/>
      <c r="H8" s="260"/>
      <c r="I8" s="260"/>
      <c r="J8" s="261"/>
      <c r="K8" s="1151"/>
      <c r="L8" s="262" t="s">
        <v>479</v>
      </c>
      <c r="M8" s="263" t="s">
        <v>480</v>
      </c>
      <c r="N8" s="264" t="s">
        <v>481</v>
      </c>
    </row>
    <row r="9" spans="1:16" x14ac:dyDescent="0.15">
      <c r="A9" s="250"/>
      <c r="B9" s="246"/>
      <c r="C9" s="246"/>
      <c r="D9" s="246"/>
      <c r="E9" s="246"/>
      <c r="F9" s="246"/>
      <c r="G9" s="1152" t="s">
        <v>482</v>
      </c>
      <c r="H9" s="1153"/>
      <c r="I9" s="1153"/>
      <c r="J9" s="1154"/>
      <c r="K9" s="265">
        <v>3881564</v>
      </c>
      <c r="L9" s="266">
        <v>65845</v>
      </c>
      <c r="M9" s="267">
        <v>57713</v>
      </c>
      <c r="N9" s="268">
        <v>14.1</v>
      </c>
    </row>
    <row r="10" spans="1:16" x14ac:dyDescent="0.15">
      <c r="A10" s="250"/>
      <c r="B10" s="246"/>
      <c r="C10" s="246"/>
      <c r="D10" s="246"/>
      <c r="E10" s="246"/>
      <c r="F10" s="246"/>
      <c r="G10" s="1152" t="s">
        <v>483</v>
      </c>
      <c r="H10" s="1153"/>
      <c r="I10" s="1153"/>
      <c r="J10" s="1154"/>
      <c r="K10" s="269">
        <v>71525</v>
      </c>
      <c r="L10" s="270">
        <v>1213</v>
      </c>
      <c r="M10" s="271">
        <v>3737</v>
      </c>
      <c r="N10" s="272">
        <v>-67.5</v>
      </c>
    </row>
    <row r="11" spans="1:16" ht="13.5" customHeight="1" x14ac:dyDescent="0.15">
      <c r="A11" s="250"/>
      <c r="B11" s="246"/>
      <c r="C11" s="246"/>
      <c r="D11" s="246"/>
      <c r="E11" s="246"/>
      <c r="F11" s="246"/>
      <c r="G11" s="1152" t="s">
        <v>484</v>
      </c>
      <c r="H11" s="1153"/>
      <c r="I11" s="1153"/>
      <c r="J11" s="1154"/>
      <c r="K11" s="269">
        <v>1021140</v>
      </c>
      <c r="L11" s="270">
        <v>17322</v>
      </c>
      <c r="M11" s="271">
        <v>6346</v>
      </c>
      <c r="N11" s="272">
        <v>173</v>
      </c>
    </row>
    <row r="12" spans="1:16" ht="13.5" customHeight="1" x14ac:dyDescent="0.15">
      <c r="A12" s="250"/>
      <c r="B12" s="246"/>
      <c r="C12" s="246"/>
      <c r="D12" s="246"/>
      <c r="E12" s="246"/>
      <c r="F12" s="246"/>
      <c r="G12" s="1152" t="s">
        <v>485</v>
      </c>
      <c r="H12" s="1153"/>
      <c r="I12" s="1153"/>
      <c r="J12" s="1154"/>
      <c r="K12" s="269">
        <v>10217</v>
      </c>
      <c r="L12" s="270">
        <v>173</v>
      </c>
      <c r="M12" s="271">
        <v>800</v>
      </c>
      <c r="N12" s="272">
        <v>-78.400000000000006</v>
      </c>
    </row>
    <row r="13" spans="1:16" ht="13.5" customHeight="1" x14ac:dyDescent="0.15">
      <c r="A13" s="250"/>
      <c r="B13" s="246"/>
      <c r="C13" s="246"/>
      <c r="D13" s="246"/>
      <c r="E13" s="246"/>
      <c r="F13" s="246"/>
      <c r="G13" s="1152" t="s">
        <v>486</v>
      </c>
      <c r="H13" s="1153"/>
      <c r="I13" s="1153"/>
      <c r="J13" s="1154"/>
      <c r="K13" s="269" t="s">
        <v>487</v>
      </c>
      <c r="L13" s="270" t="s">
        <v>487</v>
      </c>
      <c r="M13" s="271">
        <v>1</v>
      </c>
      <c r="N13" s="272" t="s">
        <v>487</v>
      </c>
    </row>
    <row r="14" spans="1:16" ht="13.5" customHeight="1" x14ac:dyDescent="0.15">
      <c r="A14" s="250"/>
      <c r="B14" s="246"/>
      <c r="C14" s="246"/>
      <c r="D14" s="246"/>
      <c r="E14" s="246"/>
      <c r="F14" s="246"/>
      <c r="G14" s="1152" t="s">
        <v>488</v>
      </c>
      <c r="H14" s="1153"/>
      <c r="I14" s="1153"/>
      <c r="J14" s="1154"/>
      <c r="K14" s="269">
        <v>273367</v>
      </c>
      <c r="L14" s="270">
        <v>4637</v>
      </c>
      <c r="M14" s="271">
        <v>2571</v>
      </c>
      <c r="N14" s="272">
        <v>80.400000000000006</v>
      </c>
    </row>
    <row r="15" spans="1:16" ht="13.5" customHeight="1" x14ac:dyDescent="0.15">
      <c r="A15" s="250"/>
      <c r="B15" s="246"/>
      <c r="C15" s="246"/>
      <c r="D15" s="246"/>
      <c r="E15" s="246"/>
      <c r="F15" s="246"/>
      <c r="G15" s="1152" t="s">
        <v>489</v>
      </c>
      <c r="H15" s="1153"/>
      <c r="I15" s="1153"/>
      <c r="J15" s="1154"/>
      <c r="K15" s="269">
        <v>112934</v>
      </c>
      <c r="L15" s="270">
        <v>1916</v>
      </c>
      <c r="M15" s="271">
        <v>1342</v>
      </c>
      <c r="N15" s="272">
        <v>42.8</v>
      </c>
    </row>
    <row r="16" spans="1:16" x14ac:dyDescent="0.15">
      <c r="A16" s="250"/>
      <c r="B16" s="246"/>
      <c r="C16" s="246"/>
      <c r="D16" s="246"/>
      <c r="E16" s="246"/>
      <c r="F16" s="246"/>
      <c r="G16" s="1155" t="s">
        <v>490</v>
      </c>
      <c r="H16" s="1156"/>
      <c r="I16" s="1156"/>
      <c r="J16" s="1157"/>
      <c r="K16" s="270">
        <v>-431785</v>
      </c>
      <c r="L16" s="270">
        <v>-7325</v>
      </c>
      <c r="M16" s="271">
        <v>-4975</v>
      </c>
      <c r="N16" s="272">
        <v>47.2</v>
      </c>
    </row>
    <row r="17" spans="1:16" x14ac:dyDescent="0.15">
      <c r="A17" s="250"/>
      <c r="B17" s="246"/>
      <c r="C17" s="246"/>
      <c r="D17" s="246"/>
      <c r="E17" s="246"/>
      <c r="F17" s="246"/>
      <c r="G17" s="1155" t="s">
        <v>173</v>
      </c>
      <c r="H17" s="1156"/>
      <c r="I17" s="1156"/>
      <c r="J17" s="1157"/>
      <c r="K17" s="270">
        <v>4938962</v>
      </c>
      <c r="L17" s="270">
        <v>83782</v>
      </c>
      <c r="M17" s="271">
        <v>67535</v>
      </c>
      <c r="N17" s="272">
        <v>24.1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47" t="s">
        <v>495</v>
      </c>
      <c r="H21" s="1148"/>
      <c r="I21" s="1148"/>
      <c r="J21" s="1149"/>
      <c r="K21" s="282">
        <v>6.4</v>
      </c>
      <c r="L21" s="283">
        <v>6.24</v>
      </c>
      <c r="M21" s="284">
        <v>0.16</v>
      </c>
      <c r="N21" s="251"/>
      <c r="O21" s="285"/>
      <c r="P21" s="281"/>
    </row>
    <row r="22" spans="1:16" s="286" customFormat="1" x14ac:dyDescent="0.15">
      <c r="A22" s="281"/>
      <c r="B22" s="251"/>
      <c r="C22" s="251"/>
      <c r="D22" s="251"/>
      <c r="E22" s="251"/>
      <c r="F22" s="251"/>
      <c r="G22" s="1147" t="s">
        <v>496</v>
      </c>
      <c r="H22" s="1148"/>
      <c r="I22" s="1148"/>
      <c r="J22" s="1149"/>
      <c r="K22" s="287">
        <v>98</v>
      </c>
      <c r="L22" s="288">
        <v>98.7</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0" t="s">
        <v>477</v>
      </c>
      <c r="L30" s="256"/>
      <c r="M30" s="257" t="s">
        <v>478</v>
      </c>
      <c r="N30" s="258"/>
    </row>
    <row r="31" spans="1:16" x14ac:dyDescent="0.15">
      <c r="A31" s="250"/>
      <c r="B31" s="246"/>
      <c r="C31" s="246"/>
      <c r="D31" s="246"/>
      <c r="E31" s="246"/>
      <c r="F31" s="246"/>
      <c r="G31" s="259"/>
      <c r="H31" s="260"/>
      <c r="I31" s="260"/>
      <c r="J31" s="261"/>
      <c r="K31" s="1151"/>
      <c r="L31" s="262" t="s">
        <v>479</v>
      </c>
      <c r="M31" s="263" t="s">
        <v>480</v>
      </c>
      <c r="N31" s="264" t="s">
        <v>481</v>
      </c>
    </row>
    <row r="32" spans="1:16" ht="27" customHeight="1" x14ac:dyDescent="0.15">
      <c r="A32" s="250"/>
      <c r="B32" s="246"/>
      <c r="C32" s="246"/>
      <c r="D32" s="246"/>
      <c r="E32" s="246"/>
      <c r="F32" s="246"/>
      <c r="G32" s="1163" t="s">
        <v>500</v>
      </c>
      <c r="H32" s="1164"/>
      <c r="I32" s="1164"/>
      <c r="J32" s="1165"/>
      <c r="K32" s="296">
        <v>3069248</v>
      </c>
      <c r="L32" s="296">
        <v>52065</v>
      </c>
      <c r="M32" s="297">
        <v>35267</v>
      </c>
      <c r="N32" s="298">
        <v>47.6</v>
      </c>
    </row>
    <row r="33" spans="1:16" ht="13.5" customHeight="1" x14ac:dyDescent="0.15">
      <c r="A33" s="250"/>
      <c r="B33" s="246"/>
      <c r="C33" s="246"/>
      <c r="D33" s="246"/>
      <c r="E33" s="246"/>
      <c r="F33" s="246"/>
      <c r="G33" s="1163" t="s">
        <v>501</v>
      </c>
      <c r="H33" s="1164"/>
      <c r="I33" s="1164"/>
      <c r="J33" s="1165"/>
      <c r="K33" s="296" t="s">
        <v>487</v>
      </c>
      <c r="L33" s="296" t="s">
        <v>487</v>
      </c>
      <c r="M33" s="297">
        <v>1</v>
      </c>
      <c r="N33" s="298" t="s">
        <v>487</v>
      </c>
    </row>
    <row r="34" spans="1:16" ht="27" customHeight="1" x14ac:dyDescent="0.15">
      <c r="A34" s="250"/>
      <c r="B34" s="246"/>
      <c r="C34" s="246"/>
      <c r="D34" s="246"/>
      <c r="E34" s="246"/>
      <c r="F34" s="246"/>
      <c r="G34" s="1163" t="s">
        <v>502</v>
      </c>
      <c r="H34" s="1164"/>
      <c r="I34" s="1164"/>
      <c r="J34" s="1165"/>
      <c r="K34" s="296" t="s">
        <v>487</v>
      </c>
      <c r="L34" s="296" t="s">
        <v>487</v>
      </c>
      <c r="M34" s="297">
        <v>49</v>
      </c>
      <c r="N34" s="298" t="s">
        <v>487</v>
      </c>
    </row>
    <row r="35" spans="1:16" ht="27" customHeight="1" x14ac:dyDescent="0.15">
      <c r="A35" s="250"/>
      <c r="B35" s="246"/>
      <c r="C35" s="246"/>
      <c r="D35" s="246"/>
      <c r="E35" s="246"/>
      <c r="F35" s="246"/>
      <c r="G35" s="1163" t="s">
        <v>503</v>
      </c>
      <c r="H35" s="1164"/>
      <c r="I35" s="1164"/>
      <c r="J35" s="1165"/>
      <c r="K35" s="296">
        <v>875988</v>
      </c>
      <c r="L35" s="296">
        <v>14860</v>
      </c>
      <c r="M35" s="297">
        <v>9709</v>
      </c>
      <c r="N35" s="298">
        <v>53.1</v>
      </c>
    </row>
    <row r="36" spans="1:16" ht="27" customHeight="1" x14ac:dyDescent="0.15">
      <c r="A36" s="250"/>
      <c r="B36" s="246"/>
      <c r="C36" s="246"/>
      <c r="D36" s="246"/>
      <c r="E36" s="246"/>
      <c r="F36" s="246"/>
      <c r="G36" s="1163" t="s">
        <v>504</v>
      </c>
      <c r="H36" s="1164"/>
      <c r="I36" s="1164"/>
      <c r="J36" s="1165"/>
      <c r="K36" s="296">
        <v>135354</v>
      </c>
      <c r="L36" s="296">
        <v>2296</v>
      </c>
      <c r="M36" s="297">
        <v>2367</v>
      </c>
      <c r="N36" s="298">
        <v>-3</v>
      </c>
    </row>
    <row r="37" spans="1:16" ht="13.5" customHeight="1" x14ac:dyDescent="0.15">
      <c r="A37" s="250"/>
      <c r="B37" s="246"/>
      <c r="C37" s="246"/>
      <c r="D37" s="246"/>
      <c r="E37" s="246"/>
      <c r="F37" s="246"/>
      <c r="G37" s="1163" t="s">
        <v>505</v>
      </c>
      <c r="H37" s="1164"/>
      <c r="I37" s="1164"/>
      <c r="J37" s="1165"/>
      <c r="K37" s="296">
        <v>111445</v>
      </c>
      <c r="L37" s="296">
        <v>1891</v>
      </c>
      <c r="M37" s="297">
        <v>1205</v>
      </c>
      <c r="N37" s="298">
        <v>56.9</v>
      </c>
    </row>
    <row r="38" spans="1:16" ht="27" customHeight="1" x14ac:dyDescent="0.15">
      <c r="A38" s="250"/>
      <c r="B38" s="246"/>
      <c r="C38" s="246"/>
      <c r="D38" s="246"/>
      <c r="E38" s="246"/>
      <c r="F38" s="246"/>
      <c r="G38" s="1166" t="s">
        <v>506</v>
      </c>
      <c r="H38" s="1167"/>
      <c r="I38" s="1167"/>
      <c r="J38" s="1168"/>
      <c r="K38" s="299">
        <v>387</v>
      </c>
      <c r="L38" s="299">
        <v>7</v>
      </c>
      <c r="M38" s="300">
        <v>3</v>
      </c>
      <c r="N38" s="301">
        <v>133.30000000000001</v>
      </c>
      <c r="O38" s="295"/>
    </row>
    <row r="39" spans="1:16" x14ac:dyDescent="0.15">
      <c r="A39" s="250"/>
      <c r="B39" s="246"/>
      <c r="C39" s="246"/>
      <c r="D39" s="246"/>
      <c r="E39" s="246"/>
      <c r="F39" s="246"/>
      <c r="G39" s="1166" t="s">
        <v>507</v>
      </c>
      <c r="H39" s="1167"/>
      <c r="I39" s="1167"/>
      <c r="J39" s="1168"/>
      <c r="K39" s="302">
        <v>-576250</v>
      </c>
      <c r="L39" s="302">
        <v>-9775</v>
      </c>
      <c r="M39" s="303">
        <v>-6690</v>
      </c>
      <c r="N39" s="304">
        <v>46.1</v>
      </c>
      <c r="O39" s="295"/>
    </row>
    <row r="40" spans="1:16" ht="27" customHeight="1" x14ac:dyDescent="0.15">
      <c r="A40" s="250"/>
      <c r="B40" s="246"/>
      <c r="C40" s="246"/>
      <c r="D40" s="246"/>
      <c r="E40" s="246"/>
      <c r="F40" s="246"/>
      <c r="G40" s="1163" t="s">
        <v>508</v>
      </c>
      <c r="H40" s="1164"/>
      <c r="I40" s="1164"/>
      <c r="J40" s="1165"/>
      <c r="K40" s="302">
        <v>-2363923</v>
      </c>
      <c r="L40" s="302">
        <v>-40100</v>
      </c>
      <c r="M40" s="303">
        <v>-29386</v>
      </c>
      <c r="N40" s="304">
        <v>36.5</v>
      </c>
      <c r="O40" s="295"/>
    </row>
    <row r="41" spans="1:16" x14ac:dyDescent="0.15">
      <c r="A41" s="250"/>
      <c r="B41" s="246"/>
      <c r="C41" s="246"/>
      <c r="D41" s="246"/>
      <c r="E41" s="246"/>
      <c r="F41" s="246"/>
      <c r="G41" s="1169" t="s">
        <v>285</v>
      </c>
      <c r="H41" s="1170"/>
      <c r="I41" s="1170"/>
      <c r="J41" s="1171"/>
      <c r="K41" s="296">
        <v>1252249</v>
      </c>
      <c r="L41" s="302">
        <v>21243</v>
      </c>
      <c r="M41" s="303">
        <v>12524</v>
      </c>
      <c r="N41" s="304">
        <v>69.599999999999994</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58" t="s">
        <v>477</v>
      </c>
      <c r="J49" s="1160" t="s">
        <v>512</v>
      </c>
      <c r="K49" s="1161"/>
      <c r="L49" s="1161"/>
      <c r="M49" s="1161"/>
      <c r="N49" s="1162"/>
    </row>
    <row r="50" spans="1:14" x14ac:dyDescent="0.15">
      <c r="A50" s="250"/>
      <c r="B50" s="246"/>
      <c r="C50" s="246"/>
      <c r="D50" s="246"/>
      <c r="E50" s="246"/>
      <c r="F50" s="246"/>
      <c r="G50" s="314"/>
      <c r="H50" s="315"/>
      <c r="I50" s="1159"/>
      <c r="J50" s="316" t="s">
        <v>513</v>
      </c>
      <c r="K50" s="317" t="s">
        <v>514</v>
      </c>
      <c r="L50" s="318" t="s">
        <v>515</v>
      </c>
      <c r="M50" s="319" t="s">
        <v>516</v>
      </c>
      <c r="N50" s="320" t="s">
        <v>517</v>
      </c>
    </row>
    <row r="51" spans="1:14" x14ac:dyDescent="0.15">
      <c r="A51" s="250"/>
      <c r="B51" s="246"/>
      <c r="C51" s="246"/>
      <c r="D51" s="246"/>
      <c r="E51" s="246"/>
      <c r="F51" s="246"/>
      <c r="G51" s="312" t="s">
        <v>518</v>
      </c>
      <c r="H51" s="313"/>
      <c r="I51" s="321">
        <v>2497892</v>
      </c>
      <c r="J51" s="322">
        <v>41350</v>
      </c>
      <c r="K51" s="323">
        <v>34.799999999999997</v>
      </c>
      <c r="L51" s="324">
        <v>50880</v>
      </c>
      <c r="M51" s="325">
        <v>7</v>
      </c>
      <c r="N51" s="326">
        <v>27.8</v>
      </c>
    </row>
    <row r="52" spans="1:14" x14ac:dyDescent="0.15">
      <c r="A52" s="250"/>
      <c r="B52" s="246"/>
      <c r="C52" s="246"/>
      <c r="D52" s="246"/>
      <c r="E52" s="246"/>
      <c r="F52" s="246"/>
      <c r="G52" s="327"/>
      <c r="H52" s="328" t="s">
        <v>519</v>
      </c>
      <c r="I52" s="329">
        <v>2101524</v>
      </c>
      <c r="J52" s="330">
        <v>34789</v>
      </c>
      <c r="K52" s="331">
        <v>149.5</v>
      </c>
      <c r="L52" s="332">
        <v>26879</v>
      </c>
      <c r="M52" s="333">
        <v>2.4</v>
      </c>
      <c r="N52" s="334">
        <v>147.1</v>
      </c>
    </row>
    <row r="53" spans="1:14" x14ac:dyDescent="0.15">
      <c r="A53" s="250"/>
      <c r="B53" s="246"/>
      <c r="C53" s="246"/>
      <c r="D53" s="246"/>
      <c r="E53" s="246"/>
      <c r="F53" s="246"/>
      <c r="G53" s="312" t="s">
        <v>520</v>
      </c>
      <c r="H53" s="313"/>
      <c r="I53" s="321">
        <v>2685382</v>
      </c>
      <c r="J53" s="322">
        <v>44767</v>
      </c>
      <c r="K53" s="323">
        <v>8.3000000000000007</v>
      </c>
      <c r="L53" s="324">
        <v>63956</v>
      </c>
      <c r="M53" s="325">
        <v>25.7</v>
      </c>
      <c r="N53" s="326">
        <v>-17.399999999999999</v>
      </c>
    </row>
    <row r="54" spans="1:14" x14ac:dyDescent="0.15">
      <c r="A54" s="250"/>
      <c r="B54" s="246"/>
      <c r="C54" s="246"/>
      <c r="D54" s="246"/>
      <c r="E54" s="246"/>
      <c r="F54" s="246"/>
      <c r="G54" s="327"/>
      <c r="H54" s="328" t="s">
        <v>519</v>
      </c>
      <c r="I54" s="329">
        <v>2067600</v>
      </c>
      <c r="J54" s="330">
        <v>34468</v>
      </c>
      <c r="K54" s="331">
        <v>-0.9</v>
      </c>
      <c r="L54" s="332">
        <v>29239</v>
      </c>
      <c r="M54" s="333">
        <v>8.8000000000000007</v>
      </c>
      <c r="N54" s="334">
        <v>-9.6999999999999993</v>
      </c>
    </row>
    <row r="55" spans="1:14" x14ac:dyDescent="0.15">
      <c r="A55" s="250"/>
      <c r="B55" s="246"/>
      <c r="C55" s="246"/>
      <c r="D55" s="246"/>
      <c r="E55" s="246"/>
      <c r="F55" s="246"/>
      <c r="G55" s="312" t="s">
        <v>521</v>
      </c>
      <c r="H55" s="313"/>
      <c r="I55" s="321">
        <v>1484298</v>
      </c>
      <c r="J55" s="322">
        <v>25004</v>
      </c>
      <c r="K55" s="323">
        <v>-44.1</v>
      </c>
      <c r="L55" s="324">
        <v>66255</v>
      </c>
      <c r="M55" s="325">
        <v>3.6</v>
      </c>
      <c r="N55" s="326">
        <v>-47.7</v>
      </c>
    </row>
    <row r="56" spans="1:14" x14ac:dyDescent="0.15">
      <c r="A56" s="250"/>
      <c r="B56" s="246"/>
      <c r="C56" s="246"/>
      <c r="D56" s="246"/>
      <c r="E56" s="246"/>
      <c r="F56" s="246"/>
      <c r="G56" s="327"/>
      <c r="H56" s="328" t="s">
        <v>519</v>
      </c>
      <c r="I56" s="329">
        <v>788964</v>
      </c>
      <c r="J56" s="330">
        <v>13291</v>
      </c>
      <c r="K56" s="331">
        <v>-61.4</v>
      </c>
      <c r="L56" s="332">
        <v>31822</v>
      </c>
      <c r="M56" s="333">
        <v>8.8000000000000007</v>
      </c>
      <c r="N56" s="334">
        <v>-70.2</v>
      </c>
    </row>
    <row r="57" spans="1:14" x14ac:dyDescent="0.15">
      <c r="A57" s="250"/>
      <c r="B57" s="246"/>
      <c r="C57" s="246"/>
      <c r="D57" s="246"/>
      <c r="E57" s="246"/>
      <c r="F57" s="246"/>
      <c r="G57" s="312" t="s">
        <v>522</v>
      </c>
      <c r="H57" s="313"/>
      <c r="I57" s="321">
        <v>2457346</v>
      </c>
      <c r="J57" s="322">
        <v>41508</v>
      </c>
      <c r="K57" s="323">
        <v>66</v>
      </c>
      <c r="L57" s="324">
        <v>47278</v>
      </c>
      <c r="M57" s="325">
        <v>-28.6</v>
      </c>
      <c r="N57" s="326">
        <v>94.6</v>
      </c>
    </row>
    <row r="58" spans="1:14" x14ac:dyDescent="0.15">
      <c r="A58" s="250"/>
      <c r="B58" s="246"/>
      <c r="C58" s="246"/>
      <c r="D58" s="246"/>
      <c r="E58" s="246"/>
      <c r="F58" s="246"/>
      <c r="G58" s="327"/>
      <c r="H58" s="328" t="s">
        <v>519</v>
      </c>
      <c r="I58" s="329">
        <v>1413334</v>
      </c>
      <c r="J58" s="330">
        <v>23873</v>
      </c>
      <c r="K58" s="331">
        <v>79.599999999999994</v>
      </c>
      <c r="L58" s="332">
        <v>24096</v>
      </c>
      <c r="M58" s="333">
        <v>-24.3</v>
      </c>
      <c r="N58" s="334">
        <v>103.9</v>
      </c>
    </row>
    <row r="59" spans="1:14" x14ac:dyDescent="0.15">
      <c r="A59" s="250"/>
      <c r="B59" s="246"/>
      <c r="C59" s="246"/>
      <c r="D59" s="246"/>
      <c r="E59" s="246"/>
      <c r="F59" s="246"/>
      <c r="G59" s="312" t="s">
        <v>523</v>
      </c>
      <c r="H59" s="313"/>
      <c r="I59" s="321">
        <v>4559494</v>
      </c>
      <c r="J59" s="322">
        <v>77345</v>
      </c>
      <c r="K59" s="323">
        <v>86.3</v>
      </c>
      <c r="L59" s="324">
        <v>44504</v>
      </c>
      <c r="M59" s="325">
        <v>-5.9</v>
      </c>
      <c r="N59" s="326">
        <v>92.2</v>
      </c>
    </row>
    <row r="60" spans="1:14" x14ac:dyDescent="0.15">
      <c r="A60" s="250"/>
      <c r="B60" s="246"/>
      <c r="C60" s="246"/>
      <c r="D60" s="246"/>
      <c r="E60" s="246"/>
      <c r="F60" s="246"/>
      <c r="G60" s="327"/>
      <c r="H60" s="328" t="s">
        <v>519</v>
      </c>
      <c r="I60" s="335">
        <v>2964008</v>
      </c>
      <c r="J60" s="330">
        <v>50280</v>
      </c>
      <c r="K60" s="331">
        <v>110.6</v>
      </c>
      <c r="L60" s="332">
        <v>25876</v>
      </c>
      <c r="M60" s="333">
        <v>7.4</v>
      </c>
      <c r="N60" s="334">
        <v>103.2</v>
      </c>
    </row>
    <row r="61" spans="1:14" x14ac:dyDescent="0.15">
      <c r="A61" s="250"/>
      <c r="B61" s="246"/>
      <c r="C61" s="246"/>
      <c r="D61" s="246"/>
      <c r="E61" s="246"/>
      <c r="F61" s="246"/>
      <c r="G61" s="312" t="s">
        <v>524</v>
      </c>
      <c r="H61" s="336"/>
      <c r="I61" s="337">
        <v>2736882</v>
      </c>
      <c r="J61" s="338">
        <v>45995</v>
      </c>
      <c r="K61" s="339">
        <v>30.3</v>
      </c>
      <c r="L61" s="340">
        <v>54575</v>
      </c>
      <c r="M61" s="341">
        <v>0.4</v>
      </c>
      <c r="N61" s="326">
        <v>29.9</v>
      </c>
    </row>
    <row r="62" spans="1:14" x14ac:dyDescent="0.15">
      <c r="A62" s="250"/>
      <c r="B62" s="246"/>
      <c r="C62" s="246"/>
      <c r="D62" s="246"/>
      <c r="E62" s="246"/>
      <c r="F62" s="246"/>
      <c r="G62" s="327"/>
      <c r="H62" s="328" t="s">
        <v>519</v>
      </c>
      <c r="I62" s="329">
        <v>1867086</v>
      </c>
      <c r="J62" s="330">
        <v>31340</v>
      </c>
      <c r="K62" s="331">
        <v>55.5</v>
      </c>
      <c r="L62" s="332">
        <v>27582</v>
      </c>
      <c r="M62" s="333">
        <v>0.6</v>
      </c>
      <c r="N62" s="334">
        <v>54.9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1.94</v>
      </c>
      <c r="G47" s="12">
        <v>1.55</v>
      </c>
      <c r="H47" s="12">
        <v>1.68</v>
      </c>
      <c r="I47" s="12">
        <v>2.2599999999999998</v>
      </c>
      <c r="J47" s="13">
        <v>2.89</v>
      </c>
    </row>
    <row r="48" spans="2:10" ht="57.75" customHeight="1" x14ac:dyDescent="0.15">
      <c r="B48" s="14"/>
      <c r="C48" s="1174" t="s">
        <v>4</v>
      </c>
      <c r="D48" s="1174"/>
      <c r="E48" s="1175"/>
      <c r="F48" s="15">
        <v>0.97</v>
      </c>
      <c r="G48" s="16">
        <v>2.4900000000000002</v>
      </c>
      <c r="H48" s="16">
        <v>3.02</v>
      </c>
      <c r="I48" s="16">
        <v>3.48</v>
      </c>
      <c r="J48" s="17">
        <v>2.5</v>
      </c>
    </row>
    <row r="49" spans="2:10" ht="57.75" customHeight="1" thickBot="1" x14ac:dyDescent="0.2">
      <c r="B49" s="18"/>
      <c r="C49" s="1176" t="s">
        <v>5</v>
      </c>
      <c r="D49" s="1176"/>
      <c r="E49" s="1177"/>
      <c r="F49" s="19">
        <v>1.06</v>
      </c>
      <c r="G49" s="20">
        <v>1.18</v>
      </c>
      <c r="H49" s="20">
        <v>0.65</v>
      </c>
      <c r="I49" s="20">
        <v>1.08</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2018-02-19T04:20:19Z</cp:lastPrinted>
  <dcterms:created xsi:type="dcterms:W3CDTF">2018-01-24T03:12:48Z</dcterms:created>
  <dcterms:modified xsi:type="dcterms:W3CDTF">2018-10-29T00:03:20Z</dcterms:modified>
  <cp:category/>
</cp:coreProperties>
</file>