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929"/>
  <workbookPr/>
  <mc:AlternateContent xmlns:mc="http://schemas.openxmlformats.org/markup-compatibility/2006">
    <mc:Choice Requires="x15">
      <x15ac:absPath xmlns:x15ac="http://schemas.microsoft.com/office/spreadsheetml/2010/11/ac" url="\\iksv14\財政部\財政課\★各種調査もの報告はここだよ～ん\振興局\h31\020228平成30年度財政状況資料集の作成及び提出について\06回答（２回目）\"/>
    </mc:Choice>
  </mc:AlternateContent>
  <xr:revisionPtr revIDLastSave="0" documentId="13_ncr:1_{DAB4DFAE-B4D0-4BD3-BE3F-AA6DBAE82817}" xr6:coauthVersionLast="44" xr6:coauthVersionMax="44" xr10:uidLastSave="{00000000-0000-0000-0000-000000000000}"/>
  <bookViews>
    <workbookView xWindow="-108" yWindow="-108" windowWidth="23256" windowHeight="12576"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ManualCount="2"/>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G35" i="10" l="1"/>
  <c r="BG34" i="10"/>
  <c r="AO35" i="10"/>
  <c r="AO34" i="10"/>
  <c r="W38"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E39" i="10"/>
  <c r="AM39" i="10"/>
  <c r="U39" i="10"/>
  <c r="C39" i="10"/>
  <c r="CO38" i="10"/>
  <c r="BE38" i="10"/>
  <c r="AM38" i="10"/>
  <c r="C38" i="10"/>
  <c r="BE37" i="10"/>
  <c r="AM37" i="10"/>
  <c r="C37" i="10"/>
  <c r="BE36" i="10"/>
  <c r="AM36" i="10"/>
  <c r="C36" i="10"/>
  <c r="C34" i="10"/>
  <c r="C35" i="10" l="1"/>
  <c r="U34" i="10"/>
  <c r="U35" i="10" s="1"/>
  <c r="U36" i="10" s="1"/>
  <c r="U37" i="10" s="1"/>
  <c r="U38"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AM34" i="10" l="1"/>
  <c r="AM35" i="10" s="1"/>
  <c r="BE34" i="10" s="1"/>
  <c r="BE35" i="10" s="1"/>
  <c r="BW34" i="10" l="1"/>
  <c r="BW35" i="10" s="1"/>
  <c r="BW36" i="10" l="1"/>
  <c r="BW37" i="10" s="1"/>
  <c r="BW38" i="10" s="1"/>
  <c r="BW39" i="10" s="1"/>
  <c r="CO34" i="10" l="1"/>
  <c r="CO35" i="10" s="1"/>
  <c r="CO36" i="10" s="1"/>
  <c r="CO37" i="10" s="1"/>
</calcChain>
</file>

<file path=xl/sharedStrings.xml><?xml version="1.0" encoding="utf-8"?>
<sst xmlns="http://schemas.openxmlformats.org/spreadsheetml/2006/main" count="1023" uniqueCount="608">
  <si>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</si>
  <si>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</si>
  <si>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</si>
  <si>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</si>
  <si>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</si>
  <si>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</si>
  <si>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</si>
  <si>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※平成31年度中に市町村合併した団体で、合併前の団体ごとの決算に基づく連結実質赤字比率を算出していない団体については、グラフを表記しない。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</si>
  <si>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</si>
  <si>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</si>
  <si>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</si>
  <si>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</si>
  <si>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</si>
  <si>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</si>
  <si>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</si>
  <si>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</si>
  <si>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</si>
  <si>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</si>
  <si>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</si>
  <si>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</si>
  <si>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</si>
  <si>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</si>
  <si>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平成31年度中に市町村合併した団体で、合併前の団体ごとの決算に基づく実質公債費比率を算出していない団体については、グラフを表記しない。</t>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</si>
  <si>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</si>
  <si>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</si>
  <si>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</si>
  <si>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</si>
  <si>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</si>
  <si>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</si>
  <si>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</si>
  <si>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</si>
  <si>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</si>
  <si>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</si>
  <si>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</si>
  <si>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</si>
  <si>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</si>
  <si>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</si>
  <si>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</si>
  <si>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</si>
  <si>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</si>
  <si>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</si>
  <si>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</si>
  <si>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</si>
  <si>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</si>
  <si>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</si>
  <si>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※平成31年度中に市町村合併した団体で、合併前の団体ごとの決算に基づく将来負担比率を算出していない団体については、グラフを表記しない。</t>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</si>
  <si>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</si>
  <si>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</si>
  <si>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</si>
  <si>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</si>
  <si>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</si>
  <si>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</si>
  <si>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</si>
  <si>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5"/>
  </si>
  <si>
    <t>財政調整基金残高</t>
    <phoneticPr fontId="5"/>
  </si>
  <si>
    <t>実質単年度収支</t>
    <rPh sb="0" eb="2">
      <t>ジッシツ</t>
    </rPh>
    <rPh sb="2" eb="5">
      <t>タンネンド</t>
    </rPh>
    <rPh sb="5" eb="7">
      <t>シュウシ</t>
    </rPh>
    <phoneticPr fontId="15"/>
  </si>
  <si>
    <t>連結実質赤字比率に係る赤字・黒字の構成分析</t>
  </si>
  <si>
    <t>赤字額</t>
    <rPh sb="0" eb="2">
      <t>アカジ</t>
    </rPh>
    <rPh sb="2" eb="3">
      <t>ガク</t>
    </rPh>
    <phoneticPr fontId="15"/>
  </si>
  <si>
    <t>黒字額</t>
    <rPh sb="0" eb="2">
      <t>クロジ</t>
    </rPh>
    <rPh sb="2" eb="3">
      <t>ガク</t>
    </rPh>
    <phoneticPr fontId="15"/>
  </si>
  <si>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</si>
  <si>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</si>
  <si>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</si>
  <si>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5"/>
  </si>
  <si>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</si>
  <si>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</si>
  <si>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</si>
  <si>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</si>
  <si>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</si>
  <si>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</si>
  <si>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</si>
  <si>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</si>
  <si>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</si>
  <si>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</si>
  <si>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</si>
  <si>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</si>
  <si>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8"/>
  </si>
  <si>
    <t>財政調整基金</t>
    <phoneticPr fontId="18"/>
  </si>
  <si>
    <t>減債基金</t>
    <phoneticPr fontId="18"/>
  </si>
  <si>
    <t>その他特定目的基金</t>
    <phoneticPr fontId="18"/>
  </si>
  <si>
    <t>平成30年度　財政状況資料集</t>
    <phoneticPr fontId="5"/>
  </si>
  <si>
    <t>総括表（市町村）</t>
    <rPh sb="0" eb="2">
      <t>ソウカツ</t>
    </rPh>
    <rPh sb="2" eb="3">
      <t>ヒョウ</t>
    </rPh>
    <rPh sb="4" eb="7">
      <t>シチョウソン</t>
    </rPh>
    <phoneticPr fontId="5"/>
  </si>
  <si>
    <t>都道府県名</t>
    <phoneticPr fontId="5"/>
  </si>
  <si>
    <t>北海道</t>
    <phoneticPr fontId="5"/>
  </si>
  <si>
    <t>市町村類型</t>
    <phoneticPr fontId="5"/>
  </si>
  <si>
    <t>Ⅱ－３</t>
    <phoneticPr fontId="5"/>
  </si>
  <si>
    <t>指定団体等の指定状況</t>
    <phoneticPr fontId="5"/>
  </si>
  <si>
    <t>平成30年度(千円)</t>
    <rPh sb="0" eb="2">
      <t>ヘイセイ</t>
    </rPh>
    <rPh sb="4" eb="6">
      <t>ネンド</t>
    </rPh>
    <rPh sb="7" eb="9">
      <t>センエン</t>
    </rPh>
    <phoneticPr fontId="5"/>
  </si>
  <si>
    <t>平成29年度(千円)</t>
    <rPh sb="0" eb="2">
      <t>ヘイセイ</t>
    </rPh>
    <rPh sb="4" eb="6">
      <t>ネンド</t>
    </rPh>
    <phoneticPr fontId="5"/>
  </si>
  <si>
    <t>平成30年度(千円･％)</t>
    <rPh sb="0" eb="2">
      <t>ヘイセイ</t>
    </rPh>
    <rPh sb="4" eb="6">
      <t>ネンド</t>
    </rPh>
    <rPh sb="7" eb="9">
      <t>センエン</t>
    </rPh>
    <phoneticPr fontId="5"/>
  </si>
  <si>
    <t>平成29年度(千円･％)</t>
    <rPh sb="0" eb="2">
      <t>ヘイセイ</t>
    </rPh>
    <rPh sb="4" eb="6">
      <t>ネンド</t>
    </rPh>
    <rPh sb="7" eb="9">
      <t>センエン</t>
    </rPh>
    <phoneticPr fontId="5"/>
  </si>
  <si>
    <t>歳入総額</t>
    <phoneticPr fontId="24"/>
  </si>
  <si>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</si>
  <si>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</si>
  <si>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</si>
  <si>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4"/>
  </si>
  <si>
    <t>経常収支比率</t>
    <rPh sb="0" eb="2">
      <t>ケイジョウ</t>
    </rPh>
    <rPh sb="2" eb="4">
      <t>シュウシ</t>
    </rPh>
    <rPh sb="4" eb="6">
      <t>ヒリツ</t>
    </rPh>
    <phoneticPr fontId="5"/>
  </si>
  <si>
    <t>市町村名</t>
    <rPh sb="0" eb="3">
      <t>シチョウソン</t>
    </rPh>
    <rPh sb="3" eb="4">
      <t>メイ</t>
    </rPh>
    <phoneticPr fontId="5"/>
  </si>
  <si>
    <t>石狩市</t>
    <phoneticPr fontId="5"/>
  </si>
  <si>
    <t>地方交付税種地</t>
    <rPh sb="0" eb="2">
      <t>チホウ</t>
    </rPh>
    <rPh sb="2" eb="5">
      <t>コウフゼイ</t>
    </rPh>
    <rPh sb="5" eb="6">
      <t>シュ</t>
    </rPh>
    <rPh sb="6" eb="7">
      <t>チ</t>
    </rPh>
    <phoneticPr fontId="5"/>
  </si>
  <si>
    <t>1-4</t>
    <phoneticPr fontId="5"/>
  </si>
  <si>
    <t>財源超過</t>
    <rPh sb="0" eb="2">
      <t>ザイゲン</t>
    </rPh>
    <rPh sb="2" eb="4">
      <t>チョウカ</t>
    </rPh>
    <phoneticPr fontId="5"/>
  </si>
  <si>
    <t>×</t>
    <phoneticPr fontId="5"/>
  </si>
  <si>
    <t>歳入歳出差引</t>
    <phoneticPr fontId="24"/>
  </si>
  <si>
    <t>　　(※1)</t>
    <phoneticPr fontId="5"/>
  </si>
  <si>
    <t>首都</t>
    <rPh sb="0" eb="2">
      <t>シュト</t>
    </rPh>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</si>
  <si>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</si>
  <si>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</si>
  <si>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</si>
  <si>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</si>
  <si>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4"/>
  </si>
  <si>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</si>
  <si>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</si>
  <si>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</si>
  <si>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</si>
  <si>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</si>
  <si>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4"/>
  </si>
  <si>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</si>
  <si>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</si>
  <si>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</si>
  <si>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</si>
  <si>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24"/>
  </si>
  <si>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</si>
  <si>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</si>
  <si>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</si>
  <si>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</si>
  <si>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4"/>
  </si>
  <si>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</si>
  <si>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</si>
  <si>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</si>
  <si>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</si>
  <si>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31.01.01(人)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</si>
  <si>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</si>
  <si>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</si>
  <si>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</si>
  <si>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積立金取崩し額</t>
    <phoneticPr fontId="24"/>
  </si>
  <si>
    <t>　連結実質赤字比率</t>
    <rPh sb="1" eb="3">
      <t>レンケツ</t>
    </rPh>
    <rPh sb="3" eb="5">
      <t>ジッシツ</t>
    </rPh>
    <rPh sb="5" eb="7">
      <t>アカジ</t>
    </rPh>
    <rPh sb="7" eb="9">
      <t>ヒリツ</t>
    </rPh>
    <phoneticPr fontId="5"/>
  </si>
  <si>
    <t>-</t>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</si>
  <si>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</si>
  <si>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</si>
  <si>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</si>
  <si>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</si>
  <si>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4"/>
  </si>
  <si>
    <t>　実質公債費比率</t>
    <rPh sb="1" eb="3">
      <t>ジッシツ</t>
    </rPh>
    <rPh sb="3" eb="6">
      <t>コウサイヒ</t>
    </rPh>
    <rPh sb="6" eb="8">
      <t>ヒリツ</t>
    </rPh>
    <phoneticPr fontId="5"/>
  </si>
  <si>
    <t>30.01.01(人)</t>
    <phoneticPr fontId="5"/>
  </si>
  <si>
    <t>　将来負担比率</t>
    <rPh sb="1" eb="3">
      <t>ショウライ</t>
    </rPh>
    <rPh sb="3" eb="5">
      <t>フタン</t>
    </rPh>
    <rPh sb="5" eb="7">
      <t>ヒリツ</t>
    </rPh>
    <phoneticPr fontId="5"/>
  </si>
  <si>
    <t>うち日本人(人)</t>
    <phoneticPr fontId="5"/>
  </si>
  <si>
    <t>第2次</t>
    <rPh sb="0" eb="1">
      <t>ダイ</t>
    </rPh>
    <rPh sb="2" eb="3">
      <t>ジ</t>
    </rPh>
    <phoneticPr fontId="5"/>
  </si>
  <si>
    <t>基準財政収入額</t>
    <phoneticPr fontId="24"/>
  </si>
  <si>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</si>
  <si>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</si>
  <si>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-0.3</t>
    <phoneticPr fontId="5"/>
  </si>
  <si>
    <t>基準財政需要額</t>
    <phoneticPr fontId="24"/>
  </si>
  <si>
    <t>うち日本人(％)</t>
    <phoneticPr fontId="5"/>
  </si>
  <si>
    <t>-0.4</t>
    <phoneticPr fontId="5"/>
  </si>
  <si>
    <t>第3次</t>
    <rPh sb="0" eb="1">
      <t>ダイ</t>
    </rPh>
    <rPh sb="2" eb="3">
      <t>ジ</t>
    </rPh>
    <phoneticPr fontId="5"/>
  </si>
  <si>
    <t>標準税収入額等</t>
    <phoneticPr fontId="24"/>
  </si>
  <si>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</si>
  <si>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4"/>
  </si>
  <si>
    <t>人口密度 (人/k㎡)</t>
    <rPh sb="0" eb="2">
      <t>ジンコウ</t>
    </rPh>
    <rPh sb="2" eb="4">
      <t>ミツド</t>
    </rPh>
    <phoneticPr fontId="5"/>
  </si>
  <si>
    <t>歳入一般財源等</t>
    <rPh sb="0" eb="2">
      <t>サイニュウ</t>
    </rPh>
    <rPh sb="2" eb="4">
      <t>イッパン</t>
    </rPh>
    <rPh sb="4" eb="6">
      <t>ザイゲン</t>
    </rPh>
    <rPh sb="6" eb="7">
      <t>トウ</t>
    </rPh>
    <phoneticPr fontId="24"/>
  </si>
  <si>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</si>
  <si>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</si>
  <si>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</si>
  <si>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</si>
  <si>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</si>
  <si>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</si>
  <si>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</si>
  <si>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</si>
  <si>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</si>
  <si>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</si>
  <si>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</si>
  <si>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</si>
  <si>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</si>
  <si>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</si>
  <si>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</si>
  <si>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</si>
  <si>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</si>
  <si>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</si>
  <si>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t>
    <phoneticPr fontId="5"/>
  </si>
  <si>
    <t>*</t>
    <phoneticPr fontId="5"/>
  </si>
  <si>
    <t>収益事業収入</t>
  </si>
  <si>
    <t>-</t>
    <phoneticPr fontId="5"/>
  </si>
  <si>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</si>
  <si>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</si>
  <si>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4"/>
  </si>
  <si>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</si>
  <si>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</si>
  <si>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4"/>
  </si>
  <si>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</si>
  <si>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</si>
  <si>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</si>
  <si>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</si>
  <si>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</si>
  <si>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</si>
  <si>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</si>
  <si>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</si>
  <si>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</si>
  <si>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</si>
  <si>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</si>
  <si>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</si>
  <si>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</si>
  <si>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</si>
  <si>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</si>
  <si>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</si>
  <si>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</si>
  <si>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</si>
  <si>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</si>
  <si>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</si>
  <si>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</si>
  <si>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7"/>
  </si>
  <si>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</si>
  <si>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</si>
  <si>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</si>
  <si>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</si>
  <si>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8"/>
  </si>
  <si>
    <t>平成30年度</t>
    <phoneticPr fontId="24"/>
  </si>
  <si>
    <t>北海道石狩市</t>
    <phoneticPr fontId="24"/>
  </si>
  <si>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</si>
  <si>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</si>
  <si>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</si>
  <si>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</si>
  <si>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</si>
  <si>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</si>
  <si>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</si>
  <si>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</si>
  <si>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</si>
  <si>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</si>
  <si>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</si>
  <si>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</si>
  <si>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</si>
  <si>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</si>
  <si>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</si>
  <si>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</si>
  <si>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</si>
  <si>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</si>
  <si>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</si>
  <si>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</si>
  <si>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</si>
  <si>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</si>
  <si>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</si>
  <si>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</si>
  <si>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</si>
  <si>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</si>
  <si>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3"/>
  </si>
  <si>
    <t>　　　所得割</t>
    <phoneticPr fontId="5"/>
  </si>
  <si>
    <t>衛生費</t>
  </si>
  <si>
    <t>分離課税所得割交付金</t>
    <phoneticPr fontId="24"/>
  </si>
  <si>
    <t>　　　法人均等割</t>
    <phoneticPr fontId="5"/>
  </si>
  <si>
    <t>労働費</t>
  </si>
  <si>
    <t>-</t>
    <phoneticPr fontId="5"/>
  </si>
  <si>
    <t>道府県民税所得割臨時交付金</t>
    <phoneticPr fontId="24"/>
  </si>
  <si>
    <t>　　　法人税割</t>
    <phoneticPr fontId="5"/>
  </si>
  <si>
    <t>農林水産業費</t>
  </si>
  <si>
    <t>地方消費税交付金</t>
  </si>
  <si>
    <t>　　固定資産税</t>
    <phoneticPr fontId="5"/>
  </si>
  <si>
    <t>商工費</t>
  </si>
  <si>
    <t>ゴルフ場利用税交付金</t>
  </si>
  <si>
    <t>　　　うち純固定資産税</t>
    <phoneticPr fontId="5"/>
  </si>
  <si>
    <t>土木費</t>
  </si>
  <si>
    <t>特別地方消費税交付金</t>
  </si>
  <si>
    <t>　　軽自動車税</t>
    <phoneticPr fontId="5"/>
  </si>
  <si>
    <t>消防費</t>
  </si>
  <si>
    <t>自動車取得税交付金</t>
  </si>
  <si>
    <t>　　市町村たばこ税</t>
    <phoneticPr fontId="5"/>
  </si>
  <si>
    <t>教育費</t>
  </si>
  <si>
    <t>軽油引取税交付金</t>
  </si>
  <si>
    <t>　　鉱産税</t>
    <phoneticPr fontId="5"/>
  </si>
  <si>
    <t>災害復旧費</t>
  </si>
  <si>
    <t>地方特例交付金</t>
    <phoneticPr fontId="15"/>
  </si>
  <si>
    <t>　　特別土地保有税</t>
    <phoneticPr fontId="5"/>
  </si>
  <si>
    <t>公債費</t>
  </si>
  <si>
    <t>地方交付税</t>
  </si>
  <si>
    <t>　法定外普通税</t>
    <phoneticPr fontId="5"/>
  </si>
  <si>
    <t>諸支出金</t>
    <rPh sb="3" eb="4">
      <t>キン</t>
    </rPh>
    <phoneticPr fontId="24"/>
  </si>
  <si>
    <t>　普通交付税</t>
    <phoneticPr fontId="5"/>
  </si>
  <si>
    <t>目的税</t>
  </si>
  <si>
    <t>前年度繰上充用金</t>
    <phoneticPr fontId="5"/>
  </si>
  <si>
    <t>　特別交付税</t>
    <phoneticPr fontId="5"/>
  </si>
  <si>
    <t>　法定目的税</t>
    <phoneticPr fontId="5"/>
  </si>
  <si>
    <t>歳出合計</t>
  </si>
  <si>
    <t>　震災復興特別交付税</t>
    <phoneticPr fontId="24"/>
  </si>
  <si>
    <t>　　入湯税</t>
    <phoneticPr fontId="5"/>
  </si>
  <si>
    <t>(一般財源計)</t>
    <phoneticPr fontId="5"/>
  </si>
  <si>
    <t>　　事業所税</t>
    <phoneticPr fontId="5"/>
  </si>
  <si>
    <t>性質別歳出の状況（単位 千円・％）</t>
    <rPh sb="0" eb="2">
      <t>セイシツ</t>
    </rPh>
    <phoneticPr fontId="5"/>
  </si>
  <si>
    <t>交通安全対策特別交付金</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</si>
  <si>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</si>
  <si>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</si>
  <si>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</si>
  <si>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</si>
  <si>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</si>
  <si>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9"/>
  </si>
  <si>
    <t>分担金・負担金</t>
  </si>
  <si>
    <t>　　水利地益税等</t>
    <phoneticPr fontId="5"/>
  </si>
  <si>
    <t>義務的経費計</t>
    <rPh sb="0" eb="3">
      <t>ギムテキ</t>
    </rPh>
    <rPh sb="3" eb="5">
      <t>ケイヒ</t>
    </rPh>
    <rPh sb="5" eb="6">
      <t>ケイ</t>
    </rPh>
    <phoneticPr fontId="5"/>
  </si>
  <si>
    <t>使用料</t>
  </si>
  <si>
    <t>　法定外目的税</t>
    <phoneticPr fontId="5"/>
  </si>
  <si>
    <t>　人件費</t>
    <phoneticPr fontId="5"/>
  </si>
  <si>
    <t>手数料</t>
  </si>
  <si>
    <t>旧法による税</t>
  </si>
  <si>
    <t>　　うち職員給</t>
    <rPh sb="4" eb="6">
      <t>ショクイン</t>
    </rPh>
    <rPh sb="6" eb="7">
      <t>キュウ</t>
    </rPh>
    <phoneticPr fontId="5"/>
  </si>
  <si>
    <t>国庫支出金</t>
  </si>
  <si>
    <t>合計</t>
  </si>
  <si>
    <t>　扶助費</t>
    <phoneticPr fontId="5"/>
  </si>
  <si>
    <t>国有提供交付金(特別区財調交付金)</t>
  </si>
  <si>
    <t>　公債費</t>
    <phoneticPr fontId="5"/>
  </si>
  <si>
    <t>都道府県支出金</t>
  </si>
  <si>
    <t>平成30年度</t>
    <rPh sb="0" eb="2">
      <t>ヘイセイ</t>
    </rPh>
    <rPh sb="4" eb="6">
      <t>ネンド</t>
    </rPh>
    <phoneticPr fontId="5"/>
  </si>
  <si>
    <t>平成29年度</t>
    <rPh sb="0" eb="2">
      <t>ヘイセイ</t>
    </rPh>
    <rPh sb="4" eb="6">
      <t>ネンド</t>
    </rPh>
    <phoneticPr fontId="5"/>
  </si>
  <si>
    <t>内訳</t>
    <rPh sb="0" eb="2">
      <t>ウチワケ</t>
    </rPh>
    <phoneticPr fontId="5"/>
  </si>
  <si>
    <t>元利償還金</t>
    <phoneticPr fontId="5"/>
  </si>
  <si>
    <t>財産収入</t>
  </si>
  <si>
    <t>徴収率
(％)</t>
    <rPh sb="0" eb="2">
      <t>チョウシュウ</t>
    </rPh>
    <rPh sb="2" eb="3">
      <t>リツ</t>
    </rPh>
    <phoneticPr fontId="5"/>
  </si>
  <si>
    <t>現年</t>
    <rPh sb="0" eb="1">
      <t>ゲン</t>
    </rPh>
    <rPh sb="1" eb="2">
      <t>ネン</t>
    </rPh>
    <phoneticPr fontId="5"/>
  </si>
  <si>
    <t>　うち元金</t>
    <phoneticPr fontId="24"/>
  </si>
  <si>
    <t>寄附金</t>
  </si>
  <si>
    <t>・計</t>
    <phoneticPr fontId="5"/>
  </si>
  <si>
    <t>市町村民税</t>
    <rPh sb="0" eb="3">
      <t>シチョウソン</t>
    </rPh>
    <rPh sb="3" eb="4">
      <t>ミン</t>
    </rPh>
    <rPh sb="4" eb="5">
      <t>ゼイ</t>
    </rPh>
    <phoneticPr fontId="5"/>
  </si>
  <si>
    <t>　うち利子</t>
    <phoneticPr fontId="24"/>
  </si>
  <si>
    <t>繰入金</t>
  </si>
  <si>
    <t>純固定資産税</t>
    <rPh sb="0" eb="1">
      <t>ジュン</t>
    </rPh>
    <rPh sb="1" eb="3">
      <t>コテイ</t>
    </rPh>
    <rPh sb="3" eb="6">
      <t>シサンゼイ</t>
    </rPh>
    <phoneticPr fontId="5"/>
  </si>
  <si>
    <t>一時借入金利子</t>
    <phoneticPr fontId="5"/>
  </si>
  <si>
    <t>繰越金</t>
  </si>
  <si>
    <t>その他の経費</t>
    <rPh sb="2" eb="3">
      <t>タ</t>
    </rPh>
    <rPh sb="4" eb="6">
      <t>ケイヒ</t>
    </rPh>
    <phoneticPr fontId="5"/>
  </si>
  <si>
    <t>諸収入</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</si>
  <si>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</si>
  <si>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</si>
  <si>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</si>
  <si>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地方債</t>
  </si>
  <si>
    <t>合計</t>
    <phoneticPr fontId="5"/>
  </si>
  <si>
    <t>実質収支</t>
    <rPh sb="0" eb="2">
      <t>ジッシツ</t>
    </rPh>
    <rPh sb="2" eb="4">
      <t>シュウシ</t>
    </rPh>
    <phoneticPr fontId="5"/>
  </si>
  <si>
    <t>　維持補修費</t>
    <phoneticPr fontId="5"/>
  </si>
  <si>
    <t>　うち減収補塡債(特例分)</t>
    <rPh sb="4" eb="5">
      <t>シュウ</t>
    </rPh>
    <rPh sb="9" eb="10">
      <t>トク</t>
    </rPh>
    <rPh sb="10" eb="11">
      <t>レイ</t>
    </rPh>
    <rPh sb="11" eb="12">
      <t>ブン</t>
    </rPh>
    <phoneticPr fontId="15"/>
  </si>
  <si>
    <t>下水道</t>
    <phoneticPr fontId="5"/>
  </si>
  <si>
    <t>再差引収支</t>
    <rPh sb="0" eb="1">
      <t>サイ</t>
    </rPh>
    <rPh sb="1" eb="3">
      <t>サシヒキ</t>
    </rPh>
    <rPh sb="3" eb="5">
      <t>シュウシ</t>
    </rPh>
    <phoneticPr fontId="5"/>
  </si>
  <si>
    <t>　補助費等</t>
    <rPh sb="1" eb="3">
      <t>ホジョ</t>
    </rPh>
    <rPh sb="3" eb="4">
      <t>ヒ</t>
    </rPh>
    <rPh sb="4" eb="5">
      <t>トウ</t>
    </rPh>
    <phoneticPr fontId="5"/>
  </si>
  <si>
    <t>　うち臨時財政対策債</t>
    <phoneticPr fontId="5"/>
  </si>
  <si>
    <t>上水道</t>
    <phoneticPr fontId="5"/>
  </si>
  <si>
    <t>加入世帯数(世帯)</t>
  </si>
  <si>
    <t>　　うち一部事務組合負担金</t>
    <phoneticPr fontId="5"/>
  </si>
  <si>
    <t>歳入合計</t>
    <phoneticPr fontId="5"/>
  </si>
  <si>
    <t>工業用水道</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</si>
  <si>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</si>
  <si>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</si>
  <si>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</si>
  <si>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</si>
  <si>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</si>
  <si>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</si>
  <si>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</si>
  <si>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</si>
  <si>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</si>
  <si>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</si>
  <si>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</si>
  <si>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</si>
  <si>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</si>
  <si>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</si>
  <si>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</si>
  <si>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</si>
  <si>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</si>
  <si>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</si>
  <si>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</si>
  <si>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</si>
  <si>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</si>
  <si>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</si>
  <si>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</si>
  <si>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</si>
  <si>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平成30年度</t>
  </si>
  <si>
    <t>北海道石狩市</t>
  </si>
  <si>
    <t>一般会計等の財政状況（単位：百万円）</t>
    <rPh sb="0" eb="2">
      <t>イッパン</t>
    </rPh>
    <rPh sb="2" eb="4">
      <t>カイケイ</t>
    </rPh>
    <rPh sb="4" eb="5">
      <t>トウ</t>
    </rPh>
    <rPh sb="6" eb="8">
      <t>ザイセイ</t>
    </rPh>
    <rPh sb="8" eb="10">
      <t>ジョウキョウ</t>
    </rPh>
    <phoneticPr fontId="30"/>
  </si>
  <si>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0"/>
  </si>
  <si>
    <t>会計名</t>
    <rPh sb="0" eb="2">
      <t>カイケイ</t>
    </rPh>
    <rPh sb="2" eb="3">
      <t>メイ</t>
    </rPh>
    <phoneticPr fontId="30"/>
  </si>
  <si>
    <t>歳入</t>
    <rPh sb="0" eb="2">
      <t>サイニュウ</t>
    </rPh>
    <phoneticPr fontId="30"/>
  </si>
  <si>
    <t>歳出</t>
    <phoneticPr fontId="30"/>
  </si>
  <si>
    <t>形式収支</t>
    <phoneticPr fontId="30"/>
  </si>
  <si>
    <t>実質収支</t>
    <phoneticPr fontId="30"/>
  </si>
  <si>
    <t>他会計等
からの
繰入金</t>
    <rPh sb="9" eb="11">
      <t>クリイレ</t>
    </rPh>
    <rPh sb="11" eb="12">
      <t>キン</t>
    </rPh>
    <phoneticPr fontId="30"/>
  </si>
  <si>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</si>
  <si>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</si>
  <si>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</si>
  <si>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</si>
  <si>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</si>
  <si>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</si>
  <si>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</si>
  <si>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</si>
  <si>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</si>
  <si>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</si>
  <si>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</si>
  <si>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</si>
  <si>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</si>
  <si>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</si>
  <si>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</si>
  <si>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</si>
  <si>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</si>
  <si>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</si>
  <si>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</si>
  <si>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</si>
  <si>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</si>
  <si>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</si>
  <si>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</si>
  <si>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</si>
  <si>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</si>
  <si>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</si>
  <si>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国民健康保険事業特別会計</t>
    <phoneticPr fontId="5"/>
  </si>
  <si>
    <t>国民健康保険診療所特別会計</t>
    <phoneticPr fontId="5"/>
  </si>
  <si>
    <t>後期高齢者医療特別会計</t>
    <phoneticPr fontId="5"/>
  </si>
  <si>
    <t>介護保険事業特別会計</t>
    <phoneticPr fontId="5"/>
  </si>
  <si>
    <t>介護サービス事業特別会計</t>
    <phoneticPr fontId="5"/>
  </si>
  <si>
    <t>水道事業会計</t>
    <phoneticPr fontId="5"/>
  </si>
  <si>
    <t>法適用企業</t>
    <phoneticPr fontId="5"/>
  </si>
  <si>
    <t>公共下水道事業会計</t>
    <phoneticPr fontId="5"/>
  </si>
  <si>
    <t>特定環境保全公共下水道事業特別会計</t>
    <phoneticPr fontId="5"/>
  </si>
  <si>
    <t>法非適用企業</t>
    <phoneticPr fontId="5"/>
  </si>
  <si>
    <t>個別排水処理施設整備事業特別会計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</si>
  <si>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</si>
  <si>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</si>
  <si>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</si>
  <si>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0"/>
  </si>
  <si>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</si>
  <si>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</si>
  <si>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</si>
  <si>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</si>
  <si>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</si>
  <si>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</si>
  <si>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</si>
  <si>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</si>
  <si>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</si>
  <si>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0"/>
  </si>
  <si>
    <t>平成28年度</t>
    <rPh sb="0" eb="2">
      <t>ヘイセイ</t>
    </rPh>
    <rPh sb="4" eb="6">
      <t>ネンド</t>
    </rPh>
    <phoneticPr fontId="5"/>
  </si>
  <si>
    <t>分母比</t>
    <rPh sb="0" eb="2">
      <t>ブンボ</t>
    </rPh>
    <rPh sb="2" eb="3">
      <t>ヒ</t>
    </rPh>
    <phoneticPr fontId="5"/>
  </si>
  <si>
    <t>内訳</t>
    <rPh sb="0" eb="2">
      <t>ウチワケ</t>
    </rPh>
    <phoneticPr fontId="30"/>
  </si>
  <si>
    <t>元利償還金</t>
    <rPh sb="0" eb="2">
      <t>ガンリ</t>
    </rPh>
    <rPh sb="2" eb="5">
      <t>ショウカンキン</t>
    </rPh>
    <phoneticPr fontId="30"/>
  </si>
  <si>
    <t xml:space="preserve">一般会計等に係る地方債の現在高 </t>
    <rPh sb="0" eb="2">
      <t>イッパン</t>
    </rPh>
    <rPh sb="2" eb="4">
      <t>カイケイ</t>
    </rPh>
    <rPh sb="4" eb="5">
      <t>トウ</t>
    </rPh>
    <rPh sb="6" eb="7">
      <t>カカ</t>
    </rPh>
    <rPh sb="8" eb="11">
      <t>チホウサイ</t>
    </rPh>
    <rPh sb="12" eb="15">
      <t>ゲンザイダカ</t>
    </rPh>
    <phoneticPr fontId="30"/>
  </si>
  <si>
    <t>債務負担行為</t>
    <rPh sb="0" eb="2">
      <t>サイム</t>
    </rPh>
    <rPh sb="2" eb="4">
      <t>フタン</t>
    </rPh>
    <rPh sb="4" eb="6">
      <t>コウイ</t>
    </rPh>
    <phoneticPr fontId="5"/>
  </si>
  <si>
    <t>PFI事業に係るもの</t>
    <rPh sb="3" eb="5">
      <t>ジギョウ</t>
    </rPh>
    <rPh sb="6" eb="7">
      <t>カカ</t>
    </rPh>
    <phoneticPr fontId="30"/>
  </si>
  <si>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</si>
  <si>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</si>
  <si>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</si>
  <si>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0"/>
  </si>
  <si>
    <t>いわゆる五省協定等に係るもの</t>
    <rPh sb="4" eb="6">
      <t>ゴショウ</t>
    </rPh>
    <rPh sb="6" eb="9">
      <t>キョウテイトウ</t>
    </rPh>
    <rPh sb="10" eb="11">
      <t>カカ</t>
    </rPh>
    <phoneticPr fontId="30"/>
  </si>
  <si>
    <t>準元利償還金</t>
    <rPh sb="0" eb="1">
      <t>ジュン</t>
    </rPh>
    <rPh sb="1" eb="3">
      <t>ガンリ</t>
    </rPh>
    <rPh sb="3" eb="6">
      <t>ショウカンキン</t>
    </rPh>
    <phoneticPr fontId="30"/>
  </si>
  <si>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0"/>
  </si>
  <si>
    <t>-</t>
    <phoneticPr fontId="5"/>
  </si>
  <si>
    <t xml:space="preserve">公営企業債等繰入見込額 </t>
    <rPh sb="0" eb="2">
      <t>コウエイ</t>
    </rPh>
    <rPh sb="2" eb="5">
      <t>キギョウサイ</t>
    </rPh>
    <rPh sb="5" eb="6">
      <t>トウ</t>
    </rPh>
    <rPh sb="6" eb="8">
      <t>クリイ</t>
    </rPh>
    <rPh sb="8" eb="11">
      <t>ミコミガク</t>
    </rPh>
    <phoneticPr fontId="30"/>
  </si>
  <si>
    <t>国営土地改良事業に係るもの</t>
    <rPh sb="0" eb="2">
      <t>コクエイ</t>
    </rPh>
    <rPh sb="2" eb="4">
      <t>トチ</t>
    </rPh>
    <rPh sb="4" eb="6">
      <t>カイリョウ</t>
    </rPh>
    <rPh sb="6" eb="8">
      <t>ジギョウ</t>
    </rPh>
    <rPh sb="9" eb="10">
      <t>カカ</t>
    </rPh>
    <phoneticPr fontId="30"/>
  </si>
  <si>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0"/>
  </si>
  <si>
    <t xml:space="preserve">組合等負担等見込額 </t>
    <rPh sb="0" eb="2">
      <t>クミアイ</t>
    </rPh>
    <rPh sb="2" eb="3">
      <t>トウ</t>
    </rPh>
    <rPh sb="3" eb="5">
      <t>フタン</t>
    </rPh>
    <rPh sb="5" eb="6">
      <t>トウ</t>
    </rPh>
    <rPh sb="6" eb="9">
      <t>ミコミガク</t>
    </rPh>
    <phoneticPr fontId="30"/>
  </si>
  <si>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</si>
  <si>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0"/>
  </si>
  <si>
    <t xml:space="preserve">退職手当負担見込額 </t>
    <rPh sb="0" eb="2">
      <t>タイショク</t>
    </rPh>
    <rPh sb="2" eb="4">
      <t>テアテ</t>
    </rPh>
    <rPh sb="4" eb="6">
      <t>フタン</t>
    </rPh>
    <rPh sb="6" eb="9">
      <t>ミコミガク</t>
    </rPh>
    <phoneticPr fontId="30"/>
  </si>
  <si>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</si>
  <si>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0"/>
  </si>
  <si>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0"/>
  </si>
  <si>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</si>
  <si>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0"/>
  </si>
  <si>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</si>
  <si>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</si>
  <si>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</si>
  <si>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</si>
  <si>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</si>
  <si>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0"/>
  </si>
  <si>
    <t>引き受けた債務の履行に係るもの</t>
    <rPh sb="0" eb="1">
      <t>ヒ</t>
    </rPh>
    <rPh sb="2" eb="3">
      <t>ウ</t>
    </rPh>
    <rPh sb="5" eb="7">
      <t>サイム</t>
    </rPh>
    <rPh sb="8" eb="10">
      <t>リコウ</t>
    </rPh>
    <rPh sb="11" eb="12">
      <t>カカ</t>
    </rPh>
    <phoneticPr fontId="5"/>
  </si>
  <si>
    <t>-</t>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</si>
  <si>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</si>
  <si>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</si>
  <si>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</si>
  <si>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0"/>
  </si>
  <si>
    <t>企業債等
繰入見込額</t>
    <rPh sb="0" eb="2">
      <t>キギョウ</t>
    </rPh>
    <rPh sb="2" eb="3">
      <t>サイ</t>
    </rPh>
    <rPh sb="3" eb="4">
      <t>トウ</t>
    </rPh>
    <rPh sb="5" eb="7">
      <t>クリイレ</t>
    </rPh>
    <rPh sb="7" eb="9">
      <t>ミコ</t>
    </rPh>
    <rPh sb="9" eb="10">
      <t>ガク</t>
    </rPh>
    <phoneticPr fontId="5"/>
  </si>
  <si>
    <t>公共下水道事業会計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</si>
  <si>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0"/>
  </si>
  <si>
    <t xml:space="preserve">充当可能特定歳入 </t>
    <rPh sb="0" eb="2">
      <t>ジュウトウ</t>
    </rPh>
    <rPh sb="2" eb="4">
      <t>カノウ</t>
    </rPh>
    <rPh sb="4" eb="6">
      <t>トクテイ</t>
    </rPh>
    <rPh sb="6" eb="8">
      <t>サイニュウ</t>
    </rPh>
    <phoneticPr fontId="30"/>
  </si>
  <si>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</si>
  <si>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0"/>
  </si>
  <si>
    <t>特定環境保全公共下水道事業特別会計</t>
    <phoneticPr fontId="5"/>
  </si>
  <si>
    <t>(Ｆ)</t>
    <phoneticPr fontId="5"/>
  </si>
  <si>
    <t>個別排水処理施設整備事業特別会計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</si>
  <si>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</si>
  <si>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</si>
  <si>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</si>
  <si>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0"/>
  </si>
  <si>
    <t>土地開発公社に係る将来負担額</t>
    <rPh sb="0" eb="2">
      <t>トチ</t>
    </rPh>
    <rPh sb="2" eb="4">
      <t>カイハツ</t>
    </rPh>
    <rPh sb="4" eb="6">
      <t>コウシャ</t>
    </rPh>
    <rPh sb="7" eb="8">
      <t>カカ</t>
    </rPh>
    <rPh sb="9" eb="11">
      <t>ショウライ</t>
    </rPh>
    <rPh sb="11" eb="14">
      <t>フタンガク</t>
    </rPh>
    <phoneticPr fontId="30"/>
  </si>
  <si>
    <t>利子補給に係るもの</t>
  </si>
  <si>
    <t>健全化判断比率</t>
    <rPh sb="0" eb="3">
      <t>ケンゼンカ</t>
    </rPh>
    <rPh sb="3" eb="5">
      <t>ハンダン</t>
    </rPh>
    <rPh sb="5" eb="7">
      <t>ヒリツ</t>
    </rPh>
    <phoneticPr fontId="19"/>
  </si>
  <si>
    <t>平成30年度</t>
    <rPh sb="0" eb="2">
      <t>ヘイセイ</t>
    </rPh>
    <rPh sb="4" eb="6">
      <t>ネンド</t>
    </rPh>
    <phoneticPr fontId="19"/>
  </si>
  <si>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</si>
  <si>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</si>
  <si>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</si>
  <si>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</si>
  <si>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</si>
  <si>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9"/>
  </si>
  <si>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0"/>
  </si>
  <si>
    <t>(Ｃ)</t>
    <phoneticPr fontId="5"/>
  </si>
  <si>
    <t>連結実質赤字比率</t>
    <rPh sb="0" eb="2">
      <t>レンケツ</t>
    </rPh>
    <rPh sb="2" eb="4">
      <t>ジッシツ</t>
    </rPh>
    <rPh sb="4" eb="6">
      <t>アカジ</t>
    </rPh>
    <rPh sb="6" eb="8">
      <t>ヒリツ</t>
    </rPh>
    <phoneticPr fontId="19"/>
  </si>
  <si>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</si>
  <si>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</si>
  <si>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9"/>
  </si>
  <si>
    <t>(Ｃ)－(Ｄ)</t>
    <phoneticPr fontId="5"/>
  </si>
  <si>
    <t>将来負担比率</t>
    <rPh sb="0" eb="2">
      <t>ショウライ</t>
    </rPh>
    <rPh sb="2" eb="4">
      <t>フタン</t>
    </rPh>
    <rPh sb="4" eb="6">
      <t>ヒリツ</t>
    </rPh>
    <phoneticPr fontId="19"/>
  </si>
  <si>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</si>
  <si>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</si>
  <si>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</si>
  <si>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</si>
  <si>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</si>
  <si>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</si>
  <si>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</si>
  <si>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</si>
  <si>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</si>
  <si>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</si>
  <si>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</si>
  <si>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</si>
  <si>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</si>
  <si>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</si>
  <si>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</si>
  <si>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</si>
  <si>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</si>
  <si>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</si>
  <si>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</si>
  <si>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</si>
  <si>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</si>
  <si>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</si>
  <si>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</si>
  <si>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</si>
  <si>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</si>
  <si>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</si>
  <si>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</si>
  <si>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</si>
  <si>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</si>
  <si>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6"/>
  </si>
  <si>
    <t>-</t>
  </si>
  <si>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</si>
  <si>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</si>
  <si>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</si>
  <si>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</si>
  <si>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</si>
  <si>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</si>
  <si>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</si>
  <si>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※平成31年度中に市町村合併した団体で、合併前の団体ごとの決算に基づく実質公債費比率を算出していない団体については、グラフを表記しない。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</si>
  <si>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</si>
  <si>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</si>
  <si>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</si>
  <si>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</si>
  <si>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</si>
  <si>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</si>
  <si>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</si>
  <si>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</si>
  <si>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H26</t>
  </si>
  <si>
    <t>うち単独分</t>
    <rPh sb="2" eb="4">
      <t>タンドク</t>
    </rPh>
    <rPh sb="4" eb="5">
      <t>ブン</t>
    </rPh>
    <phoneticPr fontId="5"/>
  </si>
  <si>
    <t xml:space="preserve"> H27</t>
  </si>
  <si>
    <t xml:space="preserve"> H28</t>
  </si>
  <si>
    <t xml:space="preserve"> H29</t>
  </si>
  <si>
    <t xml:space="preserve"> H30</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</si>
  <si>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</si>
  <si>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</si>
  <si>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</si>
  <si>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</si>
  <si>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H26</t>
  </si>
  <si>
    <t>H27</t>
  </si>
  <si>
    <t>H28</t>
  </si>
  <si>
    <t>H29</t>
  </si>
  <si>
    <t>H30</t>
  </si>
  <si>
    <t>▲ 0.43</t>
  </si>
  <si>
    <t>▲ 1.40</t>
  </si>
  <si>
    <t>国民健康保険事業特別会計</t>
  </si>
  <si>
    <t>▲ 3.76</t>
  </si>
  <si>
    <t>▲ 3.91</t>
  </si>
  <si>
    <t>▲ 2.84</t>
  </si>
  <si>
    <t>▲ 2.32</t>
  </si>
  <si>
    <t>▲ 2.03</t>
  </si>
  <si>
    <t>水道事業会計</t>
  </si>
  <si>
    <t>一般会計</t>
  </si>
  <si>
    <t>公共下水道事業会計</t>
  </si>
  <si>
    <t>介護保険事業特別会計</t>
  </si>
  <si>
    <t>国民健康保険診療所特別会計</t>
  </si>
  <si>
    <t>後期高齢者医療特別会計</t>
  </si>
  <si>
    <t>介護サービス事業特別会計</t>
  </si>
  <si>
    <t>その他会計（赤字）</t>
  </si>
  <si>
    <t>その他会計（黒字）</t>
  </si>
  <si>
    <t>H25末</t>
    <phoneticPr fontId="5"/>
  </si>
  <si>
    <t>H26末</t>
    <phoneticPr fontId="5"/>
  </si>
  <si>
    <t>H27末</t>
    <phoneticPr fontId="5"/>
  </si>
  <si>
    <t>H28末</t>
    <phoneticPr fontId="5"/>
  </si>
  <si>
    <t>H29末</t>
    <phoneticPr fontId="5"/>
  </si>
  <si>
    <t>石狩市公務サービス</t>
    <rPh sb="0" eb="3">
      <t>イシカリシ</t>
    </rPh>
    <rPh sb="3" eb="5">
      <t>コウム</t>
    </rPh>
    <phoneticPr fontId="2"/>
  </si>
  <si>
    <t>石狩市体育協会</t>
    <rPh sb="0" eb="3">
      <t>イシカリシ</t>
    </rPh>
    <rPh sb="3" eb="5">
      <t>タイイク</t>
    </rPh>
    <rPh sb="5" eb="7">
      <t>キョウカイ</t>
    </rPh>
    <phoneticPr fontId="2"/>
  </si>
  <si>
    <t>あい風</t>
    <rPh sb="2" eb="3">
      <t>カゼ</t>
    </rPh>
    <phoneticPr fontId="2"/>
  </si>
  <si>
    <t>石狩市防災まちづくり協会</t>
    <rPh sb="0" eb="3">
      <t>イシカリシ</t>
    </rPh>
    <rPh sb="3" eb="5">
      <t>ボウサイ</t>
    </rPh>
    <rPh sb="10" eb="12">
      <t>キョウカイ</t>
    </rPh>
    <phoneticPr fontId="2"/>
  </si>
  <si>
    <t>石狩湾新港管理組合（一般会計）</t>
    <rPh sb="0" eb="2">
      <t>イシカリ</t>
    </rPh>
    <rPh sb="2" eb="3">
      <t>ワン</t>
    </rPh>
    <rPh sb="3" eb="5">
      <t>シンコウ</t>
    </rPh>
    <rPh sb="5" eb="7">
      <t>カンリ</t>
    </rPh>
    <rPh sb="7" eb="9">
      <t>クミアイ</t>
    </rPh>
    <rPh sb="10" eb="12">
      <t>イッパン</t>
    </rPh>
    <rPh sb="12" eb="14">
      <t>カイケイ</t>
    </rPh>
    <phoneticPr fontId="2"/>
  </si>
  <si>
    <t>石狩湾新港管理組合（港湾整備事業特別会計）</t>
    <rPh sb="0" eb="2">
      <t>イシカリ</t>
    </rPh>
    <rPh sb="2" eb="3">
      <t>ワン</t>
    </rPh>
    <rPh sb="3" eb="5">
      <t>シンコウ</t>
    </rPh>
    <rPh sb="5" eb="7">
      <t>カンリ</t>
    </rPh>
    <rPh sb="7" eb="9">
      <t>クミアイ</t>
    </rPh>
    <rPh sb="10" eb="12">
      <t>コウワン</t>
    </rPh>
    <rPh sb="12" eb="14">
      <t>セイビ</t>
    </rPh>
    <rPh sb="14" eb="16">
      <t>ジギョウ</t>
    </rPh>
    <rPh sb="16" eb="18">
      <t>トクベツ</t>
    </rPh>
    <rPh sb="18" eb="20">
      <t>カイケイ</t>
    </rPh>
    <phoneticPr fontId="2"/>
  </si>
  <si>
    <t>石狩北部地区消防事務組合</t>
    <rPh sb="0" eb="2">
      <t>イシカリ</t>
    </rPh>
    <rPh sb="2" eb="4">
      <t>ホクブ</t>
    </rPh>
    <rPh sb="4" eb="6">
      <t>チク</t>
    </rPh>
    <rPh sb="6" eb="8">
      <t>ショウボウ</t>
    </rPh>
    <rPh sb="8" eb="10">
      <t>ジム</t>
    </rPh>
    <rPh sb="10" eb="12">
      <t>クミアイ</t>
    </rPh>
    <phoneticPr fontId="2"/>
  </si>
  <si>
    <t>石狩西部広域水道企業団</t>
    <rPh sb="0" eb="2">
      <t>イシカリ</t>
    </rPh>
    <rPh sb="2" eb="4">
      <t>セイブ</t>
    </rPh>
    <rPh sb="4" eb="6">
      <t>コウイキ</t>
    </rPh>
    <rPh sb="6" eb="8">
      <t>スイドウ</t>
    </rPh>
    <rPh sb="8" eb="10">
      <t>キギョウ</t>
    </rPh>
    <rPh sb="10" eb="11">
      <t>ダン</t>
    </rPh>
    <phoneticPr fontId="2"/>
  </si>
  <si>
    <t>石狩教育研修センター組合</t>
    <rPh sb="0" eb="2">
      <t>イシカリ</t>
    </rPh>
    <rPh sb="2" eb="4">
      <t>キョウイク</t>
    </rPh>
    <rPh sb="4" eb="6">
      <t>ケンシュウ</t>
    </rPh>
    <rPh sb="10" eb="12">
      <t>クミアイ</t>
    </rPh>
    <phoneticPr fontId="2"/>
  </si>
  <si>
    <t>札幌広域圏組合</t>
    <rPh sb="0" eb="2">
      <t>サッポロ</t>
    </rPh>
    <rPh sb="2" eb="5">
      <t>コウイキケン</t>
    </rPh>
    <rPh sb="5" eb="7">
      <t>クミアイ</t>
    </rPh>
    <phoneticPr fontId="2"/>
  </si>
  <si>
    <t>合併まちづくり基金</t>
    <rPh sb="0" eb="2">
      <t>ガッペイ</t>
    </rPh>
    <rPh sb="7" eb="9">
      <t>キキン</t>
    </rPh>
    <phoneticPr fontId="2"/>
  </si>
  <si>
    <t>地域福祉基金</t>
    <rPh sb="0" eb="2">
      <t>チイキ</t>
    </rPh>
    <rPh sb="2" eb="4">
      <t>フクシ</t>
    </rPh>
    <rPh sb="4" eb="6">
      <t>キキン</t>
    </rPh>
    <phoneticPr fontId="2"/>
  </si>
  <si>
    <t>公共施設修繕基金</t>
    <rPh sb="0" eb="2">
      <t>コウキョウ</t>
    </rPh>
    <rPh sb="2" eb="4">
      <t>シセツ</t>
    </rPh>
    <rPh sb="4" eb="6">
      <t>シュウゼン</t>
    </rPh>
    <rPh sb="6" eb="8">
      <t>キキン</t>
    </rPh>
    <phoneticPr fontId="2"/>
  </si>
  <si>
    <t>漁業振興基金</t>
    <rPh sb="0" eb="2">
      <t>ギョギョウ</t>
    </rPh>
    <rPh sb="2" eb="4">
      <t>シンコウ</t>
    </rPh>
    <rPh sb="4" eb="6">
      <t>キキン</t>
    </rPh>
    <phoneticPr fontId="2"/>
  </si>
  <si>
    <t>厚田地域づくり基金</t>
    <rPh sb="0" eb="2">
      <t>アツタ</t>
    </rPh>
    <rPh sb="2" eb="4">
      <t>チイキ</t>
    </rPh>
    <rPh sb="7" eb="9">
      <t>キキン</t>
    </rPh>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</si>
  <si>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</si>
  <si>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</si>
  <si>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</si>
  <si>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有形固定資産減価償却率について、類似団体との比較において平成29年度以降逆転している。加えて、本市の将来負担比率が依然として高水準にあることは、新規施設の整備等を行う一方で、償却済みの老朽化した施設の廃止が進んでいない状態を表していると言える。
　今後も公共施設等総合管理計画に則り、適切な施設配置に努める。</t>
    <rPh sb="17" eb="19">
      <t>ルイジ</t>
    </rPh>
    <rPh sb="19" eb="21">
      <t>ダンタイ</t>
    </rPh>
    <rPh sb="23" eb="25">
      <t>ヒカク</t>
    </rPh>
    <rPh sb="29" eb="31">
      <t>ヘイセイ</t>
    </rPh>
    <rPh sb="33" eb="35">
      <t>ネンド</t>
    </rPh>
    <rPh sb="35" eb="37">
      <t>イコウ</t>
    </rPh>
    <rPh sb="37" eb="39">
      <t>ギャクテン</t>
    </rPh>
    <rPh sb="44" eb="45">
      <t>クワ</t>
    </rPh>
    <rPh sb="48" eb="50">
      <t>ホンシ</t>
    </rPh>
    <rPh sb="51" eb="53">
      <t>ショウライ</t>
    </rPh>
    <rPh sb="53" eb="55">
      <t>フタン</t>
    </rPh>
    <rPh sb="55" eb="57">
      <t>ヒリツ</t>
    </rPh>
    <rPh sb="58" eb="60">
      <t>イゼン</t>
    </rPh>
    <rPh sb="63" eb="66">
      <t>コウスイジュン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</si>
  <si>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</si>
  <si>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</si>
  <si>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</si>
  <si>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</si>
  <si>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</si>
  <si>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</si>
  <si>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両比率が平成28年度より再び上昇に転じ、平成29年度も同傾向が継続しているものの、平成30年度においては実質公債費比率は横ばい、将来負担比率は改善に転じている。これは、財政運営指針の下、建設事業債の発行抑制を図ってきた効果が出ているものと分析できる。
　しかし、依然として類似団体との比較においては両比率とも高水準であることから、今後も、更なる財政規律に努め、財政運営の硬直化を招かぬよう、かつ、将来に過度な負担を強いることのない健全な財政運営を行う。</t>
    <rPh sb="5" eb="7">
      <t>ヘイセイ</t>
    </rPh>
    <rPh sb="21" eb="23">
      <t>ヘイセイ</t>
    </rPh>
    <rPh sb="42" eb="44">
      <t>ヘイセイ</t>
    </rPh>
    <rPh sb="46" eb="48">
      <t>ネンド</t>
    </rPh>
    <rPh sb="53" eb="55">
      <t>ジッシツ</t>
    </rPh>
    <rPh sb="55" eb="58">
      <t>コウサイヒ</t>
    </rPh>
    <rPh sb="58" eb="60">
      <t>ヒリツ</t>
    </rPh>
    <rPh sb="61" eb="62">
      <t>ヨコ</t>
    </rPh>
    <rPh sb="65" eb="67">
      <t>ショウライ</t>
    </rPh>
    <rPh sb="67" eb="69">
      <t>フタン</t>
    </rPh>
    <rPh sb="69" eb="71">
      <t>ヒリツ</t>
    </rPh>
    <rPh sb="72" eb="74">
      <t>カイゼン</t>
    </rPh>
    <rPh sb="75" eb="76">
      <t>テン</t>
    </rPh>
    <rPh sb="85" eb="87">
      <t>ザイセイ</t>
    </rPh>
    <rPh sb="87" eb="89">
      <t>ウンエイ</t>
    </rPh>
    <rPh sb="89" eb="91">
      <t>シシン</t>
    </rPh>
    <rPh sb="92" eb="93">
      <t>モト</t>
    </rPh>
    <rPh sb="94" eb="96">
      <t>ケンセツ</t>
    </rPh>
    <rPh sb="96" eb="98">
      <t>ジギョウ</t>
    </rPh>
    <rPh sb="98" eb="99">
      <t>サイ</t>
    </rPh>
    <rPh sb="100" eb="102">
      <t>ハッコウ</t>
    </rPh>
    <rPh sb="102" eb="104">
      <t>ヨクセイ</t>
    </rPh>
    <rPh sb="105" eb="106">
      <t>ハカ</t>
    </rPh>
    <rPh sb="110" eb="112">
      <t>コウカ</t>
    </rPh>
    <rPh sb="113" eb="114">
      <t>デ</t>
    </rPh>
    <rPh sb="120" eb="122">
      <t>ブンセキ</t>
    </rPh>
    <rPh sb="132" eb="134">
      <t>イゼン</t>
    </rPh>
    <rPh sb="137" eb="139">
      <t>ルイジ</t>
    </rPh>
    <rPh sb="139" eb="141">
      <t>ダンタイ</t>
    </rPh>
    <rPh sb="143" eb="145">
      <t>ヒカク</t>
    </rPh>
    <rPh sb="150" eb="151">
      <t>リョウ</t>
    </rPh>
    <rPh sb="151" eb="153">
      <t>ヒリツ</t>
    </rPh>
    <rPh sb="155" eb="158">
      <t>コウスイジュン</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</si>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</sst>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39"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lignment vertical="center"/>
    </xf>
    <xf numFmtId="0" fontId="15" fillId="0" borderId="0"/>
    <xf numFmtId="0" fontId="15" fillId="0" borderId="0">
      <alignment vertical="center"/>
    </xf>
    <xf numFmtId="0" fontId="13" fillId="0" borderId="0">
      <alignment vertical="center"/>
    </xf>
    <xf numFmtId="0" fontId="1" fillId="0" borderId="0">
      <alignment vertical="center"/>
    </xf>
    <xf numFmtId="0" fontId="19"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5" fillId="0" borderId="0">
      <alignment vertical="center"/>
    </xf>
    <xf numFmtId="0" fontId="15" fillId="0" borderId="0">
      <alignment vertical="center"/>
    </xf>
    <xf numFmtId="0" fontId="15" fillId="0" borderId="0"/>
    <xf numFmtId="0" fontId="15" fillId="0" borderId="0"/>
    <xf numFmtId="0" fontId="37" fillId="0" borderId="0">
      <alignment vertical="center"/>
    </xf>
  </cellStyleXfs>
  <cellXfs count="1328">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0" fillId="0" borderId="0" xfId="3" applyFont="1" applyAlignment="1">
      <alignment horizontal="center" vertical="center" wrapText="1"/>
    </xf>
    <xf numFmtId="0" fontId="8" fillId="0" borderId="0" xfId="3" applyFont="1" applyAlignment="1">
      <alignment vertical="top"/>
    </xf>
    <xf numFmtId="0" fontId="11" fillId="0" borderId="0" xfId="3" applyFont="1">
      <alignment vertical="center"/>
    </xf>
    <xf numFmtId="0" fontId="10"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2" fillId="2" borderId="1" xfId="1" applyFont="1" applyFill="1" applyBorder="1" applyAlignment="1"/>
    <xf numFmtId="0" fontId="12" fillId="2" borderId="2" xfId="1" applyFont="1" applyFill="1" applyBorder="1" applyAlignment="1">
      <alignment horizontal="right" vertical="top"/>
    </xf>
    <xf numFmtId="0" fontId="12" fillId="2" borderId="3" xfId="1" applyFont="1" applyFill="1" applyBorder="1" applyAlignment="1">
      <alignment horizontal="right" vertical="top"/>
    </xf>
    <xf numFmtId="0" fontId="14" fillId="4" borderId="5" xfId="5" applyFont="1" applyFill="1" applyBorder="1" applyAlignment="1">
      <alignment horizontal="center" vertical="center"/>
    </xf>
    <xf numFmtId="0" fontId="14" fillId="4" borderId="6" xfId="5" applyFont="1" applyFill="1" applyBorder="1" applyAlignment="1">
      <alignment horizontal="center" vertical="center"/>
    </xf>
    <xf numFmtId="0" fontId="12" fillId="0" borderId="7" xfId="1" applyFont="1" applyFill="1" applyBorder="1" applyAlignment="1">
      <alignment horizontal="center" vertical="center" wrapText="1"/>
    </xf>
    <xf numFmtId="177" fontId="12" fillId="0" borderId="5" xfId="5" applyNumberFormat="1" applyFont="1" applyFill="1" applyBorder="1" applyAlignment="1" applyProtection="1">
      <alignment horizontal="right" vertical="center" shrinkToFit="1"/>
    </xf>
    <xf numFmtId="177" fontId="12" fillId="0" borderId="10" xfId="5" applyNumberFormat="1" applyFont="1" applyFill="1" applyBorder="1" applyAlignment="1" applyProtection="1">
      <alignment horizontal="right" vertical="center" shrinkToFit="1"/>
    </xf>
    <xf numFmtId="0" fontId="12" fillId="0" borderId="11" xfId="1" applyFont="1" applyFill="1" applyBorder="1" applyAlignment="1">
      <alignment horizontal="center" vertical="center" wrapText="1"/>
    </xf>
    <xf numFmtId="177" fontId="12" fillId="0" borderId="15" xfId="5" applyNumberFormat="1" applyFont="1" applyFill="1" applyBorder="1" applyAlignment="1" applyProtection="1">
      <alignment horizontal="right" vertical="center" shrinkToFit="1"/>
    </xf>
    <xf numFmtId="177" fontId="12" fillId="0" borderId="16" xfId="5" applyNumberFormat="1" applyFont="1" applyFill="1" applyBorder="1" applyAlignment="1" applyProtection="1">
      <alignment horizontal="right" vertical="center" shrinkToFit="1"/>
    </xf>
    <xf numFmtId="177" fontId="12" fillId="0" borderId="34" xfId="5" applyNumberFormat="1" applyFont="1" applyFill="1" applyBorder="1" applyAlignment="1" applyProtection="1">
      <alignment horizontal="right" vertical="center" shrinkToFit="1"/>
    </xf>
    <xf numFmtId="177" fontId="12" fillId="0" borderId="35" xfId="5" applyNumberFormat="1" applyFont="1" applyFill="1" applyBorder="1" applyAlignment="1" applyProtection="1">
      <alignment horizontal="right" vertical="center" shrinkToFit="1"/>
    </xf>
    <xf numFmtId="0" fontId="12" fillId="0" borderId="49" xfId="1" applyFont="1" applyFill="1" applyBorder="1" applyAlignment="1">
      <alignment horizontal="center" vertical="center"/>
    </xf>
    <xf numFmtId="177" fontId="12" fillId="0" borderId="34" xfId="5" applyNumberFormat="1" applyFont="1" applyFill="1" applyBorder="1" applyAlignment="1" applyProtection="1">
      <alignment horizontal="right" vertical="center" shrinkToFit="1"/>
      <protection locked="0"/>
    </xf>
    <xf numFmtId="177" fontId="12" fillId="0" borderId="35" xfId="5" applyNumberFormat="1" applyFont="1" applyFill="1" applyBorder="1" applyAlignment="1" applyProtection="1">
      <alignment horizontal="right" vertical="center" shrinkToFit="1"/>
      <protection locked="0"/>
    </xf>
    <xf numFmtId="0" fontId="12" fillId="0" borderId="50" xfId="1" applyFont="1" applyFill="1" applyBorder="1" applyAlignment="1">
      <alignment horizontal="center" vertical="center"/>
    </xf>
    <xf numFmtId="177" fontId="12" fillId="0" borderId="21" xfId="5" applyNumberFormat="1" applyFont="1" applyFill="1" applyBorder="1" applyAlignment="1" applyProtection="1">
      <alignment horizontal="right" vertical="center" shrinkToFit="1"/>
      <protection locked="0"/>
    </xf>
    <xf numFmtId="177" fontId="12" fillId="0" borderId="22" xfId="5" applyNumberFormat="1" applyFont="1" applyFill="1" applyBorder="1" applyAlignment="1" applyProtection="1">
      <alignment horizontal="right" vertical="center" shrinkToFit="1"/>
      <protection locked="0"/>
    </xf>
    <xf numFmtId="0" fontId="12" fillId="0" borderId="1" xfId="1" applyFont="1" applyFill="1" applyBorder="1" applyAlignment="1">
      <alignment horizontal="center" vertical="center"/>
    </xf>
    <xf numFmtId="177" fontId="12" fillId="0" borderId="51" xfId="5" applyNumberFormat="1" applyFont="1" applyFill="1" applyBorder="1" applyAlignment="1" applyProtection="1">
      <alignment horizontal="right" vertical="center" shrinkToFit="1"/>
    </xf>
    <xf numFmtId="177" fontId="12" fillId="0" borderId="6" xfId="5" applyNumberFormat="1" applyFont="1" applyFill="1" applyBorder="1" applyAlignment="1" applyProtection="1">
      <alignment horizontal="right" vertical="center" shrinkToFit="1"/>
    </xf>
    <xf numFmtId="178" fontId="16" fillId="0" borderId="41" xfId="6" applyNumberFormat="1" applyFont="1" applyBorder="1" applyAlignment="1">
      <alignment vertical="center"/>
    </xf>
    <xf numFmtId="178" fontId="16" fillId="0" borderId="48" xfId="6" applyNumberFormat="1" applyFont="1" applyBorder="1" applyAlignment="1">
      <alignment vertical="center"/>
    </xf>
    <xf numFmtId="178" fontId="16" fillId="0" borderId="15" xfId="6" applyNumberFormat="1" applyFont="1" applyBorder="1" applyAlignment="1">
      <alignment horizontal="center" vertical="center" wrapText="1"/>
    </xf>
    <xf numFmtId="178" fontId="16" fillId="0" borderId="39" xfId="6" applyNumberFormat="1" applyFont="1" applyBorder="1" applyAlignment="1">
      <alignment horizontal="center" vertical="center"/>
    </xf>
    <xf numFmtId="178" fontId="16" fillId="0" borderId="31" xfId="6" applyNumberFormat="1" applyFont="1" applyBorder="1" applyAlignment="1">
      <alignment horizontal="center" vertical="center"/>
    </xf>
    <xf numFmtId="178" fontId="16" fillId="0" borderId="42" xfId="6" applyNumberFormat="1" applyFont="1" applyBorder="1" applyAlignment="1">
      <alignment horizontal="center" vertical="center"/>
    </xf>
    <xf numFmtId="0" fontId="15" fillId="0" borderId="0" xfId="6"/>
    <xf numFmtId="178" fontId="16" fillId="0" borderId="37" xfId="6" applyNumberFormat="1" applyFont="1" applyBorder="1" applyAlignment="1">
      <alignment vertical="center"/>
    </xf>
    <xf numFmtId="178" fontId="16" fillId="0" borderId="40" xfId="6" applyNumberFormat="1" applyFont="1" applyBorder="1" applyAlignment="1">
      <alignment vertical="center"/>
    </xf>
    <xf numFmtId="0" fontId="15" fillId="0" borderId="47" xfId="6" applyFont="1" applyBorder="1" applyAlignment="1">
      <alignment vertical="center"/>
    </xf>
    <xf numFmtId="178" fontId="16" fillId="0" borderId="41" xfId="6" applyNumberFormat="1" applyFont="1" applyBorder="1" applyAlignment="1">
      <alignment horizontal="center" vertical="center"/>
    </xf>
    <xf numFmtId="178" fontId="16" fillId="0" borderId="52" xfId="6" applyNumberFormat="1" applyFont="1" applyBorder="1" applyAlignment="1">
      <alignment horizontal="center" vertical="center" wrapText="1"/>
    </xf>
    <xf numFmtId="178" fontId="16" fillId="0" borderId="53" xfId="6" applyNumberFormat="1" applyFont="1" applyBorder="1" applyAlignment="1">
      <alignment horizontal="center" vertical="center"/>
    </xf>
    <xf numFmtId="178" fontId="16" fillId="0" borderId="54" xfId="6" applyNumberFormat="1" applyFont="1" applyBorder="1" applyAlignment="1">
      <alignment horizontal="center" vertical="center" wrapText="1"/>
    </xf>
    <xf numFmtId="178" fontId="16" fillId="0" borderId="34" xfId="6" applyNumberFormat="1" applyFont="1" applyBorder="1" applyAlignment="1">
      <alignment horizontal="center" vertical="center"/>
    </xf>
    <xf numFmtId="178" fontId="16" fillId="0" borderId="48" xfId="6" applyNumberFormat="1" applyFont="1" applyBorder="1" applyAlignment="1">
      <alignment horizontal="center" vertical="center"/>
    </xf>
    <xf numFmtId="179" fontId="16" fillId="0" borderId="15" xfId="6" applyNumberFormat="1" applyFont="1" applyFill="1" applyBorder="1" applyAlignment="1">
      <alignment vertical="center"/>
    </xf>
    <xf numFmtId="179" fontId="16" fillId="0" borderId="41" xfId="6" applyNumberFormat="1" applyFont="1" applyFill="1" applyBorder="1" applyAlignment="1">
      <alignment vertical="center"/>
    </xf>
    <xf numFmtId="180" fontId="16" fillId="0" borderId="55" xfId="6" applyNumberFormat="1" applyFont="1" applyFill="1" applyBorder="1" applyAlignment="1">
      <alignment vertical="center"/>
    </xf>
    <xf numFmtId="179" fontId="16" fillId="0" borderId="53" xfId="6" applyNumberFormat="1" applyFont="1" applyFill="1" applyBorder="1" applyAlignment="1">
      <alignment vertical="center"/>
    </xf>
    <xf numFmtId="180" fontId="16" fillId="0" borderId="56" xfId="6" applyNumberFormat="1" applyFont="1" applyFill="1" applyBorder="1" applyAlignment="1">
      <alignment vertical="center"/>
    </xf>
    <xf numFmtId="180" fontId="16" fillId="0" borderId="15" xfId="6" applyNumberFormat="1" applyFont="1" applyBorder="1" applyAlignment="1">
      <alignment vertical="center"/>
    </xf>
    <xf numFmtId="178" fontId="16" fillId="0" borderId="37" xfId="6" applyNumberFormat="1" applyFont="1" applyBorder="1" applyAlignment="1">
      <alignment horizontal="center" vertical="center"/>
    </xf>
    <xf numFmtId="178" fontId="16" fillId="0" borderId="57" xfId="6" applyNumberFormat="1" applyFont="1" applyBorder="1" applyAlignment="1">
      <alignment horizontal="center" vertical="center"/>
    </xf>
    <xf numFmtId="179" fontId="16" fillId="0" borderId="58" xfId="6" applyNumberFormat="1" applyFont="1" applyFill="1" applyBorder="1" applyAlignment="1">
      <alignment vertical="center"/>
    </xf>
    <xf numFmtId="179" fontId="16" fillId="0" borderId="59" xfId="6" applyNumberFormat="1" applyFont="1" applyFill="1" applyBorder="1" applyAlignment="1">
      <alignment vertical="center"/>
    </xf>
    <xf numFmtId="180" fontId="16" fillId="0" borderId="57" xfId="6" applyNumberFormat="1" applyFont="1" applyFill="1" applyBorder="1" applyAlignment="1">
      <alignment vertical="center"/>
    </xf>
    <xf numFmtId="179" fontId="16" fillId="0" borderId="60" xfId="6" applyNumberFormat="1" applyFont="1" applyFill="1" applyBorder="1" applyAlignment="1">
      <alignment vertical="center"/>
    </xf>
    <xf numFmtId="180" fontId="16" fillId="0" borderId="61" xfId="6" applyNumberFormat="1" applyFont="1" applyFill="1" applyBorder="1" applyAlignment="1">
      <alignment vertical="center"/>
    </xf>
    <xf numFmtId="180" fontId="16" fillId="0" borderId="58" xfId="6" applyNumberFormat="1" applyFont="1" applyBorder="1" applyAlignment="1">
      <alignment vertical="center"/>
    </xf>
    <xf numFmtId="179" fontId="16" fillId="0" borderId="58" xfId="6" applyNumberFormat="1" applyFont="1" applyFill="1" applyBorder="1" applyAlignment="1">
      <alignment vertical="center" wrapText="1"/>
    </xf>
    <xf numFmtId="179" fontId="16" fillId="0" borderId="15" xfId="6" applyNumberFormat="1" applyFont="1" applyBorder="1" applyAlignment="1">
      <alignment vertical="center"/>
    </xf>
    <xf numFmtId="179" fontId="16" fillId="0" borderId="41" xfId="6" applyNumberFormat="1" applyFont="1" applyBorder="1" applyAlignment="1">
      <alignment vertical="center"/>
    </xf>
    <xf numFmtId="180" fontId="16" fillId="0" borderId="55" xfId="6" applyNumberFormat="1" applyFont="1" applyBorder="1" applyAlignment="1">
      <alignment vertical="center"/>
    </xf>
    <xf numFmtId="179" fontId="16" fillId="0" borderId="53" xfId="6" applyNumberFormat="1" applyFont="1" applyBorder="1" applyAlignment="1">
      <alignment vertical="center"/>
    </xf>
    <xf numFmtId="180" fontId="16" fillId="0" borderId="12" xfId="6" applyNumberFormat="1" applyFont="1" applyBorder="1" applyAlignment="1">
      <alignment vertical="center"/>
    </xf>
    <xf numFmtId="0" fontId="15" fillId="0" borderId="34" xfId="6" applyBorder="1"/>
    <xf numFmtId="0" fontId="15" fillId="0" borderId="34" xfId="6" applyBorder="1" applyAlignment="1">
      <alignment vertical="center"/>
    </xf>
    <xf numFmtId="0" fontId="17" fillId="0" borderId="34" xfId="6" applyFont="1" applyBorder="1"/>
    <xf numFmtId="0" fontId="15" fillId="0" borderId="0" xfId="7" applyAlignment="1"/>
    <xf numFmtId="0" fontId="15" fillId="0" borderId="34" xfId="7" applyBorder="1" applyAlignment="1"/>
    <xf numFmtId="177" fontId="15" fillId="0" borderId="34" xfId="7" applyNumberFormat="1" applyBorder="1" applyAlignment="1"/>
    <xf numFmtId="0" fontId="19" fillId="0" borderId="0" xfId="8" applyFont="1" applyFill="1">
      <alignment vertical="center"/>
    </xf>
    <xf numFmtId="49" fontId="19" fillId="0" borderId="0" xfId="8" applyNumberFormat="1" applyFont="1" applyFill="1">
      <alignment vertical="center"/>
    </xf>
    <xf numFmtId="0" fontId="19" fillId="0" borderId="0" xfId="8" applyFont="1">
      <alignment vertical="center"/>
    </xf>
    <xf numFmtId="0" fontId="21" fillId="0" borderId="0" xfId="8" applyFont="1" applyFill="1">
      <alignment vertical="center"/>
    </xf>
    <xf numFmtId="0" fontId="22" fillId="0" borderId="0" xfId="8" applyFont="1" applyFill="1">
      <alignment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4" fontId="19" fillId="0" borderId="36" xfId="8" applyNumberFormat="1" applyFont="1" applyFill="1" applyBorder="1" applyAlignment="1">
      <alignment horizontal="right" vertical="center" shrinkToFit="1"/>
    </xf>
    <xf numFmtId="184" fontId="19" fillId="0" borderId="8" xfId="8" applyNumberFormat="1" applyFont="1" applyFill="1" applyBorder="1" applyAlignment="1">
      <alignment horizontal="right" vertical="center" shrinkToFit="1"/>
    </xf>
    <xf numFmtId="184" fontId="19" fillId="0" borderId="9" xfId="8" applyNumberFormat="1" applyFont="1" applyFill="1" applyBorder="1" applyAlignment="1">
      <alignment horizontal="right" vertical="center" shrinkToFit="1"/>
    </xf>
    <xf numFmtId="0" fontId="23" fillId="0" borderId="47" xfId="9" applyFont="1" applyFill="1" applyBorder="1" applyAlignment="1">
      <alignment vertical="center"/>
    </xf>
    <xf numFmtId="184" fontId="19" fillId="0" borderId="36" xfId="8" applyNumberFormat="1" applyFont="1" applyFill="1" applyBorder="1" applyAlignment="1">
      <alignment vertical="center" shrinkToFit="1"/>
    </xf>
    <xf numFmtId="184" fontId="19" fillId="0" borderId="8" xfId="8" applyNumberFormat="1" applyFont="1" applyFill="1" applyBorder="1" applyAlignment="1">
      <alignment vertical="center" shrinkToFit="1"/>
    </xf>
    <xf numFmtId="184" fontId="19" fillId="0" borderId="9" xfId="8" applyNumberFormat="1" applyFont="1" applyFill="1" applyBorder="1" applyAlignment="1">
      <alignment vertical="center" shrinkToFit="1"/>
    </xf>
    <xf numFmtId="0" fontId="19" fillId="0" borderId="7" xfId="8" applyFont="1" applyFill="1" applyBorder="1" applyAlignment="1">
      <alignment horizontal="left" vertical="center"/>
    </xf>
    <xf numFmtId="0" fontId="23" fillId="0" borderId="71" xfId="9" applyFont="1" applyFill="1" applyBorder="1" applyAlignment="1">
      <alignment horizontal="center" vertical="center"/>
    </xf>
    <xf numFmtId="0" fontId="19" fillId="0" borderId="7" xfId="8" applyFont="1" applyFill="1" applyBorder="1" applyAlignment="1">
      <alignment horizontal="center" vertical="center"/>
    </xf>
    <xf numFmtId="0" fontId="19" fillId="0" borderId="74" xfId="8" applyFont="1" applyFill="1" applyBorder="1" applyAlignment="1">
      <alignment horizontal="center" vertical="center"/>
    </xf>
    <xf numFmtId="0" fontId="25" fillId="0" borderId="75" xfId="8" applyFont="1" applyFill="1" applyBorder="1" applyAlignment="1">
      <alignment vertical="center" wrapText="1"/>
    </xf>
    <xf numFmtId="0" fontId="25" fillId="0" borderId="76" xfId="8" applyFont="1" applyFill="1" applyBorder="1" applyAlignment="1">
      <alignment vertical="center" wrapText="1"/>
    </xf>
    <xf numFmtId="181" fontId="19" fillId="0" borderId="74" xfId="8" applyNumberFormat="1" applyFont="1" applyFill="1" applyBorder="1" applyAlignment="1">
      <alignment vertical="center"/>
    </xf>
    <xf numFmtId="181" fontId="19" fillId="0" borderId="75" xfId="8" applyNumberFormat="1" applyFont="1" applyFill="1" applyBorder="1" applyAlignment="1">
      <alignment vertical="center"/>
    </xf>
    <xf numFmtId="181" fontId="19" fillId="0" borderId="76" xfId="8" applyNumberFormat="1" applyFont="1" applyFill="1" applyBorder="1" applyAlignment="1">
      <alignment vertical="center"/>
    </xf>
    <xf numFmtId="0" fontId="19" fillId="0" borderId="7" xfId="8" applyFont="1" applyFill="1" applyBorder="1">
      <alignment vertical="center"/>
    </xf>
    <xf numFmtId="0" fontId="19" fillId="0" borderId="0" xfId="8" applyFont="1" applyFill="1" applyBorder="1">
      <alignment vertical="center"/>
    </xf>
    <xf numFmtId="0" fontId="19" fillId="0" borderId="66" xfId="8" applyFont="1" applyFill="1" applyBorder="1">
      <alignment vertical="center"/>
    </xf>
    <xf numFmtId="49" fontId="19" fillId="0" borderId="7" xfId="8" applyNumberFormat="1" applyFont="1" applyFill="1" applyBorder="1">
      <alignment vertical="center"/>
    </xf>
    <xf numFmtId="49" fontId="19" fillId="0" borderId="0" xfId="8" applyNumberFormat="1" applyFont="1" applyFill="1" applyBorder="1">
      <alignment vertical="center"/>
    </xf>
    <xf numFmtId="0" fontId="19" fillId="0" borderId="0" xfId="8" applyFont="1" applyFill="1" applyBorder="1" applyAlignment="1">
      <alignment vertical="center"/>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0" fontId="19" fillId="0" borderId="66" xfId="8" applyFont="1" applyFill="1" applyBorder="1" applyAlignment="1">
      <alignment horizontal="center" vertical="center"/>
    </xf>
    <xf numFmtId="0" fontId="19" fillId="0" borderId="74" xfId="8" applyFont="1" applyFill="1" applyBorder="1">
      <alignment vertical="center"/>
    </xf>
    <xf numFmtId="0" fontId="19" fillId="0" borderId="75" xfId="8" applyFont="1" applyFill="1" applyBorder="1">
      <alignment vertical="center"/>
    </xf>
    <xf numFmtId="0" fontId="19" fillId="0" borderId="76" xfId="8" applyFont="1" applyFill="1" applyBorder="1">
      <alignment vertical="center"/>
    </xf>
    <xf numFmtId="0" fontId="19" fillId="0" borderId="0" xfId="10" applyFont="1" applyFill="1">
      <alignment vertical="center"/>
    </xf>
    <xf numFmtId="49" fontId="29" fillId="0" borderId="0" xfId="11" applyNumberFormat="1" applyFont="1">
      <alignment vertical="center"/>
    </xf>
    <xf numFmtId="49" fontId="19" fillId="0" borderId="0" xfId="11" applyNumberFormat="1" applyFont="1">
      <alignment vertical="center"/>
    </xf>
    <xf numFmtId="49" fontId="19" fillId="0" borderId="0" xfId="11" applyNumberFormat="1" applyFont="1" applyFill="1">
      <alignment vertical="center"/>
    </xf>
    <xf numFmtId="0" fontId="19" fillId="0" borderId="0" xfId="11" applyFont="1">
      <alignment vertical="center"/>
    </xf>
    <xf numFmtId="0" fontId="30"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19" fillId="0" borderId="0" xfId="11" applyFont="1" applyBorder="1">
      <alignment vertical="center"/>
    </xf>
    <xf numFmtId="0" fontId="19" fillId="0" borderId="12" xfId="11" applyFont="1" applyBorder="1">
      <alignment vertical="center"/>
    </xf>
    <xf numFmtId="0" fontId="19" fillId="0" borderId="54" xfId="11" applyFont="1" applyBorder="1">
      <alignment vertical="center"/>
    </xf>
    <xf numFmtId="0" fontId="19" fillId="0" borderId="41" xfId="11" applyFont="1" applyBorder="1" applyAlignment="1">
      <alignment horizontal="center" vertical="center"/>
    </xf>
    <xf numFmtId="0" fontId="19" fillId="0" borderId="12" xfId="11" applyFont="1" applyBorder="1" applyAlignment="1">
      <alignment horizontal="center" vertical="center"/>
    </xf>
    <xf numFmtId="0" fontId="19" fillId="0" borderId="64" xfId="11" applyFont="1" applyBorder="1" applyAlignment="1">
      <alignment horizontal="center" vertical="center"/>
    </xf>
    <xf numFmtId="0" fontId="19" fillId="0" borderId="0"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0" xfId="11" applyFont="1" applyBorder="1" applyAlignment="1">
      <alignment horizontal="center" vertical="center"/>
    </xf>
    <xf numFmtId="0" fontId="19" fillId="0" borderId="0" xfId="11" applyFont="1" applyFill="1">
      <alignment vertical="center"/>
    </xf>
    <xf numFmtId="0" fontId="23" fillId="0" borderId="0" xfId="11" applyFont="1" applyBorder="1">
      <alignment vertical="center"/>
    </xf>
    <xf numFmtId="0" fontId="23" fillId="0" borderId="0" xfId="11" applyFont="1">
      <alignment vertical="center"/>
    </xf>
    <xf numFmtId="0" fontId="19" fillId="0" borderId="0" xfId="11" applyFont="1" applyAlignment="1">
      <alignment vertical="center" shrinkToFit="1"/>
    </xf>
    <xf numFmtId="49" fontId="19" fillId="6" borderId="0" xfId="12" applyNumberFormat="1" applyFont="1" applyFill="1" applyProtection="1">
      <alignment vertical="center"/>
    </xf>
    <xf numFmtId="0" fontId="19" fillId="6" borderId="0" xfId="12" applyFont="1" applyFill="1" applyProtection="1">
      <alignment vertical="center"/>
    </xf>
    <xf numFmtId="0" fontId="19" fillId="6" borderId="0" xfId="12" applyFont="1" applyFill="1" applyBorder="1" applyAlignment="1" applyProtection="1">
      <alignment vertical="center"/>
    </xf>
    <xf numFmtId="0" fontId="19"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1" fillId="6" borderId="0" xfId="12" applyFont="1" applyFill="1" applyAlignment="1" applyProtection="1">
      <alignment vertical="center"/>
    </xf>
    <xf numFmtId="0" fontId="19"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3" fillId="6" borderId="0" xfId="12" applyFont="1" applyFill="1" applyProtection="1">
      <alignment vertical="center"/>
    </xf>
    <xf numFmtId="0" fontId="34" fillId="6" borderId="0" xfId="12" applyFont="1" applyFill="1" applyProtection="1">
      <alignment vertical="center"/>
    </xf>
    <xf numFmtId="0" fontId="34" fillId="6" borderId="0" xfId="13" applyFont="1" applyFill="1" applyProtection="1">
      <alignment vertical="center"/>
    </xf>
    <xf numFmtId="0" fontId="34" fillId="0" borderId="0" xfId="13" applyFont="1" applyProtection="1">
      <alignment vertical="center"/>
    </xf>
    <xf numFmtId="0" fontId="33" fillId="6" borderId="0" xfId="12" applyFont="1" applyFill="1" applyBorder="1" applyProtection="1">
      <alignment vertical="center"/>
    </xf>
    <xf numFmtId="0" fontId="34" fillId="6" borderId="0" xfId="12" applyFont="1" applyFill="1" applyBorder="1" applyProtection="1">
      <alignment vertical="center"/>
    </xf>
    <xf numFmtId="0" fontId="33" fillId="0" borderId="97" xfId="12" applyFont="1" applyBorder="1" applyAlignment="1" applyProtection="1">
      <alignment horizontal="center" vertical="center" shrinkToFit="1"/>
      <protection locked="0"/>
    </xf>
    <xf numFmtId="0" fontId="33" fillId="0" borderId="97" xfId="12" applyFont="1" applyFill="1" applyBorder="1" applyAlignment="1" applyProtection="1">
      <alignment horizontal="center" vertical="center" shrinkToFit="1"/>
      <protection locked="0"/>
    </xf>
    <xf numFmtId="0" fontId="33" fillId="0" borderId="109" xfId="15" applyFont="1" applyBorder="1" applyAlignment="1" applyProtection="1">
      <alignment horizontal="center" vertical="center" shrinkToFit="1"/>
      <protection locked="0"/>
    </xf>
    <xf numFmtId="0" fontId="33" fillId="0" borderId="111" xfId="12" applyFont="1" applyBorder="1" applyAlignment="1" applyProtection="1">
      <alignment horizontal="center" vertical="center" shrinkToFit="1"/>
      <protection locked="0"/>
    </xf>
    <xf numFmtId="0" fontId="33" fillId="0" borderId="111" xfId="12" applyFont="1" applyFill="1" applyBorder="1" applyAlignment="1" applyProtection="1">
      <alignment horizontal="center" vertical="center" shrinkToFit="1"/>
      <protection locked="0"/>
    </xf>
    <xf numFmtId="0" fontId="33" fillId="0" borderId="122" xfId="15" applyFont="1" applyBorder="1" applyAlignment="1" applyProtection="1">
      <alignment horizontal="center" vertical="center" shrinkToFit="1"/>
      <protection locked="0"/>
    </xf>
    <xf numFmtId="0" fontId="33" fillId="8" borderId="20" xfId="12" applyFont="1" applyFill="1" applyBorder="1" applyAlignment="1" applyProtection="1">
      <alignment horizontal="center" vertical="center" shrinkToFit="1"/>
      <protection locked="0"/>
    </xf>
    <xf numFmtId="0" fontId="26" fillId="6" borderId="0" xfId="12" applyFont="1" applyFill="1" applyProtection="1">
      <alignment vertical="center"/>
    </xf>
    <xf numFmtId="0" fontId="33" fillId="0" borderId="135" xfId="12" applyFont="1" applyBorder="1" applyAlignment="1" applyProtection="1">
      <alignment horizontal="center" vertical="center" shrinkToFit="1"/>
      <protection locked="0"/>
    </xf>
    <xf numFmtId="0" fontId="33"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3" fillId="0" borderId="144" xfId="12" applyFont="1" applyBorder="1" applyAlignment="1" applyProtection="1">
      <alignment horizontal="center" vertical="center" shrinkToFit="1"/>
      <protection locked="0"/>
    </xf>
    <xf numFmtId="0" fontId="33" fillId="6" borderId="0" xfId="12" applyFont="1" applyFill="1" applyBorder="1" applyAlignment="1" applyProtection="1">
      <alignment horizontal="center" vertical="center" shrinkToFit="1"/>
    </xf>
    <xf numFmtId="0" fontId="33" fillId="6" borderId="0" xfId="12" applyFont="1" applyFill="1" applyBorder="1" applyAlignment="1" applyProtection="1">
      <alignment horizontal="left" vertical="center" shrinkToFit="1"/>
    </xf>
    <xf numFmtId="177" fontId="33" fillId="6" borderId="0" xfId="12" applyNumberFormat="1" applyFont="1" applyFill="1" applyBorder="1" applyAlignment="1" applyProtection="1">
      <alignment horizontal="right" vertical="center" shrinkToFit="1"/>
    </xf>
    <xf numFmtId="177" fontId="33" fillId="6" borderId="0" xfId="12" applyNumberFormat="1" applyFont="1" applyFill="1" applyBorder="1" applyAlignment="1" applyProtection="1">
      <alignment horizontal="left" vertical="center" shrinkToFit="1"/>
    </xf>
    <xf numFmtId="0" fontId="26" fillId="6" borderId="0" xfId="12" applyFont="1" applyFill="1" applyBorder="1" applyProtection="1">
      <alignment vertical="center"/>
    </xf>
    <xf numFmtId="0" fontId="33" fillId="6" borderId="75" xfId="12" applyFont="1" applyFill="1" applyBorder="1" applyAlignment="1" applyProtection="1">
      <alignment vertical="center"/>
    </xf>
    <xf numFmtId="0" fontId="33" fillId="6" borderId="75" xfId="12" applyFont="1" applyFill="1" applyBorder="1" applyAlignment="1" applyProtection="1">
      <alignment horizontal="center" vertical="center"/>
    </xf>
    <xf numFmtId="0" fontId="33" fillId="6" borderId="31" xfId="12" applyFont="1" applyFill="1" applyBorder="1" applyProtection="1">
      <alignment vertical="center"/>
    </xf>
    <xf numFmtId="0" fontId="33" fillId="6" borderId="1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66" xfId="12" applyFont="1" applyFill="1" applyBorder="1" applyAlignment="1" applyProtection="1">
      <alignment vertical="center"/>
    </xf>
    <xf numFmtId="0" fontId="33" fillId="6" borderId="0" xfId="12" applyFont="1" applyFill="1" applyAlignment="1" applyProtection="1">
      <alignment vertical="center"/>
    </xf>
    <xf numFmtId="0" fontId="33" fillId="6" borderId="0" xfId="12" applyFont="1" applyFill="1" applyBorder="1" applyAlignment="1" applyProtection="1">
      <alignment horizontal="center"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4" fillId="6" borderId="7" xfId="12" applyFont="1" applyFill="1" applyBorder="1" applyAlignment="1" applyProtection="1">
      <alignment vertical="center"/>
    </xf>
    <xf numFmtId="0" fontId="34" fillId="6" borderId="0" xfId="12" applyFont="1" applyFill="1" applyBorder="1" applyAlignment="1" applyProtection="1">
      <alignment vertical="center"/>
    </xf>
    <xf numFmtId="0" fontId="36" fillId="6" borderId="0" xfId="13" applyFont="1" applyFill="1" applyProtection="1">
      <alignment vertical="center"/>
    </xf>
    <xf numFmtId="0" fontId="1" fillId="0" borderId="0" xfId="13">
      <alignment vertical="center"/>
    </xf>
    <xf numFmtId="0" fontId="15" fillId="6" borderId="0" xfId="6" applyFill="1" applyProtection="1">
      <protection hidden="1"/>
    </xf>
    <xf numFmtId="0" fontId="15" fillId="6" borderId="0" xfId="6" applyFill="1"/>
    <xf numFmtId="0" fontId="1" fillId="0" borderId="0" xfId="16" applyFont="1" applyFill="1">
      <alignment vertical="center"/>
    </xf>
    <xf numFmtId="0" fontId="1" fillId="0" borderId="0" xfId="16" applyFont="1" applyFill="1" applyBorder="1">
      <alignment vertical="center"/>
    </xf>
    <xf numFmtId="0" fontId="33"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19"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6" fillId="0" borderId="34" xfId="16" applyNumberFormat="1" applyFont="1" applyFill="1" applyBorder="1" applyAlignment="1">
      <alignment horizontal="right" vertical="center" shrinkToFit="1"/>
    </xf>
    <xf numFmtId="190" fontId="16"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6" fillId="0" borderId="34" xfId="16" applyNumberFormat="1" applyFont="1" applyFill="1" applyBorder="1" applyAlignment="1">
      <alignment horizontal="right" vertical="center" shrinkToFit="1"/>
    </xf>
    <xf numFmtId="187" fontId="16"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3"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6" fillId="0" borderId="41" xfId="18" applyNumberFormat="1" applyFont="1" applyBorder="1" applyAlignment="1">
      <alignment vertical="center"/>
    </xf>
    <xf numFmtId="178" fontId="16" fillId="0" borderId="48" xfId="18" applyNumberFormat="1" applyFont="1" applyBorder="1" applyAlignment="1">
      <alignment vertical="center"/>
    </xf>
    <xf numFmtId="178" fontId="16" fillId="0" borderId="37" xfId="18" applyNumberFormat="1" applyFont="1" applyBorder="1" applyAlignment="1">
      <alignment vertical="center"/>
    </xf>
    <xf numFmtId="178" fontId="16" fillId="0" borderId="40" xfId="18" applyNumberFormat="1" applyFont="1" applyBorder="1" applyAlignment="1">
      <alignment vertical="center"/>
    </xf>
    <xf numFmtId="178" fontId="16" fillId="0" borderId="41" xfId="18" applyNumberFormat="1" applyFont="1" applyBorder="1" applyAlignment="1">
      <alignment horizontal="center" vertical="center"/>
    </xf>
    <xf numFmtId="178" fontId="16" fillId="0" borderId="52" xfId="18" applyNumberFormat="1" applyFont="1" applyBorder="1" applyAlignment="1">
      <alignment horizontal="center" vertical="center" wrapText="1"/>
    </xf>
    <xf numFmtId="178" fontId="23" fillId="0" borderId="53" xfId="18" applyNumberFormat="1" applyFont="1" applyBorder="1" applyAlignment="1">
      <alignment horizontal="center" vertical="center"/>
    </xf>
    <xf numFmtId="178" fontId="16" fillId="0" borderId="54" xfId="18" applyNumberFormat="1" applyFont="1" applyBorder="1" applyAlignment="1">
      <alignment horizontal="center" vertical="center" wrapText="1"/>
    </xf>
    <xf numFmtId="178" fontId="16" fillId="0" borderId="34" xfId="18" applyNumberFormat="1" applyFont="1" applyBorder="1" applyAlignment="1">
      <alignment horizontal="center" vertical="center"/>
    </xf>
    <xf numFmtId="177" fontId="16" fillId="0" borderId="15" xfId="19" applyNumberFormat="1" applyFont="1" applyFill="1" applyBorder="1" applyAlignment="1">
      <alignment horizontal="right" vertical="center" shrinkToFit="1"/>
    </xf>
    <xf numFmtId="177" fontId="16" fillId="0" borderId="41" xfId="19" applyNumberFormat="1" applyFont="1" applyFill="1" applyBorder="1" applyAlignment="1">
      <alignment horizontal="right" vertical="center" shrinkToFit="1"/>
    </xf>
    <xf numFmtId="187" fontId="16" fillId="0" borderId="55" xfId="19" applyNumberFormat="1" applyFont="1" applyFill="1" applyBorder="1" applyAlignment="1">
      <alignment horizontal="right" vertical="center" shrinkToFit="1"/>
    </xf>
    <xf numFmtId="177" fontId="16" fillId="0" borderId="53" xfId="19" applyNumberFormat="1" applyFont="1" applyFill="1" applyBorder="1" applyAlignment="1">
      <alignment horizontal="right" vertical="center" shrinkToFit="1"/>
    </xf>
    <xf numFmtId="187" fontId="16" fillId="0" borderId="56" xfId="19" applyNumberFormat="1" applyFont="1" applyFill="1" applyBorder="1" applyAlignment="1">
      <alignment horizontal="right" vertical="center" shrinkToFit="1"/>
    </xf>
    <xf numFmtId="187" fontId="16" fillId="0" borderId="15" xfId="19" applyNumberFormat="1" applyFont="1" applyBorder="1" applyAlignment="1">
      <alignment horizontal="right" vertical="center" shrinkToFit="1"/>
    </xf>
    <xf numFmtId="178" fontId="16" fillId="0" borderId="37" xfId="18" applyNumberFormat="1" applyFont="1" applyBorder="1" applyAlignment="1">
      <alignment horizontal="center" vertical="center"/>
    </xf>
    <xf numFmtId="178" fontId="16" fillId="0" borderId="57" xfId="18" applyNumberFormat="1" applyFont="1" applyBorder="1" applyAlignment="1">
      <alignment horizontal="center" vertical="center"/>
    </xf>
    <xf numFmtId="177" fontId="16" fillId="0" borderId="58" xfId="19" applyNumberFormat="1" applyFont="1" applyFill="1" applyBorder="1" applyAlignment="1">
      <alignment horizontal="right" vertical="center" shrinkToFit="1"/>
    </xf>
    <xf numFmtId="177" fontId="16" fillId="0" borderId="59" xfId="19" applyNumberFormat="1" applyFont="1" applyFill="1" applyBorder="1" applyAlignment="1">
      <alignment horizontal="right" vertical="center" shrinkToFit="1"/>
    </xf>
    <xf numFmtId="187" fontId="16" fillId="0" borderId="57" xfId="19" applyNumberFormat="1" applyFont="1" applyFill="1" applyBorder="1" applyAlignment="1">
      <alignment horizontal="right" vertical="center" shrinkToFit="1"/>
    </xf>
    <xf numFmtId="177" fontId="16" fillId="0" borderId="60" xfId="19" applyNumberFormat="1" applyFont="1" applyFill="1" applyBorder="1" applyAlignment="1">
      <alignment horizontal="right" vertical="center" shrinkToFit="1"/>
    </xf>
    <xf numFmtId="187" fontId="16" fillId="0" borderId="61" xfId="19" applyNumberFormat="1" applyFont="1" applyFill="1" applyBorder="1" applyAlignment="1">
      <alignment horizontal="right" vertical="center" shrinkToFit="1"/>
    </xf>
    <xf numFmtId="187" fontId="16" fillId="0" borderId="58" xfId="19" applyNumberFormat="1" applyFont="1" applyBorder="1" applyAlignment="1">
      <alignment horizontal="right" vertical="center" shrinkToFit="1"/>
    </xf>
    <xf numFmtId="178" fontId="16" fillId="0" borderId="48" xfId="18" applyNumberFormat="1" applyFont="1" applyBorder="1" applyAlignment="1">
      <alignment horizontal="center" vertical="center"/>
    </xf>
    <xf numFmtId="177" fontId="16" fillId="0" borderId="15" xfId="19" applyNumberFormat="1" applyFont="1" applyBorder="1" applyAlignment="1">
      <alignment horizontal="right" vertical="center" shrinkToFit="1"/>
    </xf>
    <xf numFmtId="177" fontId="16" fillId="0" borderId="41" xfId="19" applyNumberFormat="1" applyFont="1" applyBorder="1" applyAlignment="1">
      <alignment horizontal="right" vertical="center" shrinkToFit="1"/>
    </xf>
    <xf numFmtId="187" fontId="16" fillId="0" borderId="55" xfId="19" applyNumberFormat="1" applyFont="1" applyBorder="1" applyAlignment="1">
      <alignment horizontal="right" vertical="center" shrinkToFit="1"/>
    </xf>
    <xf numFmtId="177" fontId="16" fillId="0" borderId="53" xfId="19" applyNumberFormat="1" applyFont="1" applyBorder="1" applyAlignment="1">
      <alignment horizontal="right" vertical="center" shrinkToFit="1"/>
    </xf>
    <xf numFmtId="187" fontId="16"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5" fillId="6" borderId="0" xfId="6" applyFill="1" applyAlignment="1" applyProtection="1">
      <alignment vertical="center"/>
      <protection hidden="1"/>
    </xf>
    <xf numFmtId="0" fontId="1" fillId="0" borderId="0" xfId="16" applyFont="1">
      <alignment vertical="center"/>
    </xf>
    <xf numFmtId="0" fontId="15"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3"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3" fillId="0" borderId="41" xfId="16" applyFont="1" applyBorder="1">
      <alignment vertical="center"/>
    </xf>
    <xf numFmtId="178" fontId="37"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3"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5" fillId="0" borderId="0" xfId="18" applyNumberFormat="1" applyAlignment="1">
      <alignment vertical="center"/>
    </xf>
    <xf numFmtId="177" fontId="15" fillId="0" borderId="0" xfId="19" applyNumberFormat="1" applyAlignment="1">
      <alignment horizontal="right" vertical="center"/>
    </xf>
    <xf numFmtId="187" fontId="15" fillId="0" borderId="0" xfId="19" applyNumberFormat="1" applyAlignment="1">
      <alignment horizontal="right" vertical="center"/>
    </xf>
    <xf numFmtId="178" fontId="1" fillId="6" borderId="0" xfId="16" applyNumberFormat="1" applyFont="1" applyFill="1" applyAlignment="1">
      <alignment vertical="center" wrapText="1"/>
    </xf>
    <xf numFmtId="178" fontId="15" fillId="0" borderId="0" xfId="18" applyNumberFormat="1" applyAlignment="1">
      <alignment horizontal="center" vertical="center"/>
    </xf>
    <xf numFmtId="0" fontId="38" fillId="0" borderId="0" xfId="20" applyFont="1">
      <alignment vertical="center"/>
    </xf>
    <xf numFmtId="180" fontId="1" fillId="0" borderId="0" xfId="16" applyNumberFormat="1" applyFont="1">
      <alignment vertical="center"/>
    </xf>
    <xf numFmtId="0" fontId="25" fillId="0" borderId="0" xfId="8" applyNumberFormat="1" applyFont="1" applyFill="1" applyBorder="1" applyAlignment="1" applyProtection="1">
      <alignment horizontal="left" vertical="center" wrapText="1"/>
      <protection hidden="1"/>
    </xf>
    <xf numFmtId="186" fontId="19" fillId="0" borderId="0" xfId="8" applyNumberFormat="1" applyFont="1" applyFill="1" applyBorder="1" applyAlignment="1" applyProtection="1">
      <alignment horizontal="center" vertical="center" shrinkToFit="1"/>
      <protection hidden="1"/>
    </xf>
    <xf numFmtId="0" fontId="19" fillId="0" borderId="0" xfId="8" applyFont="1" applyFill="1" applyBorder="1" applyAlignment="1" applyProtection="1">
      <alignment horizontal="center" vertical="center" shrinkToFit="1"/>
      <protection hidden="1"/>
    </xf>
    <xf numFmtId="0" fontId="19" fillId="0" borderId="0" xfId="8" applyFont="1" applyFill="1" applyBorder="1" applyAlignment="1">
      <alignment horizontal="center" vertical="center" shrinkToFit="1"/>
    </xf>
    <xf numFmtId="0" fontId="19" fillId="0" borderId="0" xfId="8" applyFont="1" applyFill="1" applyBorder="1" applyAlignment="1">
      <alignment horizontal="center" vertical="center"/>
    </xf>
    <xf numFmtId="49" fontId="19" fillId="0" borderId="0" xfId="8" applyNumberFormat="1" applyFont="1" applyFill="1" applyBorder="1" applyAlignment="1">
      <alignment horizontal="center" vertical="center"/>
    </xf>
    <xf numFmtId="181" fontId="19" fillId="0" borderId="44" xfId="8" applyNumberFormat="1" applyFont="1" applyFill="1" applyBorder="1" applyAlignment="1">
      <alignment horizontal="right" vertical="center" shrinkToFit="1"/>
    </xf>
    <xf numFmtId="181" fontId="19" fillId="0" borderId="18" xfId="8" applyNumberFormat="1" applyFont="1" applyFill="1" applyBorder="1" applyAlignment="1">
      <alignment horizontal="right" vertical="center" shrinkToFit="1"/>
    </xf>
    <xf numFmtId="181" fontId="19" fillId="0" borderId="19" xfId="8" applyNumberFormat="1" applyFont="1" applyFill="1" applyBorder="1" applyAlignment="1">
      <alignment horizontal="right" vertical="center" shrinkToFit="1"/>
    </xf>
    <xf numFmtId="0" fontId="23" fillId="0" borderId="74" xfId="7" applyFont="1" applyFill="1" applyBorder="1" applyAlignment="1">
      <alignment horizontal="left" vertical="center"/>
    </xf>
    <xf numFmtId="0" fontId="23" fillId="0" borderId="75" xfId="7" applyFont="1" applyFill="1" applyBorder="1" applyAlignment="1">
      <alignment horizontal="left" vertical="center"/>
    </xf>
    <xf numFmtId="0" fontId="23" fillId="0" borderId="76" xfId="7" applyFont="1" applyFill="1" applyBorder="1" applyAlignment="1">
      <alignment horizontal="left" vertical="center"/>
    </xf>
    <xf numFmtId="181" fontId="19" fillId="0" borderId="7" xfId="8" applyNumberFormat="1" applyFont="1" applyFill="1" applyBorder="1" applyAlignment="1">
      <alignment horizontal="right" vertical="center" shrinkToFit="1"/>
    </xf>
    <xf numFmtId="181" fontId="19" fillId="0" borderId="0" xfId="8" applyNumberFormat="1" applyFont="1" applyFill="1" applyBorder="1" applyAlignment="1">
      <alignment horizontal="right" vertical="center" shrinkToFit="1"/>
    </xf>
    <xf numFmtId="181" fontId="19" fillId="0" borderId="66" xfId="8" applyNumberFormat="1" applyFont="1" applyFill="1" applyBorder="1" applyAlignment="1">
      <alignment horizontal="right" vertical="center" shrinkToFit="1"/>
    </xf>
    <xf numFmtId="0" fontId="19" fillId="0" borderId="39" xfId="8" applyFont="1" applyFill="1" applyBorder="1" applyAlignment="1">
      <alignment vertical="center"/>
    </xf>
    <xf numFmtId="0" fontId="19" fillId="0" borderId="31" xfId="8" applyFont="1" applyFill="1" applyBorder="1" applyAlignment="1">
      <alignment vertical="center"/>
    </xf>
    <xf numFmtId="0" fontId="19" fillId="0" borderId="42" xfId="8" applyFont="1" applyFill="1" applyBorder="1" applyAlignment="1">
      <alignment vertical="center"/>
    </xf>
    <xf numFmtId="178" fontId="19" fillId="0" borderId="39" xfId="8" applyNumberFormat="1" applyFont="1" applyFill="1" applyBorder="1" applyAlignment="1">
      <alignment horizontal="right" vertical="center" shrinkToFit="1"/>
    </xf>
    <xf numFmtId="178" fontId="19" fillId="0" borderId="31" xfId="8" applyNumberFormat="1" applyFont="1" applyFill="1" applyBorder="1" applyAlignment="1">
      <alignment horizontal="right" vertical="center" shrinkToFit="1"/>
    </xf>
    <xf numFmtId="178" fontId="19" fillId="0" borderId="42" xfId="8" applyNumberFormat="1" applyFont="1" applyFill="1" applyBorder="1" applyAlignment="1">
      <alignment horizontal="right" vertical="center" shrinkToFit="1"/>
    </xf>
    <xf numFmtId="178" fontId="19" fillId="0" borderId="32" xfId="8" applyNumberFormat="1" applyFont="1" applyFill="1" applyBorder="1" applyAlignment="1">
      <alignment horizontal="right" vertical="center" shrinkToFit="1"/>
    </xf>
    <xf numFmtId="0" fontId="23" fillId="0" borderId="7" xfId="7" applyFont="1" applyFill="1" applyBorder="1" applyAlignment="1">
      <alignment horizontal="left" vertical="center"/>
    </xf>
    <xf numFmtId="0" fontId="23" fillId="0" borderId="0" xfId="7" applyFont="1" applyFill="1" applyBorder="1" applyAlignment="1">
      <alignment horizontal="left" vertical="center"/>
    </xf>
    <xf numFmtId="0" fontId="23" fillId="0" borderId="66" xfId="7" applyFont="1" applyFill="1" applyBorder="1" applyAlignment="1">
      <alignment horizontal="left" vertical="center"/>
    </xf>
    <xf numFmtId="0" fontId="23" fillId="0" borderId="36" xfId="7" applyFont="1" applyFill="1" applyBorder="1" applyAlignment="1">
      <alignment horizontal="center" vertical="center" wrapText="1"/>
    </xf>
    <xf numFmtId="0" fontId="23" fillId="0" borderId="8" xfId="7" applyFont="1" applyFill="1" applyBorder="1" applyAlignment="1">
      <alignment horizontal="center" vertical="center" wrapText="1"/>
    </xf>
    <xf numFmtId="0" fontId="23" fillId="0" borderId="9" xfId="7" applyFont="1" applyFill="1" applyBorder="1" applyAlignment="1">
      <alignment horizontal="center" vertical="center" wrapText="1"/>
    </xf>
    <xf numFmtId="0" fontId="23" fillId="0" borderId="7" xfId="7" applyFont="1" applyFill="1" applyBorder="1" applyAlignment="1">
      <alignment horizontal="center" vertical="center" wrapText="1"/>
    </xf>
    <xf numFmtId="0" fontId="23" fillId="0" borderId="0" xfId="7" applyFont="1" applyFill="1" applyBorder="1" applyAlignment="1">
      <alignment horizontal="center" vertical="center" wrapText="1"/>
    </xf>
    <xf numFmtId="0" fontId="23" fillId="0" borderId="66" xfId="7" applyFont="1" applyFill="1" applyBorder="1" applyAlignment="1">
      <alignment horizontal="center" vertical="center" wrapText="1"/>
    </xf>
    <xf numFmtId="0" fontId="23" fillId="0" borderId="74" xfId="7" applyFont="1" applyFill="1" applyBorder="1" applyAlignment="1">
      <alignment horizontal="center" vertical="center" wrapText="1"/>
    </xf>
    <xf numFmtId="0" fontId="23" fillId="0" borderId="75" xfId="7" applyFont="1" applyFill="1" applyBorder="1" applyAlignment="1">
      <alignment horizontal="center" vertical="center" wrapText="1"/>
    </xf>
    <xf numFmtId="0" fontId="23" fillId="0" borderId="76" xfId="7" applyFont="1" applyFill="1" applyBorder="1" applyAlignment="1">
      <alignment horizontal="center" vertical="center" wrapText="1"/>
    </xf>
    <xf numFmtId="0" fontId="23" fillId="0" borderId="36" xfId="7" applyFont="1" applyFill="1" applyBorder="1" applyAlignment="1">
      <alignment horizontal="left" vertical="center"/>
    </xf>
    <xf numFmtId="0" fontId="23" fillId="0" borderId="8" xfId="7" applyFont="1" applyFill="1" applyBorder="1" applyAlignment="1">
      <alignment horizontal="left" vertical="center"/>
    </xf>
    <xf numFmtId="0" fontId="23" fillId="0" borderId="9" xfId="7" applyFont="1" applyFill="1" applyBorder="1" applyAlignment="1">
      <alignment horizontal="left" vertical="center"/>
    </xf>
    <xf numFmtId="178" fontId="19" fillId="0" borderId="36" xfId="8" applyNumberFormat="1" applyFont="1" applyFill="1" applyBorder="1" applyAlignment="1">
      <alignment horizontal="right" vertical="center" shrinkToFit="1"/>
    </xf>
    <xf numFmtId="178" fontId="19" fillId="0" borderId="8" xfId="8" applyNumberFormat="1" applyFont="1" applyFill="1" applyBorder="1" applyAlignment="1">
      <alignment horizontal="right" vertical="center" shrinkToFit="1"/>
    </xf>
    <xf numFmtId="178" fontId="19" fillId="0" borderId="9" xfId="8" applyNumberFormat="1" applyFont="1" applyFill="1" applyBorder="1" applyAlignment="1">
      <alignment horizontal="right" vertical="center" shrinkToFit="1"/>
    </xf>
    <xf numFmtId="0" fontId="25" fillId="0" borderId="0" xfId="8" applyFont="1" applyFill="1" applyBorder="1" applyAlignment="1">
      <alignment horizontal="left" vertical="center" wrapText="1"/>
    </xf>
    <xf numFmtId="0" fontId="25" fillId="0" borderId="66" xfId="8" applyFont="1" applyFill="1" applyBorder="1" applyAlignment="1">
      <alignment horizontal="left" vertical="center" wrapText="1"/>
    </xf>
    <xf numFmtId="178" fontId="19" fillId="0" borderId="7" xfId="8" applyNumberFormat="1" applyFont="1" applyFill="1" applyBorder="1" applyAlignment="1">
      <alignment horizontal="right" vertical="center" shrinkToFit="1"/>
    </xf>
    <xf numFmtId="178" fontId="19" fillId="0" borderId="0" xfId="8" applyNumberFormat="1" applyFont="1" applyFill="1" applyBorder="1" applyAlignment="1">
      <alignment horizontal="right" vertical="center" shrinkToFit="1"/>
    </xf>
    <xf numFmtId="178" fontId="19" fillId="0" borderId="66" xfId="8" applyNumberFormat="1" applyFont="1" applyFill="1" applyBorder="1" applyAlignment="1">
      <alignment horizontal="right" vertical="center" shrinkToFit="1"/>
    </xf>
    <xf numFmtId="178" fontId="19" fillId="0" borderId="74" xfId="8" applyNumberFormat="1" applyFont="1" applyFill="1" applyBorder="1" applyAlignment="1">
      <alignment horizontal="right" vertical="center" shrinkToFit="1"/>
    </xf>
    <xf numFmtId="178" fontId="19" fillId="0" borderId="75" xfId="8" applyNumberFormat="1" applyFont="1" applyFill="1" applyBorder="1" applyAlignment="1">
      <alignment horizontal="right" vertical="center" shrinkToFit="1"/>
    </xf>
    <xf numFmtId="178" fontId="19" fillId="0" borderId="76" xfId="8" applyNumberFormat="1" applyFont="1" applyFill="1" applyBorder="1" applyAlignment="1">
      <alignment horizontal="right" vertical="center" shrinkToFit="1"/>
    </xf>
    <xf numFmtId="0" fontId="19" fillId="0" borderId="74" xfId="8" applyFont="1" applyFill="1" applyBorder="1" applyAlignment="1">
      <alignment horizontal="left" vertical="center"/>
    </xf>
    <xf numFmtId="0" fontId="19" fillId="0" borderId="75" xfId="8" applyFont="1" applyFill="1" applyBorder="1" applyAlignment="1">
      <alignment horizontal="left" vertical="center"/>
    </xf>
    <xf numFmtId="0" fontId="19" fillId="0" borderId="76" xfId="8" applyFont="1" applyFill="1" applyBorder="1" applyAlignment="1">
      <alignment horizontal="left" vertical="center"/>
    </xf>
    <xf numFmtId="0" fontId="19" fillId="0" borderId="7" xfId="8" applyFont="1" applyFill="1" applyBorder="1" applyAlignment="1">
      <alignment horizontal="left" vertical="center"/>
    </xf>
    <xf numFmtId="0" fontId="19" fillId="0" borderId="0" xfId="8" applyFont="1" applyFill="1" applyBorder="1" applyAlignment="1">
      <alignment horizontal="left" vertical="center"/>
    </xf>
    <xf numFmtId="0" fontId="19" fillId="0" borderId="66" xfId="8" applyFont="1" applyFill="1" applyBorder="1" applyAlignment="1">
      <alignment horizontal="left" vertical="center"/>
    </xf>
    <xf numFmtId="0" fontId="19" fillId="0" borderId="41" xfId="8" applyFont="1" applyFill="1" applyBorder="1" applyAlignment="1">
      <alignment horizontal="center" vertical="center" wrapText="1"/>
    </xf>
    <xf numFmtId="0" fontId="19" fillId="0" borderId="12" xfId="8" applyFont="1" applyFill="1" applyBorder="1" applyAlignment="1">
      <alignment horizontal="center" vertical="center"/>
    </xf>
    <xf numFmtId="0" fontId="19" fillId="0" borderId="48" xfId="8" applyFont="1" applyFill="1" applyBorder="1" applyAlignment="1">
      <alignment horizontal="center" vertical="center"/>
    </xf>
    <xf numFmtId="0" fontId="19" fillId="0" borderId="37" xfId="8" applyFont="1" applyFill="1" applyBorder="1" applyAlignment="1">
      <alignment horizontal="center" vertical="center"/>
    </xf>
    <xf numFmtId="0" fontId="19" fillId="0" borderId="54" xfId="8" applyFont="1" applyFill="1" applyBorder="1" applyAlignment="1">
      <alignment horizontal="center" vertical="center"/>
    </xf>
    <xf numFmtId="0" fontId="19" fillId="0" borderId="40" xfId="8" applyFont="1" applyFill="1" applyBorder="1" applyAlignment="1">
      <alignment horizontal="center" vertical="center"/>
    </xf>
    <xf numFmtId="0" fontId="19" fillId="0" borderId="12" xfId="8" applyFont="1" applyFill="1" applyBorder="1" applyAlignment="1">
      <alignment horizontal="center" vertical="center" wrapText="1"/>
    </xf>
    <xf numFmtId="0" fontId="19" fillId="0" borderId="48" xfId="8" applyFont="1" applyFill="1" applyBorder="1" applyAlignment="1">
      <alignment horizontal="center" vertical="center" wrapText="1"/>
    </xf>
    <xf numFmtId="0" fontId="19" fillId="0" borderId="37" xfId="8" applyFont="1" applyFill="1" applyBorder="1" applyAlignment="1">
      <alignment horizontal="center" vertical="center" wrapText="1"/>
    </xf>
    <xf numFmtId="0" fontId="19" fillId="0" borderId="54" xfId="8" applyFont="1" applyFill="1" applyBorder="1" applyAlignment="1">
      <alignment horizontal="center" vertical="center" wrapText="1"/>
    </xf>
    <xf numFmtId="0" fontId="19" fillId="0" borderId="40" xfId="8" applyFont="1" applyFill="1" applyBorder="1" applyAlignment="1">
      <alignment horizontal="center" vertical="center" wrapText="1"/>
    </xf>
    <xf numFmtId="0" fontId="25" fillId="0" borderId="41" xfId="8" applyFont="1" applyFill="1" applyBorder="1" applyAlignment="1">
      <alignment horizontal="center" vertical="center" wrapText="1"/>
    </xf>
    <xf numFmtId="0" fontId="25" fillId="0" borderId="12" xfId="8" applyFont="1" applyFill="1" applyBorder="1" applyAlignment="1">
      <alignment horizontal="center" vertical="center" wrapText="1"/>
    </xf>
    <xf numFmtId="0" fontId="25" fillId="0" borderId="13" xfId="8" applyFont="1" applyFill="1" applyBorder="1" applyAlignment="1">
      <alignment horizontal="center" vertical="center" wrapText="1"/>
    </xf>
    <xf numFmtId="0" fontId="25" fillId="0" borderId="37" xfId="8" applyFont="1" applyFill="1" applyBorder="1" applyAlignment="1">
      <alignment horizontal="center" vertical="center" wrapText="1"/>
    </xf>
    <xf numFmtId="0" fontId="25" fillId="0" borderId="54" xfId="8" applyFont="1" applyFill="1" applyBorder="1" applyAlignment="1">
      <alignment horizontal="center" vertical="center" wrapText="1"/>
    </xf>
    <xf numFmtId="0" fontId="25" fillId="0" borderId="67" xfId="8" applyFont="1" applyFill="1" applyBorder="1" applyAlignment="1">
      <alignment horizontal="center" vertical="center" wrapText="1"/>
    </xf>
    <xf numFmtId="0" fontId="19" fillId="0" borderId="11" xfId="8" applyFont="1" applyFill="1" applyBorder="1" applyAlignment="1">
      <alignment horizontal="center" vertical="center" textRotation="255"/>
    </xf>
    <xf numFmtId="0" fontId="19" fillId="0" borderId="12" xfId="8" applyFont="1" applyFill="1" applyBorder="1" applyAlignment="1">
      <alignment horizontal="center" vertical="center" textRotation="255"/>
    </xf>
    <xf numFmtId="0" fontId="19" fillId="0" borderId="48" xfId="8" applyFont="1" applyFill="1" applyBorder="1" applyAlignment="1">
      <alignment horizontal="center" vertical="center" textRotation="255"/>
    </xf>
    <xf numFmtId="0" fontId="19" fillId="0" borderId="7" xfId="8" applyFont="1" applyFill="1" applyBorder="1" applyAlignment="1">
      <alignment horizontal="center" vertical="center" textRotation="255"/>
    </xf>
    <xf numFmtId="0" fontId="19" fillId="0" borderId="0" xfId="8" applyFont="1" applyFill="1" applyBorder="1" applyAlignment="1">
      <alignment horizontal="center" vertical="center" textRotation="255"/>
    </xf>
    <xf numFmtId="0" fontId="19" fillId="0" borderId="38" xfId="8" applyFont="1" applyFill="1" applyBorder="1" applyAlignment="1">
      <alignment horizontal="center" vertical="center" textRotation="255"/>
    </xf>
    <xf numFmtId="0" fontId="19" fillId="0" borderId="74" xfId="8" applyFont="1" applyFill="1" applyBorder="1" applyAlignment="1">
      <alignment horizontal="center" vertical="center" textRotation="255"/>
    </xf>
    <xf numFmtId="0" fontId="19" fillId="0" borderId="75" xfId="8" applyFont="1" applyFill="1" applyBorder="1" applyAlignment="1">
      <alignment horizontal="center" vertical="center" textRotation="255"/>
    </xf>
    <xf numFmtId="0" fontId="19" fillId="0" borderId="70" xfId="8" applyFont="1" applyFill="1" applyBorder="1" applyAlignment="1">
      <alignment horizontal="center" vertical="center" textRotation="255"/>
    </xf>
    <xf numFmtId="0" fontId="19" fillId="0" borderId="41" xfId="8" applyFont="1" applyFill="1" applyBorder="1" applyAlignment="1">
      <alignment horizontal="center" vertical="center"/>
    </xf>
    <xf numFmtId="0" fontId="25" fillId="0" borderId="48" xfId="8" applyFont="1" applyFill="1" applyBorder="1" applyAlignment="1">
      <alignment horizontal="center" vertical="center" wrapText="1"/>
    </xf>
    <xf numFmtId="0" fontId="25" fillId="0" borderId="40" xfId="8" applyFont="1" applyFill="1" applyBorder="1" applyAlignment="1">
      <alignment horizontal="center" vertical="center" wrapText="1"/>
    </xf>
    <xf numFmtId="0" fontId="19" fillId="0" borderId="41" xfId="8" applyFont="1" applyFill="1" applyBorder="1" applyAlignment="1">
      <alignment horizontal="center" vertical="center" textRotation="255"/>
    </xf>
    <xf numFmtId="0" fontId="19" fillId="0" borderId="64" xfId="8" applyFont="1" applyFill="1" applyBorder="1" applyAlignment="1">
      <alignment horizontal="center" vertical="center" textRotation="255"/>
    </xf>
    <xf numFmtId="0" fontId="19" fillId="0" borderId="37" xfId="8" applyFont="1" applyFill="1" applyBorder="1" applyAlignment="1">
      <alignment horizontal="center" vertical="center" textRotation="255"/>
    </xf>
    <xf numFmtId="0" fontId="19" fillId="0" borderId="54" xfId="8" applyFont="1" applyFill="1" applyBorder="1" applyAlignment="1">
      <alignment horizontal="center" vertical="center" textRotation="255"/>
    </xf>
    <xf numFmtId="0" fontId="19" fillId="0" borderId="40" xfId="8" applyFont="1" applyFill="1" applyBorder="1" applyAlignment="1">
      <alignment horizontal="center" vertical="center" textRotation="255"/>
    </xf>
    <xf numFmtId="0" fontId="19" fillId="0" borderId="44" xfId="8" applyFont="1" applyFill="1" applyBorder="1" applyAlignment="1">
      <alignment vertical="center"/>
    </xf>
    <xf numFmtId="0" fontId="19" fillId="0" borderId="18" xfId="8" applyFont="1" applyFill="1" applyBorder="1" applyAlignment="1">
      <alignment vertical="center"/>
    </xf>
    <xf numFmtId="0" fontId="19" fillId="0" borderId="43" xfId="8" applyFont="1" applyFill="1" applyBorder="1" applyAlignment="1">
      <alignment vertical="center"/>
    </xf>
    <xf numFmtId="178" fontId="19" fillId="0" borderId="44" xfId="8" applyNumberFormat="1" applyFont="1" applyFill="1" applyBorder="1" applyAlignment="1">
      <alignment horizontal="right" vertical="center"/>
    </xf>
    <xf numFmtId="178" fontId="19" fillId="0" borderId="18" xfId="8" applyNumberFormat="1" applyFont="1" applyFill="1" applyBorder="1" applyAlignment="1">
      <alignment horizontal="right" vertical="center"/>
    </xf>
    <xf numFmtId="178" fontId="19" fillId="0" borderId="43" xfId="8" applyNumberFormat="1" applyFont="1" applyFill="1" applyBorder="1" applyAlignment="1">
      <alignment horizontal="right" vertical="center"/>
    </xf>
    <xf numFmtId="0" fontId="19" fillId="0" borderId="72" xfId="8" applyFont="1" applyFill="1" applyBorder="1" applyAlignment="1">
      <alignment horizontal="center" vertical="center" shrinkToFit="1"/>
    </xf>
    <xf numFmtId="0" fontId="19" fillId="0" borderId="75" xfId="8" applyFont="1" applyFill="1" applyBorder="1" applyAlignment="1">
      <alignment horizontal="center" vertical="center" shrinkToFit="1"/>
    </xf>
    <xf numFmtId="0" fontId="19" fillId="0" borderId="70" xfId="8" applyFont="1" applyFill="1" applyBorder="1" applyAlignment="1">
      <alignment horizontal="center" vertical="center" shrinkToFit="1"/>
    </xf>
    <xf numFmtId="0" fontId="26" fillId="0" borderId="31" xfId="8" applyFont="1" applyFill="1" applyBorder="1">
      <alignment vertical="center"/>
    </xf>
    <xf numFmtId="0" fontId="26" fillId="0" borderId="42" xfId="8" applyFont="1" applyFill="1" applyBorder="1">
      <alignment vertical="center"/>
    </xf>
    <xf numFmtId="0" fontId="19" fillId="0" borderId="39" xfId="8" applyFont="1" applyFill="1" applyBorder="1" applyAlignment="1">
      <alignment horizontal="center" vertical="center"/>
    </xf>
    <xf numFmtId="0" fontId="19" fillId="0" borderId="31" xfId="8" applyFont="1" applyFill="1" applyBorder="1" applyAlignment="1">
      <alignment horizontal="center" vertical="center"/>
    </xf>
    <xf numFmtId="0" fontId="19" fillId="0" borderId="81" xfId="8" applyFont="1" applyFill="1" applyBorder="1" applyAlignment="1">
      <alignment horizontal="center" vertical="center"/>
    </xf>
    <xf numFmtId="0" fontId="19" fillId="0" borderId="25" xfId="8" applyFont="1" applyFill="1" applyBorder="1" applyAlignment="1">
      <alignment horizontal="center" vertical="center"/>
    </xf>
    <xf numFmtId="0" fontId="19" fillId="0" borderId="26" xfId="8" applyFont="1" applyFill="1" applyBorder="1" applyAlignment="1">
      <alignment horizontal="center" vertical="center"/>
    </xf>
    <xf numFmtId="0" fontId="19" fillId="0" borderId="78" xfId="8" applyFont="1" applyFill="1" applyBorder="1" applyAlignment="1">
      <alignment horizontal="center" vertical="center"/>
    </xf>
    <xf numFmtId="0" fontId="19" fillId="0" borderId="77" xfId="8" applyFont="1" applyFill="1" applyBorder="1" applyAlignment="1">
      <alignment horizontal="center" vertical="center"/>
    </xf>
    <xf numFmtId="0" fontId="19" fillId="0" borderId="51" xfId="8" applyFont="1" applyFill="1" applyBorder="1" applyAlignment="1">
      <alignment horizontal="center" vertical="center"/>
    </xf>
    <xf numFmtId="183" fontId="19" fillId="0" borderId="51" xfId="8" applyNumberFormat="1" applyFont="1" applyFill="1" applyBorder="1" applyAlignment="1">
      <alignment horizontal="right" vertical="center" shrinkToFit="1"/>
    </xf>
    <xf numFmtId="183" fontId="19" fillId="0" borderId="79" xfId="8" applyNumberFormat="1" applyFont="1" applyFill="1" applyBorder="1" applyAlignment="1">
      <alignment horizontal="right" vertical="center" shrinkToFit="1"/>
    </xf>
    <xf numFmtId="183" fontId="19" fillId="0" borderId="6" xfId="8" applyNumberFormat="1" applyFont="1" applyFill="1" applyBorder="1" applyAlignment="1">
      <alignment horizontal="right" vertical="center" shrinkToFit="1"/>
    </xf>
    <xf numFmtId="181" fontId="19" fillId="0" borderId="43" xfId="8" applyNumberFormat="1" applyFont="1" applyFill="1" applyBorder="1" applyAlignment="1">
      <alignment horizontal="right" vertical="center" shrinkToFit="1"/>
    </xf>
    <xf numFmtId="0" fontId="19" fillId="0" borderId="30" xfId="8" applyFont="1" applyFill="1" applyBorder="1" applyAlignment="1">
      <alignment vertical="center"/>
    </xf>
    <xf numFmtId="178" fontId="19" fillId="0" borderId="51" xfId="8" applyNumberFormat="1" applyFont="1" applyFill="1" applyBorder="1" applyAlignment="1">
      <alignment horizontal="right" vertical="center" shrinkToFit="1"/>
    </xf>
    <xf numFmtId="178" fontId="19" fillId="0" borderId="79" xfId="8" applyNumberFormat="1" applyFont="1" applyFill="1" applyBorder="1" applyAlignment="1">
      <alignment horizontal="right" vertical="center" shrinkToFit="1"/>
    </xf>
    <xf numFmtId="178" fontId="19" fillId="0" borderId="6"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xf>
    <xf numFmtId="181" fontId="19" fillId="0" borderId="76" xfId="8" applyNumberFormat="1" applyFont="1" applyFill="1" applyBorder="1" applyAlignment="1">
      <alignment horizontal="right" vertical="center"/>
    </xf>
    <xf numFmtId="0" fontId="19" fillId="0" borderId="17" xfId="8" applyFont="1" applyFill="1" applyBorder="1" applyAlignment="1">
      <alignment vertical="center"/>
    </xf>
    <xf numFmtId="0" fontId="19" fillId="0" borderId="22" xfId="8" applyFont="1" applyFill="1" applyBorder="1" applyAlignment="1">
      <alignment horizontal="center" vertical="center"/>
    </xf>
    <xf numFmtId="0" fontId="19" fillId="0" borderId="19" xfId="8" applyFont="1" applyFill="1" applyBorder="1" applyAlignment="1">
      <alignment horizontal="center" vertical="center"/>
    </xf>
    <xf numFmtId="0" fontId="19" fillId="0" borderId="80" xfId="8" applyFont="1" applyFill="1" applyBorder="1" applyAlignment="1">
      <alignment horizontal="center" vertical="center"/>
    </xf>
    <xf numFmtId="0" fontId="19" fillId="0" borderId="36" xfId="8" applyFont="1" applyFill="1" applyBorder="1" applyAlignment="1">
      <alignment horizontal="center" vertical="center"/>
    </xf>
    <xf numFmtId="0" fontId="19" fillId="0" borderId="8" xfId="8" applyFont="1" applyFill="1" applyBorder="1" applyAlignment="1">
      <alignment horizontal="center" vertical="center"/>
    </xf>
    <xf numFmtId="0" fontId="19" fillId="0" borderId="74" xfId="8" applyFont="1" applyFill="1" applyBorder="1" applyAlignment="1">
      <alignment horizontal="center" vertical="center"/>
    </xf>
    <xf numFmtId="0" fontId="19" fillId="0" borderId="75" xfId="8" applyFont="1" applyFill="1" applyBorder="1" applyAlignment="1">
      <alignment horizontal="center" vertical="center"/>
    </xf>
    <xf numFmtId="178" fontId="19" fillId="0" borderId="8" xfId="8" applyNumberFormat="1" applyFont="1" applyFill="1" applyBorder="1" applyAlignment="1">
      <alignment horizontal="right" vertical="center"/>
    </xf>
    <xf numFmtId="178" fontId="19" fillId="0" borderId="9" xfId="8" applyNumberFormat="1" applyFont="1" applyFill="1" applyBorder="1" applyAlignment="1">
      <alignment horizontal="right" vertical="center"/>
    </xf>
    <xf numFmtId="0" fontId="23" fillId="0" borderId="44" xfId="9" applyFont="1" applyFill="1" applyBorder="1" applyAlignment="1">
      <alignment horizontal="center" vertical="center" shrinkToFit="1"/>
    </xf>
    <xf numFmtId="0" fontId="23" fillId="0" borderId="18" xfId="9" applyFont="1" applyFill="1" applyBorder="1" applyAlignment="1">
      <alignment horizontal="center" vertical="center" shrinkToFit="1"/>
    </xf>
    <xf numFmtId="0" fontId="23" fillId="0" borderId="43" xfId="9" applyFont="1" applyFill="1" applyBorder="1" applyAlignment="1">
      <alignment horizontal="center" vertical="center" shrinkToFit="1"/>
    </xf>
    <xf numFmtId="185" fontId="23" fillId="0" borderId="41" xfId="8" applyNumberFormat="1" applyFont="1" applyFill="1" applyBorder="1" applyAlignment="1">
      <alignment horizontal="right" vertical="center" shrinkToFit="1"/>
    </xf>
    <xf numFmtId="185" fontId="23" fillId="0" borderId="12" xfId="8" applyNumberFormat="1" applyFont="1" applyFill="1" applyBorder="1" applyAlignment="1">
      <alignment horizontal="right" vertical="center" shrinkToFit="1"/>
    </xf>
    <xf numFmtId="185" fontId="23" fillId="0" borderId="13" xfId="8" applyNumberFormat="1" applyFont="1" applyFill="1" applyBorder="1" applyAlignment="1">
      <alignment horizontal="right" vertical="center" shrinkToFit="1"/>
    </xf>
    <xf numFmtId="0" fontId="19" fillId="0" borderId="11" xfId="8" applyFont="1" applyFill="1" applyBorder="1" applyAlignment="1">
      <alignment horizontal="center" vertical="center"/>
    </xf>
    <xf numFmtId="0" fontId="19" fillId="0" borderId="70" xfId="8" applyFont="1" applyFill="1" applyBorder="1" applyAlignment="1">
      <alignment horizontal="center" vertical="center"/>
    </xf>
    <xf numFmtId="0" fontId="23" fillId="0" borderId="41" xfId="8" applyFont="1" applyFill="1" applyBorder="1" applyAlignment="1">
      <alignment vertical="center"/>
    </xf>
    <xf numFmtId="0" fontId="23" fillId="0" borderId="12" xfId="8" applyFont="1" applyFill="1" applyBorder="1" applyAlignment="1">
      <alignment vertical="center"/>
    </xf>
    <xf numFmtId="0" fontId="23" fillId="0" borderId="48" xfId="8" applyFont="1" applyFill="1" applyBorder="1" applyAlignment="1">
      <alignment vertical="center"/>
    </xf>
    <xf numFmtId="181" fontId="19" fillId="0" borderId="39" xfId="8" applyNumberFormat="1" applyFont="1" applyFill="1" applyBorder="1" applyAlignment="1">
      <alignment horizontal="right" vertical="center" shrinkToFit="1"/>
    </xf>
    <xf numFmtId="181" fontId="19" fillId="0" borderId="31" xfId="8" applyNumberFormat="1" applyFont="1" applyFill="1" applyBorder="1" applyAlignment="1">
      <alignment horizontal="right" vertical="center" shrinkToFit="1"/>
    </xf>
    <xf numFmtId="181" fontId="19" fillId="0" borderId="42" xfId="8" applyNumberFormat="1" applyFont="1" applyFill="1" applyBorder="1" applyAlignment="1">
      <alignment horizontal="right" vertical="center" shrinkToFit="1"/>
    </xf>
    <xf numFmtId="181" fontId="19" fillId="0" borderId="32" xfId="8" applyNumberFormat="1" applyFont="1" applyFill="1" applyBorder="1" applyAlignment="1">
      <alignment horizontal="right" vertical="center" shrinkToFit="1"/>
    </xf>
    <xf numFmtId="0" fontId="23" fillId="0" borderId="41" xfId="9" applyFont="1" applyFill="1" applyBorder="1" applyAlignment="1">
      <alignment horizontal="center" vertical="center" shrinkToFit="1"/>
    </xf>
    <xf numFmtId="0" fontId="23" fillId="0" borderId="12" xfId="9" applyFont="1" applyFill="1" applyBorder="1" applyAlignment="1">
      <alignment horizontal="center" vertical="center" shrinkToFit="1"/>
    </xf>
    <xf numFmtId="0" fontId="23" fillId="0" borderId="48" xfId="9" applyFont="1" applyFill="1" applyBorder="1" applyAlignment="1">
      <alignment horizontal="center" vertical="center" shrinkToFit="1"/>
    </xf>
    <xf numFmtId="178" fontId="23" fillId="0" borderId="39" xfId="8" applyNumberFormat="1" applyFont="1" applyFill="1" applyBorder="1" applyAlignment="1">
      <alignment horizontal="right" vertical="center" shrinkToFit="1"/>
    </xf>
    <xf numFmtId="178" fontId="23" fillId="0" borderId="31" xfId="8" applyNumberFormat="1" applyFont="1" applyFill="1" applyBorder="1" applyAlignment="1">
      <alignment horizontal="right" vertical="center" shrinkToFit="1"/>
    </xf>
    <xf numFmtId="178" fontId="23" fillId="0" borderId="32" xfId="8" applyNumberFormat="1" applyFont="1" applyFill="1" applyBorder="1" applyAlignment="1">
      <alignment horizontal="right" vertical="center" shrinkToFit="1"/>
    </xf>
    <xf numFmtId="0" fontId="19" fillId="0" borderId="24" xfId="8" applyFont="1" applyFill="1" applyBorder="1" applyAlignment="1">
      <alignment horizontal="center" vertical="center"/>
    </xf>
    <xf numFmtId="181" fontId="19" fillId="0" borderId="74" xfId="8" applyNumberFormat="1" applyFont="1" applyFill="1" applyBorder="1" applyAlignment="1">
      <alignment horizontal="right" vertical="center" shrinkToFit="1"/>
    </xf>
    <xf numFmtId="181" fontId="19" fillId="0" borderId="75" xfId="8" applyNumberFormat="1" applyFont="1" applyFill="1" applyBorder="1" applyAlignment="1">
      <alignment horizontal="right" vertical="center" shrinkToFit="1"/>
    </xf>
    <xf numFmtId="181" fontId="19" fillId="0" borderId="76" xfId="8" applyNumberFormat="1" applyFont="1" applyFill="1" applyBorder="1" applyAlignment="1">
      <alignment horizontal="right" vertical="center" shrinkToFit="1"/>
    </xf>
    <xf numFmtId="0" fontId="19" fillId="0" borderId="36" xfId="10" applyFont="1" applyFill="1" applyBorder="1" applyAlignment="1">
      <alignment horizontal="left" vertical="center"/>
    </xf>
    <xf numFmtId="0" fontId="19" fillId="0" borderId="8" xfId="10" applyFont="1" applyFill="1" applyBorder="1" applyAlignment="1">
      <alignment horizontal="left" vertical="center"/>
    </xf>
    <xf numFmtId="0" fontId="19" fillId="0" borderId="9" xfId="10" applyFont="1" applyFill="1" applyBorder="1" applyAlignment="1">
      <alignment horizontal="left" vertical="center"/>
    </xf>
    <xf numFmtId="183" fontId="19" fillId="0" borderId="7" xfId="8" applyNumberFormat="1" applyFont="1" applyFill="1" applyBorder="1" applyAlignment="1">
      <alignment horizontal="right" vertical="center" shrinkToFit="1"/>
    </xf>
    <xf numFmtId="183" fontId="19" fillId="0" borderId="0" xfId="8" applyNumberFormat="1" applyFont="1" applyFill="1" applyBorder="1" applyAlignment="1">
      <alignment horizontal="right" vertical="center" shrinkToFit="1"/>
    </xf>
    <xf numFmtId="183" fontId="19" fillId="0" borderId="66" xfId="8" applyNumberFormat="1" applyFont="1" applyFill="1" applyBorder="1" applyAlignment="1">
      <alignment horizontal="right" vertical="center" shrinkToFit="1"/>
    </xf>
    <xf numFmtId="0" fontId="19" fillId="0" borderId="36" xfId="8" applyFont="1" applyFill="1" applyBorder="1" applyAlignment="1">
      <alignment horizontal="center" vertical="center" wrapText="1"/>
    </xf>
    <xf numFmtId="0" fontId="19" fillId="0" borderId="8" xfId="8" applyFont="1" applyFill="1" applyBorder="1" applyAlignment="1">
      <alignment horizontal="center" vertical="center" wrapText="1"/>
    </xf>
    <xf numFmtId="0" fontId="19" fillId="0" borderId="23" xfId="8" applyFont="1" applyFill="1" applyBorder="1" applyAlignment="1">
      <alignment horizontal="center" vertical="center" wrapText="1"/>
    </xf>
    <xf numFmtId="0" fontId="19" fillId="0" borderId="7" xfId="8" applyFont="1" applyFill="1" applyBorder="1" applyAlignment="1">
      <alignment horizontal="center" vertical="center" wrapText="1"/>
    </xf>
    <xf numFmtId="0" fontId="19" fillId="0" borderId="0" xfId="8" applyFont="1" applyFill="1" applyBorder="1" applyAlignment="1">
      <alignment horizontal="center" vertical="center" wrapText="1"/>
    </xf>
    <xf numFmtId="0" fontId="19" fillId="0" borderId="38" xfId="8" applyFont="1" applyFill="1" applyBorder="1" applyAlignment="1">
      <alignment horizontal="center" vertical="center" wrapText="1"/>
    </xf>
    <xf numFmtId="0" fontId="19" fillId="0" borderId="74" xfId="8" applyFont="1" applyFill="1" applyBorder="1" applyAlignment="1">
      <alignment horizontal="center" vertical="center" wrapText="1"/>
    </xf>
    <xf numFmtId="0" fontId="19" fillId="0" borderId="75" xfId="8" applyFont="1" applyFill="1" applyBorder="1" applyAlignment="1">
      <alignment horizontal="center" vertical="center" wrapText="1"/>
    </xf>
    <xf numFmtId="0" fontId="19" fillId="0" borderId="70" xfId="8" applyFont="1" applyFill="1" applyBorder="1" applyAlignment="1">
      <alignment horizontal="center" vertical="center" wrapText="1"/>
    </xf>
    <xf numFmtId="0" fontId="23" fillId="0" borderId="62" xfId="8" applyFont="1" applyFill="1" applyBorder="1" applyAlignment="1">
      <alignment vertical="center"/>
    </xf>
    <xf numFmtId="0" fontId="23" fillId="0" borderId="25" xfId="8" applyFont="1" applyFill="1" applyBorder="1" applyAlignment="1">
      <alignment vertical="center"/>
    </xf>
    <xf numFmtId="0" fontId="23" fillId="0" borderId="46" xfId="8" applyFont="1" applyFill="1" applyBorder="1" applyAlignment="1">
      <alignment vertical="center"/>
    </xf>
    <xf numFmtId="178" fontId="23" fillId="0" borderId="62" xfId="8" applyNumberFormat="1" applyFont="1" applyFill="1" applyBorder="1" applyAlignment="1">
      <alignment horizontal="right" vertical="center" shrinkToFit="1"/>
    </xf>
    <xf numFmtId="178" fontId="23" fillId="0" borderId="8" xfId="8" applyNumberFormat="1" applyFont="1" applyFill="1" applyBorder="1" applyAlignment="1">
      <alignment horizontal="right" vertical="center" shrinkToFit="1"/>
    </xf>
    <xf numFmtId="178" fontId="23" fillId="0" borderId="9" xfId="8" applyNumberFormat="1" applyFont="1" applyFill="1" applyBorder="1" applyAlignment="1">
      <alignment horizontal="right" vertical="center" shrinkToFit="1"/>
    </xf>
    <xf numFmtId="0" fontId="19" fillId="0" borderId="30" xfId="8" applyFont="1" applyFill="1" applyBorder="1" applyAlignment="1">
      <alignment horizontal="center" vertical="center"/>
    </xf>
    <xf numFmtId="0" fontId="19" fillId="0" borderId="42" xfId="8" applyFont="1" applyFill="1" applyBorder="1" applyAlignment="1">
      <alignment horizontal="center" vertical="center"/>
    </xf>
    <xf numFmtId="0" fontId="19" fillId="0" borderId="32" xfId="8" applyFont="1" applyFill="1" applyBorder="1" applyAlignment="1">
      <alignment horizontal="center" vertical="center"/>
    </xf>
    <xf numFmtId="0" fontId="23" fillId="0" borderId="31" xfId="8" applyFont="1" applyFill="1" applyBorder="1" applyAlignment="1">
      <alignment vertical="center"/>
    </xf>
    <xf numFmtId="0" fontId="23" fillId="0" borderId="42" xfId="8" applyFont="1" applyFill="1" applyBorder="1" applyAlignment="1">
      <alignment vertical="center"/>
    </xf>
    <xf numFmtId="185" fontId="19" fillId="0" borderId="44" xfId="8" applyNumberFormat="1" applyFont="1" applyFill="1" applyBorder="1" applyAlignment="1">
      <alignment horizontal="right" vertical="center" shrinkToFit="1"/>
    </xf>
    <xf numFmtId="185" fontId="19" fillId="0" borderId="18" xfId="8" applyNumberFormat="1" applyFont="1" applyFill="1" applyBorder="1" applyAlignment="1">
      <alignment horizontal="right" vertical="center" shrinkToFit="1"/>
    </xf>
    <xf numFmtId="185" fontId="19" fillId="0" borderId="19" xfId="8" applyNumberFormat="1" applyFont="1" applyFill="1" applyBorder="1" applyAlignment="1">
      <alignment horizontal="right" vertical="center" shrinkToFit="1"/>
    </xf>
    <xf numFmtId="0" fontId="19" fillId="0" borderId="1" xfId="8" applyFont="1" applyFill="1" applyBorder="1" applyAlignment="1">
      <alignment horizontal="center" vertical="center"/>
    </xf>
    <xf numFmtId="0" fontId="19" fillId="0" borderId="2" xfId="8" applyFont="1" applyFill="1" applyBorder="1" applyAlignment="1">
      <alignment horizontal="center" vertical="center"/>
    </xf>
    <xf numFmtId="0" fontId="19" fillId="0" borderId="45" xfId="8" applyFont="1" applyFill="1" applyBorder="1" applyAlignment="1">
      <alignment vertical="center"/>
    </xf>
    <xf numFmtId="0" fontId="19" fillId="0" borderId="25" xfId="8" applyFont="1" applyFill="1" applyBorder="1" applyAlignment="1">
      <alignment vertical="center"/>
    </xf>
    <xf numFmtId="0" fontId="19" fillId="0" borderId="46" xfId="8" applyFont="1" applyFill="1" applyBorder="1" applyAlignment="1">
      <alignment vertical="center"/>
    </xf>
    <xf numFmtId="178" fontId="19" fillId="0" borderId="45" xfId="8" applyNumberFormat="1" applyFont="1" applyFill="1" applyBorder="1" applyAlignment="1">
      <alignment horizontal="right" vertical="center" shrinkToFit="1"/>
    </xf>
    <xf numFmtId="178" fontId="19" fillId="0" borderId="25" xfId="8" applyNumberFormat="1" applyFont="1" applyFill="1" applyBorder="1" applyAlignment="1">
      <alignment horizontal="right" vertical="center" shrinkToFit="1"/>
    </xf>
    <xf numFmtId="178" fontId="19" fillId="0" borderId="26" xfId="8" applyNumberFormat="1" applyFont="1" applyFill="1" applyBorder="1" applyAlignment="1">
      <alignment horizontal="right" vertical="center" shrinkToFit="1"/>
    </xf>
    <xf numFmtId="0" fontId="19" fillId="0" borderId="9" xfId="8" applyFont="1" applyFill="1" applyBorder="1" applyAlignment="1">
      <alignment horizontal="center" vertical="center"/>
    </xf>
    <xf numFmtId="0" fontId="19" fillId="0" borderId="7" xfId="8" applyFont="1" applyFill="1" applyBorder="1" applyAlignment="1">
      <alignment horizontal="center" vertical="center"/>
    </xf>
    <xf numFmtId="0" fontId="19" fillId="0" borderId="66" xfId="8" applyFont="1" applyFill="1" applyBorder="1" applyAlignment="1">
      <alignment horizontal="center" vertical="center"/>
    </xf>
    <xf numFmtId="182" fontId="19" fillId="0" borderId="7" xfId="8" applyNumberFormat="1" applyFont="1" applyFill="1" applyBorder="1" applyAlignment="1">
      <alignment horizontal="right" vertical="center" shrinkToFit="1"/>
    </xf>
    <xf numFmtId="182" fontId="19" fillId="0" borderId="0" xfId="8" applyNumberFormat="1" applyFont="1" applyFill="1" applyBorder="1" applyAlignment="1">
      <alignment horizontal="right" vertical="center" shrinkToFit="1"/>
    </xf>
    <xf numFmtId="182" fontId="19" fillId="0" borderId="66" xfId="8" applyNumberFormat="1" applyFont="1" applyFill="1" applyBorder="1" applyAlignment="1">
      <alignment horizontal="right" vertical="center" shrinkToFit="1"/>
    </xf>
    <xf numFmtId="0" fontId="19" fillId="0" borderId="14" xfId="8" applyFont="1" applyFill="1" applyBorder="1" applyAlignment="1">
      <alignment horizontal="center" vertical="center"/>
    </xf>
    <xf numFmtId="0" fontId="19" fillId="0" borderId="15" xfId="8" applyFont="1" applyFill="1" applyBorder="1" applyAlignment="1">
      <alignment horizontal="center" vertical="center"/>
    </xf>
    <xf numFmtId="0" fontId="19" fillId="0" borderId="49" xfId="8" applyFont="1" applyFill="1" applyBorder="1" applyAlignment="1">
      <alignment horizontal="center" vertical="center"/>
    </xf>
    <xf numFmtId="0" fontId="19" fillId="0" borderId="38" xfId="8" applyFont="1" applyFill="1" applyBorder="1" applyAlignment="1">
      <alignment horizontal="center" vertical="center"/>
    </xf>
    <xf numFmtId="0" fontId="19" fillId="0" borderId="63" xfId="8" applyFont="1" applyFill="1" applyBorder="1" applyAlignment="1">
      <alignment horizontal="center" vertical="center"/>
    </xf>
    <xf numFmtId="0" fontId="19" fillId="0" borderId="50" xfId="8" applyFont="1" applyFill="1" applyBorder="1" applyAlignment="1">
      <alignment horizontal="center" vertical="center"/>
    </xf>
    <xf numFmtId="0" fontId="19" fillId="0" borderId="71" xfId="8" applyFont="1" applyFill="1" applyBorder="1" applyAlignment="1">
      <alignment horizontal="center" vertical="center"/>
    </xf>
    <xf numFmtId="0" fontId="19" fillId="0" borderId="16" xfId="8" applyFont="1" applyFill="1" applyBorder="1" applyAlignment="1">
      <alignment horizontal="center" vertical="center"/>
    </xf>
    <xf numFmtId="0" fontId="19" fillId="0" borderId="64" xfId="8" applyFont="1" applyFill="1" applyBorder="1" applyAlignment="1">
      <alignment horizontal="center" vertical="center"/>
    </xf>
    <xf numFmtId="0" fontId="19" fillId="0" borderId="65" xfId="8" applyFont="1" applyFill="1" applyBorder="1" applyAlignment="1">
      <alignment horizontal="center" vertical="center"/>
    </xf>
    <xf numFmtId="0" fontId="19" fillId="0" borderId="72" xfId="8" applyFont="1" applyFill="1" applyBorder="1" applyAlignment="1">
      <alignment horizontal="center" vertical="center"/>
    </xf>
    <xf numFmtId="0" fontId="19" fillId="0" borderId="73" xfId="8" applyFont="1" applyFill="1" applyBorder="1" applyAlignment="1">
      <alignment horizontal="center" vertical="center"/>
    </xf>
    <xf numFmtId="49" fontId="19" fillId="0" borderId="41" xfId="8" applyNumberFormat="1" applyFont="1" applyFill="1" applyBorder="1" applyAlignment="1">
      <alignment horizontal="center" vertical="center"/>
    </xf>
    <xf numFmtId="49" fontId="19" fillId="0" borderId="12" xfId="8" applyNumberFormat="1" applyFont="1" applyFill="1" applyBorder="1" applyAlignment="1">
      <alignment horizontal="center" vertical="center"/>
    </xf>
    <xf numFmtId="49" fontId="19" fillId="0" borderId="13" xfId="8" applyNumberFormat="1" applyFont="1" applyFill="1" applyBorder="1" applyAlignment="1">
      <alignment horizontal="center" vertical="center"/>
    </xf>
    <xf numFmtId="49" fontId="19" fillId="0" borderId="64" xfId="8" applyNumberFormat="1" applyFont="1" applyFill="1" applyBorder="1" applyAlignment="1">
      <alignment horizontal="center" vertical="center"/>
    </xf>
    <xf numFmtId="49" fontId="19" fillId="0" borderId="66" xfId="8" applyNumberFormat="1" applyFont="1" applyFill="1" applyBorder="1" applyAlignment="1">
      <alignment horizontal="center" vertical="center"/>
    </xf>
    <xf numFmtId="49" fontId="19" fillId="0" borderId="72" xfId="8" applyNumberFormat="1" applyFont="1" applyFill="1" applyBorder="1" applyAlignment="1">
      <alignment horizontal="center" vertical="center"/>
    </xf>
    <xf numFmtId="49" fontId="19" fillId="0" borderId="75" xfId="8" applyNumberFormat="1" applyFont="1" applyFill="1" applyBorder="1" applyAlignment="1">
      <alignment horizontal="center" vertical="center"/>
    </xf>
    <xf numFmtId="49" fontId="19" fillId="0" borderId="76" xfId="8" applyNumberFormat="1" applyFont="1" applyFill="1" applyBorder="1" applyAlignment="1">
      <alignment horizontal="center" vertical="center"/>
    </xf>
    <xf numFmtId="0" fontId="19" fillId="0" borderId="36" xfId="8" applyFont="1" applyFill="1" applyBorder="1" applyAlignment="1">
      <alignment horizontal="left" vertical="center"/>
    </xf>
    <xf numFmtId="0" fontId="19" fillId="0" borderId="8" xfId="8" applyFont="1" applyFill="1" applyBorder="1" applyAlignment="1">
      <alignment horizontal="left" vertical="center"/>
    </xf>
    <xf numFmtId="0" fontId="19" fillId="0" borderId="9" xfId="8" applyFont="1" applyFill="1" applyBorder="1" applyAlignment="1">
      <alignment horizontal="left" vertical="center"/>
    </xf>
    <xf numFmtId="181" fontId="19" fillId="0" borderId="36" xfId="8" applyNumberFormat="1" applyFont="1" applyFill="1" applyBorder="1" applyAlignment="1">
      <alignment horizontal="right" vertical="center" shrinkToFit="1"/>
    </xf>
    <xf numFmtId="181" fontId="19" fillId="0" borderId="8" xfId="8" applyNumberFormat="1" applyFont="1" applyFill="1" applyBorder="1" applyAlignment="1">
      <alignment horizontal="right" vertical="center" shrinkToFit="1"/>
    </xf>
    <xf numFmtId="181" fontId="19" fillId="0" borderId="9" xfId="8" applyNumberFormat="1" applyFont="1" applyFill="1" applyBorder="1" applyAlignment="1">
      <alignment horizontal="right" vertical="center" shrinkToFit="1"/>
    </xf>
    <xf numFmtId="49" fontId="20" fillId="0" borderId="0" xfId="8" applyNumberFormat="1" applyFont="1" applyFill="1" applyAlignment="1">
      <alignment horizontal="center" vertical="center"/>
    </xf>
    <xf numFmtId="0" fontId="19" fillId="0" borderId="4" xfId="8" applyFont="1" applyFill="1" applyBorder="1" applyAlignment="1">
      <alignment horizontal="center" vertical="center"/>
    </xf>
    <xf numFmtId="0" fontId="19" fillId="0" borderId="23" xfId="8" applyFont="1" applyFill="1" applyBorder="1" applyAlignment="1">
      <alignment horizontal="center" vertical="center"/>
    </xf>
    <xf numFmtId="0" fontId="19" fillId="0" borderId="5" xfId="8" applyFont="1" applyFill="1" applyBorder="1" applyAlignment="1">
      <alignment horizontal="center" vertical="center"/>
    </xf>
    <xf numFmtId="0" fontId="19" fillId="0" borderId="68" xfId="8" applyFont="1" applyFill="1" applyBorder="1" applyAlignment="1">
      <alignment horizontal="center" vertical="center"/>
    </xf>
    <xf numFmtId="0" fontId="19" fillId="0" borderId="47" xfId="8" applyFont="1" applyFill="1" applyBorder="1" applyAlignment="1">
      <alignment horizontal="center" vertical="center"/>
    </xf>
    <xf numFmtId="0" fontId="19" fillId="0" borderId="62" xfId="8" applyFont="1" applyFill="1" applyBorder="1" applyAlignment="1">
      <alignment horizontal="center" vertical="center"/>
    </xf>
    <xf numFmtId="0" fontId="19" fillId="0" borderId="10" xfId="8" applyFont="1" applyFill="1" applyBorder="1" applyAlignment="1">
      <alignment horizontal="center" vertical="center"/>
    </xf>
    <xf numFmtId="0" fontId="19" fillId="0" borderId="69" xfId="8" applyFont="1" applyFill="1" applyBorder="1" applyAlignment="1">
      <alignment horizontal="center" vertical="center"/>
    </xf>
    <xf numFmtId="0" fontId="19" fillId="0" borderId="67" xfId="8" applyFont="1" applyFill="1" applyBorder="1" applyAlignment="1">
      <alignment horizontal="center" vertical="center"/>
    </xf>
    <xf numFmtId="0" fontId="19" fillId="0" borderId="3" xfId="8" applyFont="1" applyFill="1" applyBorder="1" applyAlignment="1">
      <alignment horizontal="center" vertical="center"/>
    </xf>
    <xf numFmtId="0" fontId="19" fillId="5" borderId="88" xfId="11" applyFont="1" applyFill="1" applyBorder="1" applyAlignment="1">
      <alignment horizontal="right" vertical="center" shrinkToFit="1"/>
    </xf>
    <xf numFmtId="0" fontId="19" fillId="5" borderId="0" xfId="11" applyFont="1" applyFill="1" applyBorder="1" applyAlignment="1">
      <alignment horizontal="right" vertical="center" shrinkToFit="1"/>
    </xf>
    <xf numFmtId="0" fontId="19" fillId="5" borderId="38" xfId="11" applyFont="1" applyFill="1" applyBorder="1" applyAlignment="1">
      <alignment horizontal="right" vertical="center" shrinkToFit="1"/>
    </xf>
    <xf numFmtId="0" fontId="19" fillId="0" borderId="64" xfId="11" applyFont="1" applyBorder="1">
      <alignment vertical="center"/>
    </xf>
    <xf numFmtId="0" fontId="19" fillId="0" borderId="0" xfId="11" applyFont="1" applyBorder="1">
      <alignment vertical="center"/>
    </xf>
    <xf numFmtId="0" fontId="19" fillId="0" borderId="38" xfId="11" applyFont="1" applyBorder="1">
      <alignment vertical="center"/>
    </xf>
    <xf numFmtId="178" fontId="19" fillId="0" borderId="64" xfId="11" applyNumberFormat="1" applyFon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78" fontId="19" fillId="0" borderId="0" xfId="11" applyNumberFormat="1" applyFont="1" applyFill="1" applyBorder="1" applyAlignment="1">
      <alignment horizontal="right" vertical="center" shrinkToFit="1"/>
    </xf>
    <xf numFmtId="178" fontId="19" fillId="0" borderId="85" xfId="11" applyNumberFormat="1" applyFont="1" applyFill="1" applyBorder="1" applyAlignment="1">
      <alignment horizontal="right" vertical="center" shrinkToFit="1"/>
    </xf>
    <xf numFmtId="181" fontId="19" fillId="0" borderId="88" xfId="11" applyNumberFormat="1" applyFont="1" applyFill="1" applyBorder="1" applyAlignment="1">
      <alignment horizontal="right" vertical="center" shrinkToFit="1"/>
    </xf>
    <xf numFmtId="181" fontId="19" fillId="0" borderId="0" xfId="11" applyNumberFormat="1" applyFont="1" applyFill="1" applyBorder="1" applyAlignment="1">
      <alignment horizontal="right" vertical="center" shrinkToFit="1"/>
    </xf>
    <xf numFmtId="181" fontId="19" fillId="0" borderId="85" xfId="11" applyNumberFormat="1" applyFont="1" applyFill="1" applyBorder="1" applyAlignment="1">
      <alignment horizontal="right" vertical="center" shrinkToFit="1"/>
    </xf>
    <xf numFmtId="178" fontId="19" fillId="0" borderId="88" xfId="11" applyNumberFormat="1" applyFont="1" applyFill="1" applyBorder="1" applyAlignment="1">
      <alignment horizontal="right" vertical="center" shrinkToFit="1"/>
    </xf>
    <xf numFmtId="178" fontId="19" fillId="5" borderId="88" xfId="11" applyNumberFormat="1" applyFont="1" applyFill="1" applyBorder="1" applyAlignment="1">
      <alignment horizontal="right" vertical="center" shrinkToFit="1"/>
    </xf>
    <xf numFmtId="178" fontId="19" fillId="5" borderId="0" xfId="11" applyNumberFormat="1" applyFont="1" applyFill="1" applyBorder="1" applyAlignment="1">
      <alignment horizontal="right" vertical="center" shrinkToFit="1"/>
    </xf>
    <xf numFmtId="178" fontId="19" fillId="5" borderId="85" xfId="11" applyNumberFormat="1" applyFont="1" applyFill="1" applyBorder="1" applyAlignment="1">
      <alignment horizontal="right" vertical="center" shrinkToFit="1"/>
    </xf>
    <xf numFmtId="0" fontId="19" fillId="0" borderId="37" xfId="11" applyFont="1" applyBorder="1">
      <alignment vertical="center"/>
    </xf>
    <xf numFmtId="0" fontId="19" fillId="0" borderId="54" xfId="11" applyFont="1" applyBorder="1">
      <alignment vertical="center"/>
    </xf>
    <xf numFmtId="0" fontId="19" fillId="0" borderId="40" xfId="11" applyFont="1" applyBorder="1">
      <alignment vertical="center"/>
    </xf>
    <xf numFmtId="178" fontId="19"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19"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19" fillId="0" borderId="91" xfId="11" applyNumberFormat="1" applyFont="1" applyFill="1" applyBorder="1" applyAlignment="1">
      <alignment horizontal="right" vertical="center" shrinkToFit="1"/>
    </xf>
    <xf numFmtId="178" fontId="19" fillId="5" borderId="91" xfId="11" applyNumberFormat="1" applyFont="1" applyFill="1" applyBorder="1" applyAlignment="1">
      <alignment horizontal="right" vertical="center" shrinkToFit="1"/>
    </xf>
    <xf numFmtId="178" fontId="19" fillId="5" borderId="54" xfId="11" applyNumberFormat="1" applyFont="1" applyFill="1" applyBorder="1" applyAlignment="1">
      <alignment horizontal="right" vertical="center" shrinkToFit="1"/>
    </xf>
    <xf numFmtId="178" fontId="19" fillId="5" borderId="89" xfId="11" applyNumberFormat="1" applyFont="1" applyFill="1" applyBorder="1" applyAlignment="1">
      <alignment horizontal="right" vertical="center" shrinkToFit="1"/>
    </xf>
    <xf numFmtId="0" fontId="19" fillId="5" borderId="91" xfId="11" applyFont="1" applyFill="1" applyBorder="1" applyAlignment="1">
      <alignment horizontal="right" vertical="center" shrinkToFit="1"/>
    </xf>
    <xf numFmtId="0" fontId="19" fillId="5" borderId="54" xfId="11" applyFont="1" applyFill="1" applyBorder="1" applyAlignment="1">
      <alignment horizontal="right" vertical="center" shrinkToFit="1"/>
    </xf>
    <xf numFmtId="0" fontId="19" fillId="5" borderId="40" xfId="11" applyFont="1" applyFill="1" applyBorder="1" applyAlignment="1">
      <alignment horizontal="right" vertical="center" shrinkToFit="1"/>
    </xf>
    <xf numFmtId="0" fontId="19" fillId="0" borderId="41" xfId="11" applyFont="1" applyBorder="1" applyAlignment="1">
      <alignment horizontal="center" vertical="center" textRotation="255"/>
    </xf>
    <xf numFmtId="0" fontId="19" fillId="0" borderId="48" xfId="11" applyFont="1" applyBorder="1" applyAlignment="1">
      <alignment horizontal="center" vertical="center" textRotation="255"/>
    </xf>
    <xf numFmtId="0" fontId="19" fillId="0" borderId="64" xfId="11" applyFont="1" applyBorder="1" applyAlignment="1">
      <alignment horizontal="center" vertical="center" textRotation="255"/>
    </xf>
    <xf numFmtId="0" fontId="19" fillId="0" borderId="38" xfId="11" applyFont="1" applyBorder="1" applyAlignment="1">
      <alignment horizontal="center" vertical="center" textRotation="255"/>
    </xf>
    <xf numFmtId="0" fontId="19" fillId="0" borderId="37" xfId="11" applyFont="1" applyBorder="1" applyAlignment="1">
      <alignment horizontal="center" vertical="center" textRotation="255"/>
    </xf>
    <xf numFmtId="0" fontId="19" fillId="0" borderId="40" xfId="11" applyFont="1" applyBorder="1" applyAlignment="1">
      <alignment horizontal="center" vertical="center" textRotation="255"/>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81" fontId="1" fillId="0" borderId="38" xfId="11" applyNumberFormat="1" applyFill="1" applyBorder="1" applyAlignment="1">
      <alignment horizontal="right" vertical="center" shrinkToFit="1"/>
    </xf>
    <xf numFmtId="0" fontId="19" fillId="0" borderId="64" xfId="11" applyFont="1" applyFill="1" applyBorder="1" applyAlignment="1">
      <alignment horizontal="left" vertical="center"/>
    </xf>
    <xf numFmtId="0" fontId="19" fillId="0" borderId="0" xfId="11" applyFont="1" applyFill="1" applyBorder="1" applyAlignment="1">
      <alignment horizontal="left" vertical="center"/>
    </xf>
    <xf numFmtId="0" fontId="19" fillId="0" borderId="38" xfId="11" applyFont="1" applyFill="1" applyBorder="1" applyAlignment="1">
      <alignment horizontal="left" vertical="center"/>
    </xf>
    <xf numFmtId="0" fontId="1" fillId="0" borderId="38" xfId="11" applyFill="1" applyBorder="1" applyAlignment="1">
      <alignment horizontal="right" vertical="center" shrinkToFit="1"/>
    </xf>
    <xf numFmtId="0" fontId="19" fillId="0" borderId="0" xfId="11" applyFont="1" applyFill="1" applyBorder="1">
      <alignment vertical="center"/>
    </xf>
    <xf numFmtId="0" fontId="19" fillId="0" borderId="38" xfId="11" applyFont="1" applyFill="1" applyBorder="1">
      <alignment vertical="center"/>
    </xf>
    <xf numFmtId="178" fontId="19" fillId="0" borderId="38" xfId="11" applyNumberFormat="1" applyFont="1" applyFill="1" applyBorder="1" applyAlignment="1">
      <alignment horizontal="right" vertical="center" shrinkToFit="1"/>
    </xf>
    <xf numFmtId="0" fontId="19" fillId="0" borderId="64" xfId="11" applyFont="1" applyFill="1" applyBorder="1">
      <alignment vertical="center"/>
    </xf>
    <xf numFmtId="0" fontId="19" fillId="0" borderId="64" xfId="11" applyFont="1" applyFill="1" applyBorder="1" applyAlignment="1">
      <alignment horizontal="center" vertical="center" wrapText="1"/>
    </xf>
    <xf numFmtId="0" fontId="19" fillId="0" borderId="0" xfId="11" applyFont="1" applyFill="1" applyBorder="1" applyAlignment="1">
      <alignment horizontal="center" vertical="center" wrapText="1"/>
    </xf>
    <xf numFmtId="0" fontId="19" fillId="0" borderId="37" xfId="11" applyFont="1" applyFill="1" applyBorder="1" applyAlignment="1">
      <alignment horizontal="center" vertical="center" wrapText="1"/>
    </xf>
    <xf numFmtId="0" fontId="19" fillId="0" borderId="54" xfId="11" applyFont="1" applyFill="1" applyBorder="1" applyAlignment="1">
      <alignment horizontal="center" vertical="center" wrapText="1"/>
    </xf>
    <xf numFmtId="0" fontId="19" fillId="0" borderId="37" xfId="11" applyFont="1" applyFill="1" applyBorder="1" applyAlignment="1">
      <alignment horizontal="left" vertical="center"/>
    </xf>
    <xf numFmtId="0" fontId="19" fillId="0" borderId="54" xfId="11" applyFont="1" applyFill="1" applyBorder="1" applyAlignment="1">
      <alignment horizontal="left" vertical="center"/>
    </xf>
    <xf numFmtId="0" fontId="19" fillId="0" borderId="40" xfId="11" applyFont="1" applyFill="1" applyBorder="1" applyAlignment="1">
      <alignment horizontal="left" vertical="center"/>
    </xf>
    <xf numFmtId="178" fontId="19"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19" fillId="0" borderId="54" xfId="11" applyFont="1" applyFill="1" applyBorder="1">
      <alignment vertical="center"/>
    </xf>
    <xf numFmtId="0" fontId="19" fillId="0" borderId="40" xfId="11" applyFont="1" applyFill="1" applyBorder="1">
      <alignment vertical="center"/>
    </xf>
    <xf numFmtId="178" fontId="19" fillId="0" borderId="40" xfId="11" applyNumberFormat="1" applyFont="1" applyFill="1" applyBorder="1" applyAlignment="1">
      <alignment horizontal="right" vertical="center" shrinkToFit="1"/>
    </xf>
    <xf numFmtId="178" fontId="19" fillId="0" borderId="89" xfId="11" applyNumberFormat="1" applyFont="1" applyFill="1" applyBorder="1" applyAlignment="1">
      <alignment horizontal="right" vertical="center" shrinkToFit="1"/>
    </xf>
    <xf numFmtId="181" fontId="19" fillId="0" borderId="90" xfId="11" applyNumberFormat="1" applyFont="1" applyFill="1" applyBorder="1" applyAlignment="1">
      <alignment horizontal="right" vertical="center" shrinkToFit="1"/>
    </xf>
    <xf numFmtId="178" fontId="19" fillId="0" borderId="90" xfId="11" applyNumberFormat="1" applyFont="1" applyFill="1" applyBorder="1" applyAlignment="1">
      <alignment horizontal="right" vertical="center" shrinkToFit="1"/>
    </xf>
    <xf numFmtId="181" fontId="19" fillId="0" borderId="54" xfId="11" applyNumberFormat="1" applyFont="1" applyFill="1" applyBorder="1" applyAlignment="1">
      <alignment horizontal="right" vertical="center" shrinkToFit="1"/>
    </xf>
    <xf numFmtId="181" fontId="19" fillId="0" borderId="40" xfId="11" applyNumberFormat="1" applyFont="1" applyFill="1" applyBorder="1" applyAlignment="1">
      <alignment horizontal="right" vertical="center" shrinkToFit="1"/>
    </xf>
    <xf numFmtId="181" fontId="19" fillId="0" borderId="86" xfId="11" applyNumberFormat="1" applyFont="1" applyFill="1" applyBorder="1" applyAlignment="1">
      <alignment horizontal="right" vertical="center" shrinkToFit="1"/>
    </xf>
    <xf numFmtId="178" fontId="19" fillId="0" borderId="86" xfId="11" applyNumberFormat="1" applyFont="1" applyFill="1" applyBorder="1" applyAlignment="1">
      <alignment horizontal="right" vertical="center" shrinkToFit="1"/>
    </xf>
    <xf numFmtId="181" fontId="19" fillId="0" borderId="38" xfId="11" applyNumberFormat="1" applyFont="1" applyFill="1" applyBorder="1" applyAlignment="1">
      <alignment horizontal="right" vertical="center" shrinkToFit="1"/>
    </xf>
    <xf numFmtId="178" fontId="19" fillId="0" borderId="41" xfId="11" applyNumberFormat="1" applyFont="1" applyFill="1" applyBorder="1" applyAlignment="1">
      <alignment horizontal="right" vertical="center" shrinkToFit="1"/>
    </xf>
    <xf numFmtId="178" fontId="19" fillId="0" borderId="12" xfId="11" applyNumberFormat="1" applyFont="1" applyFill="1" applyBorder="1" applyAlignment="1">
      <alignment horizontal="right" vertical="center" shrinkToFit="1"/>
    </xf>
    <xf numFmtId="178" fontId="19" fillId="0" borderId="48" xfId="11" applyNumberFormat="1" applyFont="1" applyFill="1" applyBorder="1" applyAlignment="1">
      <alignment horizontal="right" vertical="center" shrinkToFit="1"/>
    </xf>
    <xf numFmtId="0" fontId="19" fillId="0" borderId="41" xfId="11" applyFont="1" applyFill="1" applyBorder="1" applyAlignment="1">
      <alignment horizontal="left" vertical="center"/>
    </xf>
    <xf numFmtId="0" fontId="19" fillId="0" borderId="12" xfId="11" applyFont="1" applyFill="1" applyBorder="1" applyAlignment="1">
      <alignment horizontal="left" vertical="center"/>
    </xf>
    <xf numFmtId="0" fontId="19" fillId="0" borderId="48" xfId="11" applyFont="1" applyFill="1" applyBorder="1" applyAlignment="1">
      <alignment horizontal="left" vertical="center"/>
    </xf>
    <xf numFmtId="0" fontId="19" fillId="0" borderId="41" xfId="11" applyFont="1" applyFill="1" applyBorder="1">
      <alignment vertical="center"/>
    </xf>
    <xf numFmtId="0" fontId="19" fillId="0" borderId="12" xfId="11" applyFont="1" applyFill="1" applyBorder="1">
      <alignment vertical="center"/>
    </xf>
    <xf numFmtId="0" fontId="19" fillId="0" borderId="48" xfId="11" applyFont="1" applyFill="1" applyBorder="1">
      <alignment vertical="center"/>
    </xf>
    <xf numFmtId="0" fontId="19" fillId="0" borderId="39" xfId="11" applyFont="1" applyBorder="1" applyAlignment="1">
      <alignment horizontal="center" vertical="center"/>
    </xf>
    <xf numFmtId="0" fontId="19" fillId="0" borderId="31" xfId="11" applyFont="1" applyBorder="1" applyAlignment="1">
      <alignment horizontal="center" vertical="center"/>
    </xf>
    <xf numFmtId="0" fontId="19" fillId="0" borderId="42" xfId="11" applyFont="1" applyBorder="1" applyAlignment="1">
      <alignment horizontal="center" vertical="center"/>
    </xf>
    <xf numFmtId="181" fontId="19" fillId="0" borderId="37" xfId="11" applyNumberFormat="1" applyFont="1" applyFill="1" applyBorder="1" applyAlignment="1">
      <alignment horizontal="right" vertical="center" shrinkToFit="1"/>
    </xf>
    <xf numFmtId="181" fontId="19" fillId="0" borderId="64"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181" fontId="19"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19"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0" fontId="19" fillId="0" borderId="41" xfId="11" applyFont="1" applyFill="1" applyBorder="1" applyAlignment="1">
      <alignment horizontal="center" vertical="center" textRotation="255"/>
    </xf>
    <xf numFmtId="0" fontId="19" fillId="0" borderId="48" xfId="11" applyFont="1" applyFill="1" applyBorder="1" applyAlignment="1">
      <alignment horizontal="center" vertical="center" textRotation="255"/>
    </xf>
    <xf numFmtId="0" fontId="19" fillId="0" borderId="64" xfId="11" applyFont="1" applyFill="1" applyBorder="1" applyAlignment="1">
      <alignment horizontal="center" vertical="center" textRotation="255"/>
    </xf>
    <xf numFmtId="0" fontId="19" fillId="0" borderId="38" xfId="11" applyFont="1" applyFill="1" applyBorder="1" applyAlignment="1">
      <alignment horizontal="center" vertical="center" textRotation="255"/>
    </xf>
    <xf numFmtId="0" fontId="19" fillId="0" borderId="37" xfId="11" applyFont="1" applyFill="1" applyBorder="1" applyAlignment="1">
      <alignment horizontal="center" vertical="center" textRotation="255"/>
    </xf>
    <xf numFmtId="0" fontId="19" fillId="0" borderId="40" xfId="11" applyFont="1" applyFill="1" applyBorder="1" applyAlignment="1">
      <alignment horizontal="center" vertical="center" textRotation="255"/>
    </xf>
    <xf numFmtId="0" fontId="19" fillId="0" borderId="41" xfId="11" applyFont="1" applyBorder="1" applyAlignment="1">
      <alignment horizontal="center" vertical="center" wrapText="1"/>
    </xf>
    <xf numFmtId="0" fontId="19" fillId="0" borderId="12" xfId="11" applyFont="1" applyBorder="1" applyAlignment="1">
      <alignment horizontal="center" vertical="center" wrapText="1"/>
    </xf>
    <xf numFmtId="0" fontId="19" fillId="0" borderId="64" xfId="11" applyFont="1" applyBorder="1" applyAlignment="1">
      <alignment horizontal="center" vertical="center" wrapText="1"/>
    </xf>
    <xf numFmtId="0" fontId="19" fillId="0" borderId="0" xfId="11" applyFont="1" applyBorder="1" applyAlignment="1">
      <alignment horizontal="center" vertical="center" wrapText="1"/>
    </xf>
    <xf numFmtId="0" fontId="19" fillId="0" borderId="37" xfId="11" applyFont="1" applyBorder="1" applyAlignment="1">
      <alignment horizontal="center" vertical="center" wrapText="1"/>
    </xf>
    <xf numFmtId="0" fontId="19" fillId="0" borderId="54" xfId="11" applyFont="1" applyBorder="1" applyAlignment="1">
      <alignment horizontal="center" vertical="center" wrapText="1"/>
    </xf>
    <xf numFmtId="0" fontId="19" fillId="0" borderId="12" xfId="11" applyFont="1" applyBorder="1" applyAlignment="1">
      <alignment vertical="center" textRotation="255"/>
    </xf>
    <xf numFmtId="0" fontId="19" fillId="0" borderId="0" xfId="11" applyFont="1" applyBorder="1" applyAlignment="1">
      <alignment vertical="center" textRotation="255"/>
    </xf>
    <xf numFmtId="0" fontId="19" fillId="0" borderId="54" xfId="11" applyFont="1" applyBorder="1" applyAlignment="1">
      <alignment vertical="center" textRotation="255"/>
    </xf>
    <xf numFmtId="0" fontId="19" fillId="0" borderId="41" xfId="11" applyFont="1" applyBorder="1">
      <alignment vertical="center"/>
    </xf>
    <xf numFmtId="0" fontId="19" fillId="0" borderId="12" xfId="11" applyFont="1" applyBorder="1">
      <alignment vertical="center"/>
    </xf>
    <xf numFmtId="0" fontId="19" fillId="0" borderId="4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178" fontId="19" fillId="0" borderId="87" xfId="11" applyNumberFormat="1" applyFont="1" applyFill="1" applyBorder="1" applyAlignment="1">
      <alignment horizontal="right" vertical="center" shrinkToFit="1"/>
    </xf>
    <xf numFmtId="0" fontId="25" fillId="0" borderId="64" xfId="11" applyFont="1" applyBorder="1">
      <alignment vertical="center"/>
    </xf>
    <xf numFmtId="0" fontId="25" fillId="0" borderId="0" xfId="11" applyFont="1" applyBorder="1">
      <alignment vertical="center"/>
    </xf>
    <xf numFmtId="0" fontId="25" fillId="0" borderId="38" xfId="11" applyFont="1" applyBorder="1">
      <alignment vertical="center"/>
    </xf>
    <xf numFmtId="0" fontId="19" fillId="0" borderId="64" xfId="11" applyFont="1" applyBorder="1" applyAlignment="1">
      <alignment vertical="center"/>
    </xf>
    <xf numFmtId="0" fontId="15" fillId="0" borderId="0" xfId="6" applyBorder="1" applyAlignment="1">
      <alignment vertical="center"/>
    </xf>
    <xf numFmtId="0" fontId="15" fillId="0" borderId="38" xfId="6" applyBorder="1" applyAlignment="1">
      <alignment vertical="center"/>
    </xf>
    <xf numFmtId="178" fontId="19" fillId="0" borderId="84" xfId="11" applyNumberFormat="1" applyFont="1" applyFill="1" applyBorder="1" applyAlignment="1">
      <alignment horizontal="right" vertical="center" shrinkToFit="1"/>
    </xf>
    <xf numFmtId="178" fontId="19" fillId="0" borderId="82" xfId="11" applyNumberFormat="1" applyFont="1" applyFill="1" applyBorder="1" applyAlignment="1">
      <alignment horizontal="right" vertical="center" shrinkToFit="1"/>
    </xf>
    <xf numFmtId="181" fontId="19" fillId="0" borderId="84" xfId="11" applyNumberFormat="1" applyFont="1" applyFill="1" applyBorder="1" applyAlignment="1">
      <alignment horizontal="right" vertical="center" shrinkToFit="1"/>
    </xf>
    <xf numFmtId="181" fontId="19" fillId="0" borderId="48" xfId="11" applyNumberFormat="1" applyFont="1" applyFill="1" applyBorder="1" applyAlignment="1">
      <alignment horizontal="right" vertical="center" shrinkToFit="1"/>
    </xf>
    <xf numFmtId="0" fontId="15" fillId="0" borderId="0" xfId="6" applyAlignment="1">
      <alignment vertical="center"/>
    </xf>
    <xf numFmtId="181" fontId="19" fillId="0" borderId="82" xfId="11" applyNumberFormat="1" applyFont="1" applyFill="1" applyBorder="1" applyAlignment="1">
      <alignment horizontal="right" vertical="center" shrinkToFit="1"/>
    </xf>
    <xf numFmtId="0" fontId="19" fillId="0" borderId="39" xfId="11" applyFont="1" applyFill="1" applyBorder="1" applyAlignment="1">
      <alignment horizontal="center" vertical="center"/>
    </xf>
    <xf numFmtId="0" fontId="19" fillId="0" borderId="31" xfId="11" applyFont="1" applyFill="1" applyBorder="1" applyAlignment="1">
      <alignment horizontal="center" vertical="center"/>
    </xf>
    <xf numFmtId="0" fontId="19" fillId="0" borderId="42" xfId="11" applyFont="1" applyFill="1" applyBorder="1" applyAlignment="1">
      <alignment horizontal="center" vertical="center"/>
    </xf>
    <xf numFmtId="0" fontId="19" fillId="0" borderId="37" xfId="11" applyFont="1" applyFill="1" applyBorder="1">
      <alignment vertical="center"/>
    </xf>
    <xf numFmtId="178" fontId="19" fillId="0" borderId="64" xfId="11" applyNumberFormat="1" applyFont="1" applyFill="1" applyBorder="1" applyAlignment="1">
      <alignment horizontal="right" vertical="center"/>
    </xf>
    <xf numFmtId="178" fontId="19" fillId="0" borderId="0" xfId="11" applyNumberFormat="1" applyFont="1" applyFill="1" applyBorder="1" applyAlignment="1">
      <alignment horizontal="right" vertical="center"/>
    </xf>
    <xf numFmtId="178" fontId="19" fillId="0" borderId="85" xfId="11" applyNumberFormat="1" applyFont="1" applyFill="1" applyBorder="1" applyAlignment="1">
      <alignment horizontal="right" vertical="center"/>
    </xf>
    <xf numFmtId="181" fontId="19" fillId="0" borderId="86" xfId="11" applyNumberFormat="1" applyFont="1" applyFill="1" applyBorder="1" applyAlignment="1">
      <alignment horizontal="right" vertical="center"/>
    </xf>
    <xf numFmtId="178" fontId="19" fillId="0" borderId="88" xfId="11" applyNumberFormat="1" applyFont="1" applyFill="1" applyBorder="1" applyAlignment="1">
      <alignment horizontal="right" vertical="center"/>
    </xf>
    <xf numFmtId="0" fontId="25" fillId="0" borderId="39" xfId="11" applyFont="1" applyFill="1" applyBorder="1" applyAlignment="1">
      <alignment horizontal="center" vertical="center"/>
    </xf>
    <xf numFmtId="0" fontId="25" fillId="0" borderId="31" xfId="11" applyFont="1" applyFill="1" applyBorder="1" applyAlignment="1">
      <alignment horizontal="center" vertical="center"/>
    </xf>
    <xf numFmtId="0" fontId="25" fillId="0" borderId="42" xfId="11" applyFont="1" applyFill="1" applyBorder="1" applyAlignment="1">
      <alignment horizontal="center" vertical="center"/>
    </xf>
    <xf numFmtId="178" fontId="19" fillId="0" borderId="38" xfId="11" applyNumberFormat="1" applyFont="1" applyFill="1" applyBorder="1" applyAlignment="1">
      <alignment horizontal="right" vertical="center"/>
    </xf>
    <xf numFmtId="181" fontId="19" fillId="0" borderId="83" xfId="11" applyNumberFormat="1" applyFont="1" applyFill="1" applyBorder="1" applyAlignment="1">
      <alignment horizontal="right" vertical="center" shrinkToFit="1"/>
    </xf>
    <xf numFmtId="178" fontId="19" fillId="0" borderId="83" xfId="11" applyNumberFormat="1" applyFont="1" applyFill="1" applyBorder="1" applyAlignment="1">
      <alignment horizontal="right" vertical="center" shrinkToFit="1"/>
    </xf>
    <xf numFmtId="49" fontId="22" fillId="0" borderId="1" xfId="11" applyNumberFormat="1" applyFont="1" applyFill="1" applyBorder="1" applyAlignment="1">
      <alignment horizontal="center" vertical="center"/>
    </xf>
    <xf numFmtId="49" fontId="22" fillId="0" borderId="2" xfId="11" applyNumberFormat="1" applyFont="1" applyFill="1" applyBorder="1" applyAlignment="1">
      <alignment horizontal="center" vertical="center"/>
    </xf>
    <xf numFmtId="49" fontId="22" fillId="0" borderId="3" xfId="11" applyNumberFormat="1" applyFont="1" applyFill="1" applyBorder="1" applyAlignment="1">
      <alignment horizontal="center" vertical="center"/>
    </xf>
    <xf numFmtId="0" fontId="19" fillId="0" borderId="34" xfId="11" applyFont="1" applyBorder="1" applyAlignment="1">
      <alignment horizontal="center" vertical="center"/>
    </xf>
    <xf numFmtId="0" fontId="33" fillId="6" borderId="75" xfId="12" applyFont="1" applyFill="1" applyBorder="1" applyAlignment="1" applyProtection="1">
      <alignment horizontal="center" vertical="center"/>
    </xf>
    <xf numFmtId="0" fontId="33" fillId="6" borderId="70" xfId="12" applyFont="1" applyFill="1" applyBorder="1" applyAlignment="1" applyProtection="1">
      <alignment horizontal="center" vertical="center"/>
    </xf>
    <xf numFmtId="187" fontId="33" fillId="6" borderId="130" xfId="14" applyNumberFormat="1" applyFont="1" applyFill="1" applyBorder="1" applyAlignment="1" applyProtection="1">
      <alignment horizontal="right" vertical="center" shrinkToFit="1"/>
    </xf>
    <xf numFmtId="187" fontId="33" fillId="6" borderId="18" xfId="14" applyNumberFormat="1" applyFont="1" applyFill="1" applyBorder="1" applyAlignment="1" applyProtection="1">
      <alignment horizontal="right" vertical="center" shrinkToFit="1"/>
    </xf>
    <xf numFmtId="187" fontId="33" fillId="6" borderId="184" xfId="14" applyNumberFormat="1" applyFont="1" applyFill="1" applyBorder="1" applyAlignment="1" applyProtection="1">
      <alignment horizontal="right" vertical="center" shrinkToFit="1"/>
    </xf>
    <xf numFmtId="187" fontId="33" fillId="6" borderId="166" xfId="14" applyNumberFormat="1" applyFont="1" applyFill="1" applyBorder="1" applyAlignment="1" applyProtection="1">
      <alignment horizontal="right" vertical="center" shrinkToFit="1"/>
    </xf>
    <xf numFmtId="187" fontId="33" fillId="6" borderId="167" xfId="14" applyNumberFormat="1" applyFont="1" applyFill="1" applyBorder="1" applyAlignment="1" applyProtection="1">
      <alignment horizontal="right" vertical="center" shrinkToFit="1"/>
    </xf>
    <xf numFmtId="187" fontId="33" fillId="6" borderId="185" xfId="14" applyNumberFormat="1" applyFont="1" applyFill="1" applyBorder="1" applyAlignment="1" applyProtection="1">
      <alignment horizontal="right" vertical="center" shrinkToFit="1"/>
    </xf>
    <xf numFmtId="0" fontId="33" fillId="6" borderId="74" xfId="12" applyFont="1" applyFill="1" applyBorder="1" applyProtection="1">
      <alignment vertical="center"/>
    </xf>
    <xf numFmtId="0" fontId="33" fillId="6" borderId="75" xfId="12" applyFont="1" applyFill="1" applyBorder="1" applyProtection="1">
      <alignment vertical="center"/>
    </xf>
    <xf numFmtId="0" fontId="33" fillId="6" borderId="70" xfId="12" applyFont="1" applyFill="1" applyBorder="1" applyProtection="1">
      <alignment vertical="center"/>
    </xf>
    <xf numFmtId="188" fontId="33" fillId="6" borderId="72" xfId="14" applyNumberFormat="1" applyFont="1" applyFill="1" applyBorder="1" applyAlignment="1" applyProtection="1">
      <alignment horizontal="right" vertical="center" shrinkToFit="1"/>
    </xf>
    <xf numFmtId="188" fontId="33" fillId="6" borderId="75" xfId="14" applyNumberFormat="1" applyFont="1" applyFill="1" applyBorder="1" applyAlignment="1" applyProtection="1">
      <alignment horizontal="right" vertical="center" shrinkToFit="1"/>
    </xf>
    <xf numFmtId="188" fontId="33" fillId="6" borderId="70" xfId="14" applyNumberFormat="1" applyFont="1" applyFill="1" applyBorder="1" applyAlignment="1" applyProtection="1">
      <alignment horizontal="right" vertical="center" shrinkToFit="1"/>
    </xf>
    <xf numFmtId="188" fontId="33" fillId="6" borderId="181" xfId="14" applyNumberFormat="1" applyFont="1" applyFill="1" applyBorder="1" applyAlignment="1" applyProtection="1">
      <alignment horizontal="right" vertical="center" shrinkToFit="1"/>
    </xf>
    <xf numFmtId="188" fontId="33" fillId="6" borderId="182" xfId="14" applyNumberFormat="1" applyFont="1" applyFill="1" applyBorder="1" applyAlignment="1" applyProtection="1">
      <alignment horizontal="right" vertical="center" shrinkToFit="1"/>
    </xf>
    <xf numFmtId="188" fontId="33" fillId="6" borderId="183"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wrapText="1"/>
    </xf>
    <xf numFmtId="0" fontId="33" fillId="6" borderId="12" xfId="12" applyFont="1" applyFill="1" applyBorder="1" applyAlignment="1" applyProtection="1">
      <alignment horizontal="left" vertical="center" wrapText="1"/>
    </xf>
    <xf numFmtId="0" fontId="33" fillId="6" borderId="74" xfId="12" applyFont="1" applyFill="1" applyBorder="1" applyAlignment="1" applyProtection="1">
      <alignment horizontal="left" vertical="center" wrapText="1"/>
    </xf>
    <xf numFmtId="0" fontId="33" fillId="6" borderId="75" xfId="12" applyFont="1" applyFill="1" applyBorder="1" applyAlignment="1" applyProtection="1">
      <alignment horizontal="left" vertical="center" wrapText="1"/>
    </xf>
    <xf numFmtId="0" fontId="33" fillId="6" borderId="12" xfId="12" applyFont="1" applyFill="1" applyBorder="1" applyAlignment="1" applyProtection="1">
      <alignment horizontal="center" vertical="center"/>
    </xf>
    <xf numFmtId="0" fontId="33" fillId="6" borderId="48" xfId="12" applyFont="1" applyFill="1" applyBorder="1" applyAlignment="1" applyProtection="1">
      <alignment horizontal="center" vertical="center"/>
    </xf>
    <xf numFmtId="187" fontId="33" fillId="6" borderId="39" xfId="14" applyNumberFormat="1" applyFont="1" applyFill="1" applyBorder="1" applyAlignment="1" applyProtection="1">
      <alignment horizontal="right" vertical="center" shrinkToFit="1"/>
    </xf>
    <xf numFmtId="187" fontId="33" fillId="6" borderId="31" xfId="14" applyNumberFormat="1" applyFont="1" applyFill="1" applyBorder="1" applyAlignment="1" applyProtection="1">
      <alignment horizontal="right" vertical="center" shrinkToFit="1"/>
    </xf>
    <xf numFmtId="187" fontId="33" fillId="6" borderId="156" xfId="14" applyNumberFormat="1" applyFont="1" applyFill="1" applyBorder="1" applyAlignment="1" applyProtection="1">
      <alignment horizontal="right" vertical="center" shrinkToFit="1"/>
    </xf>
    <xf numFmtId="187" fontId="33" fillId="6" borderId="157" xfId="14" applyNumberFormat="1" applyFont="1" applyFill="1" applyBorder="1" applyAlignment="1" applyProtection="1">
      <alignment horizontal="right" vertical="center" shrinkToFit="1"/>
    </xf>
    <xf numFmtId="187" fontId="33" fillId="6" borderId="158" xfId="14" applyNumberFormat="1" applyFont="1" applyFill="1" applyBorder="1" applyAlignment="1" applyProtection="1">
      <alignment horizontal="right" vertical="center" shrinkToFit="1"/>
    </xf>
    <xf numFmtId="187" fontId="33" fillId="6" borderId="159" xfId="14" applyNumberFormat="1" applyFont="1" applyFill="1" applyBorder="1" applyAlignment="1" applyProtection="1">
      <alignment horizontal="right" vertical="center" shrinkToFit="1"/>
    </xf>
    <xf numFmtId="187" fontId="33" fillId="6" borderId="160" xfId="14" applyNumberFormat="1" applyFont="1" applyFill="1" applyBorder="1" applyAlignment="1" applyProtection="1">
      <alignment horizontal="right" vertical="center" shrinkToFit="1"/>
    </xf>
    <xf numFmtId="0" fontId="33" fillId="6" borderId="7" xfId="12" applyFont="1" applyFill="1" applyBorder="1" applyProtection="1">
      <alignment vertical="center"/>
    </xf>
    <xf numFmtId="0" fontId="33" fillId="6" borderId="0" xfId="12" applyFont="1" applyFill="1" applyBorder="1" applyProtection="1">
      <alignment vertical="center"/>
    </xf>
    <xf numFmtId="0" fontId="33" fillId="6" borderId="38" xfId="12" applyFont="1" applyFill="1" applyBorder="1" applyProtection="1">
      <alignment vertical="center"/>
    </xf>
    <xf numFmtId="188" fontId="33" fillId="6" borderId="64" xfId="14" applyNumberFormat="1" applyFont="1" applyFill="1" applyBorder="1" applyAlignment="1" applyProtection="1">
      <alignment horizontal="right" vertical="center" shrinkToFit="1"/>
    </xf>
    <xf numFmtId="188" fontId="33" fillId="6" borderId="0" xfId="14" applyNumberFormat="1" applyFont="1" applyFill="1" applyBorder="1" applyAlignment="1" applyProtection="1">
      <alignment horizontal="right" vertical="center" shrinkToFit="1"/>
    </xf>
    <xf numFmtId="188" fontId="33" fillId="6" borderId="38" xfId="14" applyNumberFormat="1" applyFont="1" applyFill="1" applyBorder="1" applyAlignment="1" applyProtection="1">
      <alignment horizontal="right" vertical="center" shrinkToFit="1"/>
    </xf>
    <xf numFmtId="188" fontId="33" fillId="6" borderId="0" xfId="14" applyNumberFormat="1" applyFont="1" applyFill="1" applyAlignment="1" applyProtection="1">
      <alignment horizontal="right" vertical="center" shrinkToFit="1"/>
    </xf>
    <xf numFmtId="188" fontId="33" fillId="6" borderId="66" xfId="14" applyNumberFormat="1" applyFont="1" applyFill="1" applyBorder="1" applyAlignment="1" applyProtection="1">
      <alignment horizontal="right" vertical="center" shrinkToFit="1"/>
    </xf>
    <xf numFmtId="0" fontId="35" fillId="6" borderId="24" xfId="12" applyFont="1" applyFill="1" applyBorder="1" applyAlignment="1" applyProtection="1">
      <alignment horizontal="left" vertical="center"/>
    </xf>
    <xf numFmtId="0" fontId="33" fillId="6" borderId="54" xfId="12" applyFont="1" applyFill="1" applyBorder="1" applyAlignment="1" applyProtection="1">
      <alignment horizontal="left" vertical="center"/>
    </xf>
    <xf numFmtId="0" fontId="33" fillId="6" borderId="54" xfId="12" applyFont="1" applyFill="1" applyBorder="1" applyAlignment="1" applyProtection="1">
      <alignment horizontal="right" vertical="center" wrapText="1"/>
    </xf>
    <xf numFmtId="0" fontId="33" fillId="6" borderId="54" xfId="12" applyFont="1" applyFill="1" applyBorder="1" applyAlignment="1" applyProtection="1">
      <alignment horizontal="right" vertical="center"/>
    </xf>
    <xf numFmtId="0" fontId="33" fillId="6" borderId="40" xfId="12" applyFont="1" applyFill="1" applyBorder="1" applyAlignment="1" applyProtection="1">
      <alignment horizontal="right" vertical="center"/>
    </xf>
    <xf numFmtId="177" fontId="33" fillId="6" borderId="37" xfId="14" applyNumberFormat="1" applyFont="1" applyFill="1" applyBorder="1" applyAlignment="1" applyProtection="1">
      <alignment horizontal="right" vertical="center" shrinkToFit="1"/>
    </xf>
    <xf numFmtId="177" fontId="33" fillId="6" borderId="54" xfId="14" applyNumberFormat="1" applyFont="1" applyFill="1" applyBorder="1" applyAlignment="1" applyProtection="1">
      <alignment horizontal="right" vertical="center" shrinkToFit="1"/>
    </xf>
    <xf numFmtId="177" fontId="33" fillId="6" borderId="89" xfId="14" applyNumberFormat="1" applyFont="1" applyFill="1" applyBorder="1" applyAlignment="1" applyProtection="1">
      <alignment horizontal="right" vertical="center" shrinkToFit="1"/>
    </xf>
    <xf numFmtId="177" fontId="33" fillId="6" borderId="91" xfId="14" applyNumberFormat="1" applyFont="1" applyFill="1" applyBorder="1" applyAlignment="1" applyProtection="1">
      <alignment horizontal="right" vertical="center" shrinkToFit="1"/>
    </xf>
    <xf numFmtId="187" fontId="33" fillId="6" borderId="178" xfId="14" applyNumberFormat="1" applyFont="1" applyFill="1" applyBorder="1" applyAlignment="1" applyProtection="1">
      <alignment horizontal="right" vertical="center" shrinkToFit="1"/>
    </xf>
    <xf numFmtId="187" fontId="33" fillId="6" borderId="179" xfId="14" applyNumberFormat="1" applyFont="1" applyFill="1" applyBorder="1" applyAlignment="1" applyProtection="1">
      <alignment horizontal="right" vertical="center" shrinkToFit="1"/>
    </xf>
    <xf numFmtId="187" fontId="33" fillId="6" borderId="180" xfId="14" applyNumberFormat="1" applyFont="1" applyFill="1" applyBorder="1" applyAlignment="1" applyProtection="1">
      <alignment horizontal="right" vertical="center" shrinkToFit="1"/>
    </xf>
    <xf numFmtId="176" fontId="33" fillId="6" borderId="64" xfId="14" applyNumberFormat="1" applyFont="1" applyFill="1" applyBorder="1" applyAlignment="1" applyProtection="1">
      <alignment horizontal="right" vertical="center" shrinkToFit="1"/>
    </xf>
    <xf numFmtId="176" fontId="33" fillId="6" borderId="0" xfId="14" applyNumberFormat="1" applyFont="1" applyFill="1" applyBorder="1" applyAlignment="1" applyProtection="1">
      <alignment horizontal="right" vertical="center" shrinkToFit="1"/>
    </xf>
    <xf numFmtId="176" fontId="33" fillId="6" borderId="38" xfId="14" applyNumberFormat="1" applyFont="1" applyFill="1" applyBorder="1" applyAlignment="1" applyProtection="1">
      <alignment horizontal="right" vertical="center" shrinkToFit="1"/>
    </xf>
    <xf numFmtId="176" fontId="33" fillId="6" borderId="0" xfId="14" applyNumberFormat="1" applyFont="1" applyFill="1" applyAlignment="1" applyProtection="1">
      <alignment horizontal="right" vertical="center" shrinkToFit="1"/>
    </xf>
    <xf numFmtId="176" fontId="33" fillId="6" borderId="66" xfId="14" applyNumberFormat="1" applyFont="1" applyFill="1" applyBorder="1" applyAlignment="1" applyProtection="1">
      <alignment horizontal="right" vertical="center" shrinkToFit="1"/>
    </xf>
    <xf numFmtId="0" fontId="33" fillId="6" borderId="7" xfId="12" applyFont="1" applyFill="1" applyBorder="1" applyAlignment="1" applyProtection="1">
      <alignment horizontal="left" vertical="center"/>
    </xf>
    <xf numFmtId="0" fontId="33" fillId="6" borderId="0" xfId="12" applyFont="1" applyFill="1" applyBorder="1" applyAlignment="1" applyProtection="1">
      <alignment horizontal="left" vertical="center"/>
    </xf>
    <xf numFmtId="0" fontId="33" fillId="6" borderId="0" xfId="12" applyFont="1" applyFill="1" applyBorder="1" applyAlignment="1" applyProtection="1">
      <alignment horizontal="right" vertical="center" wrapText="1"/>
    </xf>
    <xf numFmtId="0" fontId="33" fillId="6" borderId="0" xfId="12" applyFont="1" applyFill="1" applyBorder="1" applyAlignment="1" applyProtection="1">
      <alignment horizontal="right" vertical="center"/>
    </xf>
    <xf numFmtId="0" fontId="33" fillId="6" borderId="38" xfId="12" applyFont="1" applyFill="1" applyBorder="1" applyAlignment="1" applyProtection="1">
      <alignment horizontal="right" vertical="center"/>
    </xf>
    <xf numFmtId="177" fontId="33" fillId="6" borderId="64" xfId="14" applyNumberFormat="1" applyFont="1" applyFill="1" applyBorder="1" applyAlignment="1" applyProtection="1">
      <alignment horizontal="right" vertical="center" shrinkToFit="1"/>
    </xf>
    <xf numFmtId="177" fontId="33" fillId="6" borderId="0" xfId="14" applyNumberFormat="1" applyFont="1" applyFill="1" applyBorder="1" applyAlignment="1" applyProtection="1">
      <alignment horizontal="right" vertical="center" shrinkToFit="1"/>
    </xf>
    <xf numFmtId="177" fontId="33" fillId="6" borderId="85" xfId="14" applyNumberFormat="1" applyFont="1" applyFill="1" applyBorder="1" applyAlignment="1" applyProtection="1">
      <alignment horizontal="right" vertical="center" shrinkToFit="1"/>
    </xf>
    <xf numFmtId="177" fontId="33" fillId="6" borderId="88" xfId="14" applyNumberFormat="1" applyFont="1" applyFill="1" applyBorder="1" applyAlignment="1" applyProtection="1">
      <alignment horizontal="right" vertical="center" shrinkToFit="1"/>
    </xf>
    <xf numFmtId="187" fontId="33" fillId="6" borderId="175" xfId="14" applyNumberFormat="1" applyFont="1" applyFill="1" applyBorder="1" applyAlignment="1" applyProtection="1">
      <alignment horizontal="right" vertical="center" shrinkToFit="1"/>
    </xf>
    <xf numFmtId="187" fontId="33" fillId="6" borderId="176" xfId="14" applyNumberFormat="1" applyFont="1" applyFill="1" applyBorder="1" applyAlignment="1" applyProtection="1">
      <alignment horizontal="right" vertical="center" shrinkToFit="1"/>
    </xf>
    <xf numFmtId="187" fontId="33" fillId="6" borderId="177" xfId="14" applyNumberFormat="1" applyFont="1" applyFill="1" applyBorder="1" applyAlignment="1" applyProtection="1">
      <alignment horizontal="right" vertical="center" shrinkToFit="1"/>
    </xf>
    <xf numFmtId="176" fontId="33" fillId="6" borderId="41" xfId="14" applyNumberFormat="1" applyFont="1" applyFill="1" applyBorder="1" applyAlignment="1" applyProtection="1">
      <alignment horizontal="right" vertical="center" shrinkToFit="1"/>
    </xf>
    <xf numFmtId="176" fontId="33" fillId="6" borderId="12" xfId="14" applyNumberFormat="1" applyFont="1" applyFill="1" applyBorder="1" applyAlignment="1" applyProtection="1">
      <alignment horizontal="right" vertical="center" shrinkToFit="1"/>
    </xf>
    <xf numFmtId="176" fontId="33" fillId="6" borderId="13" xfId="14" applyNumberFormat="1" applyFont="1" applyFill="1" applyBorder="1" applyAlignment="1" applyProtection="1">
      <alignment horizontal="right" vertical="center" shrinkToFit="1"/>
    </xf>
    <xf numFmtId="0" fontId="33" fillId="6" borderId="72" xfId="12" applyFont="1" applyFill="1" applyBorder="1" applyProtection="1">
      <alignment vertical="center"/>
    </xf>
    <xf numFmtId="177" fontId="33" fillId="6" borderId="172" xfId="14" applyNumberFormat="1" applyFont="1" applyFill="1" applyBorder="1" applyAlignment="1" applyProtection="1">
      <alignment horizontal="right" vertical="center" shrinkToFit="1"/>
    </xf>
    <xf numFmtId="177" fontId="33" fillId="6" borderId="173" xfId="14" applyNumberFormat="1" applyFont="1" applyFill="1" applyBorder="1" applyAlignment="1" applyProtection="1">
      <alignment horizontal="right" vertical="center" shrinkToFit="1"/>
    </xf>
    <xf numFmtId="187" fontId="33" fillId="6" borderId="173" xfId="14" applyNumberFormat="1" applyFont="1" applyFill="1" applyBorder="1" applyAlignment="1" applyProtection="1">
      <alignment horizontal="right" vertical="center" shrinkToFit="1"/>
    </xf>
    <xf numFmtId="187" fontId="33" fillId="6" borderId="174" xfId="14" applyNumberFormat="1" applyFont="1" applyFill="1" applyBorder="1" applyAlignment="1" applyProtection="1">
      <alignment horizontal="right" vertical="center" shrinkToFit="1"/>
    </xf>
    <xf numFmtId="187" fontId="33" fillId="6" borderId="86" xfId="14" applyNumberFormat="1" applyFont="1" applyFill="1" applyBorder="1" applyAlignment="1" applyProtection="1">
      <alignment horizontal="right" vertical="center" shrinkToFit="1"/>
    </xf>
    <xf numFmtId="187" fontId="33" fillId="6" borderId="155"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left" vertical="center"/>
    </xf>
    <xf numFmtId="0" fontId="33" fillId="6" borderId="12" xfId="12" applyFont="1" applyFill="1" applyBorder="1" applyAlignment="1" applyProtection="1">
      <alignment horizontal="left" vertical="center"/>
    </xf>
    <xf numFmtId="0" fontId="33" fillId="6" borderId="12" xfId="12" applyFont="1" applyFill="1" applyBorder="1" applyAlignment="1" applyProtection="1">
      <alignment horizontal="right" vertical="center"/>
    </xf>
    <xf numFmtId="0" fontId="33" fillId="6" borderId="48" xfId="12" applyFont="1" applyFill="1" applyBorder="1" applyAlignment="1" applyProtection="1">
      <alignment horizontal="right" vertical="center"/>
    </xf>
    <xf numFmtId="177" fontId="33" fillId="6" borderId="41" xfId="13" applyNumberFormat="1" applyFont="1" applyFill="1" applyBorder="1" applyAlignment="1" applyProtection="1">
      <alignment horizontal="right" vertical="center" shrinkToFit="1"/>
    </xf>
    <xf numFmtId="177" fontId="33" fillId="6" borderId="12" xfId="13" applyNumberFormat="1" applyFont="1" applyFill="1" applyBorder="1" applyAlignment="1" applyProtection="1">
      <alignment horizontal="right" vertical="center" shrinkToFit="1"/>
    </xf>
    <xf numFmtId="177" fontId="33" fillId="6" borderId="82" xfId="13" applyNumberFormat="1" applyFont="1" applyFill="1" applyBorder="1" applyAlignment="1" applyProtection="1">
      <alignment horizontal="right" vertical="center" shrinkToFit="1"/>
    </xf>
    <xf numFmtId="177" fontId="33" fillId="6" borderId="84" xfId="13" applyNumberFormat="1" applyFont="1" applyFill="1" applyBorder="1" applyAlignment="1" applyProtection="1">
      <alignment horizontal="right" vertical="center" shrinkToFit="1"/>
    </xf>
    <xf numFmtId="187" fontId="33" fillId="6" borderId="169" xfId="14" applyNumberFormat="1" applyFont="1" applyFill="1" applyBorder="1" applyAlignment="1" applyProtection="1">
      <alignment horizontal="right" vertical="center" shrinkToFit="1"/>
    </xf>
    <xf numFmtId="187" fontId="33" fillId="6" borderId="170" xfId="14" applyNumberFormat="1" applyFont="1" applyFill="1" applyBorder="1" applyAlignment="1" applyProtection="1">
      <alignment horizontal="right" vertical="center" shrinkToFit="1"/>
    </xf>
    <xf numFmtId="187" fontId="33" fillId="6" borderId="171" xfId="14" applyNumberFormat="1" applyFont="1" applyFill="1" applyBorder="1" applyAlignment="1" applyProtection="1">
      <alignment horizontal="right" vertical="center" shrinkToFit="1"/>
    </xf>
    <xf numFmtId="0" fontId="33" fillId="6" borderId="11" xfId="12" applyFont="1" applyFill="1" applyBorder="1" applyProtection="1">
      <alignment vertical="center"/>
    </xf>
    <xf numFmtId="0" fontId="33" fillId="6" borderId="12" xfId="12" applyFont="1" applyFill="1" applyBorder="1" applyProtection="1">
      <alignment vertical="center"/>
    </xf>
    <xf numFmtId="0" fontId="33" fillId="6" borderId="48" xfId="12" applyFont="1" applyFill="1" applyBorder="1" applyProtection="1">
      <alignment vertical="center"/>
    </xf>
    <xf numFmtId="176" fontId="33" fillId="6" borderId="48" xfId="14" applyNumberFormat="1" applyFont="1" applyFill="1" applyBorder="1" applyAlignment="1" applyProtection="1">
      <alignment horizontal="right" vertical="center" shrinkToFit="1"/>
    </xf>
    <xf numFmtId="0" fontId="33" fillId="6" borderId="45" xfId="12" applyFont="1" applyFill="1" applyBorder="1" applyAlignment="1" applyProtection="1">
      <alignment horizontal="center" vertical="center"/>
    </xf>
    <xf numFmtId="0" fontId="33" fillId="6" borderId="25" xfId="12" applyFont="1" applyFill="1" applyBorder="1" applyAlignment="1" applyProtection="1">
      <alignment horizontal="center" vertical="center"/>
    </xf>
    <xf numFmtId="0" fontId="33" fillId="6" borderId="46" xfId="12" applyFont="1" applyFill="1" applyBorder="1" applyAlignment="1" applyProtection="1">
      <alignment horizontal="center" vertical="center"/>
    </xf>
    <xf numFmtId="0" fontId="33" fillId="6" borderId="26" xfId="12" applyFont="1" applyFill="1" applyBorder="1" applyAlignment="1" applyProtection="1">
      <alignment horizontal="center" vertical="center"/>
    </xf>
    <xf numFmtId="0" fontId="33" fillId="6" borderId="64" xfId="12" applyFont="1" applyFill="1" applyBorder="1" applyProtection="1">
      <alignment vertical="center"/>
    </xf>
    <xf numFmtId="177" fontId="33" fillId="6" borderId="154" xfId="14" applyNumberFormat="1" applyFont="1" applyFill="1" applyBorder="1" applyAlignment="1" applyProtection="1">
      <alignment horizontal="right" vertical="center" shrinkToFit="1"/>
    </xf>
    <xf numFmtId="177" fontId="33" fillId="6" borderId="86"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textRotation="255" wrapText="1"/>
    </xf>
    <xf numFmtId="0" fontId="33" fillId="6" borderId="48" xfId="12" applyFont="1" applyFill="1" applyBorder="1" applyAlignment="1" applyProtection="1">
      <alignment horizontal="center" vertical="center" textRotation="255" wrapText="1"/>
    </xf>
    <xf numFmtId="0" fontId="33" fillId="6" borderId="7" xfId="12" applyFont="1" applyFill="1" applyBorder="1" applyAlignment="1" applyProtection="1">
      <alignment horizontal="center" vertical="center" textRotation="255" wrapText="1"/>
    </xf>
    <xf numFmtId="0" fontId="33" fillId="6" borderId="38" xfId="12" applyFont="1" applyFill="1" applyBorder="1" applyAlignment="1" applyProtection="1">
      <alignment horizontal="center" vertical="center" textRotation="255" wrapText="1"/>
    </xf>
    <xf numFmtId="0" fontId="33" fillId="6" borderId="24" xfId="12" applyFont="1" applyFill="1" applyBorder="1" applyAlignment="1" applyProtection="1">
      <alignment horizontal="center" vertical="center" textRotation="255" wrapText="1"/>
    </xf>
    <xf numFmtId="0" fontId="33" fillId="6" borderId="40" xfId="12" applyFont="1" applyFill="1" applyBorder="1" applyAlignment="1" applyProtection="1">
      <alignment horizontal="center" vertical="center" textRotation="255" wrapText="1"/>
    </xf>
    <xf numFmtId="0" fontId="33" fillId="6" borderId="64" xfId="12" applyFont="1" applyFill="1" applyBorder="1" applyAlignment="1" applyProtection="1">
      <alignment vertical="center"/>
    </xf>
    <xf numFmtId="0" fontId="33" fillId="6" borderId="0" xfId="12" applyFont="1" applyFill="1" applyBorder="1" applyAlignment="1" applyProtection="1">
      <alignment vertical="center"/>
    </xf>
    <xf numFmtId="0" fontId="33" fillId="6" borderId="38" xfId="12" applyFont="1" applyFill="1" applyBorder="1" applyAlignment="1" applyProtection="1">
      <alignment vertical="center"/>
    </xf>
    <xf numFmtId="187" fontId="33" fillId="6" borderId="88" xfId="14" applyNumberFormat="1" applyFont="1" applyFill="1" applyBorder="1" applyAlignment="1" applyProtection="1">
      <alignment horizontal="right" vertical="center" shrinkToFit="1"/>
    </xf>
    <xf numFmtId="187" fontId="33" fillId="6" borderId="0" xfId="14" applyNumberFormat="1" applyFont="1" applyFill="1" applyBorder="1" applyAlignment="1" applyProtection="1">
      <alignment horizontal="right" vertical="center" shrinkToFit="1"/>
    </xf>
    <xf numFmtId="187" fontId="33" fillId="6" borderId="66" xfId="14" applyNumberFormat="1" applyFont="1" applyFill="1" applyBorder="1" applyAlignment="1" applyProtection="1">
      <alignment horizontal="right" vertical="center" shrinkToFit="1"/>
    </xf>
    <xf numFmtId="0" fontId="33" fillId="6" borderId="17" xfId="12" applyFont="1" applyFill="1" applyBorder="1" applyAlignment="1" applyProtection="1">
      <alignment horizontal="left" vertical="center" wrapText="1"/>
    </xf>
    <xf numFmtId="0" fontId="33" fillId="6" borderId="18" xfId="12" applyFont="1" applyFill="1" applyBorder="1" applyAlignment="1" applyProtection="1">
      <alignment horizontal="left" vertical="center"/>
    </xf>
    <xf numFmtId="0" fontId="33" fillId="6" borderId="43" xfId="12" applyFont="1" applyFill="1" applyBorder="1" applyAlignment="1" applyProtection="1">
      <alignment horizontal="left" vertical="center"/>
    </xf>
    <xf numFmtId="187" fontId="33" fillId="6" borderId="128" xfId="14" applyNumberFormat="1" applyFont="1" applyFill="1" applyBorder="1" applyAlignment="1" applyProtection="1">
      <alignment horizontal="right" vertical="center" shrinkToFit="1"/>
    </xf>
    <xf numFmtId="187" fontId="33" fillId="6" borderId="129" xfId="14" applyNumberFormat="1" applyFont="1" applyFill="1" applyBorder="1" applyAlignment="1" applyProtection="1">
      <alignment horizontal="right" vertical="center" shrinkToFit="1"/>
    </xf>
    <xf numFmtId="177" fontId="33" fillId="6" borderId="164" xfId="14" applyNumberFormat="1" applyFont="1" applyFill="1" applyBorder="1" applyAlignment="1" applyProtection="1">
      <alignment horizontal="right" vertical="center" shrinkToFit="1"/>
    </xf>
    <xf numFmtId="177" fontId="33" fillId="6" borderId="165" xfId="14" applyNumberFormat="1" applyFont="1" applyFill="1" applyBorder="1" applyAlignment="1" applyProtection="1">
      <alignment horizontal="right" vertical="center" shrinkToFit="1"/>
    </xf>
    <xf numFmtId="187" fontId="33" fillId="6" borderId="162" xfId="14" applyNumberFormat="1" applyFont="1" applyFill="1" applyBorder="1" applyAlignment="1" applyProtection="1">
      <alignment horizontal="right" vertical="center" shrinkToFit="1"/>
    </xf>
    <xf numFmtId="0" fontId="33" fillId="6" borderId="64" xfId="14" applyFont="1" applyFill="1" applyBorder="1" applyAlignment="1" applyProtection="1">
      <alignment horizontal="left" vertical="center" shrinkToFit="1"/>
    </xf>
    <xf numFmtId="0" fontId="33" fillId="6" borderId="0" xfId="14" applyFont="1" applyFill="1" applyBorder="1" applyAlignment="1" applyProtection="1">
      <alignment horizontal="left" vertical="center" shrinkToFit="1"/>
    </xf>
    <xf numFmtId="0" fontId="33" fillId="6" borderId="38" xfId="14" applyFont="1" applyFill="1" applyBorder="1" applyAlignment="1" applyProtection="1">
      <alignment horizontal="left" vertical="center" shrinkToFit="1"/>
    </xf>
    <xf numFmtId="0" fontId="33" fillId="6" borderId="37" xfId="12" applyFont="1" applyFill="1" applyBorder="1" applyAlignment="1" applyProtection="1">
      <alignment vertical="center"/>
    </xf>
    <xf numFmtId="0" fontId="33" fillId="6" borderId="54" xfId="12" applyFont="1" applyFill="1" applyBorder="1" applyAlignment="1" applyProtection="1">
      <alignment vertical="center"/>
    </xf>
    <xf numFmtId="0" fontId="33" fillId="6" borderId="40" xfId="12" applyFont="1" applyFill="1" applyBorder="1" applyAlignment="1" applyProtection="1">
      <alignment vertical="center"/>
    </xf>
    <xf numFmtId="0" fontId="33" fillId="6" borderId="81" xfId="12" applyFont="1" applyFill="1" applyBorder="1" applyAlignment="1" applyProtection="1">
      <alignment horizontal="center" vertical="center"/>
    </xf>
    <xf numFmtId="177" fontId="33" fillId="6" borderId="83" xfId="14" applyNumberFormat="1" applyFont="1" applyFill="1" applyBorder="1" applyAlignment="1" applyProtection="1">
      <alignment horizontal="right" vertical="center" shrinkToFit="1"/>
    </xf>
    <xf numFmtId="187" fontId="33" fillId="6" borderId="83" xfId="14" applyNumberFormat="1" applyFont="1" applyFill="1" applyBorder="1" applyAlignment="1" applyProtection="1">
      <alignment horizontal="right" vertical="center" shrinkToFit="1"/>
    </xf>
    <xf numFmtId="187" fontId="33" fillId="6" borderId="153" xfId="14" applyNumberFormat="1" applyFont="1" applyFill="1" applyBorder="1" applyAlignment="1" applyProtection="1">
      <alignment horizontal="right" vertical="center" shrinkToFit="1"/>
    </xf>
    <xf numFmtId="177" fontId="33" fillId="6" borderId="90" xfId="14" applyNumberFormat="1" applyFont="1" applyFill="1" applyBorder="1" applyAlignment="1" applyProtection="1">
      <alignment horizontal="right" vertical="center" shrinkToFit="1"/>
    </xf>
    <xf numFmtId="187" fontId="33" fillId="6" borderId="163" xfId="14" applyNumberFormat="1" applyFont="1" applyFill="1" applyBorder="1" applyAlignment="1" applyProtection="1">
      <alignment horizontal="right" vertical="center" shrinkToFit="1"/>
    </xf>
    <xf numFmtId="187" fontId="33" fillId="6" borderId="47" xfId="14" applyNumberFormat="1" applyFont="1" applyFill="1" applyBorder="1" applyAlignment="1" applyProtection="1">
      <alignment horizontal="right" vertical="center" shrinkToFit="1"/>
    </xf>
    <xf numFmtId="187" fontId="33" fillId="6" borderId="91" xfId="14" applyNumberFormat="1" applyFont="1" applyFill="1" applyBorder="1" applyAlignment="1" applyProtection="1">
      <alignment horizontal="right" vertical="center" shrinkToFit="1"/>
    </xf>
    <xf numFmtId="187" fontId="33" fillId="6" borderId="54" xfId="14" applyNumberFormat="1" applyFont="1" applyFill="1" applyBorder="1" applyAlignment="1" applyProtection="1">
      <alignment horizontal="right" vertical="center" shrinkToFit="1"/>
    </xf>
    <xf numFmtId="187" fontId="33" fillId="6" borderId="67"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center" wrapText="1"/>
    </xf>
    <xf numFmtId="0" fontId="33" fillId="6" borderId="12" xfId="12" applyFont="1" applyFill="1" applyBorder="1" applyAlignment="1" applyProtection="1">
      <alignment horizontal="center" vertical="center" wrapText="1"/>
    </xf>
    <xf numFmtId="0" fontId="33" fillId="6" borderId="48" xfId="12" applyFont="1" applyFill="1" applyBorder="1" applyAlignment="1" applyProtection="1">
      <alignment horizontal="center" vertical="center" wrapText="1"/>
    </xf>
    <xf numFmtId="0" fontId="33" fillId="6" borderId="7" xfId="12" applyFont="1" applyFill="1" applyBorder="1" applyAlignment="1" applyProtection="1">
      <alignment horizontal="center" vertical="center" wrapText="1"/>
    </xf>
    <xf numFmtId="0" fontId="33" fillId="6" borderId="0" xfId="12" applyFont="1" applyFill="1" applyBorder="1" applyAlignment="1" applyProtection="1">
      <alignment horizontal="center" vertical="center" wrapText="1"/>
    </xf>
    <xf numFmtId="0" fontId="33" fillId="6" borderId="38" xfId="12" applyFont="1" applyFill="1" applyBorder="1" applyAlignment="1" applyProtection="1">
      <alignment horizontal="center" vertical="center" wrapText="1"/>
    </xf>
    <xf numFmtId="0" fontId="33" fillId="6" borderId="74" xfId="12" applyFont="1" applyFill="1" applyBorder="1" applyAlignment="1" applyProtection="1">
      <alignment horizontal="center" vertical="center" wrapText="1"/>
    </xf>
    <xf numFmtId="0" fontId="33" fillId="6" borderId="75" xfId="12" applyFont="1" applyFill="1" applyBorder="1" applyAlignment="1" applyProtection="1">
      <alignment horizontal="center" vertical="center" wrapText="1"/>
    </xf>
    <xf numFmtId="0" fontId="33" fillId="6" borderId="70" xfId="12" applyFont="1" applyFill="1" applyBorder="1" applyAlignment="1" applyProtection="1">
      <alignment horizontal="center" vertical="center" wrapText="1"/>
    </xf>
    <xf numFmtId="0" fontId="33" fillId="6" borderId="41" xfId="12" applyFont="1" applyFill="1" applyBorder="1" applyProtection="1">
      <alignment vertical="center"/>
    </xf>
    <xf numFmtId="177" fontId="33" fillId="6" borderId="151" xfId="14" applyNumberFormat="1" applyFont="1" applyFill="1" applyBorder="1" applyAlignment="1" applyProtection="1">
      <alignment horizontal="right" vertical="center" shrinkToFit="1"/>
    </xf>
    <xf numFmtId="187" fontId="33" fillId="6" borderId="168" xfId="14" applyNumberFormat="1" applyFont="1" applyFill="1" applyBorder="1" applyAlignment="1" applyProtection="1">
      <alignment horizontal="right" vertical="center" shrinkToFit="1"/>
    </xf>
    <xf numFmtId="0" fontId="33" fillId="6" borderId="64" xfId="12" applyFont="1" applyFill="1" applyBorder="1" applyAlignment="1" applyProtection="1">
      <alignment vertical="center" shrinkToFit="1"/>
    </xf>
    <xf numFmtId="0" fontId="33" fillId="6" borderId="0" xfId="12" applyFont="1" applyFill="1" applyBorder="1" applyAlignment="1" applyProtection="1">
      <alignment vertical="center" shrinkToFit="1"/>
    </xf>
    <xf numFmtId="0" fontId="33" fillId="6" borderId="38" xfId="12" applyFont="1" applyFill="1" applyBorder="1" applyAlignment="1" applyProtection="1">
      <alignment vertical="center" shrinkToFit="1"/>
    </xf>
    <xf numFmtId="187" fontId="33" fillId="6" borderId="152" xfId="14" applyNumberFormat="1" applyFont="1" applyFill="1" applyBorder="1" applyAlignment="1" applyProtection="1">
      <alignment horizontal="right" vertical="center" shrinkToFit="1"/>
    </xf>
    <xf numFmtId="187" fontId="33" fillId="6" borderId="15" xfId="14" applyNumberFormat="1" applyFont="1" applyFill="1" applyBorder="1" applyAlignment="1" applyProtection="1">
      <alignment horizontal="right" vertical="center" shrinkToFit="1"/>
    </xf>
    <xf numFmtId="0" fontId="33" fillId="6" borderId="41" xfId="12" applyFont="1" applyFill="1" applyBorder="1" applyAlignment="1" applyProtection="1">
      <alignment horizontal="center" vertical="center" wrapText="1"/>
    </xf>
    <xf numFmtId="0" fontId="33" fillId="6" borderId="64" xfId="12" applyFont="1" applyFill="1" applyBorder="1" applyAlignment="1" applyProtection="1">
      <alignment horizontal="center" vertical="center" wrapText="1"/>
    </xf>
    <xf numFmtId="0" fontId="33" fillId="6" borderId="54" xfId="12" applyFont="1" applyFill="1" applyBorder="1" applyAlignment="1" applyProtection="1">
      <alignment horizontal="center" vertical="center" wrapText="1"/>
    </xf>
    <xf numFmtId="0" fontId="33" fillId="6" borderId="40" xfId="12" applyFont="1" applyFill="1" applyBorder="1" applyAlignment="1" applyProtection="1">
      <alignment horizontal="center" vertical="center" wrapText="1"/>
    </xf>
    <xf numFmtId="0" fontId="33" fillId="6" borderId="41" xfId="14" applyFont="1" applyFill="1" applyBorder="1" applyAlignment="1" applyProtection="1">
      <alignment horizontal="left" vertical="center" shrinkToFit="1"/>
    </xf>
    <xf numFmtId="0" fontId="33" fillId="6" borderId="12" xfId="14" applyFont="1" applyFill="1" applyBorder="1" applyAlignment="1" applyProtection="1">
      <alignment horizontal="left" vertical="center" shrinkToFit="1"/>
    </xf>
    <xf numFmtId="0" fontId="33" fillId="6" borderId="48" xfId="14" applyFont="1" applyFill="1" applyBorder="1" applyAlignment="1" applyProtection="1">
      <alignment horizontal="left" vertical="center" shrinkToFit="1"/>
    </xf>
    <xf numFmtId="187" fontId="33" fillId="6" borderId="87" xfId="14" applyNumberFormat="1" applyFont="1" applyFill="1" applyBorder="1" applyAlignment="1" applyProtection="1">
      <alignment horizontal="right" vertical="center" shrinkToFit="1"/>
    </xf>
    <xf numFmtId="187" fontId="33" fillId="6" borderId="63" xfId="14" applyNumberFormat="1" applyFont="1" applyFill="1" applyBorder="1" applyAlignment="1" applyProtection="1">
      <alignment horizontal="right" vertical="center" shrinkToFit="1"/>
    </xf>
    <xf numFmtId="0" fontId="33" fillId="6" borderId="31" xfId="12" applyFont="1" applyFill="1" applyBorder="1" applyAlignment="1" applyProtection="1">
      <alignment horizontal="center" vertical="center" wrapText="1"/>
    </xf>
    <xf numFmtId="0" fontId="35" fillId="6" borderId="42" xfId="12" applyFont="1" applyFill="1" applyBorder="1" applyAlignment="1" applyProtection="1">
      <alignment horizontal="center" vertical="center"/>
    </xf>
    <xf numFmtId="0" fontId="33" fillId="6" borderId="37" xfId="12" applyFont="1" applyFill="1" applyBorder="1" applyProtection="1">
      <alignment vertical="center"/>
    </xf>
    <xf numFmtId="0" fontId="33" fillId="6" borderId="54" xfId="12" applyFont="1" applyFill="1" applyBorder="1" applyProtection="1">
      <alignment vertical="center"/>
    </xf>
    <xf numFmtId="0" fontId="33" fillId="6" borderId="40" xfId="12" applyFont="1" applyFill="1" applyBorder="1" applyProtection="1">
      <alignment vertical="center"/>
    </xf>
    <xf numFmtId="177" fontId="33" fillId="6" borderId="161" xfId="14" applyNumberFormat="1" applyFont="1" applyFill="1" applyBorder="1" applyAlignment="1" applyProtection="1">
      <alignment horizontal="right" vertical="center" shrinkToFit="1"/>
    </xf>
    <xf numFmtId="0" fontId="33" fillId="6" borderId="11" xfId="12" applyFont="1" applyFill="1" applyBorder="1" applyAlignment="1" applyProtection="1">
      <alignment horizontal="center" vertical="top" wrapText="1"/>
    </xf>
    <xf numFmtId="0" fontId="33" fillId="6" borderId="12" xfId="12" applyFont="1" applyFill="1" applyBorder="1" applyAlignment="1" applyProtection="1">
      <alignment horizontal="center" vertical="top" wrapText="1"/>
    </xf>
    <xf numFmtId="0" fontId="33" fillId="6" borderId="48" xfId="12" applyFont="1" applyFill="1" applyBorder="1" applyAlignment="1" applyProtection="1">
      <alignment horizontal="center" vertical="top" wrapText="1"/>
    </xf>
    <xf numFmtId="0" fontId="33" fillId="6" borderId="7" xfId="12" applyFont="1" applyFill="1" applyBorder="1" applyAlignment="1" applyProtection="1">
      <alignment horizontal="center" vertical="top" wrapText="1"/>
    </xf>
    <xf numFmtId="0" fontId="33" fillId="6" borderId="0" xfId="12" applyFont="1" applyFill="1" applyBorder="1" applyAlignment="1" applyProtection="1">
      <alignment horizontal="center" vertical="top" wrapText="1"/>
    </xf>
    <xf numFmtId="0" fontId="33" fillId="6" borderId="38" xfId="12" applyFont="1" applyFill="1" applyBorder="1" applyAlignment="1" applyProtection="1">
      <alignment horizontal="center" vertical="top" wrapText="1"/>
    </xf>
    <xf numFmtId="0" fontId="33" fillId="6" borderId="24" xfId="12" applyFont="1" applyFill="1" applyBorder="1" applyAlignment="1" applyProtection="1">
      <alignment horizontal="center" vertical="top" wrapText="1"/>
    </xf>
    <xf numFmtId="0" fontId="33" fillId="6" borderId="54" xfId="12" applyFont="1" applyFill="1" applyBorder="1" applyAlignment="1" applyProtection="1">
      <alignment horizontal="center" vertical="top" wrapText="1"/>
    </xf>
    <xf numFmtId="0" fontId="33" fillId="6" borderId="41" xfId="12" applyFont="1" applyFill="1" applyBorder="1" applyAlignment="1" applyProtection="1">
      <alignment vertical="center"/>
    </xf>
    <xf numFmtId="0" fontId="33" fillId="6" borderId="12" xfId="12" applyFont="1" applyFill="1" applyBorder="1" applyAlignment="1" applyProtection="1">
      <alignment vertical="center"/>
    </xf>
    <xf numFmtId="0" fontId="33" fillId="6" borderId="48" xfId="12" applyFont="1" applyFill="1" applyBorder="1" applyAlignment="1" applyProtection="1">
      <alignment vertical="center"/>
    </xf>
    <xf numFmtId="177" fontId="33" fillId="6" borderId="41" xfId="14" applyNumberFormat="1" applyFont="1" applyFill="1" applyBorder="1" applyAlignment="1" applyProtection="1">
      <alignment horizontal="right" vertical="center" shrinkToFit="1"/>
    </xf>
    <xf numFmtId="177" fontId="33" fillId="6" borderId="12" xfId="14" applyNumberFormat="1" applyFont="1" applyFill="1" applyBorder="1" applyAlignment="1" applyProtection="1">
      <alignment horizontal="right" vertical="center" shrinkToFit="1"/>
    </xf>
    <xf numFmtId="177" fontId="33" fillId="6" borderId="82" xfId="14" applyNumberFormat="1" applyFont="1" applyFill="1" applyBorder="1" applyAlignment="1" applyProtection="1">
      <alignment horizontal="right" vertical="center" shrinkToFit="1"/>
    </xf>
    <xf numFmtId="177" fontId="33" fillId="6" borderId="84" xfId="14" applyNumberFormat="1" applyFont="1" applyFill="1" applyBorder="1" applyAlignment="1" applyProtection="1">
      <alignment horizontal="right" vertical="center" shrinkToFit="1"/>
    </xf>
    <xf numFmtId="187" fontId="33" fillId="6" borderId="84" xfId="14" applyNumberFormat="1" applyFont="1" applyFill="1" applyBorder="1" applyAlignment="1" applyProtection="1">
      <alignment horizontal="right" vertical="center" shrinkToFit="1"/>
    </xf>
    <xf numFmtId="187" fontId="33" fillId="6" borderId="12" xfId="14" applyNumberFormat="1" applyFont="1" applyFill="1" applyBorder="1" applyAlignment="1" applyProtection="1">
      <alignment horizontal="right" vertical="center" shrinkToFit="1"/>
    </xf>
    <xf numFmtId="187" fontId="33" fillId="6" borderId="13" xfId="14" applyNumberFormat="1" applyFont="1" applyFill="1" applyBorder="1" applyAlignment="1" applyProtection="1">
      <alignment horizontal="right" vertical="center" shrinkToFit="1"/>
    </xf>
    <xf numFmtId="0" fontId="33" fillId="6" borderId="30" xfId="12" applyFont="1" applyFill="1" applyBorder="1" applyAlignment="1" applyProtection="1">
      <alignment horizontal="center" vertical="center"/>
    </xf>
    <xf numFmtId="0" fontId="33" fillId="6" borderId="31" xfId="12" applyFont="1" applyFill="1" applyBorder="1" applyAlignment="1" applyProtection="1">
      <alignment horizontal="center" vertical="center"/>
    </xf>
    <xf numFmtId="0" fontId="33" fillId="6" borderId="42" xfId="12" applyFont="1" applyFill="1" applyBorder="1" applyAlignment="1" applyProtection="1">
      <alignment horizontal="center" vertical="center"/>
    </xf>
    <xf numFmtId="0" fontId="33" fillId="6" borderId="39" xfId="12" applyFont="1" applyFill="1" applyBorder="1" applyAlignment="1" applyProtection="1">
      <alignment horizontal="center" vertical="center"/>
    </xf>
    <xf numFmtId="0" fontId="33" fillId="6" borderId="39" xfId="14" applyFont="1" applyFill="1" applyBorder="1" applyAlignment="1" applyProtection="1">
      <alignment horizontal="center" vertical="center"/>
    </xf>
    <xf numFmtId="0" fontId="33" fillId="6" borderId="31" xfId="14" applyFont="1" applyFill="1" applyBorder="1" applyAlignment="1" applyProtection="1">
      <alignment horizontal="center" vertical="center"/>
    </xf>
    <xf numFmtId="0" fontId="33" fillId="6" borderId="32" xfId="14" applyFont="1" applyFill="1" applyBorder="1" applyAlignment="1" applyProtection="1">
      <alignment horizontal="center" vertical="center"/>
    </xf>
    <xf numFmtId="177" fontId="33" fillId="6" borderId="39" xfId="14" applyNumberFormat="1" applyFont="1" applyFill="1" applyBorder="1" applyAlignment="1" applyProtection="1">
      <alignment horizontal="right" vertical="center" shrinkToFit="1"/>
    </xf>
    <xf numFmtId="177" fontId="33" fillId="6" borderId="31" xfId="14" applyNumberFormat="1" applyFont="1" applyFill="1" applyBorder="1" applyAlignment="1" applyProtection="1">
      <alignment horizontal="right" vertical="center" shrinkToFit="1"/>
    </xf>
    <xf numFmtId="177" fontId="33" fillId="6" borderId="156" xfId="14" applyNumberFormat="1" applyFont="1" applyFill="1" applyBorder="1" applyAlignment="1" applyProtection="1">
      <alignment horizontal="right" vertical="center" shrinkToFit="1"/>
    </xf>
    <xf numFmtId="177" fontId="33" fillId="6" borderId="157" xfId="14" applyNumberFormat="1" applyFont="1" applyFill="1" applyBorder="1" applyAlignment="1" applyProtection="1">
      <alignment horizontal="right" vertical="center" shrinkToFit="1"/>
    </xf>
    <xf numFmtId="177" fontId="33" fillId="6" borderId="158" xfId="14" applyNumberFormat="1" applyFont="1" applyFill="1" applyBorder="1" applyAlignment="1" applyProtection="1">
      <alignment horizontal="right" vertical="center" shrinkToFit="1"/>
    </xf>
    <xf numFmtId="177" fontId="33" fillId="6" borderId="159" xfId="14" applyNumberFormat="1" applyFont="1" applyFill="1" applyBorder="1" applyAlignment="1" applyProtection="1">
      <alignment horizontal="right" vertical="center" shrinkToFit="1"/>
    </xf>
    <xf numFmtId="177" fontId="33" fillId="6" borderId="160" xfId="14" applyNumberFormat="1" applyFont="1" applyFill="1" applyBorder="1" applyAlignment="1" applyProtection="1">
      <alignment horizontal="right" vertical="center" shrinkToFit="1"/>
    </xf>
    <xf numFmtId="0" fontId="33" fillId="6" borderId="0" xfId="12" applyFont="1" applyFill="1" applyProtection="1">
      <alignment vertical="center"/>
    </xf>
    <xf numFmtId="0" fontId="33" fillId="6" borderId="11" xfId="12" applyFont="1" applyFill="1" applyBorder="1" applyAlignment="1" applyProtection="1">
      <alignment horizontal="center" vertical="center" textRotation="255" shrinkToFit="1"/>
    </xf>
    <xf numFmtId="0" fontId="33" fillId="6" borderId="48" xfId="12" applyFont="1" applyFill="1" applyBorder="1" applyAlignment="1" applyProtection="1">
      <alignment horizontal="center" vertical="center" textRotation="255" shrinkToFit="1"/>
    </xf>
    <xf numFmtId="0" fontId="33" fillId="6" borderId="7" xfId="12" applyFont="1" applyFill="1" applyBorder="1" applyAlignment="1" applyProtection="1">
      <alignment horizontal="center" vertical="center" textRotation="255" shrinkToFit="1"/>
    </xf>
    <xf numFmtId="0" fontId="33" fillId="6" borderId="38" xfId="12" applyFont="1" applyFill="1" applyBorder="1" applyAlignment="1" applyProtection="1">
      <alignment horizontal="center" vertical="center" textRotation="255" shrinkToFit="1"/>
    </xf>
    <xf numFmtId="0" fontId="33" fillId="6" borderId="24" xfId="12" applyFont="1" applyFill="1" applyBorder="1" applyAlignment="1" applyProtection="1">
      <alignment horizontal="center" vertical="center" textRotation="255" shrinkToFit="1"/>
    </xf>
    <xf numFmtId="0" fontId="33" fillId="6" borderId="40" xfId="12" applyFont="1" applyFill="1" applyBorder="1" applyAlignment="1" applyProtection="1">
      <alignment horizontal="center" vertical="center" textRotation="255" shrinkToFit="1"/>
    </xf>
    <xf numFmtId="177" fontId="33" fillId="6" borderId="64" xfId="13" applyNumberFormat="1" applyFont="1" applyFill="1" applyBorder="1" applyAlignment="1" applyProtection="1">
      <alignment horizontal="right" vertical="center" shrinkToFit="1"/>
    </xf>
    <xf numFmtId="177" fontId="33" fillId="6" borderId="0" xfId="13" applyNumberFormat="1" applyFont="1" applyFill="1" applyBorder="1" applyAlignment="1" applyProtection="1">
      <alignment horizontal="right" vertical="center" shrinkToFit="1"/>
    </xf>
    <xf numFmtId="177" fontId="33" fillId="6" borderId="85" xfId="13" applyNumberFormat="1" applyFont="1" applyFill="1" applyBorder="1" applyAlignment="1" applyProtection="1">
      <alignment horizontal="right" vertical="center" shrinkToFit="1"/>
    </xf>
    <xf numFmtId="177" fontId="33" fillId="6" borderId="88" xfId="13" applyNumberFormat="1" applyFont="1" applyFill="1" applyBorder="1" applyAlignment="1" applyProtection="1">
      <alignment horizontal="right" vertical="center" shrinkToFit="1"/>
    </xf>
    <xf numFmtId="187" fontId="33" fillId="6" borderId="88" xfId="13" applyNumberFormat="1" applyFont="1" applyFill="1" applyBorder="1" applyAlignment="1" applyProtection="1">
      <alignment horizontal="right" vertical="center" shrinkToFit="1"/>
    </xf>
    <xf numFmtId="187" fontId="33" fillId="6" borderId="0" xfId="13" applyNumberFormat="1" applyFont="1" applyFill="1" applyBorder="1" applyAlignment="1" applyProtection="1">
      <alignment horizontal="right" vertical="center" shrinkToFit="1"/>
    </xf>
    <xf numFmtId="187" fontId="33" fillId="6" borderId="66" xfId="13" applyNumberFormat="1" applyFont="1" applyFill="1" applyBorder="1" applyAlignment="1" applyProtection="1">
      <alignment horizontal="right" vertical="center" shrinkToFit="1"/>
    </xf>
    <xf numFmtId="0" fontId="33" fillId="6" borderId="38" xfId="12" applyFont="1" applyFill="1" applyBorder="1" applyAlignment="1" applyProtection="1">
      <alignment horizontal="left" vertical="center"/>
    </xf>
    <xf numFmtId="0" fontId="33" fillId="6" borderId="41" xfId="12" applyFont="1" applyFill="1" applyBorder="1" applyAlignment="1" applyProtection="1">
      <alignment horizontal="center" vertical="center" textRotation="255" wrapText="1"/>
    </xf>
    <xf numFmtId="0" fontId="33" fillId="6" borderId="64" xfId="12" applyFont="1" applyFill="1" applyBorder="1" applyAlignment="1" applyProtection="1">
      <alignment horizontal="center" vertical="center" textRotation="255" wrapText="1"/>
    </xf>
    <xf numFmtId="0" fontId="33" fillId="6" borderId="37" xfId="12" applyFont="1" applyFill="1" applyBorder="1" applyAlignment="1" applyProtection="1">
      <alignment horizontal="center" vertical="center" textRotation="255" wrapText="1"/>
    </xf>
    <xf numFmtId="0" fontId="33" fillId="6" borderId="32" xfId="12" applyFont="1" applyFill="1" applyBorder="1" applyAlignment="1" applyProtection="1">
      <alignment horizontal="center" vertical="center"/>
    </xf>
    <xf numFmtId="0" fontId="33" fillId="6" borderId="11" xfId="12" applyFont="1" applyFill="1" applyBorder="1" applyAlignment="1" applyProtection="1">
      <alignment horizontal="center" vertical="top"/>
    </xf>
    <xf numFmtId="0" fontId="33" fillId="6" borderId="12" xfId="12" applyFont="1" applyFill="1" applyBorder="1" applyAlignment="1" applyProtection="1">
      <alignment horizontal="center" vertical="top"/>
    </xf>
    <xf numFmtId="0" fontId="33" fillId="6" borderId="7" xfId="12" applyFont="1" applyFill="1" applyBorder="1" applyAlignment="1" applyProtection="1">
      <alignment horizontal="center" vertical="top"/>
    </xf>
    <xf numFmtId="0" fontId="33" fillId="6" borderId="0" xfId="12" applyFont="1" applyFill="1" applyBorder="1" applyAlignment="1" applyProtection="1">
      <alignment horizontal="center" vertical="top"/>
    </xf>
    <xf numFmtId="0" fontId="33" fillId="6" borderId="24" xfId="12" applyFont="1" applyFill="1" applyBorder="1" applyAlignment="1" applyProtection="1">
      <alignment horizontal="center" vertical="top"/>
    </xf>
    <xf numFmtId="0" fontId="33" fillId="6" borderId="54" xfId="12" applyFont="1" applyFill="1" applyBorder="1" applyAlignment="1" applyProtection="1">
      <alignment horizontal="center" vertical="top"/>
    </xf>
    <xf numFmtId="0" fontId="33" fillId="6" borderId="34" xfId="12" applyFont="1" applyFill="1" applyBorder="1" applyAlignment="1" applyProtection="1">
      <alignment horizontal="center" vertical="center"/>
    </xf>
    <xf numFmtId="0" fontId="33" fillId="8" borderId="44" xfId="12" applyNumberFormat="1" applyFont="1" applyFill="1" applyBorder="1" applyAlignment="1" applyProtection="1">
      <alignment horizontal="left" vertical="center" shrinkToFit="1"/>
      <protection locked="0"/>
    </xf>
    <xf numFmtId="0" fontId="33" fillId="8" borderId="18" xfId="12" applyNumberFormat="1" applyFont="1" applyFill="1" applyBorder="1" applyAlignment="1" applyProtection="1">
      <alignment horizontal="left" vertical="center" shrinkToFit="1"/>
      <protection locked="0"/>
    </xf>
    <xf numFmtId="0" fontId="33" fillId="8" borderId="19" xfId="12" applyNumberFormat="1" applyFont="1" applyFill="1" applyBorder="1" applyAlignment="1" applyProtection="1">
      <alignment horizontal="left" vertical="center" shrinkToFit="1"/>
      <protection locked="0"/>
    </xf>
    <xf numFmtId="0" fontId="33" fillId="6" borderId="8" xfId="12" applyFont="1" applyFill="1" applyBorder="1" applyAlignment="1" applyProtection="1">
      <alignment horizontal="left" vertical="center" wrapText="1"/>
    </xf>
    <xf numFmtId="0" fontId="33" fillId="6" borderId="0" xfId="13" applyFont="1" applyFill="1" applyAlignment="1" applyProtection="1">
      <alignment horizontal="left" vertical="center"/>
    </xf>
    <xf numFmtId="0" fontId="33" fillId="6" borderId="24" xfId="12" applyFont="1" applyFill="1" applyBorder="1" applyAlignment="1" applyProtection="1">
      <alignment horizontal="center" vertical="center"/>
    </xf>
    <xf numFmtId="0" fontId="33" fillId="6" borderId="54" xfId="12" applyFont="1" applyFill="1" applyBorder="1" applyAlignment="1" applyProtection="1">
      <alignment horizontal="center" vertical="center"/>
    </xf>
    <xf numFmtId="0" fontId="33" fillId="6" borderId="67" xfId="12" applyFont="1" applyFill="1" applyBorder="1" applyAlignment="1" applyProtection="1">
      <alignment horizontal="center" vertical="center"/>
    </xf>
    <xf numFmtId="0" fontId="33" fillId="6" borderId="112" xfId="12" applyNumberFormat="1" applyFont="1" applyFill="1" applyBorder="1" applyAlignment="1" applyProtection="1">
      <alignment horizontal="left" vertical="center" shrinkToFit="1"/>
      <protection locked="0"/>
    </xf>
    <xf numFmtId="0" fontId="33" fillId="6" borderId="113" xfId="12" applyNumberFormat="1" applyFont="1" applyFill="1" applyBorder="1" applyAlignment="1" applyProtection="1">
      <alignment horizontal="left" vertical="center" shrinkToFit="1"/>
      <protection locked="0"/>
    </xf>
    <xf numFmtId="0" fontId="33" fillId="6" borderId="119" xfId="12" applyNumberFormat="1" applyFont="1" applyFill="1" applyBorder="1" applyAlignment="1" applyProtection="1">
      <alignment horizontal="left" vertical="center" shrinkToFit="1"/>
      <protection locked="0"/>
    </xf>
    <xf numFmtId="0" fontId="33" fillId="8" borderId="44" xfId="12" applyFont="1" applyFill="1" applyBorder="1" applyAlignment="1" applyProtection="1">
      <alignment horizontal="left" vertical="center" shrinkToFit="1"/>
      <protection locked="0"/>
    </xf>
    <xf numFmtId="0" fontId="33" fillId="8" borderId="18" xfId="12" applyFont="1" applyFill="1" applyBorder="1" applyAlignment="1" applyProtection="1">
      <alignment horizontal="left" vertical="center" shrinkToFit="1"/>
      <protection locked="0"/>
    </xf>
    <xf numFmtId="0" fontId="33" fillId="8" borderId="43" xfId="12" applyFont="1" applyFill="1" applyBorder="1" applyAlignment="1" applyProtection="1">
      <alignment horizontal="left" vertical="center" shrinkToFit="1"/>
      <protection locked="0"/>
    </xf>
    <xf numFmtId="177" fontId="33" fillId="8" borderId="148" xfId="12" applyNumberFormat="1" applyFont="1" applyFill="1" applyBorder="1" applyAlignment="1" applyProtection="1">
      <alignment horizontal="right" vertical="center" shrinkToFit="1"/>
      <protection locked="0"/>
    </xf>
    <xf numFmtId="177" fontId="33" fillId="8" borderId="149" xfId="12" applyNumberFormat="1" applyFont="1" applyFill="1" applyBorder="1" applyAlignment="1" applyProtection="1">
      <alignment horizontal="right" vertical="center" shrinkToFit="1"/>
      <protection locked="0"/>
    </xf>
    <xf numFmtId="177" fontId="33" fillId="8" borderId="150" xfId="12" applyNumberFormat="1" applyFont="1" applyFill="1" applyBorder="1" applyAlignment="1" applyProtection="1">
      <alignment horizontal="right" vertical="center" shrinkToFit="1"/>
      <protection locked="0"/>
    </xf>
    <xf numFmtId="177" fontId="33" fillId="8" borderId="44" xfId="12" applyNumberFormat="1" applyFont="1" applyFill="1" applyBorder="1" applyAlignment="1" applyProtection="1">
      <alignment horizontal="right" vertical="center" shrinkToFit="1"/>
      <protection locked="0"/>
    </xf>
    <xf numFmtId="177" fontId="33" fillId="8" borderId="18" xfId="12" applyNumberFormat="1" applyFont="1" applyFill="1" applyBorder="1" applyAlignment="1" applyProtection="1">
      <alignment horizontal="right" vertical="center" shrinkToFit="1"/>
      <protection locked="0"/>
    </xf>
    <xf numFmtId="177" fontId="33" fillId="8" borderId="43" xfId="12" applyNumberFormat="1" applyFont="1" applyFill="1" applyBorder="1" applyAlignment="1" applyProtection="1">
      <alignment horizontal="right" vertical="center" shrinkToFit="1"/>
      <protection locked="0"/>
    </xf>
    <xf numFmtId="0" fontId="33" fillId="6" borderId="112" xfId="12" applyFont="1" applyFill="1" applyBorder="1" applyAlignment="1" applyProtection="1">
      <alignment horizontal="left" vertical="center" shrinkToFit="1"/>
      <protection locked="0"/>
    </xf>
    <xf numFmtId="0" fontId="33" fillId="6" borderId="113" xfId="12" applyFont="1" applyFill="1" applyBorder="1" applyAlignment="1" applyProtection="1">
      <alignment horizontal="left" vertical="center" shrinkToFit="1"/>
      <protection locked="0"/>
    </xf>
    <xf numFmtId="0" fontId="33" fillId="6" borderId="114" xfId="12" applyFont="1" applyFill="1" applyBorder="1" applyAlignment="1" applyProtection="1">
      <alignment horizontal="left" vertical="center" shrinkToFit="1"/>
      <protection locked="0"/>
    </xf>
    <xf numFmtId="177" fontId="33" fillId="6" borderId="112" xfId="12" applyNumberFormat="1" applyFont="1" applyFill="1" applyBorder="1" applyAlignment="1" applyProtection="1">
      <alignment horizontal="right" vertical="center" shrinkToFit="1"/>
      <protection locked="0"/>
    </xf>
    <xf numFmtId="177" fontId="33" fillId="6" borderId="113" xfId="12" applyNumberFormat="1" applyFont="1" applyFill="1" applyBorder="1" applyAlignment="1" applyProtection="1">
      <alignment horizontal="right" vertical="center" shrinkToFit="1"/>
      <protection locked="0"/>
    </xf>
    <xf numFmtId="177" fontId="33" fillId="6" borderId="114" xfId="12" applyNumberFormat="1" applyFont="1" applyFill="1" applyBorder="1" applyAlignment="1" applyProtection="1">
      <alignment horizontal="right" vertical="center" shrinkToFit="1"/>
      <protection locked="0"/>
    </xf>
    <xf numFmtId="177" fontId="33" fillId="8" borderId="129" xfId="12" applyNumberFormat="1" applyFont="1" applyFill="1" applyBorder="1" applyAlignment="1" applyProtection="1">
      <alignment horizontal="right" vertical="center" shrinkToFit="1"/>
      <protection locked="0"/>
    </xf>
    <xf numFmtId="0" fontId="33" fillId="8" borderId="129" xfId="12" applyNumberFormat="1" applyFont="1" applyFill="1" applyBorder="1" applyAlignment="1" applyProtection="1">
      <alignment horizontal="left" vertical="center" shrinkToFit="1"/>
      <protection locked="0"/>
    </xf>
    <xf numFmtId="0" fontId="33" fillId="8" borderId="132" xfId="12" applyNumberFormat="1" applyFont="1" applyFill="1" applyBorder="1" applyAlignment="1" applyProtection="1">
      <alignment horizontal="left" vertical="center" shrinkToFit="1"/>
      <protection locked="0"/>
    </xf>
    <xf numFmtId="177" fontId="33" fillId="8" borderId="142" xfId="12" applyNumberFormat="1" applyFont="1" applyFill="1" applyBorder="1" applyAlignment="1" applyProtection="1">
      <alignment horizontal="right" vertical="center" shrinkToFit="1"/>
      <protection locked="0"/>
    </xf>
    <xf numFmtId="177" fontId="33" fillId="8" borderId="134" xfId="12" applyNumberFormat="1" applyFont="1" applyFill="1" applyBorder="1" applyAlignment="1" applyProtection="1">
      <alignment horizontal="right" vertical="center" shrinkToFit="1"/>
      <protection locked="0"/>
    </xf>
    <xf numFmtId="0" fontId="33" fillId="6" borderId="145" xfId="12" applyFont="1" applyFill="1" applyBorder="1" applyAlignment="1" applyProtection="1">
      <alignment horizontal="left" vertical="center" shrinkToFit="1"/>
      <protection locked="0"/>
    </xf>
    <xf numFmtId="0" fontId="33" fillId="6" borderId="146" xfId="12" applyFont="1" applyFill="1" applyBorder="1" applyAlignment="1" applyProtection="1">
      <alignment horizontal="left" vertical="center" shrinkToFit="1"/>
      <protection locked="0"/>
    </xf>
    <xf numFmtId="0" fontId="33" fillId="6" borderId="147" xfId="12" applyFont="1" applyFill="1" applyBorder="1" applyAlignment="1" applyProtection="1">
      <alignment horizontal="left" vertical="center" shrinkToFit="1"/>
      <protection locked="0"/>
    </xf>
    <xf numFmtId="177" fontId="33" fillId="6" borderId="123" xfId="12" applyNumberFormat="1" applyFont="1" applyFill="1" applyBorder="1" applyAlignment="1" applyProtection="1">
      <alignment horizontal="right" vertical="center" shrinkToFit="1"/>
      <protection locked="0"/>
    </xf>
    <xf numFmtId="177" fontId="33" fillId="6" borderId="124" xfId="12" applyNumberFormat="1" applyFont="1" applyFill="1" applyBorder="1" applyAlignment="1" applyProtection="1">
      <alignment horizontal="right" vertical="center" shrinkToFit="1"/>
      <protection locked="0"/>
    </xf>
    <xf numFmtId="0" fontId="33" fillId="6" borderId="124" xfId="12" applyNumberFormat="1" applyFont="1" applyFill="1" applyBorder="1" applyAlignment="1" applyProtection="1">
      <alignment horizontal="left" vertical="center" shrinkToFit="1"/>
      <protection locked="0"/>
    </xf>
    <xf numFmtId="0" fontId="33" fillId="6" borderId="127" xfId="12" applyNumberFormat="1" applyFont="1" applyFill="1" applyBorder="1" applyAlignment="1" applyProtection="1">
      <alignment horizontal="left" vertical="center" shrinkToFit="1"/>
      <protection locked="0"/>
    </xf>
    <xf numFmtId="177" fontId="33" fillId="0" borderId="116" xfId="12" applyNumberFormat="1" applyFont="1" applyBorder="1" applyAlignment="1" applyProtection="1">
      <alignment horizontal="right" vertical="center" shrinkToFit="1"/>
      <protection locked="0"/>
    </xf>
    <xf numFmtId="0" fontId="33" fillId="0" borderId="116" xfId="12" applyNumberFormat="1" applyFont="1" applyBorder="1" applyAlignment="1" applyProtection="1">
      <alignment horizontal="left" vertical="center" shrinkToFit="1"/>
      <protection locked="0"/>
    </xf>
    <xf numFmtId="0" fontId="33" fillId="0" borderId="121" xfId="12" applyNumberFormat="1" applyFont="1" applyBorder="1" applyAlignment="1" applyProtection="1">
      <alignment horizontal="left" vertical="center" shrinkToFit="1"/>
      <protection locked="0"/>
    </xf>
    <xf numFmtId="0" fontId="33" fillId="0" borderId="112" xfId="12" applyFont="1" applyBorder="1" applyAlignment="1" applyProtection="1">
      <alignment horizontal="left" vertical="center" shrinkToFit="1"/>
      <protection locked="0"/>
    </xf>
    <xf numFmtId="0" fontId="33" fillId="0" borderId="113" xfId="12" applyFont="1" applyBorder="1" applyAlignment="1" applyProtection="1">
      <alignment horizontal="left" vertical="center" shrinkToFit="1"/>
      <protection locked="0"/>
    </xf>
    <xf numFmtId="0" fontId="33" fillId="0" borderId="114" xfId="12" applyFont="1" applyBorder="1" applyAlignment="1" applyProtection="1">
      <alignment horizontal="left" vertical="center" shrinkToFit="1"/>
      <protection locked="0"/>
    </xf>
    <xf numFmtId="177" fontId="33" fillId="0" borderId="115" xfId="12" applyNumberFormat="1" applyFont="1" applyBorder="1" applyAlignment="1" applyProtection="1">
      <alignment horizontal="right" vertical="center" shrinkToFit="1"/>
      <protection locked="0"/>
    </xf>
    <xf numFmtId="177" fontId="33" fillId="0" borderId="112" xfId="12" applyNumberFormat="1" applyFont="1" applyBorder="1" applyAlignment="1" applyProtection="1">
      <alignment horizontal="right" vertical="center" shrinkToFit="1"/>
      <protection locked="0"/>
    </xf>
    <xf numFmtId="177" fontId="33" fillId="0" borderId="113" xfId="12" applyNumberFormat="1" applyFont="1" applyBorder="1" applyAlignment="1" applyProtection="1">
      <alignment horizontal="right" vertical="center" shrinkToFit="1"/>
      <protection locked="0"/>
    </xf>
    <xf numFmtId="177" fontId="33" fillId="0" borderId="120" xfId="12" applyNumberFormat="1" applyFont="1" applyBorder="1" applyAlignment="1" applyProtection="1">
      <alignment horizontal="right" vertical="center" shrinkToFit="1"/>
      <protection locked="0"/>
    </xf>
    <xf numFmtId="177" fontId="33" fillId="0" borderId="117" xfId="12" applyNumberFormat="1" applyFont="1" applyBorder="1" applyAlignment="1" applyProtection="1">
      <alignment horizontal="right" vertical="center" shrinkToFit="1"/>
      <protection locked="0"/>
    </xf>
    <xf numFmtId="177" fontId="33" fillId="0" borderId="102" xfId="12" applyNumberFormat="1" applyFont="1" applyBorder="1" applyAlignment="1" applyProtection="1">
      <alignment horizontal="right" vertical="center" shrinkToFit="1"/>
      <protection locked="0"/>
    </xf>
    <xf numFmtId="0" fontId="33" fillId="0" borderId="102" xfId="12" applyNumberFormat="1" applyFont="1" applyBorder="1" applyAlignment="1" applyProtection="1">
      <alignment horizontal="left" vertical="center" shrinkToFit="1"/>
      <protection locked="0"/>
    </xf>
    <xf numFmtId="0" fontId="33" fillId="0" borderId="108" xfId="12" applyNumberFormat="1" applyFont="1" applyBorder="1" applyAlignment="1" applyProtection="1">
      <alignment horizontal="left" vertical="center" shrinkToFit="1"/>
      <protection locked="0"/>
    </xf>
    <xf numFmtId="0" fontId="33" fillId="0" borderId="98" xfId="12" applyFont="1" applyBorder="1" applyAlignment="1" applyProtection="1">
      <alignment horizontal="left" vertical="center" shrinkToFit="1"/>
      <protection locked="0"/>
    </xf>
    <xf numFmtId="0" fontId="33" fillId="0" borderId="99" xfId="12" applyFont="1" applyBorder="1" applyAlignment="1" applyProtection="1">
      <alignment horizontal="left" vertical="center" shrinkToFit="1"/>
      <protection locked="0"/>
    </xf>
    <xf numFmtId="0" fontId="33" fillId="0" borderId="100" xfId="12" applyFont="1" applyBorder="1" applyAlignment="1" applyProtection="1">
      <alignment horizontal="left" vertical="center" shrinkToFit="1"/>
      <protection locked="0"/>
    </xf>
    <xf numFmtId="177" fontId="33" fillId="0" borderId="101" xfId="12" applyNumberFormat="1" applyFont="1" applyBorder="1" applyAlignment="1" applyProtection="1">
      <alignment horizontal="right" vertical="center" shrinkToFit="1"/>
      <protection locked="0"/>
    </xf>
    <xf numFmtId="177" fontId="33" fillId="0" borderId="112" xfId="15" applyNumberFormat="1" applyFont="1" applyBorder="1" applyAlignment="1" applyProtection="1">
      <alignment horizontal="right" vertical="center" shrinkToFit="1"/>
      <protection locked="0"/>
    </xf>
    <xf numFmtId="177" fontId="33" fillId="0" borderId="113" xfId="15" applyNumberFormat="1" applyFont="1" applyBorder="1" applyAlignment="1" applyProtection="1">
      <alignment horizontal="right" vertical="center" shrinkToFit="1"/>
      <protection locked="0"/>
    </xf>
    <xf numFmtId="177" fontId="33" fillId="0" borderId="114" xfId="15" applyNumberFormat="1" applyFont="1" applyBorder="1" applyAlignment="1" applyProtection="1">
      <alignment horizontal="right" vertical="center" shrinkToFit="1"/>
      <protection locked="0"/>
    </xf>
    <xf numFmtId="0" fontId="33" fillId="0" borderId="112" xfId="15" applyNumberFormat="1" applyFont="1" applyBorder="1" applyAlignment="1" applyProtection="1">
      <alignment horizontal="left" vertical="center" shrinkToFit="1"/>
      <protection locked="0"/>
    </xf>
    <xf numFmtId="0" fontId="33" fillId="0" borderId="113" xfId="15" applyNumberFormat="1" applyFont="1" applyBorder="1" applyAlignment="1" applyProtection="1">
      <alignment horizontal="left" vertical="center" shrinkToFit="1"/>
      <protection locked="0"/>
    </xf>
    <xf numFmtId="0" fontId="33" fillId="0" borderId="119" xfId="15" applyNumberFormat="1" applyFont="1" applyBorder="1" applyAlignment="1" applyProtection="1">
      <alignment horizontal="left" vertical="center" shrinkToFit="1"/>
      <protection locked="0"/>
    </xf>
    <xf numFmtId="0" fontId="33" fillId="7" borderId="36" xfId="12" applyFont="1" applyFill="1" applyBorder="1" applyAlignment="1" applyProtection="1">
      <alignment horizontal="center" vertical="center"/>
      <protection locked="0"/>
    </xf>
    <xf numFmtId="0" fontId="33" fillId="7" borderId="8" xfId="12" applyFont="1" applyFill="1" applyBorder="1" applyAlignment="1" applyProtection="1">
      <alignment horizontal="center" vertical="center"/>
      <protection locked="0"/>
    </xf>
    <xf numFmtId="0" fontId="33" fillId="7" borderId="23" xfId="12" applyFont="1" applyFill="1" applyBorder="1" applyAlignment="1" applyProtection="1">
      <alignment horizontal="center" vertical="center"/>
      <protection locked="0"/>
    </xf>
    <xf numFmtId="0" fontId="33" fillId="7" borderId="92" xfId="12" applyFont="1" applyFill="1" applyBorder="1" applyAlignment="1" applyProtection="1">
      <alignment horizontal="center" vertical="center"/>
      <protection locked="0"/>
    </xf>
    <xf numFmtId="0" fontId="33" fillId="7" borderId="93" xfId="12" applyFont="1" applyFill="1" applyBorder="1" applyAlignment="1" applyProtection="1">
      <alignment horizontal="center" vertical="center"/>
      <protection locked="0"/>
    </xf>
    <xf numFmtId="0" fontId="33" fillId="7" borderId="94" xfId="12" applyFont="1" applyFill="1" applyBorder="1" applyAlignment="1" applyProtection="1">
      <alignment horizontal="center" vertical="center"/>
      <protection locked="0"/>
    </xf>
    <xf numFmtId="0" fontId="33" fillId="7" borderId="62" xfId="12" applyFont="1" applyFill="1" applyBorder="1" applyAlignment="1" applyProtection="1">
      <alignment horizontal="center" vertical="center" wrapText="1"/>
      <protection locked="0"/>
    </xf>
    <xf numFmtId="0" fontId="33" fillId="7" borderId="8" xfId="12" applyFont="1" applyFill="1" applyBorder="1" applyAlignment="1" applyProtection="1">
      <alignment horizontal="center" vertical="center" wrapText="1"/>
      <protection locked="0"/>
    </xf>
    <xf numFmtId="0" fontId="33" fillId="7" borderId="23" xfId="12" applyFont="1" applyFill="1" applyBorder="1" applyAlignment="1" applyProtection="1">
      <alignment horizontal="center" vertical="center" wrapText="1"/>
      <protection locked="0"/>
    </xf>
    <xf numFmtId="0" fontId="33" fillId="7" borderId="95" xfId="12" applyFont="1" applyFill="1" applyBorder="1" applyAlignment="1" applyProtection="1">
      <alignment horizontal="center" vertical="center" wrapText="1"/>
      <protection locked="0"/>
    </xf>
    <xf numFmtId="0" fontId="33" fillId="7" borderId="93" xfId="12" applyFont="1" applyFill="1" applyBorder="1" applyAlignment="1" applyProtection="1">
      <alignment horizontal="center" vertical="center" wrapText="1"/>
      <protection locked="0"/>
    </xf>
    <xf numFmtId="0" fontId="33" fillId="7" borderId="94" xfId="12" applyFont="1" applyFill="1" applyBorder="1" applyAlignment="1" applyProtection="1">
      <alignment horizontal="center" vertical="center" wrapText="1"/>
      <protection locked="0"/>
    </xf>
    <xf numFmtId="0" fontId="33" fillId="7" borderId="62" xfId="12" applyFont="1" applyFill="1" applyBorder="1" applyAlignment="1" applyProtection="1">
      <alignment horizontal="center" vertical="center" wrapText="1" shrinkToFit="1"/>
      <protection locked="0"/>
    </xf>
    <xf numFmtId="0" fontId="33" fillId="7" borderId="8" xfId="12" applyFont="1" applyFill="1" applyBorder="1" applyAlignment="1" applyProtection="1">
      <alignment horizontal="center" vertical="center" shrinkToFit="1"/>
      <protection locked="0"/>
    </xf>
    <xf numFmtId="0" fontId="33" fillId="7" borderId="23"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shrinkToFit="1"/>
      <protection locked="0"/>
    </xf>
    <xf numFmtId="0" fontId="33" fillId="7" borderId="93" xfId="12" applyFont="1" applyFill="1" applyBorder="1" applyAlignment="1" applyProtection="1">
      <alignment horizontal="center" vertical="center" shrinkToFit="1"/>
      <protection locked="0"/>
    </xf>
    <xf numFmtId="0" fontId="33" fillId="7" borderId="94" xfId="12" applyFont="1" applyFill="1" applyBorder="1" applyAlignment="1" applyProtection="1">
      <alignment horizontal="center" vertical="center" shrinkToFit="1"/>
      <protection locked="0"/>
    </xf>
    <xf numFmtId="0" fontId="33" fillId="7" borderId="95" xfId="12" applyFont="1" applyFill="1" applyBorder="1" applyAlignment="1" applyProtection="1">
      <alignment horizontal="center" vertical="center"/>
      <protection locked="0"/>
    </xf>
    <xf numFmtId="0" fontId="33" fillId="0" borderId="112" xfId="15" applyFont="1" applyBorder="1" applyAlignment="1" applyProtection="1">
      <alignment horizontal="left" vertical="center" shrinkToFit="1"/>
      <protection locked="0"/>
    </xf>
    <xf numFmtId="0" fontId="33" fillId="0" borderId="113" xfId="15" applyFont="1" applyBorder="1" applyAlignment="1" applyProtection="1">
      <alignment horizontal="left" vertical="center" shrinkToFit="1"/>
      <protection locked="0"/>
    </xf>
    <xf numFmtId="0" fontId="33" fillId="0" borderId="114" xfId="15" applyFont="1" applyBorder="1" applyAlignment="1" applyProtection="1">
      <alignment horizontal="left" vertical="center" shrinkToFit="1"/>
      <protection locked="0"/>
    </xf>
    <xf numFmtId="0" fontId="33" fillId="7" borderId="9" xfId="12" applyFont="1" applyFill="1" applyBorder="1" applyAlignment="1" applyProtection="1">
      <alignment horizontal="center" vertical="center" wrapText="1"/>
      <protection locked="0"/>
    </xf>
    <xf numFmtId="0" fontId="33" fillId="7" borderId="96" xfId="12" applyFont="1" applyFill="1" applyBorder="1" applyAlignment="1" applyProtection="1">
      <alignment horizontal="center" vertical="center" wrapText="1"/>
      <protection locked="0"/>
    </xf>
    <xf numFmtId="177" fontId="33" fillId="0" borderId="118" xfId="14" applyNumberFormat="1" applyFont="1" applyBorder="1" applyAlignment="1" applyProtection="1">
      <alignment horizontal="right" vertical="center" shrinkToFit="1"/>
      <protection locked="0"/>
    </xf>
    <xf numFmtId="177" fontId="33" fillId="0" borderId="113" xfId="14" applyNumberFormat="1" applyFont="1" applyBorder="1" applyAlignment="1" applyProtection="1">
      <alignment horizontal="right" vertical="center" shrinkToFit="1"/>
      <protection locked="0"/>
    </xf>
    <xf numFmtId="177" fontId="33" fillId="0" borderId="119" xfId="14" applyNumberFormat="1" applyFont="1" applyBorder="1" applyAlignment="1" applyProtection="1">
      <alignment horizontal="right" vertical="center" shrinkToFit="1"/>
      <protection locked="0"/>
    </xf>
    <xf numFmtId="177" fontId="33" fillId="6" borderId="120" xfId="13" applyNumberFormat="1" applyFont="1" applyFill="1" applyBorder="1" applyAlignment="1" applyProtection="1">
      <alignment horizontal="right" vertical="center" shrinkToFit="1"/>
      <protection locked="0"/>
    </xf>
    <xf numFmtId="177" fontId="33" fillId="6" borderId="116" xfId="13" applyNumberFormat="1" applyFont="1" applyFill="1" applyBorder="1" applyAlignment="1" applyProtection="1">
      <alignment horizontal="right" vertical="center" shrinkToFit="1"/>
      <protection locked="0"/>
    </xf>
    <xf numFmtId="187" fontId="33" fillId="6" borderId="116" xfId="13" applyNumberFormat="1" applyFont="1" applyFill="1" applyBorder="1" applyAlignment="1" applyProtection="1">
      <alignment horizontal="right" vertical="center" shrinkToFit="1"/>
      <protection locked="0"/>
    </xf>
    <xf numFmtId="187" fontId="33" fillId="8" borderId="134" xfId="12" applyNumberFormat="1" applyFont="1" applyFill="1" applyBorder="1" applyAlignment="1" applyProtection="1">
      <alignment horizontal="right" vertical="center" shrinkToFit="1"/>
      <protection locked="0"/>
    </xf>
    <xf numFmtId="177" fontId="33" fillId="8" borderId="17" xfId="12" applyNumberFormat="1" applyFont="1" applyFill="1" applyBorder="1" applyAlignment="1" applyProtection="1">
      <alignment horizontal="right" vertical="center" shrinkToFit="1"/>
      <protection locked="0"/>
    </xf>
    <xf numFmtId="177" fontId="33" fillId="8" borderId="19" xfId="12" applyNumberFormat="1" applyFont="1" applyFill="1" applyBorder="1" applyAlignment="1" applyProtection="1">
      <alignment horizontal="right" vertical="center" shrinkToFit="1"/>
      <protection locked="0"/>
    </xf>
    <xf numFmtId="177" fontId="33" fillId="8" borderId="143" xfId="12" applyNumberFormat="1" applyFont="1" applyFill="1" applyBorder="1" applyAlignment="1" applyProtection="1">
      <alignment horizontal="right" vertical="center" shrinkToFit="1"/>
      <protection locked="0"/>
    </xf>
    <xf numFmtId="177" fontId="33" fillId="8" borderId="131" xfId="12" applyNumberFormat="1" applyFont="1" applyFill="1" applyBorder="1" applyAlignment="1" applyProtection="1">
      <alignment horizontal="right" vertical="center" shrinkToFit="1"/>
      <protection locked="0"/>
    </xf>
    <xf numFmtId="177" fontId="33" fillId="8" borderId="132" xfId="12" applyNumberFormat="1" applyFont="1" applyFill="1" applyBorder="1" applyAlignment="1" applyProtection="1">
      <alignment horizontal="right" vertical="center" shrinkToFit="1"/>
      <protection locked="0"/>
    </xf>
    <xf numFmtId="177" fontId="33" fillId="8" borderId="133" xfId="12" applyNumberFormat="1" applyFont="1" applyFill="1" applyBorder="1" applyAlignment="1" applyProtection="1">
      <alignment horizontal="right" vertical="center" shrinkToFit="1"/>
      <protection locked="0"/>
    </xf>
    <xf numFmtId="0" fontId="33" fillId="0" borderId="116" xfId="12" applyFont="1" applyBorder="1" applyAlignment="1" applyProtection="1">
      <alignment horizontal="left" vertical="center" shrinkToFit="1"/>
      <protection locked="0"/>
    </xf>
    <xf numFmtId="0" fontId="33" fillId="0" borderId="121" xfId="12" applyFont="1" applyBorder="1" applyAlignment="1" applyProtection="1">
      <alignment horizontal="left" vertical="center" shrinkToFit="1"/>
      <protection locked="0"/>
    </xf>
    <xf numFmtId="0" fontId="33" fillId="0" borderId="81" xfId="12" applyFont="1" applyBorder="1" applyAlignment="1" applyProtection="1">
      <alignment horizontal="center" vertical="center" shrinkToFit="1"/>
      <protection locked="0"/>
    </xf>
    <xf numFmtId="0" fontId="33" fillId="0" borderId="25" xfId="12" applyFont="1" applyBorder="1" applyAlignment="1" applyProtection="1">
      <alignment horizontal="center" vertical="center"/>
      <protection locked="0"/>
    </xf>
    <xf numFmtId="0" fontId="33" fillId="0" borderId="26" xfId="12" applyFont="1" applyBorder="1" applyAlignment="1" applyProtection="1">
      <alignment horizontal="center" vertical="center"/>
      <protection locked="0"/>
    </xf>
    <xf numFmtId="0" fontId="33" fillId="0" borderId="112" xfId="14" applyFont="1" applyBorder="1" applyAlignment="1" applyProtection="1">
      <alignment horizontal="left" vertical="center" shrinkToFit="1"/>
      <protection locked="0"/>
    </xf>
    <xf numFmtId="0" fontId="33" fillId="0" borderId="113" xfId="14" applyFont="1" applyBorder="1" applyAlignment="1" applyProtection="1">
      <alignment horizontal="left" vertical="center" shrinkToFit="1"/>
      <protection locked="0"/>
    </xf>
    <xf numFmtId="0" fontId="33" fillId="0" borderId="114" xfId="14" applyFont="1" applyBorder="1" applyAlignment="1" applyProtection="1">
      <alignment horizontal="left" vertical="center" shrinkToFit="1"/>
      <protection locked="0"/>
    </xf>
    <xf numFmtId="177" fontId="33" fillId="6" borderId="115" xfId="13" applyNumberFormat="1" applyFont="1" applyFill="1" applyBorder="1" applyAlignment="1" applyProtection="1">
      <alignment horizontal="right" vertical="center" shrinkToFit="1"/>
      <protection locked="0"/>
    </xf>
    <xf numFmtId="177" fontId="33" fillId="6" borderId="117" xfId="13" applyNumberFormat="1" applyFont="1" applyFill="1" applyBorder="1" applyAlignment="1" applyProtection="1">
      <alignment horizontal="right" vertical="center" shrinkToFit="1"/>
      <protection locked="0"/>
    </xf>
    <xf numFmtId="187" fontId="33" fillId="0" borderId="116" xfId="12" applyNumberFormat="1" applyFont="1" applyBorder="1" applyAlignment="1" applyProtection="1">
      <alignment horizontal="right" vertical="center" shrinkToFit="1"/>
      <protection locked="0"/>
    </xf>
    <xf numFmtId="177" fontId="33" fillId="0" borderId="115" xfId="14" applyNumberFormat="1" applyFont="1" applyBorder="1" applyAlignment="1" applyProtection="1">
      <alignment horizontal="right" vertical="center" shrinkToFit="1"/>
      <protection locked="0"/>
    </xf>
    <xf numFmtId="177" fontId="33" fillId="0" borderId="116" xfId="14" applyNumberFormat="1" applyFont="1" applyBorder="1" applyAlignment="1" applyProtection="1">
      <alignment horizontal="right" vertical="center" shrinkToFit="1"/>
      <protection locked="0"/>
    </xf>
    <xf numFmtId="177" fontId="33" fillId="0" borderId="117" xfId="14" applyNumberFormat="1" applyFont="1" applyBorder="1" applyAlignment="1" applyProtection="1">
      <alignment horizontal="right" vertical="center" shrinkToFit="1"/>
      <protection locked="0"/>
    </xf>
    <xf numFmtId="177" fontId="33" fillId="0" borderId="137" xfId="12" applyNumberFormat="1" applyFont="1" applyBorder="1" applyAlignment="1" applyProtection="1">
      <alignment horizontal="right" vertical="center" shrinkToFit="1"/>
      <protection locked="0"/>
    </xf>
    <xf numFmtId="187" fontId="33" fillId="0" borderId="137" xfId="12" applyNumberFormat="1" applyFont="1" applyBorder="1" applyAlignment="1" applyProtection="1">
      <alignment horizontal="right" vertical="center" shrinkToFit="1"/>
      <protection locked="0"/>
    </xf>
    <xf numFmtId="0" fontId="33" fillId="0" borderId="137" xfId="12" applyFont="1" applyBorder="1" applyAlignment="1" applyProtection="1">
      <alignment horizontal="left" vertical="center" shrinkToFit="1"/>
      <protection locked="0"/>
    </xf>
    <xf numFmtId="0" fontId="33" fillId="0" borderId="140" xfId="12" applyFont="1" applyBorder="1" applyAlignment="1" applyProtection="1">
      <alignment horizontal="left" vertical="center" shrinkToFit="1"/>
      <protection locked="0"/>
    </xf>
    <xf numFmtId="0" fontId="33" fillId="0" borderId="98" xfId="14" applyFont="1" applyBorder="1" applyAlignment="1" applyProtection="1">
      <alignment horizontal="left" vertical="center" shrinkToFit="1"/>
      <protection locked="0"/>
    </xf>
    <xf numFmtId="0" fontId="33" fillId="0" borderId="99" xfId="14" applyFont="1" applyBorder="1" applyAlignment="1" applyProtection="1">
      <alignment horizontal="left" vertical="center" shrinkToFit="1"/>
      <protection locked="0"/>
    </xf>
    <xf numFmtId="0" fontId="33" fillId="0" borderId="100" xfId="14" applyFont="1" applyBorder="1" applyAlignment="1" applyProtection="1">
      <alignment horizontal="left" vertical="center" shrinkToFit="1"/>
      <protection locked="0"/>
    </xf>
    <xf numFmtId="177" fontId="33" fillId="0" borderId="136" xfId="14" applyNumberFormat="1" applyFont="1" applyBorder="1" applyAlignment="1" applyProtection="1">
      <alignment horizontal="right" vertical="center" shrinkToFit="1"/>
      <protection locked="0"/>
    </xf>
    <xf numFmtId="177" fontId="33" fillId="0" borderId="137" xfId="14" applyNumberFormat="1" applyFont="1" applyBorder="1" applyAlignment="1" applyProtection="1">
      <alignment horizontal="right" vertical="center" shrinkToFit="1"/>
      <protection locked="0"/>
    </xf>
    <xf numFmtId="177" fontId="33" fillId="0" borderId="138" xfId="14" applyNumberFormat="1" applyFont="1" applyBorder="1" applyAlignment="1" applyProtection="1">
      <alignment horizontal="right" vertical="center" shrinkToFit="1"/>
      <protection locked="0"/>
    </xf>
    <xf numFmtId="177" fontId="33" fillId="0" borderId="139" xfId="14" applyNumberFormat="1" applyFont="1" applyBorder="1" applyAlignment="1" applyProtection="1">
      <alignment horizontal="right" vertical="center" shrinkToFit="1"/>
      <protection locked="0"/>
    </xf>
    <xf numFmtId="177" fontId="33" fillId="0" borderId="140" xfId="14" applyNumberFormat="1" applyFont="1" applyBorder="1" applyAlignment="1" applyProtection="1">
      <alignment horizontal="right" vertical="center" shrinkToFit="1"/>
      <protection locked="0"/>
    </xf>
    <xf numFmtId="177" fontId="33" fillId="0" borderId="141" xfId="12" applyNumberFormat="1" applyFont="1" applyBorder="1" applyAlignment="1" applyProtection="1">
      <alignment horizontal="right" vertical="center" shrinkToFit="1"/>
      <protection locked="0"/>
    </xf>
    <xf numFmtId="0" fontId="33" fillId="7" borderId="36" xfId="12" applyFont="1" applyFill="1" applyBorder="1" applyAlignment="1" applyProtection="1">
      <alignment horizontal="center" vertical="center" wrapText="1" shrinkToFit="1"/>
      <protection locked="0"/>
    </xf>
    <xf numFmtId="0" fontId="33" fillId="7" borderId="9" xfId="12" applyFont="1" applyFill="1" applyBorder="1" applyAlignment="1" applyProtection="1">
      <alignment horizontal="center" vertical="center" shrinkToFit="1"/>
      <protection locked="0"/>
    </xf>
    <xf numFmtId="0" fontId="33" fillId="7" borderId="92" xfId="12" applyFont="1" applyFill="1" applyBorder="1" applyAlignment="1" applyProtection="1">
      <alignment horizontal="center" vertical="center" shrinkToFit="1"/>
      <protection locked="0"/>
    </xf>
    <xf numFmtId="0" fontId="33" fillId="7" borderId="96" xfId="12" applyFont="1" applyFill="1" applyBorder="1" applyAlignment="1" applyProtection="1">
      <alignment horizontal="center" vertical="center" shrinkToFit="1"/>
      <protection locked="0"/>
    </xf>
    <xf numFmtId="0" fontId="33" fillId="6" borderId="75" xfId="12" applyFont="1" applyFill="1" applyBorder="1" applyAlignment="1" applyProtection="1">
      <alignment horizontal="left" vertical="center"/>
    </xf>
    <xf numFmtId="0" fontId="33" fillId="6" borderId="8" xfId="12" applyFont="1" applyFill="1" applyBorder="1" applyAlignment="1" applyProtection="1">
      <alignment horizontal="left" vertical="center"/>
    </xf>
    <xf numFmtId="177" fontId="33" fillId="8" borderId="17" xfId="15" applyNumberFormat="1" applyFont="1" applyFill="1" applyBorder="1" applyAlignment="1" applyProtection="1">
      <alignment horizontal="right" vertical="center" shrinkToFit="1"/>
      <protection locked="0"/>
    </xf>
    <xf numFmtId="177" fontId="33" fillId="8" borderId="18" xfId="15" applyNumberFormat="1" applyFont="1" applyFill="1" applyBorder="1" applyAlignment="1" applyProtection="1">
      <alignment horizontal="right" vertical="center" shrinkToFit="1"/>
      <protection locked="0"/>
    </xf>
    <xf numFmtId="177" fontId="33" fillId="8" borderId="19" xfId="15" applyNumberFormat="1" applyFont="1" applyFill="1" applyBorder="1" applyAlignment="1" applyProtection="1">
      <alignment horizontal="right" vertical="center" shrinkToFit="1"/>
      <protection locked="0"/>
    </xf>
    <xf numFmtId="177" fontId="33" fillId="8" borderId="128" xfId="15" applyNumberFormat="1" applyFont="1" applyFill="1" applyBorder="1" applyAlignment="1" applyProtection="1">
      <alignment horizontal="right" vertical="center" shrinkToFit="1"/>
      <protection locked="0"/>
    </xf>
    <xf numFmtId="177" fontId="33" fillId="8" borderId="129" xfId="15" applyNumberFormat="1" applyFont="1" applyFill="1" applyBorder="1" applyAlignment="1" applyProtection="1">
      <alignment horizontal="right" vertical="center" shrinkToFit="1"/>
      <protection locked="0"/>
    </xf>
    <xf numFmtId="177" fontId="33" fillId="8" borderId="130" xfId="15" applyNumberFormat="1" applyFont="1" applyFill="1" applyBorder="1" applyAlignment="1" applyProtection="1">
      <alignment horizontal="right" vertical="center" shrinkToFit="1"/>
      <protection locked="0"/>
    </xf>
    <xf numFmtId="177" fontId="33" fillId="8" borderId="131" xfId="15" applyNumberFormat="1" applyFont="1" applyFill="1" applyBorder="1" applyAlignment="1" applyProtection="1">
      <alignment horizontal="right" vertical="center" shrinkToFit="1"/>
      <protection locked="0"/>
    </xf>
    <xf numFmtId="177" fontId="33" fillId="8" borderId="132" xfId="15" applyNumberFormat="1" applyFont="1" applyFill="1" applyBorder="1" applyAlignment="1" applyProtection="1">
      <alignment horizontal="right" vertical="center" shrinkToFit="1"/>
      <protection locked="0"/>
    </xf>
    <xf numFmtId="177" fontId="33" fillId="8" borderId="133" xfId="15" applyNumberFormat="1" applyFont="1" applyFill="1" applyBorder="1" applyAlignment="1" applyProtection="1">
      <alignment horizontal="right" vertical="center" shrinkToFit="1"/>
      <protection locked="0"/>
    </xf>
    <xf numFmtId="177" fontId="33" fillId="8" borderId="134" xfId="15" applyNumberFormat="1" applyFont="1" applyFill="1" applyBorder="1" applyAlignment="1" applyProtection="1">
      <alignment horizontal="right" vertical="center" shrinkToFit="1"/>
      <protection locked="0"/>
    </xf>
    <xf numFmtId="0" fontId="33" fillId="8" borderId="129" xfId="15" applyNumberFormat="1" applyFont="1" applyFill="1" applyBorder="1" applyAlignment="1" applyProtection="1">
      <alignment horizontal="left" vertical="center" shrinkToFit="1"/>
      <protection locked="0"/>
    </xf>
    <xf numFmtId="0" fontId="33" fillId="8" borderId="132" xfId="15" applyNumberFormat="1" applyFont="1" applyFill="1" applyBorder="1" applyAlignment="1" applyProtection="1">
      <alignment horizontal="left" vertical="center" shrinkToFit="1"/>
      <protection locked="0"/>
    </xf>
    <xf numFmtId="177" fontId="33" fillId="0" borderId="126" xfId="15" applyNumberFormat="1" applyFont="1" applyBorder="1" applyAlignment="1" applyProtection="1">
      <alignment horizontal="right" vertical="center" shrinkToFit="1"/>
      <protection locked="0"/>
    </xf>
    <xf numFmtId="177" fontId="33" fillId="0" borderId="124" xfId="15" applyNumberFormat="1" applyFont="1" applyBorder="1" applyAlignment="1" applyProtection="1">
      <alignment horizontal="right" vertical="center" shrinkToFit="1"/>
      <protection locked="0"/>
    </xf>
    <xf numFmtId="0" fontId="33" fillId="0" borderId="124" xfId="15" applyNumberFormat="1" applyFont="1" applyBorder="1" applyAlignment="1" applyProtection="1">
      <alignment horizontal="left" vertical="center" shrinkToFit="1"/>
      <protection locked="0"/>
    </xf>
    <xf numFmtId="0" fontId="33" fillId="0" borderId="127" xfId="15" applyNumberFormat="1" applyFont="1" applyBorder="1" applyAlignment="1" applyProtection="1">
      <alignment horizontal="left" vertical="center" shrinkToFit="1"/>
      <protection locked="0"/>
    </xf>
    <xf numFmtId="177" fontId="33" fillId="0" borderId="123" xfId="14" applyNumberFormat="1" applyFont="1" applyBorder="1" applyAlignment="1" applyProtection="1">
      <alignment horizontal="right" vertical="center" shrinkToFit="1"/>
      <protection locked="0"/>
    </xf>
    <xf numFmtId="177" fontId="33" fillId="0" borderId="124" xfId="14" applyNumberFormat="1" applyFont="1" applyBorder="1" applyAlignment="1" applyProtection="1">
      <alignment horizontal="right" vertical="center" shrinkToFit="1"/>
      <protection locked="0"/>
    </xf>
    <xf numFmtId="177" fontId="33" fillId="0" borderId="125" xfId="14" applyNumberFormat="1" applyFont="1" applyBorder="1" applyAlignment="1" applyProtection="1">
      <alignment horizontal="right" vertical="center" shrinkToFit="1"/>
      <protection locked="0"/>
    </xf>
    <xf numFmtId="0" fontId="33" fillId="0" borderId="116" xfId="15" applyNumberFormat="1" applyFont="1" applyBorder="1" applyAlignment="1" applyProtection="1">
      <alignment horizontal="left" vertical="center" shrinkToFit="1"/>
      <protection locked="0"/>
    </xf>
    <xf numFmtId="0" fontId="33" fillId="0" borderId="121" xfId="15" applyNumberFormat="1" applyFont="1" applyBorder="1" applyAlignment="1" applyProtection="1">
      <alignment horizontal="left" vertical="center" shrinkToFit="1"/>
      <protection locked="0"/>
    </xf>
    <xf numFmtId="177" fontId="33" fillId="0" borderId="120" xfId="15" applyNumberFormat="1" applyFont="1" applyBorder="1" applyAlignment="1" applyProtection="1">
      <alignment horizontal="right" vertical="center" shrinkToFit="1"/>
      <protection locked="0"/>
    </xf>
    <xf numFmtId="177" fontId="33" fillId="0" borderId="116" xfId="15" applyNumberFormat="1" applyFont="1" applyBorder="1" applyAlignment="1" applyProtection="1">
      <alignment horizontal="right" vertical="center" shrinkToFit="1"/>
      <protection locked="0"/>
    </xf>
    <xf numFmtId="177" fontId="33" fillId="0" borderId="98" xfId="15" applyNumberFormat="1" applyFont="1" applyBorder="1" applyAlignment="1" applyProtection="1">
      <alignment horizontal="right" vertical="center" shrinkToFit="1"/>
      <protection locked="0"/>
    </xf>
    <xf numFmtId="177" fontId="33" fillId="0" borderId="99" xfId="15" applyNumberFormat="1" applyFont="1" applyBorder="1" applyAlignment="1" applyProtection="1">
      <alignment horizontal="right" vertical="center" shrinkToFit="1"/>
      <protection locked="0"/>
    </xf>
    <xf numFmtId="177" fontId="33" fillId="0" borderId="100" xfId="15" applyNumberFormat="1" applyFont="1" applyBorder="1" applyAlignment="1" applyProtection="1">
      <alignment horizontal="right" vertical="center" shrinkToFit="1"/>
      <protection locked="0"/>
    </xf>
    <xf numFmtId="177" fontId="33" fillId="0" borderId="107" xfId="15" applyNumberFormat="1" applyFont="1" applyBorder="1" applyAlignment="1" applyProtection="1">
      <alignment horizontal="right" vertical="center" shrinkToFit="1"/>
      <protection locked="0"/>
    </xf>
    <xf numFmtId="177" fontId="33" fillId="0" borderId="102" xfId="15" applyNumberFormat="1" applyFont="1" applyBorder="1" applyAlignment="1" applyProtection="1">
      <alignment horizontal="right" vertical="center" shrinkToFit="1"/>
      <protection locked="0"/>
    </xf>
    <xf numFmtId="0" fontId="33" fillId="0" borderId="102" xfId="15" applyNumberFormat="1" applyFont="1" applyBorder="1" applyAlignment="1" applyProtection="1">
      <alignment horizontal="left" vertical="center" shrinkToFit="1"/>
      <protection locked="0"/>
    </xf>
    <xf numFmtId="0" fontId="33" fillId="0" borderId="108" xfId="15" applyNumberFormat="1" applyFont="1" applyBorder="1" applyAlignment="1" applyProtection="1">
      <alignment horizontal="left" vertical="center" shrinkToFit="1"/>
      <protection locked="0"/>
    </xf>
    <xf numFmtId="0" fontId="33" fillId="0" borderId="98" xfId="15" applyFont="1" applyBorder="1" applyAlignment="1" applyProtection="1">
      <alignment horizontal="left" vertical="center" shrinkToFit="1"/>
      <protection locked="0"/>
    </xf>
    <xf numFmtId="0" fontId="33" fillId="0" borderId="99" xfId="15" applyFont="1" applyBorder="1" applyAlignment="1" applyProtection="1">
      <alignment horizontal="left" vertical="center" shrinkToFit="1"/>
      <protection locked="0"/>
    </xf>
    <xf numFmtId="0" fontId="33"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3" fillId="0" borderId="101" xfId="14" applyNumberFormat="1" applyFont="1" applyBorder="1" applyAlignment="1" applyProtection="1">
      <alignment horizontal="right" vertical="center" shrinkToFit="1"/>
      <protection locked="0"/>
    </xf>
    <xf numFmtId="177" fontId="33" fillId="0" borderId="102" xfId="14" applyNumberFormat="1" applyFont="1" applyBorder="1" applyAlignment="1" applyProtection="1">
      <alignment horizontal="right" vertical="center" shrinkToFit="1"/>
      <protection locked="0"/>
    </xf>
    <xf numFmtId="177" fontId="33" fillId="0" borderId="103" xfId="14" applyNumberFormat="1" applyFont="1" applyBorder="1" applyAlignment="1" applyProtection="1">
      <alignment horizontal="right" vertical="center" shrinkToFit="1"/>
      <protection locked="0"/>
    </xf>
    <xf numFmtId="177" fontId="33" fillId="0" borderId="104" xfId="14" applyNumberFormat="1" applyFont="1" applyBorder="1" applyAlignment="1" applyProtection="1">
      <alignment horizontal="right" vertical="center" shrinkToFit="1"/>
      <protection locked="0"/>
    </xf>
    <xf numFmtId="177" fontId="33" fillId="0" borderId="105" xfId="14" applyNumberFormat="1" applyFont="1" applyBorder="1" applyAlignment="1" applyProtection="1">
      <alignment horizontal="right" vertical="center" shrinkToFit="1"/>
      <protection locked="0"/>
    </xf>
    <xf numFmtId="177" fontId="33" fillId="0" borderId="106" xfId="14" applyNumberFormat="1" applyFont="1" applyBorder="1" applyAlignment="1" applyProtection="1">
      <alignment horizontal="right" vertical="center" shrinkToFit="1"/>
      <protection locked="0"/>
    </xf>
    <xf numFmtId="0" fontId="32" fillId="6" borderId="1" xfId="12" applyFont="1" applyFill="1" applyBorder="1" applyAlignment="1" applyProtection="1">
      <alignment horizontal="center" vertical="center"/>
    </xf>
    <xf numFmtId="0" fontId="32" fillId="6" borderId="2" xfId="12" applyFont="1" applyFill="1" applyBorder="1" applyAlignment="1" applyProtection="1">
      <alignment horizontal="center" vertical="center"/>
    </xf>
    <xf numFmtId="0" fontId="32" fillId="6" borderId="3" xfId="12" applyFont="1" applyFill="1" applyBorder="1" applyAlignment="1" applyProtection="1">
      <alignment horizontal="center" vertical="center"/>
    </xf>
    <xf numFmtId="0" fontId="33" fillId="7" borderId="36" xfId="12" applyFont="1" applyFill="1" applyBorder="1" applyAlignment="1" applyProtection="1">
      <alignment horizontal="center" vertical="center" wrapText="1"/>
      <protection locked="0"/>
    </xf>
    <xf numFmtId="0" fontId="33" fillId="7" borderId="92" xfId="12" applyFont="1" applyFill="1" applyBorder="1" applyAlignment="1" applyProtection="1">
      <alignment horizontal="center" vertical="center" wrapText="1"/>
      <protection locked="0"/>
    </xf>
    <xf numFmtId="0" fontId="33" fillId="0" borderId="98" xfId="15" applyNumberFormat="1" applyFont="1" applyBorder="1" applyAlignment="1" applyProtection="1">
      <alignment horizontal="left" vertical="center" shrinkToFit="1"/>
      <protection locked="0"/>
    </xf>
    <xf numFmtId="0" fontId="33" fillId="0" borderId="99" xfId="15" applyNumberFormat="1" applyFont="1" applyBorder="1" applyAlignment="1" applyProtection="1">
      <alignment horizontal="left" vertical="center" shrinkToFit="1"/>
      <protection locked="0"/>
    </xf>
    <xf numFmtId="0" fontId="33" fillId="0" borderId="110" xfId="15" applyNumberFormat="1" applyFont="1" applyBorder="1" applyAlignment="1" applyProtection="1">
      <alignment horizontal="left" vertical="center" shrinkToFit="1"/>
      <protection locked="0"/>
    </xf>
    <xf numFmtId="178" fontId="16" fillId="0" borderId="15" xfId="18" applyNumberFormat="1" applyFont="1" applyBorder="1" applyAlignment="1">
      <alignment horizontal="center" vertical="center" wrapText="1"/>
    </xf>
    <xf numFmtId="178" fontId="16" fillId="0" borderId="47" xfId="18" applyNumberFormat="1" applyFont="1" applyBorder="1" applyAlignment="1">
      <alignment horizontal="center" vertical="center" wrapText="1"/>
    </xf>
    <xf numFmtId="178" fontId="16" fillId="0" borderId="39" xfId="18" applyNumberFormat="1" applyFont="1" applyBorder="1" applyAlignment="1">
      <alignment horizontal="center" vertical="center"/>
    </xf>
    <xf numFmtId="178" fontId="16" fillId="0" borderId="31" xfId="18" applyNumberFormat="1" applyFont="1" applyBorder="1" applyAlignment="1">
      <alignment horizontal="center" vertical="center"/>
    </xf>
    <xf numFmtId="178" fontId="16" fillId="0" borderId="42" xfId="18" applyNumberFormat="1" applyFont="1" applyBorder="1" applyAlignment="1">
      <alignment horizontal="center"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6" fillId="0" borderId="39" xfId="16" applyNumberFormat="1" applyFont="1" applyFill="1" applyBorder="1" applyAlignment="1">
      <alignment vertical="center"/>
    </xf>
    <xf numFmtId="178" fontId="16" fillId="0" borderId="31" xfId="16" applyNumberFormat="1" applyFont="1" applyFill="1" applyBorder="1" applyAlignment="1">
      <alignment vertical="center"/>
    </xf>
    <xf numFmtId="178" fontId="16" fillId="0" borderId="42" xfId="16" applyNumberFormat="1" applyFont="1" applyFill="1" applyBorder="1" applyAlignment="1">
      <alignment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2" fillId="0" borderId="39" xfId="1" applyFont="1" applyFill="1" applyBorder="1" applyAlignment="1" applyProtection="1">
      <alignment horizontal="left" vertical="center" wrapText="1"/>
      <protection locked="0"/>
    </xf>
    <xf numFmtId="0" fontId="12" fillId="0" borderId="31" xfId="1" applyFont="1" applyFill="1" applyBorder="1" applyAlignment="1" applyProtection="1">
      <alignment horizontal="left" vertical="center" wrapText="1"/>
      <protection locked="0"/>
    </xf>
    <xf numFmtId="0" fontId="12" fillId="0" borderId="32" xfId="1" applyFont="1" applyFill="1" applyBorder="1" applyAlignment="1" applyProtection="1">
      <alignment horizontal="left" vertical="center" wrapText="1"/>
      <protection locked="0"/>
    </xf>
    <xf numFmtId="0" fontId="12" fillId="0" borderId="44" xfId="1" applyFont="1" applyFill="1" applyBorder="1" applyAlignment="1" applyProtection="1">
      <alignment horizontal="left" vertical="center" wrapText="1"/>
      <protection locked="0"/>
    </xf>
    <xf numFmtId="0" fontId="12" fillId="0" borderId="18" xfId="1" applyFont="1" applyFill="1" applyBorder="1" applyAlignment="1" applyProtection="1">
      <alignment horizontal="left" vertical="center" wrapText="1"/>
      <protection locked="0"/>
    </xf>
    <xf numFmtId="0" fontId="12" fillId="0" borderId="19" xfId="1" applyFont="1" applyFill="1" applyBorder="1" applyAlignment="1" applyProtection="1">
      <alignment horizontal="left" vertical="center" wrapText="1"/>
      <protection locked="0"/>
    </xf>
    <xf numFmtId="0" fontId="12" fillId="0" borderId="2" xfId="1" applyFont="1" applyFill="1" applyBorder="1" applyAlignment="1" applyProtection="1">
      <alignment horizontal="left" vertical="center"/>
    </xf>
    <xf numFmtId="0" fontId="12" fillId="0" borderId="3" xfId="1" applyFont="1" applyFill="1" applyBorder="1" applyAlignment="1" applyProtection="1">
      <alignment horizontal="left" vertical="center"/>
    </xf>
    <xf numFmtId="0" fontId="12" fillId="0" borderId="8" xfId="1" applyFont="1" applyFill="1" applyBorder="1" applyAlignment="1" applyProtection="1">
      <alignment horizontal="left" vertical="center" wrapText="1"/>
    </xf>
    <xf numFmtId="0" fontId="12" fillId="0" borderId="9" xfId="1" applyFont="1" applyFill="1" applyBorder="1" applyAlignment="1" applyProtection="1">
      <alignment horizontal="left" vertical="center" wrapText="1"/>
    </xf>
    <xf numFmtId="0" fontId="12" fillId="0" borderId="12" xfId="1" applyFont="1" applyFill="1" applyBorder="1" applyAlignment="1" applyProtection="1">
      <alignment horizontal="left" vertical="center"/>
    </xf>
    <xf numFmtId="0" fontId="12" fillId="0" borderId="13" xfId="1" applyFont="1" applyFill="1" applyBorder="1" applyAlignment="1" applyProtection="1">
      <alignment horizontal="left" vertical="center"/>
    </xf>
    <xf numFmtId="0" fontId="12" fillId="0" borderId="31" xfId="1" applyFont="1" applyFill="1" applyBorder="1" applyAlignment="1" applyProtection="1">
      <alignment horizontal="left" vertical="center"/>
    </xf>
    <xf numFmtId="0" fontId="12" fillId="0" borderId="32" xfId="1" applyFont="1" applyFill="1" applyBorder="1" applyAlignment="1" applyProtection="1">
      <alignment horizontal="left" vertical="center"/>
    </xf>
    <xf numFmtId="187" fontId="1" fillId="6" borderId="34" xfId="17" applyNumberFormat="1" applyFont="1" applyFill="1" applyBorder="1" applyAlignment="1">
      <alignment horizontal="center" vertical="center"/>
    </xf>
    <xf numFmtId="178" fontId="15"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187" fontId="1" fillId="6" borderId="0" xfId="17" applyNumberFormat="1" applyFont="1" applyFill="1" applyAlignment="1">
      <alignment horizontal="center" vertical="center" wrapText="1"/>
    </xf>
    <xf numFmtId="0" fontId="1" fillId="0" borderId="34" xfId="16" applyFont="1" applyBorder="1" applyAlignment="1">
      <alignment horizontal="center"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87" fontId="1" fillId="6" borderId="188" xfId="17" applyNumberFormat="1" applyFont="1" applyFill="1" applyBorder="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FEA7862E-7473-4AE7-AA96-62485BEAA9BC}"/>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(データシート!$F$3,データシート!$F$5,データシート!$F$7,データシート!$F$9,データシート!$F$11)</c:f>
              <c:numCache>
                <c:formatCode>#,##0;"△ "#,##0</c:formatCode>
                <c:ptCount val="5"/>
                <c:pt idx="0">
                  <c:v>66255</c:v>
                </c:pt>
                <c:pt idx="1">
                  <c:v>47278</c:v>
                </c:pt>
                <c:pt idx="2">
                  <c:v>44504</c:v>
                </c:pt>
                <c:pt idx="3">
                  <c:v>47820</c:v>
                </c:pt>
                <c:pt idx="4">
                  <c:v>41934</c:v>
                </c:pt>
              </c:numCache>
            </c:numRef>
          </c:val>
          <c:smooth val="0"/>
          <c:extLst>
            <c:ext xmlns:c16="http://schemas.microsoft.com/office/drawing/2014/chart" uri="{C3380CC4-5D6E-409C-BE32-E72D297353CC}">
              <c16:uniqueId val="{00000000-626E-4B38-BE54-90CEF5A13653}"/>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H26</c:v>
                </c:pt>
                <c:pt idx="1">
                  <c:v> H27</c:v>
                </c:pt>
                <c:pt idx="2">
                  <c:v> H28</c:v>
                </c:pt>
                <c:pt idx="3">
                  <c:v> H29</c:v>
                </c:pt>
                <c:pt idx="4">
                  <c:v> H30</c:v>
                </c:pt>
              </c:strCache>
            </c:strRef>
          </c:cat>
          <c:val>
            <c:numRef>
              <c:f>(データシート!$D$3,データシート!$D$5,データシート!$D$7,データシート!$D$9,データシート!$D$11)</c:f>
              <c:numCache>
                <c:formatCode>#,##0;"△ "#,##0</c:formatCode>
                <c:ptCount val="5"/>
                <c:pt idx="0">
                  <c:v>25004</c:v>
                </c:pt>
                <c:pt idx="1">
                  <c:v>41508</c:v>
                </c:pt>
                <c:pt idx="2">
                  <c:v>77345</c:v>
                </c:pt>
                <c:pt idx="3">
                  <c:v>32740</c:v>
                </c:pt>
                <c:pt idx="4">
                  <c:v>23180</c:v>
                </c:pt>
              </c:numCache>
            </c:numRef>
          </c:val>
          <c:smooth val="0"/>
          <c:extLst>
            <c:ext xmlns:c16="http://schemas.microsoft.com/office/drawing/2014/chart" uri="{C3380CC4-5D6E-409C-BE32-E72D297353CC}">
              <c16:uniqueId val="{00000001-626E-4B38-BE54-90CEF5A13653}"/>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1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データシート!$B$19:$F$19</c:f>
              <c:numCache>
                <c:formatCode>General</c:formatCode>
                <c:ptCount val="5"/>
                <c:pt idx="0">
                  <c:v>3.02</c:v>
                </c:pt>
                <c:pt idx="1">
                  <c:v>3.48</c:v>
                </c:pt>
                <c:pt idx="2">
                  <c:v>2.5</c:v>
                </c:pt>
                <c:pt idx="3">
                  <c:v>3.42</c:v>
                </c:pt>
                <c:pt idx="4">
                  <c:v>2.04</c:v>
                </c:pt>
              </c:numCache>
            </c:numRef>
          </c:val>
          <c:extLst>
            <c:ext xmlns:c16="http://schemas.microsoft.com/office/drawing/2014/chart" uri="{C3380CC4-5D6E-409C-BE32-E72D297353CC}">
              <c16:uniqueId val="{00000000-2AD5-4B50-9A24-5BF10836F386}"/>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H26</c:v>
                </c:pt>
                <c:pt idx="1">
                  <c:v>H27</c:v>
                </c:pt>
                <c:pt idx="2">
                  <c:v>H28</c:v>
                </c:pt>
                <c:pt idx="3">
                  <c:v>H29</c:v>
                </c:pt>
                <c:pt idx="4">
                  <c:v>H30</c:v>
                </c:pt>
              </c:strCache>
            </c:strRef>
          </c:cat>
          <c:val>
            <c:numRef>
              <c:f>データシート!$B$20:$F$20</c:f>
              <c:numCache>
                <c:formatCode>General</c:formatCode>
                <c:ptCount val="5"/>
                <c:pt idx="0">
                  <c:v>1.68</c:v>
                </c:pt>
                <c:pt idx="1">
                  <c:v>2.2599999999999998</c:v>
                </c:pt>
                <c:pt idx="2">
                  <c:v>2.89</c:v>
                </c:pt>
                <c:pt idx="3">
                  <c:v>2.89</c:v>
                </c:pt>
                <c:pt idx="4">
                  <c:v>2.9</c:v>
                </c:pt>
              </c:numCache>
            </c:numRef>
          </c:val>
          <c:extLst>
            <c:ext xmlns:c16="http://schemas.microsoft.com/office/drawing/2014/chart" uri="{C3380CC4-5D6E-409C-BE32-E72D297353CC}">
              <c16:uniqueId val="{00000001-2AD5-4B50-9A24-5BF10836F386}"/>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H26</c:v>
                </c:pt>
                <c:pt idx="1">
                  <c:v>H27</c:v>
                </c:pt>
                <c:pt idx="2">
                  <c:v>H28</c:v>
                </c:pt>
                <c:pt idx="3">
                  <c:v>H29</c:v>
                </c:pt>
                <c:pt idx="4">
                  <c:v>H30</c:v>
                </c:pt>
              </c:strCache>
            </c:strRef>
          </c:cat>
          <c:val>
            <c:numRef>
              <c:f>データシート!$B$21:$F$21</c:f>
              <c:numCache>
                <c:formatCode>General</c:formatCode>
                <c:ptCount val="5"/>
                <c:pt idx="0">
                  <c:v>0.65</c:v>
                </c:pt>
                <c:pt idx="1">
                  <c:v>1.08</c:v>
                </c:pt>
                <c:pt idx="2">
                  <c:v>-0.43</c:v>
                </c:pt>
                <c:pt idx="3">
                  <c:v>0.93</c:v>
                </c:pt>
                <c:pt idx="4">
                  <c:v>-1.4</c:v>
                </c:pt>
              </c:numCache>
            </c:numRef>
          </c:val>
          <c:smooth val="0"/>
          <c:extLst>
            <c:ext xmlns:c16="http://schemas.microsoft.com/office/drawing/2014/chart" uri="{C3380CC4-5D6E-409C-BE32-E72D297353CC}">
              <c16:uniqueId val="{00000002-2AD5-4B50-9A24-5BF10836F386}"/>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B8ED-4F7C-81B7-BA2CCD049A86}"/>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B8ED-4F7C-81B7-BA2CCD049A86}"/>
            </c:ext>
          </c:extLst>
        </c:ser>
        <c:ser>
          <c:idx val="2"/>
          <c:order val="2"/>
          <c:tx>
            <c:strRef>
              <c:f>データシート!$A$29</c:f>
              <c:strCache>
                <c:ptCount val="1"/>
                <c:pt idx="0">
                  <c:v>介護サービス事業特別会計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データシート!$B$29:$K$29</c:f>
              <c:numCache>
                <c:formatCode>General</c:formatCode>
                <c:ptCount val="10"/>
                <c:pt idx="0">
                  <c:v>#N/A</c:v>
                </c:pt>
                <c:pt idx="1">
                  <c:v>0.05</c:v>
                </c:pt>
                <c:pt idx="2">
                  <c:v>#N/A</c:v>
                </c:pt>
                <c:pt idx="3">
                  <c:v>0.06</c:v>
                </c:pt>
                <c:pt idx="4">
                  <c:v>#N/A</c:v>
                </c:pt>
                <c:pt idx="5">
                  <c:v>0.03</c:v>
                </c:pt>
                <c:pt idx="6">
                  <c:v>#N/A</c:v>
                </c:pt>
                <c:pt idx="7">
                  <c:v>0.08</c:v>
                </c:pt>
                <c:pt idx="8">
                  <c:v>#N/A</c:v>
                </c:pt>
                <c:pt idx="9">
                  <c:v>0.06</c:v>
                </c:pt>
              </c:numCache>
            </c:numRef>
          </c:val>
          <c:extLst>
            <c:ext xmlns:c16="http://schemas.microsoft.com/office/drawing/2014/chart" uri="{C3380CC4-5D6E-409C-BE32-E72D297353CC}">
              <c16:uniqueId val="{00000002-B8ED-4F7C-81B7-BA2CCD049A86}"/>
            </c:ext>
          </c:extLst>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データシート!$B$30:$K$30</c:f>
              <c:numCache>
                <c:formatCode>General</c:formatCode>
                <c:ptCount val="10"/>
                <c:pt idx="0">
                  <c:v>#N/A</c:v>
                </c:pt>
                <c:pt idx="1">
                  <c:v>0.08</c:v>
                </c:pt>
                <c:pt idx="2">
                  <c:v>#N/A</c:v>
                </c:pt>
                <c:pt idx="3">
                  <c:v>0.06</c:v>
                </c:pt>
                <c:pt idx="4">
                  <c:v>#N/A</c:v>
                </c:pt>
                <c:pt idx="5">
                  <c:v>0.03</c:v>
                </c:pt>
                <c:pt idx="6">
                  <c:v>#N/A</c:v>
                </c:pt>
                <c:pt idx="7">
                  <c:v>0.03</c:v>
                </c:pt>
                <c:pt idx="8">
                  <c:v>#N/A</c:v>
                </c:pt>
                <c:pt idx="9">
                  <c:v>0.06</c:v>
                </c:pt>
              </c:numCache>
            </c:numRef>
          </c:val>
          <c:extLst>
            <c:ext xmlns:c16="http://schemas.microsoft.com/office/drawing/2014/chart" uri="{C3380CC4-5D6E-409C-BE32-E72D297353CC}">
              <c16:uniqueId val="{00000003-B8ED-4F7C-81B7-BA2CCD049A86}"/>
            </c:ext>
          </c:extLst>
        </c:ser>
        <c:ser>
          <c:idx val="4"/>
          <c:order val="4"/>
          <c:tx>
            <c:strRef>
              <c:f>データシート!$A$31</c:f>
              <c:strCache>
                <c:ptCount val="1"/>
                <c:pt idx="0">
                  <c:v>国民健康保険診療所特別会計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データシート!$B$31:$K$31</c:f>
              <c:numCache>
                <c:formatCode>General</c:formatCode>
                <c:ptCount val="10"/>
                <c:pt idx="0">
                  <c:v>#N/A</c:v>
                </c:pt>
                <c:pt idx="1">
                  <c:v>0.02</c:v>
                </c:pt>
                <c:pt idx="2">
                  <c:v>#N/A</c:v>
                </c:pt>
                <c:pt idx="3">
                  <c:v>0.11</c:v>
                </c:pt>
                <c:pt idx="4">
                  <c:v>#N/A</c:v>
                </c:pt>
                <c:pt idx="5">
                  <c:v>0.04</c:v>
                </c:pt>
                <c:pt idx="6">
                  <c:v>#N/A</c:v>
                </c:pt>
                <c:pt idx="7">
                  <c:v>0.1</c:v>
                </c:pt>
                <c:pt idx="8">
                  <c:v>#N/A</c:v>
                </c:pt>
                <c:pt idx="9">
                  <c:v>0.14000000000000001</c:v>
                </c:pt>
              </c:numCache>
            </c:numRef>
          </c:val>
          <c:extLst>
            <c:ext xmlns:c16="http://schemas.microsoft.com/office/drawing/2014/chart" uri="{C3380CC4-5D6E-409C-BE32-E72D297353CC}">
              <c16:uniqueId val="{00000004-B8ED-4F7C-81B7-BA2CCD049A86}"/>
            </c:ext>
          </c:extLst>
        </c:ser>
        <c:ser>
          <c:idx val="5"/>
          <c:order val="5"/>
          <c:tx>
            <c:strRef>
              <c:f>データシート!$A$32</c:f>
              <c:strCache>
                <c:ptCount val="1"/>
                <c:pt idx="0">
                  <c:v>介護保険事業特別会計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データシート!$B$32:$K$32</c:f>
              <c:numCache>
                <c:formatCode>General</c:formatCode>
                <c:ptCount val="10"/>
                <c:pt idx="0">
                  <c:v>#N/A</c:v>
                </c:pt>
                <c:pt idx="1">
                  <c:v>0.22</c:v>
                </c:pt>
                <c:pt idx="2">
                  <c:v>#N/A</c:v>
                </c:pt>
                <c:pt idx="3">
                  <c:v>0.67</c:v>
                </c:pt>
                <c:pt idx="4">
                  <c:v>#N/A</c:v>
                </c:pt>
                <c:pt idx="5">
                  <c:v>0.72</c:v>
                </c:pt>
                <c:pt idx="6">
                  <c:v>#N/A</c:v>
                </c:pt>
                <c:pt idx="7">
                  <c:v>1</c:v>
                </c:pt>
                <c:pt idx="8">
                  <c:v>#N/A</c:v>
                </c:pt>
                <c:pt idx="9">
                  <c:v>0.9</c:v>
                </c:pt>
              </c:numCache>
            </c:numRef>
          </c:val>
          <c:extLst>
            <c:ext xmlns:c16="http://schemas.microsoft.com/office/drawing/2014/chart" uri="{C3380CC4-5D6E-409C-BE32-E72D297353CC}">
              <c16:uniqueId val="{00000005-B8ED-4F7C-81B7-BA2CCD049A86}"/>
            </c:ext>
          </c:extLst>
        </c:ser>
        <c:ser>
          <c:idx val="6"/>
          <c:order val="6"/>
          <c:tx>
            <c:strRef>
              <c:f>データシート!$A$33</c:f>
              <c:strCache>
                <c:ptCount val="1"/>
                <c:pt idx="0">
                  <c:v>公共下水道事業会計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データシート!$B$33:$K$33</c:f>
              <c:numCache>
                <c:formatCode>General</c:formatCode>
                <c:ptCount val="10"/>
                <c:pt idx="0">
                  <c:v>#N/A</c:v>
                </c:pt>
                <c:pt idx="1">
                  <c:v>1.5</c:v>
                </c:pt>
                <c:pt idx="2">
                  <c:v>#N/A</c:v>
                </c:pt>
                <c:pt idx="3">
                  <c:v>1.43</c:v>
                </c:pt>
                <c:pt idx="4">
                  <c:v>#N/A</c:v>
                </c:pt>
                <c:pt idx="5">
                  <c:v>1.36</c:v>
                </c:pt>
                <c:pt idx="6">
                  <c:v>#N/A</c:v>
                </c:pt>
                <c:pt idx="7">
                  <c:v>1.33</c:v>
                </c:pt>
                <c:pt idx="8">
                  <c:v>#N/A</c:v>
                </c:pt>
                <c:pt idx="9">
                  <c:v>1.61</c:v>
                </c:pt>
              </c:numCache>
            </c:numRef>
          </c:val>
          <c:extLst>
            <c:ext xmlns:c16="http://schemas.microsoft.com/office/drawing/2014/chart" uri="{C3380CC4-5D6E-409C-BE32-E72D297353CC}">
              <c16:uniqueId val="{00000006-B8ED-4F7C-81B7-BA2CCD049A86}"/>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データシート!$B$34:$K$34</c:f>
              <c:numCache>
                <c:formatCode>General</c:formatCode>
                <c:ptCount val="10"/>
                <c:pt idx="0">
                  <c:v>#N/A</c:v>
                </c:pt>
                <c:pt idx="1">
                  <c:v>3.02</c:v>
                </c:pt>
                <c:pt idx="2">
                  <c:v>#N/A</c:v>
                </c:pt>
                <c:pt idx="3">
                  <c:v>3.47</c:v>
                </c:pt>
                <c:pt idx="4">
                  <c:v>#N/A</c:v>
                </c:pt>
                <c:pt idx="5">
                  <c:v>2.5</c:v>
                </c:pt>
                <c:pt idx="6">
                  <c:v>#N/A</c:v>
                </c:pt>
                <c:pt idx="7">
                  <c:v>3.42</c:v>
                </c:pt>
                <c:pt idx="8">
                  <c:v>#N/A</c:v>
                </c:pt>
                <c:pt idx="9">
                  <c:v>2.0299999999999998</c:v>
                </c:pt>
              </c:numCache>
            </c:numRef>
          </c:val>
          <c:extLst>
            <c:ext xmlns:c16="http://schemas.microsoft.com/office/drawing/2014/chart" uri="{C3380CC4-5D6E-409C-BE32-E72D297353CC}">
              <c16:uniqueId val="{00000007-B8ED-4F7C-81B7-BA2CCD049A86}"/>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データシート!$B$35:$K$35</c:f>
              <c:numCache>
                <c:formatCode>General</c:formatCode>
                <c:ptCount val="10"/>
                <c:pt idx="0">
                  <c:v>#N/A</c:v>
                </c:pt>
                <c:pt idx="1">
                  <c:v>5.45</c:v>
                </c:pt>
                <c:pt idx="2">
                  <c:v>#N/A</c:v>
                </c:pt>
                <c:pt idx="3">
                  <c:v>6.05</c:v>
                </c:pt>
                <c:pt idx="4">
                  <c:v>#N/A</c:v>
                </c:pt>
                <c:pt idx="5">
                  <c:v>6.74</c:v>
                </c:pt>
                <c:pt idx="6">
                  <c:v>#N/A</c:v>
                </c:pt>
                <c:pt idx="7">
                  <c:v>7.6</c:v>
                </c:pt>
                <c:pt idx="8">
                  <c:v>#N/A</c:v>
                </c:pt>
                <c:pt idx="9">
                  <c:v>8.31</c:v>
                </c:pt>
              </c:numCache>
            </c:numRef>
          </c:val>
          <c:extLst>
            <c:ext xmlns:c16="http://schemas.microsoft.com/office/drawing/2014/chart" uri="{C3380CC4-5D6E-409C-BE32-E72D297353CC}">
              <c16:uniqueId val="{00000008-B8ED-4F7C-81B7-BA2CCD049A86}"/>
            </c:ext>
          </c:extLst>
        </c:ser>
        <c:ser>
          <c:idx val="9"/>
          <c:order val="9"/>
          <c:tx>
            <c:strRef>
              <c:f>データシート!$A$36</c:f>
              <c:strCache>
                <c:ptCount val="1"/>
                <c:pt idx="0">
                  <c:v>国民健康保険事業特別会計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H26</c:v>
                  </c:pt>
                  <c:pt idx="2">
                    <c:v>H27</c:v>
                  </c:pt>
                  <c:pt idx="4">
                    <c:v>H28</c:v>
                  </c:pt>
                  <c:pt idx="6">
                    <c:v>H29</c:v>
                  </c:pt>
                  <c:pt idx="8">
                    <c:v>H30</c:v>
                  </c:pt>
                </c:lvl>
              </c:multiLvlStrCache>
            </c:multiLvlStrRef>
          </c:cat>
          <c:val>
            <c:numRef>
              <c:f>データシート!$B$36:$K$36</c:f>
              <c:numCache>
                <c:formatCode>General</c:formatCode>
                <c:ptCount val="10"/>
                <c:pt idx="0">
                  <c:v>3.76</c:v>
                </c:pt>
                <c:pt idx="1">
                  <c:v>#N/A</c:v>
                </c:pt>
                <c:pt idx="2">
                  <c:v>3.91</c:v>
                </c:pt>
                <c:pt idx="3">
                  <c:v>#N/A</c:v>
                </c:pt>
                <c:pt idx="4">
                  <c:v>2.84</c:v>
                </c:pt>
                <c:pt idx="5">
                  <c:v>#N/A</c:v>
                </c:pt>
                <c:pt idx="6">
                  <c:v>2.3199999999999998</c:v>
                </c:pt>
                <c:pt idx="7">
                  <c:v>#N/A</c:v>
                </c:pt>
                <c:pt idx="8">
                  <c:v>2.0299999999999998</c:v>
                </c:pt>
                <c:pt idx="9">
                  <c:v>#N/A</c:v>
                </c:pt>
              </c:numCache>
            </c:numRef>
          </c:val>
          <c:extLst>
            <c:ext xmlns:c16="http://schemas.microsoft.com/office/drawing/2014/chart" uri="{C3380CC4-5D6E-409C-BE32-E72D297353CC}">
              <c16:uniqueId val="{00000009-B8ED-4F7C-81B7-BA2CCD049A86}"/>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データシート!$B$42:$P$42</c:f>
              <c:numCache>
                <c:formatCode>General</c:formatCode>
                <c:ptCount val="15"/>
                <c:pt idx="2">
                  <c:v>3096</c:v>
                </c:pt>
                <c:pt idx="5">
                  <c:v>3013</c:v>
                </c:pt>
                <c:pt idx="8">
                  <c:v>2940</c:v>
                </c:pt>
                <c:pt idx="11">
                  <c:v>2971</c:v>
                </c:pt>
                <c:pt idx="14">
                  <c:v>2875</c:v>
                </c:pt>
              </c:numCache>
            </c:numRef>
          </c:val>
          <c:extLst>
            <c:ext xmlns:c16="http://schemas.microsoft.com/office/drawing/2014/chart" uri="{C3380CC4-5D6E-409C-BE32-E72D297353CC}">
              <c16:uniqueId val="{00000000-BD98-4A37-86E2-F82A431017A6}"/>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データシート!$B$43:$P$43</c:f>
              <c:numCache>
                <c:formatCode>General</c:formatCode>
                <c:ptCount val="15"/>
                <c:pt idx="0">
                  <c:v>1</c:v>
                </c:pt>
                <c:pt idx="3">
                  <c:v>1</c:v>
                </c:pt>
                <c:pt idx="6">
                  <c:v>0</c:v>
                </c:pt>
                <c:pt idx="9">
                  <c:v>0</c:v>
                </c:pt>
                <c:pt idx="12">
                  <c:v>0</c:v>
                </c:pt>
              </c:numCache>
            </c:numRef>
          </c:val>
          <c:extLst>
            <c:ext xmlns:c16="http://schemas.microsoft.com/office/drawing/2014/chart" uri="{C3380CC4-5D6E-409C-BE32-E72D297353CC}">
              <c16:uniqueId val="{00000001-BD98-4A37-86E2-F82A431017A6}"/>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データシート!$B$44:$P$44</c:f>
              <c:numCache>
                <c:formatCode>General</c:formatCode>
                <c:ptCount val="15"/>
                <c:pt idx="0">
                  <c:v>129</c:v>
                </c:pt>
                <c:pt idx="3">
                  <c:v>113</c:v>
                </c:pt>
                <c:pt idx="6">
                  <c:v>111</c:v>
                </c:pt>
                <c:pt idx="9">
                  <c:v>36</c:v>
                </c:pt>
                <c:pt idx="12">
                  <c:v>28</c:v>
                </c:pt>
              </c:numCache>
            </c:numRef>
          </c:val>
          <c:extLst>
            <c:ext xmlns:c16="http://schemas.microsoft.com/office/drawing/2014/chart" uri="{C3380CC4-5D6E-409C-BE32-E72D297353CC}">
              <c16:uniqueId val="{00000002-BD98-4A37-86E2-F82A431017A6}"/>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データシート!$B$45:$P$45</c:f>
              <c:numCache>
                <c:formatCode>General</c:formatCode>
                <c:ptCount val="15"/>
                <c:pt idx="0">
                  <c:v>85</c:v>
                </c:pt>
                <c:pt idx="3">
                  <c:v>161</c:v>
                </c:pt>
                <c:pt idx="6">
                  <c:v>135</c:v>
                </c:pt>
                <c:pt idx="9">
                  <c:v>122</c:v>
                </c:pt>
                <c:pt idx="12">
                  <c:v>107</c:v>
                </c:pt>
              </c:numCache>
            </c:numRef>
          </c:val>
          <c:extLst>
            <c:ext xmlns:c16="http://schemas.microsoft.com/office/drawing/2014/chart" uri="{C3380CC4-5D6E-409C-BE32-E72D297353CC}">
              <c16:uniqueId val="{00000003-BD98-4A37-86E2-F82A431017A6}"/>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データシート!$B$46:$P$46</c:f>
              <c:numCache>
                <c:formatCode>General</c:formatCode>
                <c:ptCount val="15"/>
                <c:pt idx="0">
                  <c:v>705</c:v>
                </c:pt>
                <c:pt idx="3">
                  <c:v>878</c:v>
                </c:pt>
                <c:pt idx="6">
                  <c:v>876</c:v>
                </c:pt>
                <c:pt idx="9">
                  <c:v>868</c:v>
                </c:pt>
                <c:pt idx="12">
                  <c:v>830</c:v>
                </c:pt>
              </c:numCache>
            </c:numRef>
          </c:val>
          <c:extLst>
            <c:ext xmlns:c16="http://schemas.microsoft.com/office/drawing/2014/chart" uri="{C3380CC4-5D6E-409C-BE32-E72D297353CC}">
              <c16:uniqueId val="{00000004-BD98-4A37-86E2-F82A431017A6}"/>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BD98-4A37-86E2-F82A431017A6}"/>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BD98-4A37-86E2-F82A431017A6}"/>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データシート!$B$49:$P$49</c:f>
              <c:numCache>
                <c:formatCode>General</c:formatCode>
                <c:ptCount val="15"/>
                <c:pt idx="0">
                  <c:v>3156</c:v>
                </c:pt>
                <c:pt idx="3">
                  <c:v>3046</c:v>
                </c:pt>
                <c:pt idx="6">
                  <c:v>3069</c:v>
                </c:pt>
                <c:pt idx="9">
                  <c:v>3226</c:v>
                </c:pt>
                <c:pt idx="12">
                  <c:v>3092</c:v>
                </c:pt>
              </c:numCache>
            </c:numRef>
          </c:val>
          <c:extLst>
            <c:ext xmlns:c16="http://schemas.microsoft.com/office/drawing/2014/chart" uri="{C3380CC4-5D6E-409C-BE32-E72D297353CC}">
              <c16:uniqueId val="{00000007-BD98-4A37-86E2-F82A431017A6}"/>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H26</c:v>
                  </c:pt>
                  <c:pt idx="3">
                    <c:v>H27</c:v>
                  </c:pt>
                  <c:pt idx="6">
                    <c:v>H28</c:v>
                  </c:pt>
                  <c:pt idx="9">
                    <c:v>H29</c:v>
                  </c:pt>
                  <c:pt idx="12">
                    <c:v>H30</c:v>
                  </c:pt>
                </c:lvl>
              </c:multiLvlStrCache>
            </c:multiLvlStrRef>
          </c:cat>
          <c:val>
            <c:numRef>
              <c:f>データシート!$B$50:$P$50</c:f>
              <c:numCache>
                <c:formatCode>General</c:formatCode>
                <c:ptCount val="15"/>
                <c:pt idx="0">
                  <c:v>#N/A</c:v>
                </c:pt>
                <c:pt idx="1">
                  <c:v>980</c:v>
                </c:pt>
                <c:pt idx="2">
                  <c:v>#N/A</c:v>
                </c:pt>
                <c:pt idx="3">
                  <c:v>#N/A</c:v>
                </c:pt>
                <c:pt idx="4">
                  <c:v>1186</c:v>
                </c:pt>
                <c:pt idx="5">
                  <c:v>#N/A</c:v>
                </c:pt>
                <c:pt idx="6">
                  <c:v>#N/A</c:v>
                </c:pt>
                <c:pt idx="7">
                  <c:v>1251</c:v>
                </c:pt>
                <c:pt idx="8">
                  <c:v>#N/A</c:v>
                </c:pt>
                <c:pt idx="9">
                  <c:v>#N/A</c:v>
                </c:pt>
                <c:pt idx="10">
                  <c:v>1281</c:v>
                </c:pt>
                <c:pt idx="11">
                  <c:v>#N/A</c:v>
                </c:pt>
                <c:pt idx="12">
                  <c:v>#N/A</c:v>
                </c:pt>
                <c:pt idx="13">
                  <c:v>1182</c:v>
                </c:pt>
                <c:pt idx="14">
                  <c:v>#N/A</c:v>
                </c:pt>
              </c:numCache>
            </c:numRef>
          </c:val>
          <c:smooth val="0"/>
          <c:extLst>
            <c:ext xmlns:c16="http://schemas.microsoft.com/office/drawing/2014/chart" uri="{C3380CC4-5D6E-409C-BE32-E72D297353CC}">
              <c16:uniqueId val="{00000008-BD98-4A37-86E2-F82A431017A6}"/>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データシート!$B$56:$P$56</c:f>
              <c:numCache>
                <c:formatCode>General</c:formatCode>
                <c:ptCount val="15"/>
                <c:pt idx="2">
                  <c:v>28496</c:v>
                </c:pt>
                <c:pt idx="5">
                  <c:v>28165</c:v>
                </c:pt>
                <c:pt idx="8">
                  <c:v>28927</c:v>
                </c:pt>
                <c:pt idx="11">
                  <c:v>28476</c:v>
                </c:pt>
                <c:pt idx="14">
                  <c:v>27844</c:v>
                </c:pt>
              </c:numCache>
            </c:numRef>
          </c:val>
          <c:extLst>
            <c:ext xmlns:c16="http://schemas.microsoft.com/office/drawing/2014/chart" uri="{C3380CC4-5D6E-409C-BE32-E72D297353CC}">
              <c16:uniqueId val="{00000000-D9BF-4CB6-8D8A-DE6EDEB1B894}"/>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データシート!$B$57:$P$57</c:f>
              <c:numCache>
                <c:formatCode>General</c:formatCode>
                <c:ptCount val="15"/>
                <c:pt idx="2">
                  <c:v>5454</c:v>
                </c:pt>
                <c:pt idx="5">
                  <c:v>5217</c:v>
                </c:pt>
                <c:pt idx="8">
                  <c:v>4822</c:v>
                </c:pt>
                <c:pt idx="11">
                  <c:v>4652</c:v>
                </c:pt>
                <c:pt idx="14">
                  <c:v>4590</c:v>
                </c:pt>
              </c:numCache>
            </c:numRef>
          </c:val>
          <c:extLst>
            <c:ext xmlns:c16="http://schemas.microsoft.com/office/drawing/2014/chart" uri="{C3380CC4-5D6E-409C-BE32-E72D297353CC}">
              <c16:uniqueId val="{00000001-D9BF-4CB6-8D8A-DE6EDEB1B894}"/>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データシート!$B$58:$P$58</c:f>
              <c:numCache>
                <c:formatCode>General</c:formatCode>
                <c:ptCount val="15"/>
                <c:pt idx="2">
                  <c:v>1320</c:v>
                </c:pt>
                <c:pt idx="5">
                  <c:v>1566</c:v>
                </c:pt>
                <c:pt idx="8">
                  <c:v>1547</c:v>
                </c:pt>
                <c:pt idx="11">
                  <c:v>1462</c:v>
                </c:pt>
                <c:pt idx="14">
                  <c:v>1732</c:v>
                </c:pt>
              </c:numCache>
            </c:numRef>
          </c:val>
          <c:extLst>
            <c:ext xmlns:c16="http://schemas.microsoft.com/office/drawing/2014/chart" uri="{C3380CC4-5D6E-409C-BE32-E72D297353CC}">
              <c16:uniqueId val="{00000002-D9BF-4CB6-8D8A-DE6EDEB1B894}"/>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D9BF-4CB6-8D8A-DE6EDEB1B894}"/>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D9BF-4CB6-8D8A-DE6EDEB1B894}"/>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データシート!$B$61:$P$61</c:f>
              <c:numCache>
                <c:formatCode>General</c:formatCode>
                <c:ptCount val="15"/>
                <c:pt idx="0">
                  <c:v>2500</c:v>
                </c:pt>
                <c:pt idx="3">
                  <c:v>1805</c:v>
                </c:pt>
                <c:pt idx="6">
                  <c:v>0</c:v>
                </c:pt>
                <c:pt idx="9">
                  <c:v>0</c:v>
                </c:pt>
                <c:pt idx="12">
                  <c:v>0</c:v>
                </c:pt>
              </c:numCache>
            </c:numRef>
          </c:val>
          <c:extLst>
            <c:ext xmlns:c16="http://schemas.microsoft.com/office/drawing/2014/chart" uri="{C3380CC4-5D6E-409C-BE32-E72D297353CC}">
              <c16:uniqueId val="{00000005-D9BF-4CB6-8D8A-DE6EDEB1B894}"/>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データシート!$B$62:$P$62</c:f>
              <c:numCache>
                <c:formatCode>General</c:formatCode>
                <c:ptCount val="15"/>
                <c:pt idx="0">
                  <c:v>2635</c:v>
                </c:pt>
                <c:pt idx="3">
                  <c:v>2310</c:v>
                </c:pt>
                <c:pt idx="6">
                  <c:v>2138</c:v>
                </c:pt>
                <c:pt idx="9">
                  <c:v>2089</c:v>
                </c:pt>
                <c:pt idx="12">
                  <c:v>1931</c:v>
                </c:pt>
              </c:numCache>
            </c:numRef>
          </c:val>
          <c:extLst>
            <c:ext xmlns:c16="http://schemas.microsoft.com/office/drawing/2014/chart" uri="{C3380CC4-5D6E-409C-BE32-E72D297353CC}">
              <c16:uniqueId val="{00000006-D9BF-4CB6-8D8A-DE6EDEB1B894}"/>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データシート!$B$63:$P$63</c:f>
              <c:numCache>
                <c:formatCode>General</c:formatCode>
                <c:ptCount val="15"/>
                <c:pt idx="0">
                  <c:v>899</c:v>
                </c:pt>
                <c:pt idx="3">
                  <c:v>840</c:v>
                </c:pt>
                <c:pt idx="6">
                  <c:v>834</c:v>
                </c:pt>
                <c:pt idx="9">
                  <c:v>915</c:v>
                </c:pt>
                <c:pt idx="12">
                  <c:v>820</c:v>
                </c:pt>
              </c:numCache>
            </c:numRef>
          </c:val>
          <c:extLst>
            <c:ext xmlns:c16="http://schemas.microsoft.com/office/drawing/2014/chart" uri="{C3380CC4-5D6E-409C-BE32-E72D297353CC}">
              <c16:uniqueId val="{00000007-D9BF-4CB6-8D8A-DE6EDEB1B894}"/>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データシート!$B$64:$P$64</c:f>
              <c:numCache>
                <c:formatCode>General</c:formatCode>
                <c:ptCount val="15"/>
                <c:pt idx="0">
                  <c:v>9303</c:v>
                </c:pt>
                <c:pt idx="3">
                  <c:v>9263</c:v>
                </c:pt>
                <c:pt idx="6">
                  <c:v>9149</c:v>
                </c:pt>
                <c:pt idx="9">
                  <c:v>9661</c:v>
                </c:pt>
                <c:pt idx="12">
                  <c:v>9524</c:v>
                </c:pt>
              </c:numCache>
            </c:numRef>
          </c:val>
          <c:extLst>
            <c:ext xmlns:c16="http://schemas.microsoft.com/office/drawing/2014/chart" uri="{C3380CC4-5D6E-409C-BE32-E72D297353CC}">
              <c16:uniqueId val="{00000008-D9BF-4CB6-8D8A-DE6EDEB1B894}"/>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データシート!$B$65:$P$65</c:f>
              <c:numCache>
                <c:formatCode>General</c:formatCode>
                <c:ptCount val="15"/>
                <c:pt idx="0">
                  <c:v>350</c:v>
                </c:pt>
                <c:pt idx="3">
                  <c:v>238</c:v>
                </c:pt>
                <c:pt idx="6">
                  <c:v>131</c:v>
                </c:pt>
                <c:pt idx="9">
                  <c:v>103</c:v>
                </c:pt>
                <c:pt idx="12">
                  <c:v>83</c:v>
                </c:pt>
              </c:numCache>
            </c:numRef>
          </c:val>
          <c:extLst>
            <c:ext xmlns:c16="http://schemas.microsoft.com/office/drawing/2014/chart" uri="{C3380CC4-5D6E-409C-BE32-E72D297353CC}">
              <c16:uniqueId val="{00000009-D9BF-4CB6-8D8A-DE6EDEB1B894}"/>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データシート!$B$66:$P$66</c:f>
              <c:numCache>
                <c:formatCode>General</c:formatCode>
                <c:ptCount val="15"/>
                <c:pt idx="0">
                  <c:v>32837</c:v>
                </c:pt>
                <c:pt idx="3">
                  <c:v>32411</c:v>
                </c:pt>
                <c:pt idx="6">
                  <c:v>34856</c:v>
                </c:pt>
                <c:pt idx="9">
                  <c:v>33909</c:v>
                </c:pt>
                <c:pt idx="12">
                  <c:v>32698</c:v>
                </c:pt>
              </c:numCache>
            </c:numRef>
          </c:val>
          <c:extLst>
            <c:ext xmlns:c16="http://schemas.microsoft.com/office/drawing/2014/chart" uri="{C3380CC4-5D6E-409C-BE32-E72D297353CC}">
              <c16:uniqueId val="{0000000A-D9BF-4CB6-8D8A-DE6EDEB1B894}"/>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H26</c:v>
                  </c:pt>
                  <c:pt idx="3">
                    <c:v>H27</c:v>
                  </c:pt>
                  <c:pt idx="6">
                    <c:v>H28</c:v>
                  </c:pt>
                  <c:pt idx="9">
                    <c:v>H29</c:v>
                  </c:pt>
                  <c:pt idx="12">
                    <c:v>H30</c:v>
                  </c:pt>
                </c:lvl>
              </c:multiLvlStrCache>
            </c:multiLvlStrRef>
          </c:cat>
          <c:val>
            <c:numRef>
              <c:f>データシート!$B$67:$P$67</c:f>
              <c:numCache>
                <c:formatCode>General</c:formatCode>
                <c:ptCount val="15"/>
                <c:pt idx="0">
                  <c:v>#N/A</c:v>
                </c:pt>
                <c:pt idx="1">
                  <c:v>13254</c:v>
                </c:pt>
                <c:pt idx="2">
                  <c:v>#N/A</c:v>
                </c:pt>
                <c:pt idx="3">
                  <c:v>#N/A</c:v>
                </c:pt>
                <c:pt idx="4">
                  <c:v>11919</c:v>
                </c:pt>
                <c:pt idx="5">
                  <c:v>#N/A</c:v>
                </c:pt>
                <c:pt idx="6">
                  <c:v>#N/A</c:v>
                </c:pt>
                <c:pt idx="7">
                  <c:v>11813</c:v>
                </c:pt>
                <c:pt idx="8">
                  <c:v>#N/A</c:v>
                </c:pt>
                <c:pt idx="9">
                  <c:v>#N/A</c:v>
                </c:pt>
                <c:pt idx="10">
                  <c:v>12086</c:v>
                </c:pt>
                <c:pt idx="11">
                  <c:v>#N/A</c:v>
                </c:pt>
                <c:pt idx="12">
                  <c:v>#N/A</c:v>
                </c:pt>
                <c:pt idx="13">
                  <c:v>10889</c:v>
                </c:pt>
                <c:pt idx="14">
                  <c:v>#N/A</c:v>
                </c:pt>
              </c:numCache>
            </c:numRef>
          </c:val>
          <c:smooth val="0"/>
          <c:extLst>
            <c:ext xmlns:c16="http://schemas.microsoft.com/office/drawing/2014/chart" uri="{C3380CC4-5D6E-409C-BE32-E72D297353CC}">
              <c16:uniqueId val="{0000000B-D9BF-4CB6-8D8A-DE6EDEB1B894}"/>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データシート!$B$72:$D$72</c:f>
              <c:numCache>
                <c:formatCode>#,##0;"▲ "#,##0</c:formatCode>
                <c:ptCount val="3"/>
                <c:pt idx="0">
                  <c:v>480</c:v>
                </c:pt>
                <c:pt idx="1">
                  <c:v>480</c:v>
                </c:pt>
                <c:pt idx="2">
                  <c:v>480</c:v>
                </c:pt>
              </c:numCache>
            </c:numRef>
          </c:val>
          <c:extLst>
            <c:ext xmlns:c16="http://schemas.microsoft.com/office/drawing/2014/chart" uri="{C3380CC4-5D6E-409C-BE32-E72D297353CC}">
              <c16:uniqueId val="{00000000-B9E3-4BD2-9513-D1026452251E}"/>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H28</c:v>
                </c:pt>
                <c:pt idx="1">
                  <c:v>H29</c:v>
                </c:pt>
                <c:pt idx="2">
                  <c:v>H30</c:v>
                </c:pt>
              </c:strCache>
            </c:strRef>
          </c:cat>
          <c:val>
            <c:numRef>
              <c:f>データシート!$B$73:$D$73</c:f>
              <c:numCache>
                <c:formatCode>#,##0;"▲ "#,##0</c:formatCode>
                <c:ptCount val="3"/>
                <c:pt idx="0">
                  <c:v>150</c:v>
                </c:pt>
                <c:pt idx="1">
                  <c:v>150</c:v>
                </c:pt>
                <c:pt idx="2">
                  <c:v>150</c:v>
                </c:pt>
              </c:numCache>
            </c:numRef>
          </c:val>
          <c:extLst>
            <c:ext xmlns:c16="http://schemas.microsoft.com/office/drawing/2014/chart" uri="{C3380CC4-5D6E-409C-BE32-E72D297353CC}">
              <c16:uniqueId val="{00000001-B9E3-4BD2-9513-D1026452251E}"/>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H28</c:v>
                </c:pt>
                <c:pt idx="1">
                  <c:v>H29</c:v>
                </c:pt>
                <c:pt idx="2">
                  <c:v>H30</c:v>
                </c:pt>
              </c:strCache>
            </c:strRef>
          </c:cat>
          <c:val>
            <c:numRef>
              <c:f>データシート!$B$74:$D$74</c:f>
              <c:numCache>
                <c:formatCode>#,##0;"▲ "#,##0</c:formatCode>
                <c:ptCount val="3"/>
                <c:pt idx="0">
                  <c:v>2682</c:v>
                </c:pt>
                <c:pt idx="1">
                  <c:v>2509</c:v>
                </c:pt>
                <c:pt idx="2">
                  <c:v>2714</c:v>
                </c:pt>
              </c:numCache>
            </c:numRef>
          </c:val>
          <c:extLst>
            <c:ext xmlns:c16="http://schemas.microsoft.com/office/drawing/2014/chart" uri="{C3380CC4-5D6E-409C-BE32-E72D297353CC}">
              <c16:uniqueId val="{00000002-B9E3-4BD2-9513-D1026452251E}"/>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{BCAF09D0-7E05-49D4-A22E-CC143F5D76BA}</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0-C99A-4792-9B3F-0D1EE357E904}"/>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{F3126D3A-4546-4318-AA99-E6C83D447E62}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C99A-4792-9B3F-0D1EE357E904}"/>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{4A7AE44C-F46C-45AA-902C-7169C73CAC0C}</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C99A-4792-9B3F-0D1EE357E904}"/>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{749DEBC9-4E72-478F-9109-014CF95A2381}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C99A-4792-9B3F-0D1EE357E904}"/>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{F26ACE4B-529F-4667-9DCD-16F4ACA06217}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C99A-4792-9B3F-0D1EE357E90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{2F225DAD-E1D0-40F5-BAB4-350F1E1D5FF2}</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5-C99A-4792-9B3F-0D1EE357E90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{9CF66CD3-98A7-45CF-A8E9-DBEA04565109}</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06-C99A-4792-9B3F-0D1EE357E90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{50876335-5540-4978-8B20-13C682B0EB16}</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07-C99A-4792-9B3F-0D1EE357E90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{8A5A3D70-640F-49A5-9520-5B8DAC154162}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08-C99A-4792-9B3F-0D1EE357E904}"/>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8">
                  <c:v>58.8</c:v>
                </c:pt>
                <c:pt idx="16">
                  <c:v>59.5</c:v>
                </c:pt>
                <c:pt idx="24">
                  <c:v>60.6</c:v>
                </c:pt>
                <c:pt idx="32">
                  <c:v>62.2</c:v>
                </c:pt>
              </c:numCache>
            </c:numRef>
          </c:xVal>
          <c:yVal>
            <c:numRef>
              <c:f>公会計指標分析・財政指標組合せ分析表!$BP$51:$DC$51</c:f>
              <c:numCache>
                <c:formatCode>#,##0.0;"▲ "#,##0.0</c:formatCode>
                <c:ptCount val="40"/>
                <c:pt idx="8">
                  <c:v>82.6</c:v>
                </c:pt>
                <c:pt idx="16">
                  <c:v>82.9</c:v>
                </c:pt>
                <c:pt idx="24">
                  <c:v>84.6</c:v>
                </c:pt>
                <c:pt idx="32">
                  <c:v>76.599999999999994</c:v>
                </c:pt>
              </c:numCache>
            </c:numRef>
          </c:yVal>
          <c:smooth val="0"/>
          <c:extLst>
            <c:ext xmlns:c16="http://schemas.microsoft.com/office/drawing/2014/chart" uri="{C3380CC4-5D6E-409C-BE32-E72D297353CC}">
              <c16:uniqueId val="{00000009-C99A-4792-9B3F-0D1EE357E904}"/>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{F092A605-0C16-43CC-8465-89358E521988}</c15:txfldGUID>
                      <c15:f>公会計指標分析・財政指標組合せ分析表!$BP$50</c15:f>
                      <c15:dlblFieldTableCache>
                        <c:ptCount val="1"/>
                        <c:pt idx="0">
                          <c:v>H26</c:v>
                        </c:pt>
                      </c15:dlblFieldTableCache>
                    </c15:dlblFTEntry>
                  </c15:dlblFieldTable>
                  <c15:showDataLabelsRange val="0"/>
                </c:ext>
                <c:ext xmlns:c16="http://schemas.microsoft.com/office/drawing/2014/chart" uri="{C3380CC4-5D6E-409C-BE32-E72D297353CC}">
                  <c16:uniqueId val="{0000000A-C99A-4792-9B3F-0D1EE357E904}"/>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{C5E484DC-CE7D-4D39-976D-6E62F6DACEFE}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C99A-4792-9B3F-0D1EE357E904}"/>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{24151CCB-9AA9-49F1-AACD-57D1B209BF0A}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C99A-4792-9B3F-0D1EE357E904}"/>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{9F76741B-E12F-4C91-93C7-9B338EDE4BFA}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C99A-4792-9B3F-0D1EE357E904}"/>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{A820B5C3-9DB3-4F24-AD72-DCA44BB5F512}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C99A-4792-9B3F-0D1EE357E904}"/>
                </c:ext>
              </c:extLst>
            </c:dLbl>
            <c:dLbl>
              <c:idx val="8"/>
              <c:tx>
                <c:strRef>
                  <c:f>公会計指標分析・財政指標組合せ分析表!$BX$50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{C8E6E820-CC15-4C07-9421-5538314EC4B8}</c15:txfldGUID>
                      <c15:f>公会計指標分析・財政指標組合せ分析表!$BX$50</c15:f>
                      <c15:dlblFieldTableCache>
                        <c:ptCount val="1"/>
                        <c:pt idx="0">
                          <c:v>H27</c:v>
                        </c:pt>
                      </c15:dlblFieldTableCache>
                    </c15:dlblFTEntry>
                  </c15:dlblFieldTable>
                  <c15:showDataLabelsRange val="0"/>
                </c:ext>
                <c:ext xmlns:c16="http://schemas.microsoft.com/office/drawing/2014/chart" uri="{C3380CC4-5D6E-409C-BE32-E72D297353CC}">
                  <c16:uniqueId val="{0000000F-C99A-4792-9B3F-0D1EE357E904}"/>
                </c:ext>
              </c:extLst>
            </c:dLbl>
            <c:dLbl>
              <c:idx val="16"/>
              <c:tx>
                <c:strRef>
                  <c:f>公会計指標分析・財政指標組合せ分析表!$CF$50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{E9605B94-35F5-440D-BDC6-061889B8A4DF}</c15:txfldGUID>
                      <c15:f>公会計指標分析・財政指標組合せ分析表!$CF$50</c15:f>
                      <c15:dlblFieldTableCache>
                        <c:ptCount val="1"/>
                        <c:pt idx="0">
                          <c:v>H28</c:v>
                        </c:pt>
                      </c15:dlblFieldTableCache>
                    </c15:dlblFTEntry>
                  </c15:dlblFieldTable>
                  <c15:showDataLabelsRange val="0"/>
                </c:ext>
                <c:ext xmlns:c16="http://schemas.microsoft.com/office/drawing/2014/chart" uri="{C3380CC4-5D6E-409C-BE32-E72D297353CC}">
                  <c16:uniqueId val="{00000010-C99A-4792-9B3F-0D1EE357E904}"/>
                </c:ext>
              </c:extLst>
            </c:dLbl>
            <c:dLbl>
              <c:idx val="24"/>
              <c:tx>
                <c:strRef>
                  <c:f>公会計指標分析・財政指標組合せ分析表!$CN$50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{85E85EA1-3FF9-4081-88B7-671CDCC64AB2}</c15:txfldGUID>
                      <c15:f>公会計指標分析・財政指標組合せ分析表!$CN$50</c15:f>
                      <c15:dlblFieldTableCache>
                        <c:ptCount val="1"/>
                        <c:pt idx="0">
                          <c:v>H29</c:v>
                        </c:pt>
                      </c15:dlblFieldTableCache>
                    </c15:dlblFTEntry>
                  </c15:dlblFieldTable>
                  <c15:showDataLabelsRange val="0"/>
                </c:ext>
                <c:ext xmlns:c16="http://schemas.microsoft.com/office/drawing/2014/chart" uri="{C3380CC4-5D6E-409C-BE32-E72D297353CC}">
                  <c16:uniqueId val="{00000011-C99A-4792-9B3F-0D1EE357E904}"/>
                </c:ext>
              </c:extLst>
            </c:dLbl>
            <c:dLbl>
              <c:idx val="32"/>
              <c:tx>
                <c:strRef>
                  <c:f>公会計指標分析・財政指標組合せ分析表!$CV$50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{B287327D-BA92-47BE-9A05-E7F2C6B44502}</c15:txfldGUID>
                      <c15:f>公会計指標分析・財政指標組合せ分析表!$CV$50</c15:f>
                      <c15:dlblFieldTableCache>
                        <c:ptCount val="1"/>
                        <c:pt idx="0">
                          <c:v>H30</c:v>
                        </c:pt>
                      </c15:dlblFieldTableCache>
                    </c15:dlblFTEntry>
                  </c15:dlblFieldTable>
                  <c15:showDataLabelsRange val="0"/>
                </c:ext>
                <c:ext xmlns:c16="http://schemas.microsoft.com/office/drawing/2014/chart" uri="{C3380CC4-5D6E-409C-BE32-E72D297353CC}">
                  <c16:uniqueId val="{00000012-C99A-4792-9B3F-0D1EE357E904}"/>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8">
                  <c:v>56.8</c:v>
                </c:pt>
                <c:pt idx="16">
                  <c:v>60.4</c:v>
                </c:pt>
                <c:pt idx="24">
                  <c:v>59.3</c:v>
                </c:pt>
                <c:pt idx="32">
                  <c:v>59.8</c:v>
                </c:pt>
              </c:numCache>
            </c:numRef>
          </c:xVal>
          <c:yVal>
            <c:numRef>
              <c:f>公会計指標分析・財政指標組合せ分析表!$BP$55:$DC$55</c:f>
              <c:numCache>
                <c:formatCode>#,##0.0;"▲ "#,##0.0</c:formatCode>
                <c:ptCount val="40"/>
                <c:pt idx="8">
                  <c:v>33.6</c:v>
                </c:pt>
                <c:pt idx="16">
                  <c:v>35.299999999999997</c:v>
                </c:pt>
                <c:pt idx="24">
                  <c:v>31.9</c:v>
                </c:pt>
                <c:pt idx="32">
                  <c:v>24.2</c:v>
                </c:pt>
              </c:numCache>
            </c:numRef>
          </c:yVal>
          <c:smooth val="0"/>
          <c:extLst>
            <c:ext xmlns:c16="http://schemas.microsoft.com/office/drawing/2014/chart" uri="{C3380CC4-5D6E-409C-BE32-E72D297353CC}">
              <c16:uniqueId val="{00000013-C99A-4792-9B3F-0D1EE357E904}"/>
            </c:ext>
          </c:extLst>
        </c:ser>
        <c:dLbls>
          <c:showLegendKey val="0"/>
          <c:showVal val="1"/>
          <c:showCatName val="0"/>
          <c:showSerName val="0"/>
          <c:showPercent val="0"/>
          <c:showBubbleSize val="0"/>
        </c:dLbls>
        <c:axId val="46179840"/>
        <c:axId val="46181760"/>
      </c:scatterChart>
      <c:valAx>
        <c:axId val="46179840"/>
        <c:scaling>
          <c:orientation val="minMax"/>
          <c:max val="62.7"/>
          <c:min val="56.4"/>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95"/>
          <c:min val="17"/>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{88BCB63B-252F-419F-B521-0F2208A1A086}</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0-3EDD-4595-B583-04107CFFFB83}"/>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{EE9013EF-1A8E-4FD1-8933-375CFF9D0257}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3EDD-4595-B583-04107CFFFB83}"/>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{5DF24A85-59FC-4E3E-96AE-83BAFFEDB55E}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3EDD-4595-B583-04107CFFFB83}"/>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{8B1A2FD1-D728-4606-B791-ED751853DC87}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3EDD-4595-B583-04107CFFFB83}"/>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{DF22612F-18CD-4112-8736-14A57E032000}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3EDD-4595-B583-04107CFFFB8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{A19B8A84-307C-4020-8AC7-700C573256F3}</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5-3EDD-4595-B583-04107CFFFB8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{2E7987DB-57C4-4BD5-870B-712847793D6E}</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06-3EDD-4595-B583-04107CFFFB8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{F334FA6D-2E6E-4733-AFD2-562B46EE8F28}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07-3EDD-4595-B583-04107CFFFB8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{A3EB446C-413F-4308-B432-FC527988ABBE}</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08-3EDD-4595-B583-04107CFFFB83}"/>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8.5</c:v>
                </c:pt>
                <c:pt idx="8">
                  <c:v>7.8</c:v>
                </c:pt>
                <c:pt idx="16">
                  <c:v>7.9</c:v>
                </c:pt>
                <c:pt idx="24">
                  <c:v>8.6</c:v>
                </c:pt>
                <c:pt idx="32">
                  <c:v>8.6</c:v>
                </c:pt>
              </c:numCache>
            </c:numRef>
          </c:xVal>
          <c:yVal>
            <c:numRef>
              <c:f>公会計指標分析・財政指標組合せ分析表!$BP$73:$DC$73</c:f>
              <c:numCache>
                <c:formatCode>#,##0.0;"▲ "#,##0.0</c:formatCode>
                <c:ptCount val="40"/>
                <c:pt idx="0">
                  <c:v>93.3</c:v>
                </c:pt>
                <c:pt idx="8">
                  <c:v>82.6</c:v>
                </c:pt>
                <c:pt idx="16">
                  <c:v>82.9</c:v>
                </c:pt>
                <c:pt idx="24">
                  <c:v>84.6</c:v>
                </c:pt>
                <c:pt idx="32">
                  <c:v>76.599999999999994</c:v>
                </c:pt>
              </c:numCache>
            </c:numRef>
          </c:yVal>
          <c:smooth val="0"/>
          <c:extLst>
            <c:ext xmlns:c16="http://schemas.microsoft.com/office/drawing/2014/chart" uri="{C3380CC4-5D6E-409C-BE32-E72D297353CC}">
              <c16:uniqueId val="{00000009-3EDD-4595-B583-04107CFFFB83}"/>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{A6C5807F-8AC0-405E-A254-181F899B7F37}</c15:txfldGUID>
                      <c15:f>公会計指標分析・財政指標組合せ分析表!$BP$72</c15:f>
                      <c15:dlblFieldTableCache>
                        <c:ptCount val="1"/>
                        <c:pt idx="0">
                          <c:v>H26</c:v>
                        </c:pt>
                      </c15:dlblFieldTableCache>
                    </c15:dlblFTEntry>
                  </c15:dlblFieldTable>
                  <c15:showDataLabelsRange val="0"/>
                </c:ext>
                <c:ext xmlns:c16="http://schemas.microsoft.com/office/drawing/2014/chart" uri="{C3380CC4-5D6E-409C-BE32-E72D297353CC}">
                  <c16:uniqueId val="{0000000A-3EDD-4595-B583-04107CFFFB83}"/>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{239A34A1-7BB6-424B-854F-9265E8D69642}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3EDD-4595-B583-04107CFFFB83}"/>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{4FE3A534-9C9F-4D51-AFD4-CC1AE67753E1}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3EDD-4595-B583-04107CFFFB83}"/>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{2AA53486-9F6B-4303-866F-EEB95DE00D81}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3EDD-4595-B583-04107CFFFB83}"/>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{CB84BA70-A6FA-4157-86A6-746EC4DC059A}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3EDD-4595-B583-04107CFFFB83}"/>
                </c:ext>
              </c:extLst>
            </c:dLbl>
            <c:dLbl>
              <c:idx val="8"/>
              <c:tx>
                <c:strRef>
                  <c:f>公会計指標分析・財政指標組合せ分析表!$BX$72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{0673DEFC-C791-4DD9-9B0D-2FD3A214F6EC}</c15:txfldGUID>
                      <c15:f>公会計指標分析・財政指標組合せ分析表!$BX$72</c15:f>
                      <c15:dlblFieldTableCache>
                        <c:ptCount val="1"/>
                        <c:pt idx="0">
                          <c:v>H27</c:v>
                        </c:pt>
                      </c15:dlblFieldTableCache>
                    </c15:dlblFTEntry>
                  </c15:dlblFieldTable>
                  <c15:showDataLabelsRange val="0"/>
                </c:ext>
                <c:ext xmlns:c16="http://schemas.microsoft.com/office/drawing/2014/chart" uri="{C3380CC4-5D6E-409C-BE32-E72D297353CC}">
                  <c16:uniqueId val="{0000000F-3EDD-4595-B583-04107CFFFB83}"/>
                </c:ext>
              </c:extLst>
            </c:dLbl>
            <c:dLbl>
              <c:idx val="16"/>
              <c:tx>
                <c:strRef>
                  <c:f>公会計指標分析・財政指標組合せ分析表!$CF$72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{AFC47694-B13A-443A-A401-A87B6E578A86}</c15:txfldGUID>
                      <c15:f>公会計指標分析・財政指標組合せ分析表!$CF$72</c15:f>
                      <c15:dlblFieldTableCache>
                        <c:ptCount val="1"/>
                        <c:pt idx="0">
                          <c:v>H28</c:v>
                        </c:pt>
                      </c15:dlblFieldTableCache>
                    </c15:dlblFTEntry>
                  </c15:dlblFieldTable>
                  <c15:showDataLabelsRange val="0"/>
                </c:ext>
                <c:ext xmlns:c16="http://schemas.microsoft.com/office/drawing/2014/chart" uri="{C3380CC4-5D6E-409C-BE32-E72D297353CC}">
                  <c16:uniqueId val="{00000010-3EDD-4595-B583-04107CFFFB83}"/>
                </c:ext>
              </c:extLst>
            </c:dLbl>
            <c:dLbl>
              <c:idx val="24"/>
              <c:tx>
                <c:strRef>
                  <c:f>公会計指標分析・財政指標組合せ分析表!$CN$72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{9C681D86-1A84-4B1C-B6F2-232393752F68}</c15:txfldGUID>
                      <c15:f>公会計指標分析・財政指標組合せ分析表!$CN$72</c15:f>
                      <c15:dlblFieldTableCache>
                        <c:ptCount val="1"/>
                        <c:pt idx="0">
                          <c:v>H29</c:v>
                        </c:pt>
                      </c15:dlblFieldTableCache>
                    </c15:dlblFTEntry>
                  </c15:dlblFieldTable>
                  <c15:showDataLabelsRange val="0"/>
                </c:ext>
                <c:ext xmlns:c16="http://schemas.microsoft.com/office/drawing/2014/chart" uri="{C3380CC4-5D6E-409C-BE32-E72D297353CC}">
                  <c16:uniqueId val="{00000011-3EDD-4595-B583-04107CFFFB83}"/>
                </c:ext>
              </c:extLst>
            </c:dLbl>
            <c:dLbl>
              <c:idx val="32"/>
              <c:tx>
                <c:strRef>
                  <c:f>公会計指標分析・財政指標組合せ分析表!$CV$72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{FDA3D040-5319-4ABD-A367-C09D3E25C284}</c15:txfldGUID>
                      <c15:f>公会計指標分析・財政指標組合せ分析表!$CV$72</c15:f>
                      <c15:dlblFieldTableCache>
                        <c:ptCount val="1"/>
                        <c:pt idx="0">
                          <c:v>H30</c:v>
                        </c:pt>
                      </c15:dlblFieldTableCache>
                    </c15:dlblFTEntry>
                  </c15:dlblFieldTable>
                  <c15:showDataLabelsRange val="0"/>
                </c:ext>
                <c:ext xmlns:c16="http://schemas.microsoft.com/office/drawing/2014/chart" uri="{C3380CC4-5D6E-409C-BE32-E72D297353CC}">
                  <c16:uniqueId val="{00000012-3EDD-4595-B583-04107CFFFB8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8.8000000000000007</c:v>
                </c:pt>
                <c:pt idx="8">
                  <c:v>7</c:v>
                </c:pt>
                <c:pt idx="16">
                  <c:v>6.9</c:v>
                </c:pt>
                <c:pt idx="24">
                  <c:v>6.6</c:v>
                </c:pt>
                <c:pt idx="32">
                  <c:v>6.4</c:v>
                </c:pt>
              </c:numCache>
            </c:numRef>
          </c:xVal>
          <c:yVal>
            <c:numRef>
              <c:f>公会計指標分析・財政指標組合せ分析表!$BP$77:$DC$77</c:f>
              <c:numCache>
                <c:formatCode>#,##0.0;"▲ "#,##0.0</c:formatCode>
                <c:ptCount val="40"/>
                <c:pt idx="0">
                  <c:v>45.9</c:v>
                </c:pt>
                <c:pt idx="8">
                  <c:v>33.6</c:v>
                </c:pt>
                <c:pt idx="16">
                  <c:v>35.299999999999997</c:v>
                </c:pt>
                <c:pt idx="24">
                  <c:v>31.9</c:v>
                </c:pt>
                <c:pt idx="32">
                  <c:v>24.2</c:v>
                </c:pt>
              </c:numCache>
            </c:numRef>
          </c:yVal>
          <c:smooth val="0"/>
          <c:extLst>
            <c:ext xmlns:c16="http://schemas.microsoft.com/office/drawing/2014/chart" uri="{C3380CC4-5D6E-409C-BE32-E72D297353CC}">
              <c16:uniqueId val="{00000013-3EDD-4595-B583-04107CFFFB83}"/>
            </c:ext>
          </c:extLst>
        </c:ser>
        <c:dLbls>
          <c:showLegendKey val="0"/>
          <c:showVal val="1"/>
          <c:showCatName val="0"/>
          <c:showSerName val="0"/>
          <c:showPercent val="0"/>
          <c:showBubbleSize val="0"/>
        </c:dLbls>
        <c:axId val="84219776"/>
        <c:axId val="84234240"/>
      </c:scatterChart>
      <c:valAx>
        <c:axId val="84219776"/>
        <c:scaling>
          <c:orientation val="minMax"/>
          <c:max val="9"/>
          <c:min val="6.2"/>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05"/>
          <c:min val="16"/>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北海道石狩市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年度に解散した土地開発公社に係る第三セクター等改革推進債の償還が平成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年度に開始したことに伴い、平成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年度は元利償還金が増加しているが、基本的な方向としては、近年建設事業債の発行抑制に努めていることにより、元利償還金や算入公債費等は減少傾向にある。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は、学校給食センターの更新や道の駅の建設、義務教育学校の建設等に係る地方債の償還開始が予定されており、元金償還額が増加する要素が見込まれるため、石狩市財政運営指針に沿った適正規模の地方債発行や地方債残高の縮減を図り、健全な財政運営維持に努める。</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　平成</a:t>
          </a:r>
          <a:r>
            <a:rPr kumimoji="1" lang="en-US" altLang="ja-JP" sz="1000">
              <a:latin typeface="ＭＳ ゴシック" pitchFamily="49" charset="-128"/>
              <a:ea typeface="ＭＳ ゴシック" pitchFamily="49" charset="-128"/>
            </a:rPr>
            <a:t>16</a:t>
          </a:r>
          <a:r>
            <a:rPr kumimoji="1" lang="ja-JP" altLang="en-US" sz="1000">
              <a:latin typeface="ＭＳ ゴシック" pitchFamily="49" charset="-128"/>
              <a:ea typeface="ＭＳ ゴシック" pitchFamily="49" charset="-128"/>
            </a:rPr>
            <a:t>年度末に全額取り崩した後に、石狩市財政規律ガイドラインに基づき、平成</a:t>
          </a:r>
          <a:r>
            <a:rPr kumimoji="1" lang="en-US" altLang="ja-JP" sz="1000">
              <a:latin typeface="ＭＳ ゴシック" pitchFamily="49" charset="-128"/>
              <a:ea typeface="ＭＳ ゴシック" pitchFamily="49" charset="-128"/>
            </a:rPr>
            <a:t>24</a:t>
          </a:r>
          <a:r>
            <a:rPr kumimoji="1" lang="ja-JP" altLang="en-US" sz="1000">
              <a:latin typeface="ＭＳ ゴシック" pitchFamily="49" charset="-128"/>
              <a:ea typeface="ＭＳ ゴシック" pitchFamily="49" charset="-128"/>
            </a:rPr>
            <a:t>年度から同</a:t>
          </a:r>
          <a:r>
            <a:rPr kumimoji="1" lang="en-US" altLang="ja-JP" sz="1000">
              <a:latin typeface="ＭＳ ゴシック" pitchFamily="49" charset="-128"/>
              <a:ea typeface="ＭＳ ゴシック" pitchFamily="49" charset="-128"/>
            </a:rPr>
            <a:t>28</a:t>
          </a:r>
          <a:r>
            <a:rPr kumimoji="1" lang="ja-JP" altLang="en-US" sz="1000">
              <a:latin typeface="ＭＳ ゴシック" pitchFamily="49" charset="-128"/>
              <a:ea typeface="ＭＳ ゴシック" pitchFamily="49" charset="-128"/>
            </a:rPr>
            <a:t>年度まで毎年</a:t>
          </a:r>
          <a:r>
            <a:rPr kumimoji="1" lang="en-US" altLang="ja-JP" sz="1000">
              <a:latin typeface="ＭＳ ゴシック" pitchFamily="49" charset="-128"/>
              <a:ea typeface="ＭＳ ゴシック" pitchFamily="49" charset="-128"/>
            </a:rPr>
            <a:t>30</a:t>
          </a:r>
          <a:r>
            <a:rPr kumimoji="1" lang="ja-JP" altLang="en-US" sz="1000">
              <a:latin typeface="ＭＳ ゴシック" pitchFamily="49" charset="-128"/>
              <a:ea typeface="ＭＳ ゴシック" pitchFamily="49" charset="-128"/>
            </a:rPr>
            <a:t>百万ずつ積立てを行ってきた。今後も公債費の負担増加による経常経費の圧迫に備え、取り崩しを行うことなく適切な基金運営に努める。</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北海道石狩市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年度は、土地開発公社の解散に伴う第三セクター等改革推進債や、学校給食センターの建設により、地方債現在高は増加したものの、その後は減少傾向にある。将来負担額全体を見ても、平成</a:t>
          </a:r>
          <a:r>
            <a:rPr kumimoji="1" lang="en-US" altLang="ja-JP" sz="1400">
              <a:latin typeface="ＭＳ ゴシック" pitchFamily="49" charset="-128"/>
              <a:ea typeface="ＭＳ ゴシック" pitchFamily="49" charset="-128"/>
            </a:rPr>
            <a:t>29</a:t>
          </a:r>
          <a:r>
            <a:rPr kumimoji="1" lang="ja-JP" altLang="en-US" sz="1400">
              <a:latin typeface="ＭＳ ゴシック" pitchFamily="49" charset="-128"/>
              <a:ea typeface="ＭＳ ゴシック" pitchFamily="49" charset="-128"/>
            </a:rPr>
            <a:t>年度より約</a:t>
          </a:r>
          <a:r>
            <a:rPr kumimoji="1" lang="en-US" altLang="ja-JP" sz="1400">
              <a:latin typeface="ＭＳ ゴシック" pitchFamily="49" charset="-128"/>
              <a:ea typeface="ＭＳ ゴシック" pitchFamily="49" charset="-128"/>
            </a:rPr>
            <a:t>1,600</a:t>
          </a:r>
          <a:r>
            <a:rPr kumimoji="1" lang="ja-JP" altLang="en-US" sz="1400">
              <a:latin typeface="ＭＳ ゴシック" pitchFamily="49" charset="-128"/>
              <a:ea typeface="ＭＳ ゴシック" pitchFamily="49" charset="-128"/>
            </a:rPr>
            <a:t>百万円減少しており、充当可能財源等の減少が約</a:t>
          </a:r>
          <a:r>
            <a:rPr kumimoji="1" lang="en-US" altLang="ja-JP" sz="1400">
              <a:latin typeface="ＭＳ ゴシック" pitchFamily="49" charset="-128"/>
              <a:ea typeface="ＭＳ ゴシック" pitchFamily="49" charset="-128"/>
            </a:rPr>
            <a:t>400</a:t>
          </a:r>
          <a:r>
            <a:rPr kumimoji="1" lang="ja-JP" altLang="en-US" sz="1400">
              <a:latin typeface="ＭＳ ゴシック" pitchFamily="49" charset="-128"/>
              <a:ea typeface="ＭＳ ゴシック" pitchFamily="49" charset="-128"/>
            </a:rPr>
            <a:t>百万円にとどまった結果、将来負担比率の分子は約</a:t>
          </a:r>
          <a:r>
            <a:rPr kumimoji="1" lang="en-US" altLang="ja-JP" sz="1400">
              <a:latin typeface="ＭＳ ゴシック" pitchFamily="49" charset="-128"/>
              <a:ea typeface="ＭＳ ゴシック" pitchFamily="49" charset="-128"/>
            </a:rPr>
            <a:t>1,200</a:t>
          </a:r>
          <a:r>
            <a:rPr kumimoji="1" lang="ja-JP" altLang="en-US" sz="1400">
              <a:latin typeface="ＭＳ ゴシック" pitchFamily="49" charset="-128"/>
              <a:ea typeface="ＭＳ ゴシック" pitchFamily="49" charset="-128"/>
            </a:rPr>
            <a:t>百万円減少し、将来負担比率の改善が見られる。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今後も、石狩市財政運営指針に基づき適正規模の地方債発行等に努めるなど、更なる将来負担額の縮減を図る。</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平成</a:t>
          </a:r>
          <a:r>
            <a:rPr lang="en-US" altLang="ja-JP" sz="1800" b="1">
              <a:solidFill>
                <a:schemeClr val="tx1"/>
              </a:solidFill>
              <a:latin typeface="ＭＳ ゴシック" pitchFamily="49" charset="-128"/>
              <a:ea typeface="ＭＳ ゴシック" pitchFamily="49" charset="-128"/>
            </a:rPr>
            <a:t>30</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北海道石狩市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漁業振興基金</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百万円を創設した結果、基金全体がほぼ同額増加している。その他については、特段大きな増減はない。</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今後も適正規模になるよう計画的な積立を行っていく。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その他特定目的基金として、</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11</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の基金を設けている。代表的なものとして、合併時に設置された厚田地域づくり基金及び浜益地域づくり基金があり、使途は各区内における市民の意思を反映した特色ある事業である。その他、環境まちづくり基金があり、使途は環境保全･自然保護に関する施策の推進に係る事業である。なお、平成</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30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年度より漁業振興基金を創設しており、使途は、漁業経営の安定に資する事業・沿岸漁業振興に関する事業等、漁業の振興に係る事業である。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漁業振興基金の積立が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210</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百万円、取崩しが２百万で</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百万円増加している。厚田地域づくり基金は４百万円の取崩し、浜益地域づくり基金は３百万の取崩しが生じている。環境まちづくり基金は６百万の積立と５百万の取崩しが生じている。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これら等により、特定目的基金全体では</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205</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百万円の増加となった。</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今後は、基金の目的に応じ取崩しを行い、市民生活の向上に努めていく。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特段の増減要素はなく、昨年と同水準で推移している。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標準財政規模の５％程度の積立を目標に計画的な積立を行っていく。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特段の増減要素はなく、昨年と同水準で推移している。</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今後も剰余金等を活用しながら、計画的な積立を行っていく。</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E8C73E1E-0322-459E-B3EF-3F3666B382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C8504732-BC70-4507-9EE6-D529AB42104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66</xdr:col>
      <xdr:colOff>187325</xdr:colOff>
      <xdr:row>1</xdr:row>
      <xdr:rowOff>155575</xdr:rowOff>
    </xdr:to>
    <xdr:sp macro="" textlink="">
      <xdr:nvSpPr>
        <xdr:cNvPr id="4" name="正方形/長方形 3">
          <a:extLst>
            <a:ext uri="{FF2B5EF4-FFF2-40B4-BE49-F238E27FC236}">
              <a16:creationId xmlns:a16="http://schemas.microsoft.com/office/drawing/2014/main" id="{527D86FF-3F8E-4573-B52C-4CC3667EC740}"/>
            </a:ext>
          </a:extLst>
        </xdr:cNvPr>
        <xdr:cNvSpPr/>
      </xdr:nvSpPr>
      <xdr:spPr>
        <a:xfrm>
          <a:off x="355600" y="63500"/>
          <a:ext cx="11139805" cy="63309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5" name="正方形/長方形 4">
          <a:extLst>
            <a:ext uri="{FF2B5EF4-FFF2-40B4-BE49-F238E27FC236}">
              <a16:creationId xmlns:a16="http://schemas.microsoft.com/office/drawing/2014/main" id="{30CCDEA6-EF02-40A3-BEB5-CA868F70246D}"/>
            </a:ext>
          </a:extLst>
        </xdr:cNvPr>
        <xdr:cNvSpPr/>
      </xdr:nvSpPr>
      <xdr:spPr>
        <a:xfrm>
          <a:off x="15013305" y="190500"/>
          <a:ext cx="347345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6" name="正方形/長方形 5">
          <a:extLst>
            <a:ext uri="{FF2B5EF4-FFF2-40B4-BE49-F238E27FC236}">
              <a16:creationId xmlns:a16="http://schemas.microsoft.com/office/drawing/2014/main" id="{39916F8F-361B-4CD5-A2EE-092D934B4239}"/>
            </a:ext>
          </a:extLst>
        </xdr:cNvPr>
        <xdr:cNvSpPr/>
      </xdr:nvSpPr>
      <xdr:spPr>
        <a:xfrm>
          <a:off x="15015845" y="215900"/>
          <a:ext cx="34518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7" name="正方形/長方形 6">
          <a:extLst>
            <a:ext uri="{FF2B5EF4-FFF2-40B4-BE49-F238E27FC236}">
              <a16:creationId xmlns:a16="http://schemas.microsoft.com/office/drawing/2014/main" id="{C33CD2DF-9A3D-47A9-80DF-3ABF407BAE2B}"/>
            </a:ext>
          </a:extLst>
        </xdr:cNvPr>
        <xdr:cNvSpPr/>
      </xdr:nvSpPr>
      <xdr:spPr>
        <a:xfrm>
          <a:off x="15041245" y="241300"/>
          <a:ext cx="3394710" cy="4425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8" name="正方形/長方形 7">
          <a:extLst>
            <a:ext uri="{FF2B5EF4-FFF2-40B4-BE49-F238E27FC236}">
              <a16:creationId xmlns:a16="http://schemas.microsoft.com/office/drawing/2014/main" id="{5B291056-1AA4-4412-A288-F2F73C7024BE}"/>
            </a:ext>
          </a:extLst>
        </xdr:cNvPr>
        <xdr:cNvSpPr/>
      </xdr:nvSpPr>
      <xdr:spPr>
        <a:xfrm>
          <a:off x="12539345" y="190500"/>
          <a:ext cx="2340610" cy="55689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9" name="正方形/長方形 8">
          <a:extLst>
            <a:ext uri="{FF2B5EF4-FFF2-40B4-BE49-F238E27FC236}">
              <a16:creationId xmlns:a16="http://schemas.microsoft.com/office/drawing/2014/main" id="{8125A71A-6838-4D8C-B870-5E30697A1D43}"/>
            </a:ext>
          </a:extLst>
        </xdr:cNvPr>
        <xdr:cNvSpPr/>
      </xdr:nvSpPr>
      <xdr:spPr>
        <a:xfrm>
          <a:off x="12564745" y="215900"/>
          <a:ext cx="2296160" cy="50609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10" name="正方形/長方形 9">
          <a:extLst>
            <a:ext uri="{FF2B5EF4-FFF2-40B4-BE49-F238E27FC236}">
              <a16:creationId xmlns:a16="http://schemas.microsoft.com/office/drawing/2014/main" id="{6AA20256-FC84-4199-9877-2CC46E5E8730}"/>
            </a:ext>
          </a:extLst>
        </xdr:cNvPr>
        <xdr:cNvSpPr/>
      </xdr:nvSpPr>
      <xdr:spPr>
        <a:xfrm>
          <a:off x="12590145" y="241300"/>
          <a:ext cx="2261870" cy="45529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11" name="正方形/長方形 10">
          <a:extLst>
            <a:ext uri="{FF2B5EF4-FFF2-40B4-BE49-F238E27FC236}">
              <a16:creationId xmlns:a16="http://schemas.microsoft.com/office/drawing/2014/main" id="{7073FDB9-2F34-48DB-9140-29A5573475D2}"/>
            </a:ext>
          </a:extLst>
        </xdr:cNvPr>
        <xdr:cNvSpPr/>
      </xdr:nvSpPr>
      <xdr:spPr>
        <a:xfrm>
          <a:off x="436880" y="883285"/>
          <a:ext cx="8879205" cy="174371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12" name="正方形/長方形 11">
          <a:extLst>
            <a:ext uri="{FF2B5EF4-FFF2-40B4-BE49-F238E27FC236}">
              <a16:creationId xmlns:a16="http://schemas.microsoft.com/office/drawing/2014/main" id="{6039FCD3-A51B-4311-BA77-4F34723F172C}"/>
            </a:ext>
          </a:extLst>
        </xdr:cNvPr>
        <xdr:cNvSpPr/>
      </xdr:nvSpPr>
      <xdr:spPr>
        <a:xfrm>
          <a:off x="558165" y="915035"/>
          <a:ext cx="1214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13" name="正方形/長方形 12">
          <a:extLst>
            <a:ext uri="{FF2B5EF4-FFF2-40B4-BE49-F238E27FC236}">
              <a16:creationId xmlns:a16="http://schemas.microsoft.com/office/drawing/2014/main" id="{6B17E104-FD29-47A0-AF32-2393F2B9717B}"/>
            </a:ext>
          </a:extLst>
        </xdr:cNvPr>
        <xdr:cNvSpPr/>
      </xdr:nvSpPr>
      <xdr:spPr>
        <a:xfrm>
          <a:off x="1731645" y="915035"/>
          <a:ext cx="117348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58,345
57,951
722.42
27,449,265
27,066,041
337,424
16,566,068
32,698,139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14" name="正方形/長方形 13">
          <a:extLst>
            <a:ext uri="{FF2B5EF4-FFF2-40B4-BE49-F238E27FC236}">
              <a16:creationId xmlns:a16="http://schemas.microsoft.com/office/drawing/2014/main" id="{01D4C5C0-ACF1-478D-9895-F1BF7E7C54CF}"/>
            </a:ext>
          </a:extLst>
        </xdr:cNvPr>
        <xdr:cNvSpPr/>
      </xdr:nvSpPr>
      <xdr:spPr>
        <a:xfrm>
          <a:off x="2905125" y="915035"/>
          <a:ext cx="1341120" cy="168021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15" name="正方形/長方形 14">
          <a:extLst>
            <a:ext uri="{FF2B5EF4-FFF2-40B4-BE49-F238E27FC236}">
              <a16:creationId xmlns:a16="http://schemas.microsoft.com/office/drawing/2014/main" id="{99CD8066-4348-49E8-B5D7-F597705B56EA}"/>
            </a:ext>
          </a:extLst>
        </xdr:cNvPr>
        <xdr:cNvSpPr/>
      </xdr:nvSpPr>
      <xdr:spPr>
        <a:xfrm>
          <a:off x="4246245" y="934085"/>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16" name="正方形/長方形 15">
          <a:extLst>
            <a:ext uri="{FF2B5EF4-FFF2-40B4-BE49-F238E27FC236}">
              <a16:creationId xmlns:a16="http://schemas.microsoft.com/office/drawing/2014/main" id="{62F3DC76-B8D7-4FBF-95A9-511E9563BA55}"/>
            </a:ext>
          </a:extLst>
        </xdr:cNvPr>
        <xdr:cNvSpPr/>
      </xdr:nvSpPr>
      <xdr:spPr>
        <a:xfrm>
          <a:off x="6026785" y="934085"/>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17" name="正方形/長方形 16">
          <a:extLst>
            <a:ext uri="{FF2B5EF4-FFF2-40B4-BE49-F238E27FC236}">
              <a16:creationId xmlns:a16="http://schemas.microsoft.com/office/drawing/2014/main" id="{C968C8CC-B0AF-413C-9478-EA61C9170092}"/>
            </a:ext>
          </a:extLst>
        </xdr:cNvPr>
        <xdr:cNvSpPr/>
      </xdr:nvSpPr>
      <xdr:spPr>
        <a:xfrm>
          <a:off x="7200265" y="946785"/>
          <a:ext cx="56642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18" name="正方形/長方形 17">
          <a:extLst>
            <a:ext uri="{FF2B5EF4-FFF2-40B4-BE49-F238E27FC236}">
              <a16:creationId xmlns:a16="http://schemas.microsoft.com/office/drawing/2014/main" id="{77DDC07E-D840-43A7-AB9D-717859F255CD}"/>
            </a:ext>
          </a:extLst>
        </xdr:cNvPr>
        <xdr:cNvSpPr/>
      </xdr:nvSpPr>
      <xdr:spPr>
        <a:xfrm>
          <a:off x="4246245" y="1693545"/>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19" name="正方形/長方形 18">
          <a:extLst>
            <a:ext uri="{FF2B5EF4-FFF2-40B4-BE49-F238E27FC236}">
              <a16:creationId xmlns:a16="http://schemas.microsoft.com/office/drawing/2014/main" id="{74BE9525-168C-45BF-A7E8-E491D27269DD}"/>
            </a:ext>
          </a:extLst>
        </xdr:cNvPr>
        <xdr:cNvSpPr/>
      </xdr:nvSpPr>
      <xdr:spPr>
        <a:xfrm>
          <a:off x="6090285" y="1693545"/>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20" name="角丸四角形 19">
          <a:extLst>
            <a:ext uri="{FF2B5EF4-FFF2-40B4-BE49-F238E27FC236}">
              <a16:creationId xmlns:a16="http://schemas.microsoft.com/office/drawing/2014/main" id="{9C13D93D-32ED-4CD4-B8D1-1911FAD8882D}"/>
            </a:ext>
          </a:extLst>
        </xdr:cNvPr>
        <xdr:cNvSpPr/>
      </xdr:nvSpPr>
      <xdr:spPr>
        <a:xfrm>
          <a:off x="9765665" y="883285"/>
          <a:ext cx="1341120" cy="124714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21" name="正方形/長方形 20">
          <a:extLst>
            <a:ext uri="{FF2B5EF4-FFF2-40B4-BE49-F238E27FC236}">
              <a16:creationId xmlns:a16="http://schemas.microsoft.com/office/drawing/2014/main" id="{85044D7C-4D8E-4DAF-BABB-E1ECA53AE67C}"/>
            </a:ext>
          </a:extLst>
        </xdr:cNvPr>
        <xdr:cNvSpPr/>
      </xdr:nvSpPr>
      <xdr:spPr>
        <a:xfrm>
          <a:off x="9987915" y="946785"/>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22" name="正方形/長方形 21">
          <a:extLst>
            <a:ext uri="{FF2B5EF4-FFF2-40B4-BE49-F238E27FC236}">
              <a16:creationId xmlns:a16="http://schemas.microsoft.com/office/drawing/2014/main" id="{7ACD931D-11C3-45F2-A52A-3B3256DCCE7A}"/>
            </a:ext>
          </a:extLst>
        </xdr:cNvPr>
        <xdr:cNvSpPr/>
      </xdr:nvSpPr>
      <xdr:spPr>
        <a:xfrm>
          <a:off x="9987915" y="1209675"/>
          <a:ext cx="1173480" cy="509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23" name="正方形/長方形 22">
          <a:extLst>
            <a:ext uri="{FF2B5EF4-FFF2-40B4-BE49-F238E27FC236}">
              <a16:creationId xmlns:a16="http://schemas.microsoft.com/office/drawing/2014/main" id="{472F7AF3-5EB2-4102-AE1E-EA32AF945685}"/>
            </a:ext>
          </a:extLst>
        </xdr:cNvPr>
        <xdr:cNvSpPr/>
      </xdr:nvSpPr>
      <xdr:spPr>
        <a:xfrm>
          <a:off x="9987915" y="1544955"/>
          <a:ext cx="1292860" cy="6362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24" name="直線コネクタ 23">
          <a:extLst>
            <a:ext uri="{FF2B5EF4-FFF2-40B4-BE49-F238E27FC236}">
              <a16:creationId xmlns:a16="http://schemas.microsoft.com/office/drawing/2014/main" id="{D897A6F4-8654-4FDC-B326-C827FA159E4B}"/>
            </a:ext>
          </a:extLst>
        </xdr:cNvPr>
        <xdr:cNvCxnSpPr/>
      </xdr:nvCxnSpPr>
      <xdr:spPr>
        <a:xfrm flipH="1">
          <a:off x="9825355" y="1035685"/>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25" name="楕円 24">
          <a:extLst>
            <a:ext uri="{FF2B5EF4-FFF2-40B4-BE49-F238E27FC236}">
              <a16:creationId xmlns:a16="http://schemas.microsoft.com/office/drawing/2014/main" id="{2CA0DF5A-454F-40C7-BDB4-2255D5AF6F03}"/>
            </a:ext>
          </a:extLst>
        </xdr:cNvPr>
        <xdr:cNvSpPr/>
      </xdr:nvSpPr>
      <xdr:spPr>
        <a:xfrm>
          <a:off x="9879330" y="997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26" name="フローチャート: 判断 25">
          <a:extLst>
            <a:ext uri="{FF2B5EF4-FFF2-40B4-BE49-F238E27FC236}">
              <a16:creationId xmlns:a16="http://schemas.microsoft.com/office/drawing/2014/main" id="{E6FC6514-E701-4A12-B2A3-DF6346B97F88}"/>
            </a:ext>
          </a:extLst>
        </xdr:cNvPr>
        <xdr:cNvSpPr/>
      </xdr:nvSpPr>
      <xdr:spPr>
        <a:xfrm>
          <a:off x="9879330" y="12985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27" name="直線コネクタ 26">
          <a:extLst>
            <a:ext uri="{FF2B5EF4-FFF2-40B4-BE49-F238E27FC236}">
              <a16:creationId xmlns:a16="http://schemas.microsoft.com/office/drawing/2014/main" id="{62F64083-CE96-4E5D-9763-AB9AE39E5F3F}"/>
            </a:ext>
          </a:extLst>
        </xdr:cNvPr>
        <xdr:cNvCxnSpPr/>
      </xdr:nvCxnSpPr>
      <xdr:spPr>
        <a:xfrm>
          <a:off x="9923780" y="154495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28" name="直線コネクタ 27">
          <a:extLst>
            <a:ext uri="{FF2B5EF4-FFF2-40B4-BE49-F238E27FC236}">
              <a16:creationId xmlns:a16="http://schemas.microsoft.com/office/drawing/2014/main" id="{4881738A-51F3-4987-8BCB-65BB078C2E09}"/>
            </a:ext>
          </a:extLst>
        </xdr:cNvPr>
        <xdr:cNvCxnSpPr/>
      </xdr:nvCxnSpPr>
      <xdr:spPr>
        <a:xfrm>
          <a:off x="9844405" y="154495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29" name="直線コネクタ 28">
          <a:extLst>
            <a:ext uri="{FF2B5EF4-FFF2-40B4-BE49-F238E27FC236}">
              <a16:creationId xmlns:a16="http://schemas.microsoft.com/office/drawing/2014/main" id="{6CD0270A-557D-4AEF-B5A2-851BFE5D3861}"/>
            </a:ext>
          </a:extLst>
        </xdr:cNvPr>
        <xdr:cNvCxnSpPr/>
      </xdr:nvCxnSpPr>
      <xdr:spPr>
        <a:xfrm flipV="1">
          <a:off x="9923780" y="177927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30" name="直線コネクタ 29">
          <a:extLst>
            <a:ext uri="{FF2B5EF4-FFF2-40B4-BE49-F238E27FC236}">
              <a16:creationId xmlns:a16="http://schemas.microsoft.com/office/drawing/2014/main" id="{A4D18EC5-6390-4E58-AD12-C236C4892500}"/>
            </a:ext>
          </a:extLst>
        </xdr:cNvPr>
        <xdr:cNvCxnSpPr/>
      </xdr:nvCxnSpPr>
      <xdr:spPr>
        <a:xfrm>
          <a:off x="9844405" y="1918335"/>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47625</xdr:rowOff>
    </xdr:from>
    <xdr:ext cx="8896666" cy="259045"/>
    <xdr:sp macro="" textlink="">
      <xdr:nvSpPr>
        <xdr:cNvPr id="31" name="テキスト ボックス 30">
          <a:extLst>
            <a:ext uri="{FF2B5EF4-FFF2-40B4-BE49-F238E27FC236}">
              <a16:creationId xmlns:a16="http://schemas.microsoft.com/office/drawing/2014/main" id="{3351E138-D0F1-4564-9DDC-514EA265272E}"/>
            </a:ext>
          </a:extLst>
        </xdr:cNvPr>
        <xdr:cNvSpPr txBox="1"/>
      </xdr:nvSpPr>
      <xdr:spPr>
        <a:xfrm>
          <a:off x="419100" y="2737485"/>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168275</xdr:rowOff>
    </xdr:from>
    <xdr:ext cx="6046335" cy="259045"/>
    <xdr:sp macro="" textlink="">
      <xdr:nvSpPr>
        <xdr:cNvPr id="32" name="テキスト ボックス 31">
          <a:extLst>
            <a:ext uri="{FF2B5EF4-FFF2-40B4-BE49-F238E27FC236}">
              <a16:creationId xmlns:a16="http://schemas.microsoft.com/office/drawing/2014/main" id="{87C5C99E-386B-4B38-A6AA-12EA000201D2}"/>
            </a:ext>
          </a:extLst>
        </xdr:cNvPr>
        <xdr:cNvSpPr txBox="1"/>
      </xdr:nvSpPr>
      <xdr:spPr>
        <a:xfrm>
          <a:off x="419100" y="3025775"/>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117475</xdr:rowOff>
    </xdr:from>
    <xdr:ext cx="8295925" cy="259045"/>
    <xdr:sp macro="" textlink="">
      <xdr:nvSpPr>
        <xdr:cNvPr id="33" name="テキスト ボックス 32">
          <a:extLst>
            <a:ext uri="{FF2B5EF4-FFF2-40B4-BE49-F238E27FC236}">
              <a16:creationId xmlns:a16="http://schemas.microsoft.com/office/drawing/2014/main" id="{C46B86DB-D4E5-4FB1-9C70-F48375409451}"/>
            </a:ext>
          </a:extLst>
        </xdr:cNvPr>
        <xdr:cNvSpPr txBox="1"/>
      </xdr:nvSpPr>
      <xdr:spPr>
        <a:xfrm>
          <a:off x="419100" y="3310255"/>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17</xdr:row>
      <xdr:rowOff>66675</xdr:rowOff>
    </xdr:from>
    <xdr:ext cx="10968003" cy="259045"/>
    <xdr:sp macro="" textlink="">
      <xdr:nvSpPr>
        <xdr:cNvPr id="34" name="テキスト ボックス 33">
          <a:extLst>
            <a:ext uri="{FF2B5EF4-FFF2-40B4-BE49-F238E27FC236}">
              <a16:creationId xmlns:a16="http://schemas.microsoft.com/office/drawing/2014/main" id="{A33A4C99-AE67-4029-A9BC-D73B45C1FAF8}"/>
            </a:ext>
          </a:extLst>
        </xdr:cNvPr>
        <xdr:cNvSpPr txBox="1"/>
      </xdr:nvSpPr>
      <xdr:spPr>
        <a:xfrm>
          <a:off x="419100" y="3594735"/>
          <a:ext cx="1096800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35" name="正方形/長方形 34">
          <a:extLst>
            <a:ext uri="{FF2B5EF4-FFF2-40B4-BE49-F238E27FC236}">
              <a16:creationId xmlns:a16="http://schemas.microsoft.com/office/drawing/2014/main" id="{B1DCD391-6FD1-4484-A50A-9A45A2739B44}"/>
            </a:ext>
          </a:extLst>
        </xdr:cNvPr>
        <xdr:cNvSpPr/>
      </xdr:nvSpPr>
      <xdr:spPr>
        <a:xfrm>
          <a:off x="1127125" y="4180205"/>
          <a:ext cx="373888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36" name="正方形/長方形 35">
          <a:extLst>
            <a:ext uri="{FF2B5EF4-FFF2-40B4-BE49-F238E27FC236}">
              <a16:creationId xmlns:a16="http://schemas.microsoft.com/office/drawing/2014/main" id="{10387B74-A221-4F58-9706-58538980AD06}"/>
            </a:ext>
          </a:extLst>
        </xdr:cNvPr>
        <xdr:cNvSpPr/>
      </xdr:nvSpPr>
      <xdr:spPr>
        <a:xfrm>
          <a:off x="1774684" y="4523677"/>
          <a:ext cx="1514121"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37" name="正方形/長方形 36">
          <a:extLst>
            <a:ext uri="{FF2B5EF4-FFF2-40B4-BE49-F238E27FC236}">
              <a16:creationId xmlns:a16="http://schemas.microsoft.com/office/drawing/2014/main" id="{751C580B-AC57-4743-9B98-1550EE826E85}"/>
            </a:ext>
          </a:extLst>
        </xdr:cNvPr>
        <xdr:cNvSpPr/>
      </xdr:nvSpPr>
      <xdr:spPr>
        <a:xfrm>
          <a:off x="3387084" y="4507006"/>
          <a:ext cx="740421"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[ 62.2</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38" name="正方形/長方形 37">
          <a:extLst>
            <a:ext uri="{FF2B5EF4-FFF2-40B4-BE49-F238E27FC236}">
              <a16:creationId xmlns:a16="http://schemas.microsoft.com/office/drawing/2014/main" id="{F42C684B-030C-4569-ADE8-17C29D383DBD}"/>
            </a:ext>
          </a:extLst>
        </xdr:cNvPr>
        <xdr:cNvSpPr/>
      </xdr:nvSpPr>
      <xdr:spPr>
        <a:xfrm>
          <a:off x="48152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39" name="正方形/長方形 38">
          <a:extLst>
            <a:ext uri="{FF2B5EF4-FFF2-40B4-BE49-F238E27FC236}">
              <a16:creationId xmlns:a16="http://schemas.microsoft.com/office/drawing/2014/main" id="{8E7FAD4F-3552-41F8-AD7A-EFD4A59D0C50}"/>
            </a:ext>
          </a:extLst>
        </xdr:cNvPr>
        <xdr:cNvSpPr/>
      </xdr:nvSpPr>
      <xdr:spPr>
        <a:xfrm>
          <a:off x="48152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40" name="正方形/長方形 39">
          <a:extLst>
            <a:ext uri="{FF2B5EF4-FFF2-40B4-BE49-F238E27FC236}">
              <a16:creationId xmlns:a16="http://schemas.microsoft.com/office/drawing/2014/main" id="{15717449-798A-4336-8A81-14030AF94318}"/>
            </a:ext>
          </a:extLst>
        </xdr:cNvPr>
        <xdr:cNvSpPr/>
      </xdr:nvSpPr>
      <xdr:spPr>
        <a:xfrm>
          <a:off x="615632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41" name="正方形/長方形 40">
          <a:extLst>
            <a:ext uri="{FF2B5EF4-FFF2-40B4-BE49-F238E27FC236}">
              <a16:creationId xmlns:a16="http://schemas.microsoft.com/office/drawing/2014/main" id="{7472116D-816C-4972-9FD9-E760571FD84A}"/>
            </a:ext>
          </a:extLst>
        </xdr:cNvPr>
        <xdr:cNvSpPr/>
      </xdr:nvSpPr>
      <xdr:spPr>
        <a:xfrm>
          <a:off x="615632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42" name="正方形/長方形 41">
          <a:extLst>
            <a:ext uri="{FF2B5EF4-FFF2-40B4-BE49-F238E27FC236}">
              <a16:creationId xmlns:a16="http://schemas.microsoft.com/office/drawing/2014/main" id="{5F476B44-C2E0-4828-954D-4594CEE50D36}"/>
            </a:ext>
          </a:extLst>
        </xdr:cNvPr>
        <xdr:cNvSpPr/>
      </xdr:nvSpPr>
      <xdr:spPr>
        <a:xfrm>
          <a:off x="762444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43" name="正方形/長方形 42">
          <a:extLst>
            <a:ext uri="{FF2B5EF4-FFF2-40B4-BE49-F238E27FC236}">
              <a16:creationId xmlns:a16="http://schemas.microsoft.com/office/drawing/2014/main" id="{65B56C2C-F18C-4D93-B66B-AFEC5B2262B2}"/>
            </a:ext>
          </a:extLst>
        </xdr:cNvPr>
        <xdr:cNvSpPr/>
      </xdr:nvSpPr>
      <xdr:spPr>
        <a:xfrm>
          <a:off x="762444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44" name="正方形/長方形 43">
          <a:extLst>
            <a:ext uri="{FF2B5EF4-FFF2-40B4-BE49-F238E27FC236}">
              <a16:creationId xmlns:a16="http://schemas.microsoft.com/office/drawing/2014/main" id="{C8DA6659-C0DD-4917-8F9B-8320D715B1CC}"/>
            </a:ext>
          </a:extLst>
        </xdr:cNvPr>
        <xdr:cNvSpPr/>
      </xdr:nvSpPr>
      <xdr:spPr>
        <a:xfrm>
          <a:off x="1127125" y="4844415"/>
          <a:ext cx="373888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45" name="正方形/長方形 44">
          <a:extLst>
            <a:ext uri="{FF2B5EF4-FFF2-40B4-BE49-F238E27FC236}">
              <a16:creationId xmlns:a16="http://schemas.microsoft.com/office/drawing/2014/main" id="{79AB1335-9E91-4A22-9149-5854CF366F71}"/>
            </a:ext>
          </a:extLst>
        </xdr:cNvPr>
        <xdr:cNvSpPr/>
      </xdr:nvSpPr>
      <xdr:spPr>
        <a:xfrm>
          <a:off x="510984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46" name="正方形/長方形 45">
          <a:extLst>
            <a:ext uri="{FF2B5EF4-FFF2-40B4-BE49-F238E27FC236}">
              <a16:creationId xmlns:a16="http://schemas.microsoft.com/office/drawing/2014/main" id="{68D17AAD-5065-4943-AFC5-9802B5006A16}"/>
            </a:ext>
          </a:extLst>
        </xdr:cNvPr>
        <xdr:cNvSpPr/>
      </xdr:nvSpPr>
      <xdr:spPr>
        <a:xfrm>
          <a:off x="510984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47" name="テキスト ボックス 46">
          <a:extLst>
            <a:ext uri="{FF2B5EF4-FFF2-40B4-BE49-F238E27FC236}">
              <a16:creationId xmlns:a16="http://schemas.microsoft.com/office/drawing/2014/main" id="{66DC98D5-ADDF-427D-8D4C-D7A27A4A71A6}"/>
            </a:ext>
          </a:extLst>
        </xdr:cNvPr>
        <xdr:cNvSpPr txBox="1"/>
      </xdr:nvSpPr>
      <xdr:spPr>
        <a:xfrm>
          <a:off x="516318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年度の有形固定資産減価償却率は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62.2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％と、類似団体平均を</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2.4</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回っている。</a:t>
          </a:r>
          <a:endPar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近年は、</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給食センター</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や道の駅の新設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による減価償却率の増加について鈍化</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見られたところ、</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H17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の合併前に建設した公営住宅や教員住宅をはじめ、耐用年数を</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超えた</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建物が多く存在</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するとともに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、南北に長い土地に集落が点在しているという地理的状況</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に照らした施設の統廃合の困難性も相まって類似団体平均を超える状況にある。しかしながら、今後も</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公共施設等総合管理計画に則り、</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創意工夫を怠ることなく</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計画的</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な</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施設の統廃合を検討していく。</a:t>
          </a:r>
          <a:endParaRPr lang="ja-JP" altLang="ja-JP" sz="1050">
            <a:effectLst/>
            <a:latin typeface="ＭＳ Ｐゴシック" panose="020B0600070205080204" pitchFamily="50" charset="-128"/>
            <a:ea typeface="ＭＳ Ｐゴシック" panose="020B0600070205080204" pitchFamily="50" charset="-128"/>
          </a:endParaRPr>
        </a:p>
        <a:p>
          <a:endParaRPr kumimoji="1" lang="ja-JP" altLang="en-US" sz="1100">
            <a:latin typeface="ＭＳ Ｐゴシック" panose="020B0600070205080204" pitchFamily="50" charset="-128"/>
            <a:ea typeface="ＭＳ Ｐゴシック" panose="020B0600070205080204" pitchFamily="50" charset="-128"/>
          </a:endParaRPr>
        </a:p>
      </xdr:txBody>
    </xdr:sp>
    <xdr:clientData/>
  </xdr:twoCellAnchor>
  <xdr:oneCellAnchor>
    <xdr:from>
      <xdr:col>4</xdr:col>
      <xdr:colOff>174625</xdr:colOff>
      <xdr:row>23</xdr:row>
      <xdr:rowOff>47625</xdr:rowOff>
    </xdr:from>
    <xdr:ext cx="349839" cy="225703"/>
    <xdr:sp macro="" textlink="">
      <xdr:nvSpPr>
        <xdr:cNvPr id="48" name="テキスト ボックス 47">
          <a:extLst>
            <a:ext uri="{FF2B5EF4-FFF2-40B4-BE49-F238E27FC236}">
              <a16:creationId xmlns:a16="http://schemas.microsoft.com/office/drawing/2014/main" id="{CCECCE26-FF31-401F-B78A-2E1A9C96B173}"/>
            </a:ext>
          </a:extLst>
        </xdr:cNvPr>
        <xdr:cNvSpPr txBox="1"/>
      </xdr:nvSpPr>
      <xdr:spPr>
        <a:xfrm>
          <a:off x="110426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49" name="直線コネクタ 48">
          <a:extLst>
            <a:ext uri="{FF2B5EF4-FFF2-40B4-BE49-F238E27FC236}">
              <a16:creationId xmlns:a16="http://schemas.microsoft.com/office/drawing/2014/main" id="{00E239F2-6B06-469E-92B1-94F993FEE649}"/>
            </a:ext>
          </a:extLst>
        </xdr:cNvPr>
        <xdr:cNvCxnSpPr/>
      </xdr:nvCxnSpPr>
      <xdr:spPr>
        <a:xfrm>
          <a:off x="1127125" y="695769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50" name="テキスト ボックス 49">
          <a:extLst>
            <a:ext uri="{FF2B5EF4-FFF2-40B4-BE49-F238E27FC236}">
              <a16:creationId xmlns:a16="http://schemas.microsoft.com/office/drawing/2014/main" id="{3E1D8C74-A7CD-4D51-BC31-593FEAAD13B8}"/>
            </a:ext>
          </a:extLst>
        </xdr:cNvPr>
        <xdr:cNvSpPr txBox="1"/>
      </xdr:nvSpPr>
      <xdr:spPr>
        <a:xfrm>
          <a:off x="772811" y="686389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20.0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51" name="直線コネクタ 50">
          <a:extLst>
            <a:ext uri="{FF2B5EF4-FFF2-40B4-BE49-F238E27FC236}">
              <a16:creationId xmlns:a16="http://schemas.microsoft.com/office/drawing/2014/main" id="{7EF29827-155B-4778-B0E3-C4FACAAF3AAB}"/>
            </a:ext>
          </a:extLst>
        </xdr:cNvPr>
        <xdr:cNvCxnSpPr/>
      </xdr:nvCxnSpPr>
      <xdr:spPr>
        <a:xfrm>
          <a:off x="1127125" y="6653077"/>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52" name="テキスト ボックス 51">
          <a:extLst>
            <a:ext uri="{FF2B5EF4-FFF2-40B4-BE49-F238E27FC236}">
              <a16:creationId xmlns:a16="http://schemas.microsoft.com/office/drawing/2014/main" id="{B55A2AFA-C652-4E14-8CAF-A441A8EAC894}"/>
            </a:ext>
          </a:extLst>
        </xdr:cNvPr>
        <xdr:cNvSpPr txBox="1"/>
      </xdr:nvSpPr>
      <xdr:spPr>
        <a:xfrm>
          <a:off x="772811" y="656308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53" name="直線コネクタ 52">
          <a:extLst>
            <a:ext uri="{FF2B5EF4-FFF2-40B4-BE49-F238E27FC236}">
              <a16:creationId xmlns:a16="http://schemas.microsoft.com/office/drawing/2014/main" id="{0E369ACC-DA02-424D-8657-D8F2944BA9BB}"/>
            </a:ext>
          </a:extLst>
        </xdr:cNvPr>
        <xdr:cNvCxnSpPr/>
      </xdr:nvCxnSpPr>
      <xdr:spPr>
        <a:xfrm>
          <a:off x="1127125" y="6352268"/>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54" name="テキスト ボックス 53">
          <a:extLst>
            <a:ext uri="{FF2B5EF4-FFF2-40B4-BE49-F238E27FC236}">
              <a16:creationId xmlns:a16="http://schemas.microsoft.com/office/drawing/2014/main" id="{4C55FEAC-FEA0-438F-8857-0BA7C223F3F4}"/>
            </a:ext>
          </a:extLst>
        </xdr:cNvPr>
        <xdr:cNvSpPr txBox="1"/>
      </xdr:nvSpPr>
      <xdr:spPr>
        <a:xfrm>
          <a:off x="772811" y="626227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55" name="直線コネクタ 54">
          <a:extLst>
            <a:ext uri="{FF2B5EF4-FFF2-40B4-BE49-F238E27FC236}">
              <a16:creationId xmlns:a16="http://schemas.microsoft.com/office/drawing/2014/main" id="{CF40B1B3-7BB2-4B51-939A-784A75BCB5B0}"/>
            </a:ext>
          </a:extLst>
        </xdr:cNvPr>
        <xdr:cNvCxnSpPr/>
      </xdr:nvCxnSpPr>
      <xdr:spPr>
        <a:xfrm>
          <a:off x="1127125" y="6051459"/>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56" name="テキスト ボックス 55">
          <a:extLst>
            <a:ext uri="{FF2B5EF4-FFF2-40B4-BE49-F238E27FC236}">
              <a16:creationId xmlns:a16="http://schemas.microsoft.com/office/drawing/2014/main" id="{38BD5D4A-3A57-46EA-BF79-23C9B731DD93}"/>
            </a:ext>
          </a:extLst>
        </xdr:cNvPr>
        <xdr:cNvSpPr txBox="1"/>
      </xdr:nvSpPr>
      <xdr:spPr>
        <a:xfrm>
          <a:off x="772811" y="5957658"/>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57" name="直線コネクタ 56">
          <a:extLst>
            <a:ext uri="{FF2B5EF4-FFF2-40B4-BE49-F238E27FC236}">
              <a16:creationId xmlns:a16="http://schemas.microsoft.com/office/drawing/2014/main" id="{2A065437-A85C-42C5-8222-7537E0FA8361}"/>
            </a:ext>
          </a:extLst>
        </xdr:cNvPr>
        <xdr:cNvCxnSpPr/>
      </xdr:nvCxnSpPr>
      <xdr:spPr>
        <a:xfrm>
          <a:off x="1127125" y="5750651"/>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58" name="テキスト ボックス 57">
          <a:extLst>
            <a:ext uri="{FF2B5EF4-FFF2-40B4-BE49-F238E27FC236}">
              <a16:creationId xmlns:a16="http://schemas.microsoft.com/office/drawing/2014/main" id="{478F9381-FEBB-434D-B703-B35BB1E49B44}"/>
            </a:ext>
          </a:extLst>
        </xdr:cNvPr>
        <xdr:cNvSpPr txBox="1"/>
      </xdr:nvSpPr>
      <xdr:spPr>
        <a:xfrm>
          <a:off x="772811" y="5656850"/>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59" name="直線コネクタ 58">
          <a:extLst>
            <a:ext uri="{FF2B5EF4-FFF2-40B4-BE49-F238E27FC236}">
              <a16:creationId xmlns:a16="http://schemas.microsoft.com/office/drawing/2014/main" id="{9A98F8FC-6A10-4ECA-A9A2-BF837CCB650B}"/>
            </a:ext>
          </a:extLst>
        </xdr:cNvPr>
        <xdr:cNvCxnSpPr/>
      </xdr:nvCxnSpPr>
      <xdr:spPr>
        <a:xfrm>
          <a:off x="1127125" y="5449842"/>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60" name="テキスト ボックス 59">
          <a:extLst>
            <a:ext uri="{FF2B5EF4-FFF2-40B4-BE49-F238E27FC236}">
              <a16:creationId xmlns:a16="http://schemas.microsoft.com/office/drawing/2014/main" id="{B88E63B8-7D9A-4C76-8E70-2DE40FF5B102}"/>
            </a:ext>
          </a:extLst>
        </xdr:cNvPr>
        <xdr:cNvSpPr txBox="1"/>
      </xdr:nvSpPr>
      <xdr:spPr>
        <a:xfrm>
          <a:off x="772811" y="535604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61" name="直線コネクタ 60">
          <a:extLst>
            <a:ext uri="{FF2B5EF4-FFF2-40B4-BE49-F238E27FC236}">
              <a16:creationId xmlns:a16="http://schemas.microsoft.com/office/drawing/2014/main" id="{037DDF28-342B-4E0E-ACDD-246E0C74386C}"/>
            </a:ext>
          </a:extLst>
        </xdr:cNvPr>
        <xdr:cNvCxnSpPr/>
      </xdr:nvCxnSpPr>
      <xdr:spPr>
        <a:xfrm>
          <a:off x="1127125" y="5145223"/>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62" name="テキスト ボックス 61">
          <a:extLst>
            <a:ext uri="{FF2B5EF4-FFF2-40B4-BE49-F238E27FC236}">
              <a16:creationId xmlns:a16="http://schemas.microsoft.com/office/drawing/2014/main" id="{D948B901-64C4-4722-94D8-AB6757EE142F}"/>
            </a:ext>
          </a:extLst>
        </xdr:cNvPr>
        <xdr:cNvSpPr txBox="1"/>
      </xdr:nvSpPr>
      <xdr:spPr>
        <a:xfrm>
          <a:off x="772811" y="505523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3" name="直線コネクタ 62">
          <a:extLst>
            <a:ext uri="{FF2B5EF4-FFF2-40B4-BE49-F238E27FC236}">
              <a16:creationId xmlns:a16="http://schemas.microsoft.com/office/drawing/2014/main" id="{F1279985-27D2-48FA-8758-C5A0327D1A4B}"/>
            </a:ext>
          </a:extLst>
        </xdr:cNvPr>
        <xdr:cNvCxnSpPr/>
      </xdr:nvCxnSpPr>
      <xdr:spPr>
        <a:xfrm>
          <a:off x="1127125" y="4844415"/>
          <a:ext cx="373888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4" name="テキスト ボックス 63">
          <a:extLst>
            <a:ext uri="{FF2B5EF4-FFF2-40B4-BE49-F238E27FC236}">
              <a16:creationId xmlns:a16="http://schemas.microsoft.com/office/drawing/2014/main" id="{EB27CC03-B69A-40B2-9488-3129423C423D}"/>
            </a:ext>
          </a:extLst>
        </xdr:cNvPr>
        <xdr:cNvSpPr txBox="1"/>
      </xdr:nvSpPr>
      <xdr:spPr>
        <a:xfrm>
          <a:off x="772811" y="4754424"/>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65" name="有形固定資産減価償却率グラフ枠">
          <a:extLst>
            <a:ext uri="{FF2B5EF4-FFF2-40B4-BE49-F238E27FC236}">
              <a16:creationId xmlns:a16="http://schemas.microsoft.com/office/drawing/2014/main" id="{ED70DC7A-B684-4219-8FCB-A89D18D00D57}"/>
            </a:ext>
          </a:extLst>
        </xdr:cNvPr>
        <xdr:cNvSpPr/>
      </xdr:nvSpPr>
      <xdr:spPr>
        <a:xfrm>
          <a:off x="1127125" y="4844415"/>
          <a:ext cx="373888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84636</xdr:rowOff>
    </xdr:from>
    <xdr:to>
      <xdr:col>23</xdr:col>
      <xdr:colOff>85090</xdr:colOff>
      <xdr:row>34</xdr:row>
      <xdr:rowOff>36195</xdr:rowOff>
    </xdr:to>
    <xdr:cxnSp macro="">
      <xdr:nvCxnSpPr>
        <xdr:cNvPr id="66" name="直線コネクタ 65">
          <a:extLst>
            <a:ext uri="{FF2B5EF4-FFF2-40B4-BE49-F238E27FC236}">
              <a16:creationId xmlns:a16="http://schemas.microsoft.com/office/drawing/2014/main" id="{54F42BC0-D057-40A5-9972-D7F03C098554}"/>
            </a:ext>
          </a:extLst>
        </xdr:cNvPr>
        <xdr:cNvCxnSpPr/>
      </xdr:nvCxnSpPr>
      <xdr:spPr>
        <a:xfrm flipV="1">
          <a:off x="4206240" y="5197656"/>
          <a:ext cx="1270" cy="12926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40022</xdr:rowOff>
    </xdr:from>
    <xdr:ext cx="405111" cy="259045"/>
    <xdr:sp macro="" textlink="">
      <xdr:nvSpPr>
        <xdr:cNvPr id="67" name="有形固定資産減価償却率最小値テキスト">
          <a:extLst>
            <a:ext uri="{FF2B5EF4-FFF2-40B4-BE49-F238E27FC236}">
              <a16:creationId xmlns:a16="http://schemas.microsoft.com/office/drawing/2014/main" id="{006B24A3-1549-475A-83AC-918A06909AED}"/>
            </a:ext>
          </a:extLst>
        </xdr:cNvPr>
        <xdr:cNvSpPr txBox="1"/>
      </xdr:nvSpPr>
      <xdr:spPr>
        <a:xfrm>
          <a:off x="4258945" y="64941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36195</xdr:rowOff>
    </xdr:from>
    <xdr:to>
      <xdr:col>23</xdr:col>
      <xdr:colOff>174625</xdr:colOff>
      <xdr:row>34</xdr:row>
      <xdr:rowOff>36195</xdr:rowOff>
    </xdr:to>
    <xdr:cxnSp macro="">
      <xdr:nvCxnSpPr>
        <xdr:cNvPr id="68" name="直線コネクタ 67">
          <a:extLst>
            <a:ext uri="{FF2B5EF4-FFF2-40B4-BE49-F238E27FC236}">
              <a16:creationId xmlns:a16="http://schemas.microsoft.com/office/drawing/2014/main" id="{5CABAAA9-6294-41E1-8D84-7F351E49AC7A}"/>
            </a:ext>
          </a:extLst>
        </xdr:cNvPr>
        <xdr:cNvCxnSpPr/>
      </xdr:nvCxnSpPr>
      <xdr:spPr>
        <a:xfrm>
          <a:off x="4119245" y="6490335"/>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31313</xdr:rowOff>
    </xdr:from>
    <xdr:ext cx="405111" cy="259045"/>
    <xdr:sp macro="" textlink="">
      <xdr:nvSpPr>
        <xdr:cNvPr id="69" name="有形固定資産減価償却率最大値テキスト">
          <a:extLst>
            <a:ext uri="{FF2B5EF4-FFF2-40B4-BE49-F238E27FC236}">
              <a16:creationId xmlns:a16="http://schemas.microsoft.com/office/drawing/2014/main" id="{C68C00FF-C7B4-4BEC-82F4-03CFF06331C3}"/>
            </a:ext>
          </a:extLst>
        </xdr:cNvPr>
        <xdr:cNvSpPr txBox="1"/>
      </xdr:nvSpPr>
      <xdr:spPr>
        <a:xfrm>
          <a:off x="4258945" y="4976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84636</xdr:rowOff>
    </xdr:from>
    <xdr:to>
      <xdr:col>23</xdr:col>
      <xdr:colOff>174625</xdr:colOff>
      <xdr:row>26</xdr:row>
      <xdr:rowOff>84636</xdr:rowOff>
    </xdr:to>
    <xdr:cxnSp macro="">
      <xdr:nvCxnSpPr>
        <xdr:cNvPr id="70" name="直線コネクタ 69">
          <a:extLst>
            <a:ext uri="{FF2B5EF4-FFF2-40B4-BE49-F238E27FC236}">
              <a16:creationId xmlns:a16="http://schemas.microsoft.com/office/drawing/2014/main" id="{F477BBAC-70F5-4AB9-BF2A-0BBCA8DF48B0}"/>
            </a:ext>
          </a:extLst>
        </xdr:cNvPr>
        <xdr:cNvCxnSpPr/>
      </xdr:nvCxnSpPr>
      <xdr:spPr>
        <a:xfrm>
          <a:off x="4119245" y="5197656"/>
          <a:ext cx="17018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68506</xdr:rowOff>
    </xdr:from>
    <xdr:ext cx="405111" cy="259045"/>
    <xdr:sp macro="" textlink="">
      <xdr:nvSpPr>
        <xdr:cNvPr id="71" name="有形固定資産減価償却率平均値テキスト">
          <a:extLst>
            <a:ext uri="{FF2B5EF4-FFF2-40B4-BE49-F238E27FC236}">
              <a16:creationId xmlns:a16="http://schemas.microsoft.com/office/drawing/2014/main" id="{9F814A2A-7E1F-483E-BC9A-8BC8E3C5D735}"/>
            </a:ext>
          </a:extLst>
        </xdr:cNvPr>
        <xdr:cNvSpPr txBox="1"/>
      </xdr:nvSpPr>
      <xdr:spPr>
        <a:xfrm>
          <a:off x="4258945" y="568444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90079</xdr:rowOff>
    </xdr:from>
    <xdr:to>
      <xdr:col>23</xdr:col>
      <xdr:colOff>136525</xdr:colOff>
      <xdr:row>30</xdr:row>
      <xdr:rowOff>20229</xdr:rowOff>
    </xdr:to>
    <xdr:sp macro="" textlink="">
      <xdr:nvSpPr>
        <xdr:cNvPr id="72" name="フローチャート: 判断 71">
          <a:extLst>
            <a:ext uri="{FF2B5EF4-FFF2-40B4-BE49-F238E27FC236}">
              <a16:creationId xmlns:a16="http://schemas.microsoft.com/office/drawing/2014/main" id="{3C37BF24-CA5E-4671-9023-09D1C4C2CF1C}"/>
            </a:ext>
          </a:extLst>
        </xdr:cNvPr>
        <xdr:cNvSpPr/>
      </xdr:nvSpPr>
      <xdr:spPr>
        <a:xfrm>
          <a:off x="4157345" y="570601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105501</xdr:rowOff>
    </xdr:from>
    <xdr:to>
      <xdr:col>19</xdr:col>
      <xdr:colOff>187325</xdr:colOff>
      <xdr:row>30</xdr:row>
      <xdr:rowOff>35651</xdr:rowOff>
    </xdr:to>
    <xdr:sp macro="" textlink="">
      <xdr:nvSpPr>
        <xdr:cNvPr id="73" name="フローチャート: 判断 72">
          <a:extLst>
            <a:ext uri="{FF2B5EF4-FFF2-40B4-BE49-F238E27FC236}">
              <a16:creationId xmlns:a16="http://schemas.microsoft.com/office/drawing/2014/main" id="{F3095417-8095-4BA9-93B1-60F0557069E8}"/>
            </a:ext>
          </a:extLst>
        </xdr:cNvPr>
        <xdr:cNvSpPr/>
      </xdr:nvSpPr>
      <xdr:spPr>
        <a:xfrm>
          <a:off x="3537585" y="572144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71574</xdr:rowOff>
    </xdr:from>
    <xdr:to>
      <xdr:col>15</xdr:col>
      <xdr:colOff>187325</xdr:colOff>
      <xdr:row>30</xdr:row>
      <xdr:rowOff>1724</xdr:rowOff>
    </xdr:to>
    <xdr:sp macro="" textlink="">
      <xdr:nvSpPr>
        <xdr:cNvPr id="74" name="フローチャート: 判断 73">
          <a:extLst>
            <a:ext uri="{FF2B5EF4-FFF2-40B4-BE49-F238E27FC236}">
              <a16:creationId xmlns:a16="http://schemas.microsoft.com/office/drawing/2014/main" id="{B6203238-ED2A-426B-B13E-696C63F6C024}"/>
            </a:ext>
          </a:extLst>
        </xdr:cNvPr>
        <xdr:cNvSpPr/>
      </xdr:nvSpPr>
      <xdr:spPr>
        <a:xfrm>
          <a:off x="2867025" y="568751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30</xdr:row>
      <xdr:rowOff>11158</xdr:rowOff>
    </xdr:from>
    <xdr:to>
      <xdr:col>11</xdr:col>
      <xdr:colOff>187325</xdr:colOff>
      <xdr:row>30</xdr:row>
      <xdr:rowOff>112758</xdr:rowOff>
    </xdr:to>
    <xdr:sp macro="" textlink="">
      <xdr:nvSpPr>
        <xdr:cNvPr id="75" name="フローチャート: 判断 74">
          <a:extLst>
            <a:ext uri="{FF2B5EF4-FFF2-40B4-BE49-F238E27FC236}">
              <a16:creationId xmlns:a16="http://schemas.microsoft.com/office/drawing/2014/main" id="{42544A13-AC7E-482A-B25D-DA6A900691DD}"/>
            </a:ext>
          </a:extLst>
        </xdr:cNvPr>
        <xdr:cNvSpPr/>
      </xdr:nvSpPr>
      <xdr:spPr>
        <a:xfrm>
          <a:off x="2196465" y="579473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76" name="テキスト ボックス 75">
          <a:extLst>
            <a:ext uri="{FF2B5EF4-FFF2-40B4-BE49-F238E27FC236}">
              <a16:creationId xmlns:a16="http://schemas.microsoft.com/office/drawing/2014/main" id="{243243CD-CEBE-4771-81BB-999A2E310FBD}"/>
            </a:ext>
          </a:extLst>
        </xdr:cNvPr>
        <xdr:cNvSpPr txBox="1"/>
      </xdr:nvSpPr>
      <xdr:spPr>
        <a:xfrm>
          <a:off x="40532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77" name="テキスト ボックス 76">
          <a:extLst>
            <a:ext uri="{FF2B5EF4-FFF2-40B4-BE49-F238E27FC236}">
              <a16:creationId xmlns:a16="http://schemas.microsoft.com/office/drawing/2014/main" id="{FB848451-D724-4A88-B14D-247535242CED}"/>
            </a:ext>
          </a:extLst>
        </xdr:cNvPr>
        <xdr:cNvSpPr txBox="1"/>
      </xdr:nvSpPr>
      <xdr:spPr>
        <a:xfrm>
          <a:off x="34334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78" name="テキスト ボックス 77">
          <a:extLst>
            <a:ext uri="{FF2B5EF4-FFF2-40B4-BE49-F238E27FC236}">
              <a16:creationId xmlns:a16="http://schemas.microsoft.com/office/drawing/2014/main" id="{A8F5FC23-F067-4D4E-8DB8-97A294C97EC0}"/>
            </a:ext>
          </a:extLst>
        </xdr:cNvPr>
        <xdr:cNvSpPr txBox="1"/>
      </xdr:nvSpPr>
      <xdr:spPr>
        <a:xfrm>
          <a:off x="27628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79" name="テキスト ボックス 78">
          <a:extLst>
            <a:ext uri="{FF2B5EF4-FFF2-40B4-BE49-F238E27FC236}">
              <a16:creationId xmlns:a16="http://schemas.microsoft.com/office/drawing/2014/main" id="{08E81D10-2A91-46F5-AAF5-C858A0304458}"/>
            </a:ext>
          </a:extLst>
        </xdr:cNvPr>
        <xdr:cNvSpPr txBox="1"/>
      </xdr:nvSpPr>
      <xdr:spPr>
        <a:xfrm>
          <a:off x="20923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0" name="テキスト ボックス 79">
          <a:extLst>
            <a:ext uri="{FF2B5EF4-FFF2-40B4-BE49-F238E27FC236}">
              <a16:creationId xmlns:a16="http://schemas.microsoft.com/office/drawing/2014/main" id="{C4411A05-DFD5-4C5F-9BA0-2EE3AF8123AD}"/>
            </a:ext>
          </a:extLst>
        </xdr:cNvPr>
        <xdr:cNvSpPr txBox="1"/>
      </xdr:nvSpPr>
      <xdr:spPr>
        <a:xfrm>
          <a:off x="14217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16056</xdr:rowOff>
    </xdr:from>
    <xdr:to>
      <xdr:col>23</xdr:col>
      <xdr:colOff>136525</xdr:colOff>
      <xdr:row>29</xdr:row>
      <xdr:rowOff>117656</xdr:rowOff>
    </xdr:to>
    <xdr:sp macro="" textlink="">
      <xdr:nvSpPr>
        <xdr:cNvPr id="81" name="楕円 80">
          <a:extLst>
            <a:ext uri="{FF2B5EF4-FFF2-40B4-BE49-F238E27FC236}">
              <a16:creationId xmlns:a16="http://schemas.microsoft.com/office/drawing/2014/main" id="{46955E18-7575-4D7B-83D0-F341A8C1C28F}"/>
            </a:ext>
          </a:extLst>
        </xdr:cNvPr>
        <xdr:cNvSpPr/>
      </xdr:nvSpPr>
      <xdr:spPr>
        <a:xfrm>
          <a:off x="4157345" y="5631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28</xdr:row>
      <xdr:rowOff>38933</xdr:rowOff>
    </xdr:from>
    <xdr:ext cx="405111" cy="259045"/>
    <xdr:sp macro="" textlink="">
      <xdr:nvSpPr>
        <xdr:cNvPr id="82" name="有形固定資産減価償却率該当値テキスト">
          <a:extLst>
            <a:ext uri="{FF2B5EF4-FFF2-40B4-BE49-F238E27FC236}">
              <a16:creationId xmlns:a16="http://schemas.microsoft.com/office/drawing/2014/main" id="{B536C314-9FCF-4B8C-8FEF-33829DD0AAE7}"/>
            </a:ext>
          </a:extLst>
        </xdr:cNvPr>
        <xdr:cNvSpPr txBox="1"/>
      </xdr:nvSpPr>
      <xdr:spPr>
        <a:xfrm>
          <a:off x="4258945" y="5487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65405</xdr:rowOff>
    </xdr:from>
    <xdr:to>
      <xdr:col>19</xdr:col>
      <xdr:colOff>187325</xdr:colOff>
      <xdr:row>29</xdr:row>
      <xdr:rowOff>167005</xdr:rowOff>
    </xdr:to>
    <xdr:sp macro="" textlink="">
      <xdr:nvSpPr>
        <xdr:cNvPr id="83" name="楕円 82">
          <a:extLst>
            <a:ext uri="{FF2B5EF4-FFF2-40B4-BE49-F238E27FC236}">
              <a16:creationId xmlns:a16="http://schemas.microsoft.com/office/drawing/2014/main" id="{2C3EA1EF-08D9-47FE-9C53-379CD1C76187}"/>
            </a:ext>
          </a:extLst>
        </xdr:cNvPr>
        <xdr:cNvSpPr/>
      </xdr:nvSpPr>
      <xdr:spPr>
        <a:xfrm>
          <a:off x="3537585" y="5681345"/>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29</xdr:row>
      <xdr:rowOff>66856</xdr:rowOff>
    </xdr:from>
    <xdr:to>
      <xdr:col>23</xdr:col>
      <xdr:colOff>85725</xdr:colOff>
      <xdr:row>29</xdr:row>
      <xdr:rowOff>116205</xdr:rowOff>
    </xdr:to>
    <xdr:cxnSp macro="">
      <xdr:nvCxnSpPr>
        <xdr:cNvPr id="84" name="直線コネクタ 83">
          <a:extLst>
            <a:ext uri="{FF2B5EF4-FFF2-40B4-BE49-F238E27FC236}">
              <a16:creationId xmlns:a16="http://schemas.microsoft.com/office/drawing/2014/main" id="{0248A4A8-5150-42CB-8831-B491E8688B95}"/>
            </a:ext>
          </a:extLst>
        </xdr:cNvPr>
        <xdr:cNvCxnSpPr/>
      </xdr:nvCxnSpPr>
      <xdr:spPr>
        <a:xfrm flipV="1">
          <a:off x="3588385" y="5682796"/>
          <a:ext cx="619760" cy="49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99332</xdr:rowOff>
    </xdr:from>
    <xdr:to>
      <xdr:col>15</xdr:col>
      <xdr:colOff>187325</xdr:colOff>
      <xdr:row>30</xdr:row>
      <xdr:rowOff>29482</xdr:rowOff>
    </xdr:to>
    <xdr:sp macro="" textlink="">
      <xdr:nvSpPr>
        <xdr:cNvPr id="85" name="楕円 84">
          <a:extLst>
            <a:ext uri="{FF2B5EF4-FFF2-40B4-BE49-F238E27FC236}">
              <a16:creationId xmlns:a16="http://schemas.microsoft.com/office/drawing/2014/main" id="{7420639F-A907-41B6-9E8F-C3C1A307A18E}"/>
            </a:ext>
          </a:extLst>
        </xdr:cNvPr>
        <xdr:cNvSpPr/>
      </xdr:nvSpPr>
      <xdr:spPr>
        <a:xfrm>
          <a:off x="2867025" y="571527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116205</xdr:rowOff>
    </xdr:from>
    <xdr:to>
      <xdr:col>19</xdr:col>
      <xdr:colOff>136525</xdr:colOff>
      <xdr:row>29</xdr:row>
      <xdr:rowOff>150132</xdr:rowOff>
    </xdr:to>
    <xdr:cxnSp macro="">
      <xdr:nvCxnSpPr>
        <xdr:cNvPr id="86" name="直線コネクタ 85">
          <a:extLst>
            <a:ext uri="{FF2B5EF4-FFF2-40B4-BE49-F238E27FC236}">
              <a16:creationId xmlns:a16="http://schemas.microsoft.com/office/drawing/2014/main" id="{E271F2E5-984E-4DBC-B23F-BCE2613E1C16}"/>
            </a:ext>
          </a:extLst>
        </xdr:cNvPr>
        <xdr:cNvCxnSpPr/>
      </xdr:nvCxnSpPr>
      <xdr:spPr>
        <a:xfrm flipV="1">
          <a:off x="2917825" y="5732145"/>
          <a:ext cx="670560" cy="339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120922</xdr:rowOff>
    </xdr:from>
    <xdr:to>
      <xdr:col>11</xdr:col>
      <xdr:colOff>187325</xdr:colOff>
      <xdr:row>30</xdr:row>
      <xdr:rowOff>51072</xdr:rowOff>
    </xdr:to>
    <xdr:sp macro="" textlink="">
      <xdr:nvSpPr>
        <xdr:cNvPr id="87" name="楕円 86">
          <a:extLst>
            <a:ext uri="{FF2B5EF4-FFF2-40B4-BE49-F238E27FC236}">
              <a16:creationId xmlns:a16="http://schemas.microsoft.com/office/drawing/2014/main" id="{99861915-42AA-48F4-9739-83377EC6F8E5}"/>
            </a:ext>
          </a:extLst>
        </xdr:cNvPr>
        <xdr:cNvSpPr/>
      </xdr:nvSpPr>
      <xdr:spPr>
        <a:xfrm>
          <a:off x="2196465" y="573686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150132</xdr:rowOff>
    </xdr:from>
    <xdr:to>
      <xdr:col>15</xdr:col>
      <xdr:colOff>136525</xdr:colOff>
      <xdr:row>30</xdr:row>
      <xdr:rowOff>272</xdr:rowOff>
    </xdr:to>
    <xdr:cxnSp macro="">
      <xdr:nvCxnSpPr>
        <xdr:cNvPr id="88" name="直線コネクタ 87">
          <a:extLst>
            <a:ext uri="{FF2B5EF4-FFF2-40B4-BE49-F238E27FC236}">
              <a16:creationId xmlns:a16="http://schemas.microsoft.com/office/drawing/2014/main" id="{FC5D016E-E82F-44B2-8C4D-21323E9D31EA}"/>
            </a:ext>
          </a:extLst>
        </xdr:cNvPr>
        <xdr:cNvCxnSpPr/>
      </xdr:nvCxnSpPr>
      <xdr:spPr>
        <a:xfrm flipV="1">
          <a:off x="2247265" y="5766072"/>
          <a:ext cx="670560" cy="17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30</xdr:row>
      <xdr:rowOff>26778</xdr:rowOff>
    </xdr:from>
    <xdr:ext cx="405111" cy="259045"/>
    <xdr:sp macro="" textlink="">
      <xdr:nvSpPr>
        <xdr:cNvPr id="89" name="n_1aveValue有形固定資産減価償却率">
          <a:extLst>
            <a:ext uri="{FF2B5EF4-FFF2-40B4-BE49-F238E27FC236}">
              <a16:creationId xmlns:a16="http://schemas.microsoft.com/office/drawing/2014/main" id="{9344FD74-5FC7-4847-B283-69E8B551FB61}"/>
            </a:ext>
          </a:extLst>
        </xdr:cNvPr>
        <xdr:cNvSpPr txBox="1"/>
      </xdr:nvSpPr>
      <xdr:spPr>
        <a:xfrm>
          <a:off x="3395989" y="581035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18251</xdr:rowOff>
    </xdr:from>
    <xdr:ext cx="405111" cy="259045"/>
    <xdr:sp macro="" textlink="">
      <xdr:nvSpPr>
        <xdr:cNvPr id="90" name="n_2aveValue有形固定資産減価償却率">
          <a:extLst>
            <a:ext uri="{FF2B5EF4-FFF2-40B4-BE49-F238E27FC236}">
              <a16:creationId xmlns:a16="http://schemas.microsoft.com/office/drawing/2014/main" id="{F8B781D2-E299-4417-895B-C1B3AEA3007D}"/>
            </a:ext>
          </a:extLst>
        </xdr:cNvPr>
        <xdr:cNvSpPr txBox="1"/>
      </xdr:nvSpPr>
      <xdr:spPr>
        <a:xfrm>
          <a:off x="2738129" y="5466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30</xdr:row>
      <xdr:rowOff>103885</xdr:rowOff>
    </xdr:from>
    <xdr:ext cx="405111" cy="259045"/>
    <xdr:sp macro="" textlink="">
      <xdr:nvSpPr>
        <xdr:cNvPr id="91" name="n_3aveValue有形固定資産減価償却率">
          <a:extLst>
            <a:ext uri="{FF2B5EF4-FFF2-40B4-BE49-F238E27FC236}">
              <a16:creationId xmlns:a16="http://schemas.microsoft.com/office/drawing/2014/main" id="{B5DF912A-61F2-4B95-BDD0-06A2E4C6F3AA}"/>
            </a:ext>
          </a:extLst>
        </xdr:cNvPr>
        <xdr:cNvSpPr txBox="1"/>
      </xdr:nvSpPr>
      <xdr:spPr>
        <a:xfrm>
          <a:off x="2067569" y="58874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28</xdr:row>
      <xdr:rowOff>12082</xdr:rowOff>
    </xdr:from>
    <xdr:ext cx="405111" cy="259045"/>
    <xdr:sp macro="" textlink="">
      <xdr:nvSpPr>
        <xdr:cNvPr id="92" name="n_1mainValue有形固定資産減価償却率">
          <a:extLst>
            <a:ext uri="{FF2B5EF4-FFF2-40B4-BE49-F238E27FC236}">
              <a16:creationId xmlns:a16="http://schemas.microsoft.com/office/drawing/2014/main" id="{0123DAF5-CC7E-4788-9FA2-CDB5D0110B99}"/>
            </a:ext>
          </a:extLst>
        </xdr:cNvPr>
        <xdr:cNvSpPr txBox="1"/>
      </xdr:nvSpPr>
      <xdr:spPr>
        <a:xfrm>
          <a:off x="3395989" y="5460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20609</xdr:rowOff>
    </xdr:from>
    <xdr:ext cx="405111" cy="259045"/>
    <xdr:sp macro="" textlink="">
      <xdr:nvSpPr>
        <xdr:cNvPr id="93" name="n_2mainValue有形固定資産減価償却率">
          <a:extLst>
            <a:ext uri="{FF2B5EF4-FFF2-40B4-BE49-F238E27FC236}">
              <a16:creationId xmlns:a16="http://schemas.microsoft.com/office/drawing/2014/main" id="{9A962C97-7B64-4044-994B-F8280BDA126A}"/>
            </a:ext>
          </a:extLst>
        </xdr:cNvPr>
        <xdr:cNvSpPr txBox="1"/>
      </xdr:nvSpPr>
      <xdr:spPr>
        <a:xfrm>
          <a:off x="2738129" y="58041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67599</xdr:rowOff>
    </xdr:from>
    <xdr:ext cx="405111" cy="259045"/>
    <xdr:sp macro="" textlink="">
      <xdr:nvSpPr>
        <xdr:cNvPr id="94" name="n_3mainValue有形固定資産減価償却率">
          <a:extLst>
            <a:ext uri="{FF2B5EF4-FFF2-40B4-BE49-F238E27FC236}">
              <a16:creationId xmlns:a16="http://schemas.microsoft.com/office/drawing/2014/main" id="{70F3C0E6-0EC7-4903-99A6-412C679688E4}"/>
            </a:ext>
          </a:extLst>
        </xdr:cNvPr>
        <xdr:cNvSpPr txBox="1"/>
      </xdr:nvSpPr>
      <xdr:spPr>
        <a:xfrm>
          <a:off x="2067569" y="5515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95" name="正方形/長方形 94">
          <a:extLst>
            <a:ext uri="{FF2B5EF4-FFF2-40B4-BE49-F238E27FC236}">
              <a16:creationId xmlns:a16="http://schemas.microsoft.com/office/drawing/2014/main" id="{7014CB25-D112-422B-AC4E-0C29270A3F56}"/>
            </a:ext>
          </a:extLst>
        </xdr:cNvPr>
        <xdr:cNvSpPr/>
      </xdr:nvSpPr>
      <xdr:spPr>
        <a:xfrm>
          <a:off x="9971405" y="4180205"/>
          <a:ext cx="3716020" cy="29083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96" name="正方形/長方形 95">
          <a:extLst>
            <a:ext uri="{FF2B5EF4-FFF2-40B4-BE49-F238E27FC236}">
              <a16:creationId xmlns:a16="http://schemas.microsoft.com/office/drawing/2014/main" id="{B2CB2D71-3C3F-4D2E-B474-C5BBFD186157}"/>
            </a:ext>
          </a:extLst>
        </xdr:cNvPr>
        <xdr:cNvSpPr/>
      </xdr:nvSpPr>
      <xdr:spPr>
        <a:xfrm>
          <a:off x="10904488" y="4523677"/>
          <a:ext cx="920214" cy="26809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97" name="正方形/長方形 96">
          <a:extLst>
            <a:ext uri="{FF2B5EF4-FFF2-40B4-BE49-F238E27FC236}">
              <a16:creationId xmlns:a16="http://schemas.microsoft.com/office/drawing/2014/main" id="{39EC07F5-3397-4907-9338-672850A66AB4}"/>
            </a:ext>
          </a:extLst>
        </xdr:cNvPr>
        <xdr:cNvSpPr/>
      </xdr:nvSpPr>
      <xdr:spPr>
        <a:xfrm>
          <a:off x="12166505" y="4507006"/>
          <a:ext cx="839659" cy="30143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[ 822.8</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98" name="正方形/長方形 97">
          <a:extLst>
            <a:ext uri="{FF2B5EF4-FFF2-40B4-BE49-F238E27FC236}">
              <a16:creationId xmlns:a16="http://schemas.microsoft.com/office/drawing/2014/main" id="{5CAB7C47-C846-4FB5-A12E-6A280476D30D}"/>
            </a:ext>
          </a:extLst>
        </xdr:cNvPr>
        <xdr:cNvSpPr/>
      </xdr:nvSpPr>
      <xdr:spPr>
        <a:xfrm>
          <a:off x="1365948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99" name="正方形/長方形 98">
          <a:extLst>
            <a:ext uri="{FF2B5EF4-FFF2-40B4-BE49-F238E27FC236}">
              <a16:creationId xmlns:a16="http://schemas.microsoft.com/office/drawing/2014/main" id="{CDCC3B50-1063-4D71-A82F-756FC0D3DC6E}"/>
            </a:ext>
          </a:extLst>
        </xdr:cNvPr>
        <xdr:cNvSpPr/>
      </xdr:nvSpPr>
      <xdr:spPr>
        <a:xfrm>
          <a:off x="1365948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00" name="正方形/長方形 99">
          <a:extLst>
            <a:ext uri="{FF2B5EF4-FFF2-40B4-BE49-F238E27FC236}">
              <a16:creationId xmlns:a16="http://schemas.microsoft.com/office/drawing/2014/main" id="{B980EA63-B5EF-48E6-A01B-4044CCC40088}"/>
            </a:ext>
          </a:extLst>
        </xdr:cNvPr>
        <xdr:cNvSpPr/>
      </xdr:nvSpPr>
      <xdr:spPr>
        <a:xfrm>
          <a:off x="1500060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01" name="正方形/長方形 100">
          <a:extLst>
            <a:ext uri="{FF2B5EF4-FFF2-40B4-BE49-F238E27FC236}">
              <a16:creationId xmlns:a16="http://schemas.microsoft.com/office/drawing/2014/main" id="{77BAC4C2-E0D5-4611-A8BC-AAD24CD9BC3B}"/>
            </a:ext>
          </a:extLst>
        </xdr:cNvPr>
        <xdr:cNvSpPr/>
      </xdr:nvSpPr>
      <xdr:spPr>
        <a:xfrm>
          <a:off x="1500060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02" name="正方形/長方形 101">
          <a:extLst>
            <a:ext uri="{FF2B5EF4-FFF2-40B4-BE49-F238E27FC236}">
              <a16:creationId xmlns:a16="http://schemas.microsoft.com/office/drawing/2014/main" id="{7F39B048-9984-4056-B80B-8718A51B4098}"/>
            </a:ext>
          </a:extLst>
        </xdr:cNvPr>
        <xdr:cNvSpPr/>
      </xdr:nvSpPr>
      <xdr:spPr>
        <a:xfrm>
          <a:off x="16445865" y="4293870"/>
          <a:ext cx="1341120" cy="240665"/>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03" name="正方形/長方形 102">
          <a:extLst>
            <a:ext uri="{FF2B5EF4-FFF2-40B4-BE49-F238E27FC236}">
              <a16:creationId xmlns:a16="http://schemas.microsoft.com/office/drawing/2014/main" id="{A51301D1-A4F9-4770-BEAB-4D0D644F49C9}"/>
            </a:ext>
          </a:extLst>
        </xdr:cNvPr>
        <xdr:cNvSpPr/>
      </xdr:nvSpPr>
      <xdr:spPr>
        <a:xfrm>
          <a:off x="16445865" y="4471035"/>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04" name="正方形/長方形 103">
          <a:extLst>
            <a:ext uri="{FF2B5EF4-FFF2-40B4-BE49-F238E27FC236}">
              <a16:creationId xmlns:a16="http://schemas.microsoft.com/office/drawing/2014/main" id="{D201FB4E-F15A-4FA6-9D7B-8A6AB46644B5}"/>
            </a:ext>
          </a:extLst>
        </xdr:cNvPr>
        <xdr:cNvSpPr/>
      </xdr:nvSpPr>
      <xdr:spPr>
        <a:xfrm>
          <a:off x="9971405" y="4844415"/>
          <a:ext cx="3716020" cy="211328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05" name="正方形/長方形 104">
          <a:extLst>
            <a:ext uri="{FF2B5EF4-FFF2-40B4-BE49-F238E27FC236}">
              <a16:creationId xmlns:a16="http://schemas.microsoft.com/office/drawing/2014/main" id="{7841D1C3-49D5-4074-9013-BCC3006F8C00}"/>
            </a:ext>
          </a:extLst>
        </xdr:cNvPr>
        <xdr:cNvSpPr/>
      </xdr:nvSpPr>
      <xdr:spPr>
        <a:xfrm>
          <a:off x="13931265" y="4844415"/>
          <a:ext cx="4191000" cy="2113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06" name="正方形/長方形 105">
          <a:extLst>
            <a:ext uri="{FF2B5EF4-FFF2-40B4-BE49-F238E27FC236}">
              <a16:creationId xmlns:a16="http://schemas.microsoft.com/office/drawing/2014/main" id="{56383516-28F8-45FD-A535-E01DA2EDE63A}"/>
            </a:ext>
          </a:extLst>
        </xdr:cNvPr>
        <xdr:cNvSpPr/>
      </xdr:nvSpPr>
      <xdr:spPr>
        <a:xfrm>
          <a:off x="13931265" y="4907915"/>
          <a:ext cx="402336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07" name="テキスト ボックス 106">
          <a:extLst>
            <a:ext uri="{FF2B5EF4-FFF2-40B4-BE49-F238E27FC236}">
              <a16:creationId xmlns:a16="http://schemas.microsoft.com/office/drawing/2014/main" id="{8FFB42C6-A9B3-464B-94FC-0E3523E7B654}"/>
            </a:ext>
          </a:extLst>
        </xdr:cNvPr>
        <xdr:cNvSpPr txBox="1"/>
      </xdr:nvSpPr>
      <xdr:spPr>
        <a:xfrm>
          <a:off x="14007465" y="5128895"/>
          <a:ext cx="4010660" cy="1739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　類似団体平均を大きく上回り、</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H30</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年度決算で</a:t>
          </a:r>
          <a:r>
            <a:rPr kumimoji="1" lang="en-US" altLang="ja-JP" sz="1100">
              <a:solidFill>
                <a:schemeClr val="dk1"/>
              </a:solidFill>
              <a:effectLst/>
              <a:latin typeface="ＭＳ Ｐゴシック" panose="020B0600070205080204" pitchFamily="50" charset="-128"/>
              <a:ea typeface="ＭＳ Ｐゴシック" panose="020B0600070205080204" pitchFamily="50" charset="-128"/>
              <a:cs typeface="+mn-cs"/>
            </a:rPr>
            <a:t>822.8</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となっている。地方債残高</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は減少傾向にあるものの、依然としてその規模</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が大きいことや、</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経常収支比率が高率であることから償還財源を圧迫していること、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充当可能基金</a:t>
          </a:r>
          <a:r>
            <a:rPr kumimoji="1" lang="ja-JP" altLang="en-US" sz="1100">
              <a:solidFill>
                <a:schemeClr val="dk1"/>
              </a:solidFill>
              <a:effectLst/>
              <a:latin typeface="ＭＳ Ｐゴシック" panose="020B0600070205080204" pitchFamily="50" charset="-128"/>
              <a:ea typeface="ＭＳ Ｐゴシック" panose="020B0600070205080204" pitchFamily="50" charset="-128"/>
              <a:cs typeface="+mn-cs"/>
            </a:rPr>
            <a:t>を十分保有できていないこと</a:t>
          </a:r>
          <a:r>
            <a:rPr kumimoji="1" lang="ja-JP" altLang="ja-JP" sz="1100">
              <a:solidFill>
                <a:schemeClr val="dk1"/>
              </a:solidFill>
              <a:effectLst/>
              <a:latin typeface="ＭＳ Ｐゴシック" panose="020B0600070205080204" pitchFamily="50" charset="-128"/>
              <a:ea typeface="ＭＳ Ｐゴシック" panose="020B0600070205080204" pitchFamily="50" charset="-128"/>
              <a:cs typeface="+mn-cs"/>
            </a:rPr>
            <a:t>が主な要因と考えられる。債務償還能力という観点からも、今後の地方債発行や必要な基金への積立て等、安定的で適正な財政運営に努める。</a:t>
          </a:r>
          <a:endParaRPr lang="ja-JP" altLang="ja-JP">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57</xdr:col>
      <xdr:colOff>111125</xdr:colOff>
      <xdr:row>23</xdr:row>
      <xdr:rowOff>47625</xdr:rowOff>
    </xdr:from>
    <xdr:ext cx="349839" cy="225703"/>
    <xdr:sp macro="" textlink="">
      <xdr:nvSpPr>
        <xdr:cNvPr id="108" name="テキスト ボックス 107">
          <a:extLst>
            <a:ext uri="{FF2B5EF4-FFF2-40B4-BE49-F238E27FC236}">
              <a16:creationId xmlns:a16="http://schemas.microsoft.com/office/drawing/2014/main" id="{99209FB9-50C0-4874-AE65-48A7990C9334}"/>
            </a:ext>
          </a:extLst>
        </xdr:cNvPr>
        <xdr:cNvSpPr txBox="1"/>
      </xdr:nvSpPr>
      <xdr:spPr>
        <a:xfrm>
          <a:off x="9933305" y="4657725"/>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09" name="直線コネクタ 108">
          <a:extLst>
            <a:ext uri="{FF2B5EF4-FFF2-40B4-BE49-F238E27FC236}">
              <a16:creationId xmlns:a16="http://schemas.microsoft.com/office/drawing/2014/main" id="{F99DCCFD-EFD2-4C39-974C-908BF7B6B7BA}"/>
            </a:ext>
          </a:extLst>
        </xdr:cNvPr>
        <xdr:cNvCxnSpPr/>
      </xdr:nvCxnSpPr>
      <xdr:spPr>
        <a:xfrm>
          <a:off x="9971405" y="695769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34</xdr:row>
      <xdr:rowOff>151342</xdr:rowOff>
    </xdr:from>
    <xdr:to>
      <xdr:col>80</xdr:col>
      <xdr:colOff>9525</xdr:colOff>
      <xdr:row>34</xdr:row>
      <xdr:rowOff>151342</xdr:rowOff>
    </xdr:to>
    <xdr:cxnSp macro="">
      <xdr:nvCxnSpPr>
        <xdr:cNvPr id="110" name="直線コネクタ 109">
          <a:extLst>
            <a:ext uri="{FF2B5EF4-FFF2-40B4-BE49-F238E27FC236}">
              <a16:creationId xmlns:a16="http://schemas.microsoft.com/office/drawing/2014/main" id="{F5ED5C3E-C210-4AF7-9166-57F2E5972B7E}"/>
            </a:ext>
          </a:extLst>
        </xdr:cNvPr>
        <xdr:cNvCxnSpPr/>
      </xdr:nvCxnSpPr>
      <xdr:spPr>
        <a:xfrm>
          <a:off x="9971405" y="660548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34</xdr:row>
      <xdr:rowOff>57541</xdr:rowOff>
    </xdr:from>
    <xdr:ext cx="308097" cy="225703"/>
    <xdr:sp macro="" textlink="">
      <xdr:nvSpPr>
        <xdr:cNvPr id="111" name="テキスト ボックス 110">
          <a:extLst>
            <a:ext uri="{FF2B5EF4-FFF2-40B4-BE49-F238E27FC236}">
              <a16:creationId xmlns:a16="http://schemas.microsoft.com/office/drawing/2014/main" id="{9D203AC2-3A43-4B74-90BB-8B540D197A8B}"/>
            </a:ext>
          </a:extLst>
        </xdr:cNvPr>
        <xdr:cNvSpPr txBox="1"/>
      </xdr:nvSpPr>
      <xdr:spPr>
        <a:xfrm>
          <a:off x="9645528" y="6511681"/>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12" name="直線コネクタ 111">
          <a:extLst>
            <a:ext uri="{FF2B5EF4-FFF2-40B4-BE49-F238E27FC236}">
              <a16:creationId xmlns:a16="http://schemas.microsoft.com/office/drawing/2014/main" id="{5FA119AB-8E99-4424-8E0F-B3596B49FBF4}"/>
            </a:ext>
          </a:extLst>
        </xdr:cNvPr>
        <xdr:cNvCxnSpPr/>
      </xdr:nvCxnSpPr>
      <xdr:spPr>
        <a:xfrm>
          <a:off x="9971405" y="625326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13" name="テキスト ボックス 112">
          <a:extLst>
            <a:ext uri="{FF2B5EF4-FFF2-40B4-BE49-F238E27FC236}">
              <a16:creationId xmlns:a16="http://schemas.microsoft.com/office/drawing/2014/main" id="{D0B40233-31EF-4571-8FBA-A236C55641B0}"/>
            </a:ext>
          </a:extLst>
        </xdr:cNvPr>
        <xdr:cNvSpPr txBox="1"/>
      </xdr:nvSpPr>
      <xdr:spPr>
        <a:xfrm>
          <a:off x="9542936" y="6159467"/>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14" name="直線コネクタ 113">
          <a:extLst>
            <a:ext uri="{FF2B5EF4-FFF2-40B4-BE49-F238E27FC236}">
              <a16:creationId xmlns:a16="http://schemas.microsoft.com/office/drawing/2014/main" id="{F1EE8856-CB20-4D35-B9FB-BDD16954A8D9}"/>
            </a:ext>
          </a:extLst>
        </xdr:cNvPr>
        <xdr:cNvCxnSpPr/>
      </xdr:nvCxnSpPr>
      <xdr:spPr>
        <a:xfrm>
          <a:off x="9971405" y="590105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15" name="テキスト ボックス 114">
          <a:extLst>
            <a:ext uri="{FF2B5EF4-FFF2-40B4-BE49-F238E27FC236}">
              <a16:creationId xmlns:a16="http://schemas.microsoft.com/office/drawing/2014/main" id="{42F3CBCD-4EF2-4CA7-A648-44136B40BDF0}"/>
            </a:ext>
          </a:extLst>
        </xdr:cNvPr>
        <xdr:cNvSpPr txBox="1"/>
      </xdr:nvSpPr>
      <xdr:spPr>
        <a:xfrm>
          <a:off x="9542936" y="5807254"/>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16" name="直線コネクタ 115">
          <a:extLst>
            <a:ext uri="{FF2B5EF4-FFF2-40B4-BE49-F238E27FC236}">
              <a16:creationId xmlns:a16="http://schemas.microsoft.com/office/drawing/2014/main" id="{411CE3E4-DCE5-4673-AC1F-F3DAB0080704}"/>
            </a:ext>
          </a:extLst>
        </xdr:cNvPr>
        <xdr:cNvCxnSpPr/>
      </xdr:nvCxnSpPr>
      <xdr:spPr>
        <a:xfrm>
          <a:off x="9971405" y="5548842"/>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17" name="テキスト ボックス 116">
          <a:extLst>
            <a:ext uri="{FF2B5EF4-FFF2-40B4-BE49-F238E27FC236}">
              <a16:creationId xmlns:a16="http://schemas.microsoft.com/office/drawing/2014/main" id="{842350B6-EC2D-4A61-AC6B-AEB806BB49C3}"/>
            </a:ext>
          </a:extLst>
        </xdr:cNvPr>
        <xdr:cNvSpPr txBox="1"/>
      </xdr:nvSpPr>
      <xdr:spPr>
        <a:xfrm>
          <a:off x="9542936" y="5455041"/>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18" name="直線コネクタ 117">
          <a:extLst>
            <a:ext uri="{FF2B5EF4-FFF2-40B4-BE49-F238E27FC236}">
              <a16:creationId xmlns:a16="http://schemas.microsoft.com/office/drawing/2014/main" id="{7FD5FAED-DCDE-43F3-B6C3-47122305D3F6}"/>
            </a:ext>
          </a:extLst>
        </xdr:cNvPr>
        <xdr:cNvCxnSpPr/>
      </xdr:nvCxnSpPr>
      <xdr:spPr>
        <a:xfrm>
          <a:off x="9971405" y="5196628"/>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25</xdr:row>
      <xdr:rowOff>161257</xdr:rowOff>
    </xdr:from>
    <xdr:ext cx="482824" cy="225703"/>
    <xdr:sp macro="" textlink="">
      <xdr:nvSpPr>
        <xdr:cNvPr id="119" name="テキスト ボックス 118">
          <a:extLst>
            <a:ext uri="{FF2B5EF4-FFF2-40B4-BE49-F238E27FC236}">
              <a16:creationId xmlns:a16="http://schemas.microsoft.com/office/drawing/2014/main" id="{687236ED-C781-43C3-A61C-0A0043716ED7}"/>
            </a:ext>
          </a:extLst>
        </xdr:cNvPr>
        <xdr:cNvSpPr txBox="1"/>
      </xdr:nvSpPr>
      <xdr:spPr>
        <a:xfrm>
          <a:off x="9486041" y="5106637"/>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20" name="直線コネクタ 119">
          <a:extLst>
            <a:ext uri="{FF2B5EF4-FFF2-40B4-BE49-F238E27FC236}">
              <a16:creationId xmlns:a16="http://schemas.microsoft.com/office/drawing/2014/main" id="{AB782452-79B7-45AA-B047-51226ADDC9E4}"/>
            </a:ext>
          </a:extLst>
        </xdr:cNvPr>
        <xdr:cNvCxnSpPr/>
      </xdr:nvCxnSpPr>
      <xdr:spPr>
        <a:xfrm>
          <a:off x="9971405" y="4844415"/>
          <a:ext cx="371602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23</xdr:row>
      <xdr:rowOff>144324</xdr:rowOff>
    </xdr:from>
    <xdr:ext cx="482824" cy="225703"/>
    <xdr:sp macro="" textlink="">
      <xdr:nvSpPr>
        <xdr:cNvPr id="121" name="テキスト ボックス 120">
          <a:extLst>
            <a:ext uri="{FF2B5EF4-FFF2-40B4-BE49-F238E27FC236}">
              <a16:creationId xmlns:a16="http://schemas.microsoft.com/office/drawing/2014/main" id="{739E00BC-EDFC-4310-B94E-412EF26F0125}"/>
            </a:ext>
          </a:extLst>
        </xdr:cNvPr>
        <xdr:cNvSpPr txBox="1"/>
      </xdr:nvSpPr>
      <xdr:spPr>
        <a:xfrm>
          <a:off x="9486041" y="4754424"/>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36</xdr:row>
      <xdr:rowOff>168275</xdr:rowOff>
    </xdr:to>
    <xdr:sp macro="" textlink="">
      <xdr:nvSpPr>
        <xdr:cNvPr id="122" name="債務償還比率グラフ枠">
          <a:extLst>
            <a:ext uri="{FF2B5EF4-FFF2-40B4-BE49-F238E27FC236}">
              <a16:creationId xmlns:a16="http://schemas.microsoft.com/office/drawing/2014/main" id="{8D1B582D-4465-4632-BD92-2DEE5C4649FA}"/>
            </a:ext>
          </a:extLst>
        </xdr:cNvPr>
        <xdr:cNvSpPr/>
      </xdr:nvSpPr>
      <xdr:spPr>
        <a:xfrm>
          <a:off x="9971405" y="4844415"/>
          <a:ext cx="3716020" cy="211328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96083</xdr:rowOff>
    </xdr:from>
    <xdr:to>
      <xdr:col>76</xdr:col>
      <xdr:colOff>21589</xdr:colOff>
      <xdr:row>34</xdr:row>
      <xdr:rowOff>151342</xdr:rowOff>
    </xdr:to>
    <xdr:cxnSp macro="">
      <xdr:nvCxnSpPr>
        <xdr:cNvPr id="123" name="直線コネクタ 122">
          <a:extLst>
            <a:ext uri="{FF2B5EF4-FFF2-40B4-BE49-F238E27FC236}">
              <a16:creationId xmlns:a16="http://schemas.microsoft.com/office/drawing/2014/main" id="{FBA94848-D1BC-4EE5-8255-BC236BDA06AD}"/>
            </a:ext>
          </a:extLst>
        </xdr:cNvPr>
        <xdr:cNvCxnSpPr/>
      </xdr:nvCxnSpPr>
      <xdr:spPr>
        <a:xfrm flipV="1">
          <a:off x="13027660" y="5209103"/>
          <a:ext cx="1269" cy="139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155169</xdr:rowOff>
    </xdr:from>
    <xdr:ext cx="340478" cy="259045"/>
    <xdr:sp macro="" textlink="">
      <xdr:nvSpPr>
        <xdr:cNvPr id="124" name="債務償還比率最小値テキスト">
          <a:extLst>
            <a:ext uri="{FF2B5EF4-FFF2-40B4-BE49-F238E27FC236}">
              <a16:creationId xmlns:a16="http://schemas.microsoft.com/office/drawing/2014/main" id="{9103BF74-A8F3-4D2C-9D8F-A7172D62A687}"/>
            </a:ext>
          </a:extLst>
        </xdr:cNvPr>
        <xdr:cNvSpPr txBox="1"/>
      </xdr:nvSpPr>
      <xdr:spPr>
        <a:xfrm>
          <a:off x="13080365" y="660930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151342</xdr:rowOff>
    </xdr:from>
    <xdr:to>
      <xdr:col>76</xdr:col>
      <xdr:colOff>111125</xdr:colOff>
      <xdr:row>34</xdr:row>
      <xdr:rowOff>151342</xdr:rowOff>
    </xdr:to>
    <xdr:cxnSp macro="">
      <xdr:nvCxnSpPr>
        <xdr:cNvPr id="125" name="直線コネクタ 124">
          <a:extLst>
            <a:ext uri="{FF2B5EF4-FFF2-40B4-BE49-F238E27FC236}">
              <a16:creationId xmlns:a16="http://schemas.microsoft.com/office/drawing/2014/main" id="{4199370D-05F9-4E72-B228-A8063BD14440}"/>
            </a:ext>
          </a:extLst>
        </xdr:cNvPr>
        <xdr:cNvCxnSpPr/>
      </xdr:nvCxnSpPr>
      <xdr:spPr>
        <a:xfrm>
          <a:off x="12963525" y="660548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42760</xdr:rowOff>
    </xdr:from>
    <xdr:ext cx="560923" cy="259045"/>
    <xdr:sp macro="" textlink="">
      <xdr:nvSpPr>
        <xdr:cNvPr id="126" name="債務償還比率最大値テキスト">
          <a:extLst>
            <a:ext uri="{FF2B5EF4-FFF2-40B4-BE49-F238E27FC236}">
              <a16:creationId xmlns:a16="http://schemas.microsoft.com/office/drawing/2014/main" id="{53615A2A-6C5F-4001-B680-6A03605C33FE}"/>
            </a:ext>
          </a:extLst>
        </xdr:cNvPr>
        <xdr:cNvSpPr txBox="1"/>
      </xdr:nvSpPr>
      <xdr:spPr>
        <a:xfrm>
          <a:off x="13080365" y="498814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1,189.6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96083</xdr:rowOff>
    </xdr:from>
    <xdr:to>
      <xdr:col>76</xdr:col>
      <xdr:colOff>111125</xdr:colOff>
      <xdr:row>26</xdr:row>
      <xdr:rowOff>96083</xdr:rowOff>
    </xdr:to>
    <xdr:cxnSp macro="">
      <xdr:nvCxnSpPr>
        <xdr:cNvPr id="127" name="直線コネクタ 126">
          <a:extLst>
            <a:ext uri="{FF2B5EF4-FFF2-40B4-BE49-F238E27FC236}">
              <a16:creationId xmlns:a16="http://schemas.microsoft.com/office/drawing/2014/main" id="{1AC8E2D9-BF4C-4B9F-AC89-ACD3415C9789}"/>
            </a:ext>
          </a:extLst>
        </xdr:cNvPr>
        <xdr:cNvCxnSpPr/>
      </xdr:nvCxnSpPr>
      <xdr:spPr>
        <a:xfrm>
          <a:off x="12963525" y="5209103"/>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164256</xdr:rowOff>
    </xdr:from>
    <xdr:ext cx="469744" cy="259045"/>
    <xdr:sp macro="" textlink="">
      <xdr:nvSpPr>
        <xdr:cNvPr id="128" name="債務償還比率平均値テキスト">
          <a:extLst>
            <a:ext uri="{FF2B5EF4-FFF2-40B4-BE49-F238E27FC236}">
              <a16:creationId xmlns:a16="http://schemas.microsoft.com/office/drawing/2014/main" id="{F082C33F-7899-4323-A347-3FFA7D749E4F}"/>
            </a:ext>
          </a:extLst>
        </xdr:cNvPr>
        <xdr:cNvSpPr txBox="1"/>
      </xdr:nvSpPr>
      <xdr:spPr>
        <a:xfrm>
          <a:off x="13080365" y="578019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14379</xdr:rowOff>
    </xdr:from>
    <xdr:to>
      <xdr:col>76</xdr:col>
      <xdr:colOff>73025</xdr:colOff>
      <xdr:row>30</xdr:row>
      <xdr:rowOff>115979</xdr:rowOff>
    </xdr:to>
    <xdr:sp macro="" textlink="">
      <xdr:nvSpPr>
        <xdr:cNvPr id="129" name="フローチャート: 判断 128">
          <a:extLst>
            <a:ext uri="{FF2B5EF4-FFF2-40B4-BE49-F238E27FC236}">
              <a16:creationId xmlns:a16="http://schemas.microsoft.com/office/drawing/2014/main" id="{6D2F0D98-4AE7-4F87-81E5-1561D59041BE}"/>
            </a:ext>
          </a:extLst>
        </xdr:cNvPr>
        <xdr:cNvSpPr/>
      </xdr:nvSpPr>
      <xdr:spPr>
        <a:xfrm>
          <a:off x="13001625" y="579795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142529</xdr:rowOff>
    </xdr:from>
    <xdr:to>
      <xdr:col>72</xdr:col>
      <xdr:colOff>123825</xdr:colOff>
      <xdr:row>30</xdr:row>
      <xdr:rowOff>72679</xdr:rowOff>
    </xdr:to>
    <xdr:sp macro="" textlink="">
      <xdr:nvSpPr>
        <xdr:cNvPr id="130" name="フローチャート: 判断 129">
          <a:extLst>
            <a:ext uri="{FF2B5EF4-FFF2-40B4-BE49-F238E27FC236}">
              <a16:creationId xmlns:a16="http://schemas.microsoft.com/office/drawing/2014/main" id="{63DBFE20-8039-43E8-BFA6-3CB669376706}"/>
            </a:ext>
          </a:extLst>
        </xdr:cNvPr>
        <xdr:cNvSpPr/>
      </xdr:nvSpPr>
      <xdr:spPr>
        <a:xfrm>
          <a:off x="12359005" y="575846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31" name="テキスト ボックス 130">
          <a:extLst>
            <a:ext uri="{FF2B5EF4-FFF2-40B4-BE49-F238E27FC236}">
              <a16:creationId xmlns:a16="http://schemas.microsoft.com/office/drawing/2014/main" id="{27E75B17-0389-4C23-BB65-B87C68AA2271}"/>
            </a:ext>
          </a:extLst>
        </xdr:cNvPr>
        <xdr:cNvSpPr txBox="1"/>
      </xdr:nvSpPr>
      <xdr:spPr>
        <a:xfrm>
          <a:off x="1287462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32" name="テキスト ボックス 131">
          <a:extLst>
            <a:ext uri="{FF2B5EF4-FFF2-40B4-BE49-F238E27FC236}">
              <a16:creationId xmlns:a16="http://schemas.microsoft.com/office/drawing/2014/main" id="{B3E10B16-CC70-4330-A14B-94D1274C8001}"/>
            </a:ext>
          </a:extLst>
        </xdr:cNvPr>
        <xdr:cNvSpPr txBox="1"/>
      </xdr:nvSpPr>
      <xdr:spPr>
        <a:xfrm>
          <a:off x="1225486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33" name="テキスト ボックス 132">
          <a:extLst>
            <a:ext uri="{FF2B5EF4-FFF2-40B4-BE49-F238E27FC236}">
              <a16:creationId xmlns:a16="http://schemas.microsoft.com/office/drawing/2014/main" id="{2363B604-E5AD-4E15-958F-A63BB9F46FFA}"/>
            </a:ext>
          </a:extLst>
        </xdr:cNvPr>
        <xdr:cNvSpPr txBox="1"/>
      </xdr:nvSpPr>
      <xdr:spPr>
        <a:xfrm>
          <a:off x="1158430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34" name="テキスト ボックス 133">
          <a:extLst>
            <a:ext uri="{FF2B5EF4-FFF2-40B4-BE49-F238E27FC236}">
              <a16:creationId xmlns:a16="http://schemas.microsoft.com/office/drawing/2014/main" id="{CBE46C3D-CE5C-4E77-AEC8-A5FE7CC3FBCE}"/>
            </a:ext>
          </a:extLst>
        </xdr:cNvPr>
        <xdr:cNvSpPr txBox="1"/>
      </xdr:nvSpPr>
      <xdr:spPr>
        <a:xfrm>
          <a:off x="1091374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H27</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35" name="テキスト ボックス 134">
          <a:extLst>
            <a:ext uri="{FF2B5EF4-FFF2-40B4-BE49-F238E27FC236}">
              <a16:creationId xmlns:a16="http://schemas.microsoft.com/office/drawing/2014/main" id="{97414EDF-1717-418A-9A7B-9FF8C07810C2}"/>
            </a:ext>
          </a:extLst>
        </xdr:cNvPr>
        <xdr:cNvSpPr txBox="1"/>
      </xdr:nvSpPr>
      <xdr:spPr>
        <a:xfrm>
          <a:off x="10243185" y="6999784"/>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H26</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142339</xdr:rowOff>
    </xdr:from>
    <xdr:to>
      <xdr:col>76</xdr:col>
      <xdr:colOff>73025</xdr:colOff>
      <xdr:row>29</xdr:row>
      <xdr:rowOff>72489</xdr:rowOff>
    </xdr:to>
    <xdr:sp macro="" textlink="">
      <xdr:nvSpPr>
        <xdr:cNvPr id="136" name="楕円 135">
          <a:extLst>
            <a:ext uri="{FF2B5EF4-FFF2-40B4-BE49-F238E27FC236}">
              <a16:creationId xmlns:a16="http://schemas.microsoft.com/office/drawing/2014/main" id="{B5078906-856B-45EF-9825-0169711DB544}"/>
            </a:ext>
          </a:extLst>
        </xdr:cNvPr>
        <xdr:cNvSpPr/>
      </xdr:nvSpPr>
      <xdr:spPr>
        <a:xfrm>
          <a:off x="13001625" y="559063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27</xdr:row>
      <xdr:rowOff>165216</xdr:rowOff>
    </xdr:from>
    <xdr:ext cx="469744" cy="259045"/>
    <xdr:sp macro="" textlink="">
      <xdr:nvSpPr>
        <xdr:cNvPr id="137" name="債務償還比率該当値テキスト">
          <a:extLst>
            <a:ext uri="{FF2B5EF4-FFF2-40B4-BE49-F238E27FC236}">
              <a16:creationId xmlns:a16="http://schemas.microsoft.com/office/drawing/2014/main" id="{6B5E7A69-C4BA-4434-BF98-5E43BC824FD7}"/>
            </a:ext>
          </a:extLst>
        </xdr:cNvPr>
        <xdr:cNvSpPr txBox="1"/>
      </xdr:nvSpPr>
      <xdr:spPr>
        <a:xfrm>
          <a:off x="13080365" y="5445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822.8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2074</xdr:rowOff>
    </xdr:from>
    <xdr:to>
      <xdr:col>72</xdr:col>
      <xdr:colOff>123825</xdr:colOff>
      <xdr:row>29</xdr:row>
      <xdr:rowOff>103674</xdr:rowOff>
    </xdr:to>
    <xdr:sp macro="" textlink="">
      <xdr:nvSpPr>
        <xdr:cNvPr id="138" name="楕円 137">
          <a:extLst>
            <a:ext uri="{FF2B5EF4-FFF2-40B4-BE49-F238E27FC236}">
              <a16:creationId xmlns:a16="http://schemas.microsoft.com/office/drawing/2014/main" id="{A7921326-6191-4009-B3FE-E8D8D5CDFDBF}"/>
            </a:ext>
          </a:extLst>
        </xdr:cNvPr>
        <xdr:cNvSpPr/>
      </xdr:nvSpPr>
      <xdr:spPr>
        <a:xfrm>
          <a:off x="12359005" y="561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29</xdr:row>
      <xdr:rowOff>21689</xdr:rowOff>
    </xdr:from>
    <xdr:to>
      <xdr:col>76</xdr:col>
      <xdr:colOff>22225</xdr:colOff>
      <xdr:row>29</xdr:row>
      <xdr:rowOff>52874</xdr:rowOff>
    </xdr:to>
    <xdr:cxnSp macro="">
      <xdr:nvCxnSpPr>
        <xdr:cNvPr id="139" name="直線コネクタ 138">
          <a:extLst>
            <a:ext uri="{FF2B5EF4-FFF2-40B4-BE49-F238E27FC236}">
              <a16:creationId xmlns:a16="http://schemas.microsoft.com/office/drawing/2014/main" id="{15CF2853-C4CF-439E-AD61-F45B45B27A23}"/>
            </a:ext>
          </a:extLst>
        </xdr:cNvPr>
        <xdr:cNvCxnSpPr/>
      </xdr:nvCxnSpPr>
      <xdr:spPr>
        <a:xfrm flipV="1">
          <a:off x="12409805" y="5637629"/>
          <a:ext cx="619760" cy="31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30</xdr:row>
      <xdr:rowOff>63806</xdr:rowOff>
    </xdr:from>
    <xdr:ext cx="469744" cy="259045"/>
    <xdr:sp macro="" textlink="">
      <xdr:nvSpPr>
        <xdr:cNvPr id="140" name="n_1aveValue債務償還比率">
          <a:extLst>
            <a:ext uri="{FF2B5EF4-FFF2-40B4-BE49-F238E27FC236}">
              <a16:creationId xmlns:a16="http://schemas.microsoft.com/office/drawing/2014/main" id="{55544964-D8F7-4CBA-9E03-7050642AAB71}"/>
            </a:ext>
          </a:extLst>
        </xdr:cNvPr>
        <xdr:cNvSpPr txBox="1"/>
      </xdr:nvSpPr>
      <xdr:spPr>
        <a:xfrm>
          <a:off x="12185092" y="5847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27</xdr:row>
      <xdr:rowOff>120201</xdr:rowOff>
    </xdr:from>
    <xdr:ext cx="469744" cy="259045"/>
    <xdr:sp macro="" textlink="">
      <xdr:nvSpPr>
        <xdr:cNvPr id="141" name="n_1mainValue債務償還比率">
          <a:extLst>
            <a:ext uri="{FF2B5EF4-FFF2-40B4-BE49-F238E27FC236}">
              <a16:creationId xmlns:a16="http://schemas.microsoft.com/office/drawing/2014/main" id="{DA289283-EFF2-4697-AC40-5416FA0DFC4A}"/>
            </a:ext>
          </a:extLst>
        </xdr:cNvPr>
        <xdr:cNvSpPr txBox="1"/>
      </xdr:nvSpPr>
      <xdr:spPr>
        <a:xfrm>
          <a:off x="12185092" y="5400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42" name="正方形/長方形 141">
          <a:extLst>
            <a:ext uri="{FF2B5EF4-FFF2-40B4-BE49-F238E27FC236}">
              <a16:creationId xmlns:a16="http://schemas.microsoft.com/office/drawing/2014/main" id="{CA687FB5-6D15-47DD-85BE-53149A4D633A}"/>
            </a:ext>
          </a:extLst>
        </xdr:cNvPr>
        <xdr:cNvSpPr/>
      </xdr:nvSpPr>
      <xdr:spPr>
        <a:xfrm>
          <a:off x="1127125" y="7818120"/>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43" name="正方形/長方形 142">
          <a:extLst>
            <a:ext uri="{FF2B5EF4-FFF2-40B4-BE49-F238E27FC236}">
              <a16:creationId xmlns:a16="http://schemas.microsoft.com/office/drawing/2014/main" id="{345C38FA-5815-4DA0-9EF8-0BB86577DEA0}"/>
            </a:ext>
          </a:extLst>
        </xdr:cNvPr>
        <xdr:cNvSpPr/>
      </xdr:nvSpPr>
      <xdr:spPr>
        <a:xfrm>
          <a:off x="1127125" y="11534775"/>
          <a:ext cx="5196840" cy="33528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44" name="テキスト ボックス 143">
          <a:extLst>
            <a:ext uri="{FF2B5EF4-FFF2-40B4-BE49-F238E27FC236}">
              <a16:creationId xmlns:a16="http://schemas.microsoft.com/office/drawing/2014/main" id="{3CE289BE-A842-414A-A4C6-F4C3B9B3F4E8}"/>
            </a:ext>
          </a:extLst>
        </xdr:cNvPr>
        <xdr:cNvSpPr txBox="1"/>
      </xdr:nvSpPr>
      <xdr:spPr>
        <a:xfrm>
          <a:off x="817245" y="8064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45" name="テキスト ボックス 144">
          <a:extLst>
            <a:ext uri="{FF2B5EF4-FFF2-40B4-BE49-F238E27FC236}">
              <a16:creationId xmlns:a16="http://schemas.microsoft.com/office/drawing/2014/main" id="{78BB59DF-1972-4E22-BD06-3892F6BB035C}"/>
            </a:ext>
          </a:extLst>
        </xdr:cNvPr>
        <xdr:cNvSpPr txBox="1"/>
      </xdr:nvSpPr>
      <xdr:spPr>
        <a:xfrm>
          <a:off x="6156325" y="1067435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46" name="テキスト ボックス 145">
          <a:extLst>
            <a:ext uri="{FF2B5EF4-FFF2-40B4-BE49-F238E27FC236}">
              <a16:creationId xmlns:a16="http://schemas.microsoft.com/office/drawing/2014/main" id="{6EC126A4-7A75-4D84-A72F-5448045538A7}"/>
            </a:ext>
          </a:extLst>
        </xdr:cNvPr>
        <xdr:cNvSpPr txBox="1"/>
      </xdr:nvSpPr>
      <xdr:spPr>
        <a:xfrm>
          <a:off x="817245" y="1175575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47" name="テキスト ボックス 146">
          <a:extLst>
            <a:ext uri="{FF2B5EF4-FFF2-40B4-BE49-F238E27FC236}">
              <a16:creationId xmlns:a16="http://schemas.microsoft.com/office/drawing/2014/main" id="{F58F203B-E19D-4331-82D4-71AD143B5449}"/>
            </a:ext>
          </a:extLst>
        </xdr:cNvPr>
        <xdr:cNvSpPr txBox="1"/>
      </xdr:nvSpPr>
      <xdr:spPr>
        <a:xfrm>
          <a:off x="6156325" y="14450695"/>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976FF78B-918E-4AE6-8340-EE8CE2A393E4}"/>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379F91E4-3DFA-4B5B-BD33-0E2F4350B95A}"/>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8C554C50-FCC0-439C-ABA3-85B04254E707}"/>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285D6970-A431-434C-8E69-B0586B65929F}"/>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D4D94AD7-73E8-4D9D-B7B5-D869E3C8BBC7}"/>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604F955-C3E9-405E-BB6B-A6589AE364AC}"/>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FC0CE05F-BE0D-4AF1-B52D-1E518798C819}"/>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6DD93090-E103-4990-B663-3AFDDB2246EC}"/>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B53845C4-8C3C-4FA2-B7CA-4DCD491B2C7D}"/>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2D0B6D05-DE0F-4BDD-8C8C-C4BA3F2C9289}"/>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58,345
57,951
722.42
27,449,265
27,066,041
337,424
16,566,068
32,698,139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F7DD9B56-B99A-4FFB-BC8D-07ED31C4F4FB}"/>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A73AB88F-97FB-4DB0-B3C8-9CBD7676E74D}"/>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A8CBB731-6527-48EE-A604-1DD255168979}"/>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4A63E0C1-D1E7-4C6F-BAC7-DB5313DB45A9}"/>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86C8F568-8B49-46C9-85D5-19BA41AFC705}"/>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DFF0F277-61E9-42E8-81D4-0164620D6D5B}"/>
            </a:ext>
          </a:extLst>
        </xdr:cNvPr>
        <xdr:cNvSpPr/>
      </xdr:nvSpPr>
      <xdr:spPr>
        <a:xfrm>
          <a:off x="6329680" y="1676400"/>
          <a:ext cx="322580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44E03B87-848E-4640-943C-F12F1D47D603}"/>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6F54E0BB-C668-49FE-8451-D1E4A7D2744B}"/>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53FA6A3C-762F-47EE-8EFF-C1A93D00921E}"/>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826D2B1A-5B99-4088-AE4A-2035974FE6C5}"/>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74B46704-ACD7-40D0-8E4D-098F9281AAFA}"/>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9DCC7868-A0C6-4F14-9055-B1EF4B48969B}"/>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17D108C0-F320-4F66-BEB8-9022323C76A5}"/>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9E1C34AC-0A70-4028-8311-278A19EBC876}"/>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C46E6B78-5A4C-4050-8620-8D3840E36824}"/>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D9662A35-F43C-49F9-A8B5-B7433203A755}"/>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D6DDE1C5-832F-4A29-A77E-EEFF881199BF}"/>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B33A7B7-828C-4D4E-8DE5-45A00C2D793F}"/>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55518F37-E380-40C2-86CD-AEBD1E0DBDE8}"/>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39D036BE-302D-4A25-B892-6696D3AFFB81}"/>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B350DC43-CA2E-4DFD-9887-FD3E22BCC9B9}"/>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433ADBC1-9D6E-42A1-BBC2-B835BCE62956}"/>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F4C887D4-1EC9-4C9F-B479-F18503200886}"/>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89C99E44-19C3-46D2-A033-EA42F92AFB51}"/>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2320FE13-AD45-4181-93C9-5F3E7DE41071}"/>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6DF52A16-A218-437E-B06E-132550701E0D}"/>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9A91E864-C5DC-46A8-A74F-47F2C9FE3F4D}"/>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20C95FC8-293A-4D39-935E-52788156ADB6}"/>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B44D3C1E-D46A-4B60-B173-89892678D906}"/>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181B5376-F966-4F6B-8DC7-1B48CBE6BE2E}"/>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05E74058-5086-49BA-BA29-D4D961A83A66}"/>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A6ABC51E-E35A-417B-9F97-9BFBEE210442}"/>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C718ABEF-0E48-4919-B3CD-8D3C3DA7F007}"/>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50C7576F-47C1-43EA-9FD1-1F828C73184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35A38489-7D1D-4637-B72B-82616CC8C571}"/>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228D60FD-F6D1-418A-B337-CCA16CE8E41D}"/>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6A5AD93A-A0D4-4F1C-97BC-0DB5E98BD714}"/>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CF0B8912-3B1A-4A3B-8C02-320D15A39525}"/>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F631E58D-0171-40A3-B305-EA639F05BA9E}"/>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220724EE-FF96-450A-BE1D-CECD7B1D7E34}"/>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AAC8FA7B-F50D-4E5E-AB6F-B61D7B51900B}"/>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52EE77C2-C959-4456-8CDA-3F572D68513E}"/>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51FE5A8F-4952-408B-99DB-A38D54DAB666}"/>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22E109EA-5212-42C5-A50D-2DEE33165770}"/>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AFAF844E-C22D-4152-9276-5A3051A8EE2B}"/>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6841FDD1-615C-4FBB-92BC-3E15C76E90F1}"/>
            </a:ext>
          </a:extLst>
        </xdr:cNvPr>
        <xdr:cNvCxnSpPr/>
      </xdr:nvCxnSpPr>
      <xdr:spPr>
        <a:xfrm flipV="1">
          <a:off x="4086225" y="5562600"/>
          <a:ext cx="0" cy="15708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道路】&#10;有形固定資産減価償却率最小値テキスト">
          <a:extLst>
            <a:ext uri="{FF2B5EF4-FFF2-40B4-BE49-F238E27FC236}">
              <a16:creationId xmlns:a16="http://schemas.microsoft.com/office/drawing/2014/main" id="{3666117B-6C42-4EA0-BCC1-DA94C4C89B7E}"/>
            </a:ext>
          </a:extLst>
        </xdr:cNvPr>
        <xdr:cNvSpPr txBox="1"/>
      </xdr:nvSpPr>
      <xdr:spPr>
        <a:xfrm>
          <a:off x="412496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B5629676-EE5B-412B-8CC6-14CD8B80DC46}"/>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31</xdr:row>
      <xdr:rowOff>148607</xdr:rowOff>
    </xdr:from>
    <xdr:ext cx="405111" cy="259045"/>
    <xdr:sp macro="" textlink="">
      <xdr:nvSpPr>
        <xdr:cNvPr id="60" name="【道路】&#10;有形固定資産減価償却率最大値テキスト">
          <a:extLst>
            <a:ext uri="{FF2B5EF4-FFF2-40B4-BE49-F238E27FC236}">
              <a16:creationId xmlns:a16="http://schemas.microsoft.com/office/drawing/2014/main" id="{5ACD25E1-4B6E-4238-9110-2342F89A23C8}"/>
            </a:ext>
          </a:extLst>
        </xdr:cNvPr>
        <xdr:cNvSpPr txBox="1"/>
      </xdr:nvSpPr>
      <xdr:spPr>
        <a:xfrm>
          <a:off x="4124960" y="5345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30480</xdr:rowOff>
    </xdr:from>
    <xdr:to>
      <xdr:col>24</xdr:col>
      <xdr:colOff>152400</xdr:colOff>
      <xdr:row>33</xdr:row>
      <xdr:rowOff>30480</xdr:rowOff>
    </xdr:to>
    <xdr:cxnSp macro="">
      <xdr:nvCxnSpPr>
        <xdr:cNvPr id="61" name="直線コネクタ 60">
          <a:extLst>
            <a:ext uri="{FF2B5EF4-FFF2-40B4-BE49-F238E27FC236}">
              <a16:creationId xmlns:a16="http://schemas.microsoft.com/office/drawing/2014/main" id="{E70FBCE7-055F-4A0D-91C1-94AE238A9633}"/>
            </a:ext>
          </a:extLst>
        </xdr:cNvPr>
        <xdr:cNvCxnSpPr/>
      </xdr:nvCxnSpPr>
      <xdr:spPr>
        <a:xfrm>
          <a:off x="4020820" y="55626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47914</xdr:rowOff>
    </xdr:from>
    <xdr:ext cx="405111" cy="259045"/>
    <xdr:sp macro="" textlink="">
      <xdr:nvSpPr>
        <xdr:cNvPr id="62" name="【道路】&#10;有形固定資産減価償却率平均値テキスト">
          <a:extLst>
            <a:ext uri="{FF2B5EF4-FFF2-40B4-BE49-F238E27FC236}">
              <a16:creationId xmlns:a16="http://schemas.microsoft.com/office/drawing/2014/main" id="{F80BECFB-DCD4-4B42-9AEC-41C8E72517CD}"/>
            </a:ext>
          </a:extLst>
        </xdr:cNvPr>
        <xdr:cNvSpPr txBox="1"/>
      </xdr:nvSpPr>
      <xdr:spPr>
        <a:xfrm>
          <a:off x="4124960" y="608295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69487</xdr:rowOff>
    </xdr:from>
    <xdr:to>
      <xdr:col>24</xdr:col>
      <xdr:colOff>114300</xdr:colOff>
      <xdr:row>36</xdr:row>
      <xdr:rowOff>171087</xdr:rowOff>
    </xdr:to>
    <xdr:sp macro="" textlink="">
      <xdr:nvSpPr>
        <xdr:cNvPr id="63" name="フローチャート: 判断 62">
          <a:extLst>
            <a:ext uri="{FF2B5EF4-FFF2-40B4-BE49-F238E27FC236}">
              <a16:creationId xmlns:a16="http://schemas.microsoft.com/office/drawing/2014/main" id="{0F5C5768-0E10-456B-BB8B-BED7329EB396}"/>
            </a:ext>
          </a:extLst>
        </xdr:cNvPr>
        <xdr:cNvSpPr/>
      </xdr:nvSpPr>
      <xdr:spPr>
        <a:xfrm>
          <a:off x="4036060" y="61045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92347</xdr:rowOff>
    </xdr:from>
    <xdr:to>
      <xdr:col>20</xdr:col>
      <xdr:colOff>38100</xdr:colOff>
      <xdr:row>37</xdr:row>
      <xdr:rowOff>22497</xdr:rowOff>
    </xdr:to>
    <xdr:sp macro="" textlink="">
      <xdr:nvSpPr>
        <xdr:cNvPr id="64" name="フローチャート: 判断 63">
          <a:extLst>
            <a:ext uri="{FF2B5EF4-FFF2-40B4-BE49-F238E27FC236}">
              <a16:creationId xmlns:a16="http://schemas.microsoft.com/office/drawing/2014/main" id="{C4582A04-A663-481A-83BD-B7D0E9442668}"/>
            </a:ext>
          </a:extLst>
        </xdr:cNvPr>
        <xdr:cNvSpPr/>
      </xdr:nvSpPr>
      <xdr:spPr>
        <a:xfrm>
          <a:off x="3312160" y="6127387"/>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116840</xdr:rowOff>
    </xdr:from>
    <xdr:to>
      <xdr:col>15</xdr:col>
      <xdr:colOff>101600</xdr:colOff>
      <xdr:row>37</xdr:row>
      <xdr:rowOff>46990</xdr:rowOff>
    </xdr:to>
    <xdr:sp macro="" textlink="">
      <xdr:nvSpPr>
        <xdr:cNvPr id="65" name="フローチャート: 判断 64">
          <a:extLst>
            <a:ext uri="{FF2B5EF4-FFF2-40B4-BE49-F238E27FC236}">
              <a16:creationId xmlns:a16="http://schemas.microsoft.com/office/drawing/2014/main" id="{438ACD14-C759-4491-9D31-2A8150994B49}"/>
            </a:ext>
          </a:extLst>
        </xdr:cNvPr>
        <xdr:cNvSpPr/>
      </xdr:nvSpPr>
      <xdr:spPr>
        <a:xfrm>
          <a:off x="2514600" y="615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36</xdr:row>
      <xdr:rowOff>116840</xdr:rowOff>
    </xdr:from>
    <xdr:to>
      <xdr:col>10</xdr:col>
      <xdr:colOff>165100</xdr:colOff>
      <xdr:row>37</xdr:row>
      <xdr:rowOff>46990</xdr:rowOff>
    </xdr:to>
    <xdr:sp macro="" textlink="">
      <xdr:nvSpPr>
        <xdr:cNvPr id="66" name="フローチャート: 判断 65">
          <a:extLst>
            <a:ext uri="{FF2B5EF4-FFF2-40B4-BE49-F238E27FC236}">
              <a16:creationId xmlns:a16="http://schemas.microsoft.com/office/drawing/2014/main" id="{924FDA9F-917D-45BA-AD36-54EAD3F2A392}"/>
            </a:ext>
          </a:extLst>
        </xdr:cNvPr>
        <xdr:cNvSpPr/>
      </xdr:nvSpPr>
      <xdr:spPr>
        <a:xfrm>
          <a:off x="1739900" y="61518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516830D9-896D-4840-9318-3AB0548C3D8C}"/>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6E5B15C8-B9EA-4F70-8D6F-F6654C628BBD}"/>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58FA7C06-2C7E-44CD-A0FA-E0D35C70F72D}"/>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BE7040F6-3BCC-4CCB-89A3-BFA1B4D728B6}"/>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C21A6177-26B9-4E83-B147-C634F462DA35}"/>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58057</xdr:rowOff>
    </xdr:from>
    <xdr:to>
      <xdr:col>24</xdr:col>
      <xdr:colOff>114300</xdr:colOff>
      <xdr:row>36</xdr:row>
      <xdr:rowOff>159657</xdr:rowOff>
    </xdr:to>
    <xdr:sp macro="" textlink="">
      <xdr:nvSpPr>
        <xdr:cNvPr id="72" name="楕円 71">
          <a:extLst>
            <a:ext uri="{FF2B5EF4-FFF2-40B4-BE49-F238E27FC236}">
              <a16:creationId xmlns:a16="http://schemas.microsoft.com/office/drawing/2014/main" id="{801974DB-8B48-4880-8F48-EE724396F205}"/>
            </a:ext>
          </a:extLst>
        </xdr:cNvPr>
        <xdr:cNvSpPr/>
      </xdr:nvSpPr>
      <xdr:spPr>
        <a:xfrm>
          <a:off x="4036060" y="60930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35</xdr:row>
      <xdr:rowOff>80934</xdr:rowOff>
    </xdr:from>
    <xdr:ext cx="405111" cy="259045"/>
    <xdr:sp macro="" textlink="">
      <xdr:nvSpPr>
        <xdr:cNvPr id="73" name="【道路】&#10;有形固定資産減価償却率該当値テキスト">
          <a:extLst>
            <a:ext uri="{FF2B5EF4-FFF2-40B4-BE49-F238E27FC236}">
              <a16:creationId xmlns:a16="http://schemas.microsoft.com/office/drawing/2014/main" id="{7AC1A2F0-BC03-46F2-809B-A23C8293F615}"/>
            </a:ext>
          </a:extLst>
        </xdr:cNvPr>
        <xdr:cNvSpPr txBox="1"/>
      </xdr:nvSpPr>
      <xdr:spPr>
        <a:xfrm>
          <a:off x="4124960" y="59483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90714</xdr:rowOff>
    </xdr:from>
    <xdr:to>
      <xdr:col>20</xdr:col>
      <xdr:colOff>38100</xdr:colOff>
      <xdr:row>37</xdr:row>
      <xdr:rowOff>20864</xdr:rowOff>
    </xdr:to>
    <xdr:sp macro="" textlink="">
      <xdr:nvSpPr>
        <xdr:cNvPr id="74" name="楕円 73">
          <a:extLst>
            <a:ext uri="{FF2B5EF4-FFF2-40B4-BE49-F238E27FC236}">
              <a16:creationId xmlns:a16="http://schemas.microsoft.com/office/drawing/2014/main" id="{D4C6617A-8515-4FF3-8294-A4976CDB5442}"/>
            </a:ext>
          </a:extLst>
        </xdr:cNvPr>
        <xdr:cNvSpPr/>
      </xdr:nvSpPr>
      <xdr:spPr>
        <a:xfrm>
          <a:off x="3312160" y="6125754"/>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36</xdr:row>
      <xdr:rowOff>108857</xdr:rowOff>
    </xdr:from>
    <xdr:to>
      <xdr:col>24</xdr:col>
      <xdr:colOff>63500</xdr:colOff>
      <xdr:row>36</xdr:row>
      <xdr:rowOff>141514</xdr:rowOff>
    </xdr:to>
    <xdr:cxnSp macro="">
      <xdr:nvCxnSpPr>
        <xdr:cNvPr id="75" name="直線コネクタ 74">
          <a:extLst>
            <a:ext uri="{FF2B5EF4-FFF2-40B4-BE49-F238E27FC236}">
              <a16:creationId xmlns:a16="http://schemas.microsoft.com/office/drawing/2014/main" id="{540E0FB6-9ABB-4AB9-9502-F792F132E0B8}"/>
            </a:ext>
          </a:extLst>
        </xdr:cNvPr>
        <xdr:cNvCxnSpPr/>
      </xdr:nvCxnSpPr>
      <xdr:spPr>
        <a:xfrm flipV="1">
          <a:off x="3355340" y="6143897"/>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121739</xdr:rowOff>
    </xdr:from>
    <xdr:to>
      <xdr:col>15</xdr:col>
      <xdr:colOff>101600</xdr:colOff>
      <xdr:row>37</xdr:row>
      <xdr:rowOff>51889</xdr:rowOff>
    </xdr:to>
    <xdr:sp macro="" textlink="">
      <xdr:nvSpPr>
        <xdr:cNvPr id="76" name="楕円 75">
          <a:extLst>
            <a:ext uri="{FF2B5EF4-FFF2-40B4-BE49-F238E27FC236}">
              <a16:creationId xmlns:a16="http://schemas.microsoft.com/office/drawing/2014/main" id="{025B4227-56CF-4F02-987F-5D98651E4EC6}"/>
            </a:ext>
          </a:extLst>
        </xdr:cNvPr>
        <xdr:cNvSpPr/>
      </xdr:nvSpPr>
      <xdr:spPr>
        <a:xfrm>
          <a:off x="2514600" y="615677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141514</xdr:rowOff>
    </xdr:from>
    <xdr:to>
      <xdr:col>19</xdr:col>
      <xdr:colOff>177800</xdr:colOff>
      <xdr:row>37</xdr:row>
      <xdr:rowOff>1089</xdr:rowOff>
    </xdr:to>
    <xdr:cxnSp macro="">
      <xdr:nvCxnSpPr>
        <xdr:cNvPr id="77" name="直線コネクタ 76">
          <a:extLst>
            <a:ext uri="{FF2B5EF4-FFF2-40B4-BE49-F238E27FC236}">
              <a16:creationId xmlns:a16="http://schemas.microsoft.com/office/drawing/2014/main" id="{40052E8F-19AB-4D7A-AE51-C2243EE94771}"/>
            </a:ext>
          </a:extLst>
        </xdr:cNvPr>
        <xdr:cNvCxnSpPr/>
      </xdr:nvCxnSpPr>
      <xdr:spPr>
        <a:xfrm flipV="1">
          <a:off x="2565400" y="6176554"/>
          <a:ext cx="789940" cy="272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152763</xdr:rowOff>
    </xdr:from>
    <xdr:to>
      <xdr:col>10</xdr:col>
      <xdr:colOff>165100</xdr:colOff>
      <xdr:row>37</xdr:row>
      <xdr:rowOff>82913</xdr:rowOff>
    </xdr:to>
    <xdr:sp macro="" textlink="">
      <xdr:nvSpPr>
        <xdr:cNvPr id="78" name="楕円 77">
          <a:extLst>
            <a:ext uri="{FF2B5EF4-FFF2-40B4-BE49-F238E27FC236}">
              <a16:creationId xmlns:a16="http://schemas.microsoft.com/office/drawing/2014/main" id="{225256CA-2658-4421-B328-2E39D155FD4A}"/>
            </a:ext>
          </a:extLst>
        </xdr:cNvPr>
        <xdr:cNvSpPr/>
      </xdr:nvSpPr>
      <xdr:spPr>
        <a:xfrm>
          <a:off x="1739900" y="618780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37</xdr:row>
      <xdr:rowOff>1089</xdr:rowOff>
    </xdr:from>
    <xdr:to>
      <xdr:col>15</xdr:col>
      <xdr:colOff>50800</xdr:colOff>
      <xdr:row>37</xdr:row>
      <xdr:rowOff>32113</xdr:rowOff>
    </xdr:to>
    <xdr:cxnSp macro="">
      <xdr:nvCxnSpPr>
        <xdr:cNvPr id="79" name="直線コネクタ 78">
          <a:extLst>
            <a:ext uri="{FF2B5EF4-FFF2-40B4-BE49-F238E27FC236}">
              <a16:creationId xmlns:a16="http://schemas.microsoft.com/office/drawing/2014/main" id="{873252F2-8456-4B6E-A720-4AEA271AE6A2}"/>
            </a:ext>
          </a:extLst>
        </xdr:cNvPr>
        <xdr:cNvCxnSpPr/>
      </xdr:nvCxnSpPr>
      <xdr:spPr>
        <a:xfrm flipV="1">
          <a:off x="1790700" y="6203769"/>
          <a:ext cx="77470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37</xdr:row>
      <xdr:rowOff>13624</xdr:rowOff>
    </xdr:from>
    <xdr:ext cx="405111" cy="259045"/>
    <xdr:sp macro="" textlink="">
      <xdr:nvSpPr>
        <xdr:cNvPr id="80" name="n_1aveValue【道路】&#10;有形固定資産減価償却率">
          <a:extLst>
            <a:ext uri="{FF2B5EF4-FFF2-40B4-BE49-F238E27FC236}">
              <a16:creationId xmlns:a16="http://schemas.microsoft.com/office/drawing/2014/main" id="{38C7C664-B403-4502-8B86-B0572B4B1BCF}"/>
            </a:ext>
          </a:extLst>
        </xdr:cNvPr>
        <xdr:cNvSpPr txBox="1"/>
      </xdr:nvSpPr>
      <xdr:spPr>
        <a:xfrm>
          <a:off x="3170564" y="6216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35</xdr:row>
      <xdr:rowOff>63517</xdr:rowOff>
    </xdr:from>
    <xdr:ext cx="405111" cy="259045"/>
    <xdr:sp macro="" textlink="">
      <xdr:nvSpPr>
        <xdr:cNvPr id="81" name="n_2aveValue【道路】&#10;有形固定資産減価償却率">
          <a:extLst>
            <a:ext uri="{FF2B5EF4-FFF2-40B4-BE49-F238E27FC236}">
              <a16:creationId xmlns:a16="http://schemas.microsoft.com/office/drawing/2014/main" id="{0AA6C5F5-8736-4FD0-86D1-EDD3FE8C3C6F}"/>
            </a:ext>
          </a:extLst>
        </xdr:cNvPr>
        <xdr:cNvSpPr txBox="1"/>
      </xdr:nvSpPr>
      <xdr:spPr>
        <a:xfrm>
          <a:off x="238570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35</xdr:row>
      <xdr:rowOff>63517</xdr:rowOff>
    </xdr:from>
    <xdr:ext cx="405111" cy="259045"/>
    <xdr:sp macro="" textlink="">
      <xdr:nvSpPr>
        <xdr:cNvPr id="82" name="n_3aveValue【道路】&#10;有形固定資産減価償却率">
          <a:extLst>
            <a:ext uri="{FF2B5EF4-FFF2-40B4-BE49-F238E27FC236}">
              <a16:creationId xmlns:a16="http://schemas.microsoft.com/office/drawing/2014/main" id="{29D24FA1-7492-43B0-8759-DF74CEEBB1BD}"/>
            </a:ext>
          </a:extLst>
        </xdr:cNvPr>
        <xdr:cNvSpPr txBox="1"/>
      </xdr:nvSpPr>
      <xdr:spPr>
        <a:xfrm>
          <a:off x="1611004" y="59309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35</xdr:row>
      <xdr:rowOff>37391</xdr:rowOff>
    </xdr:from>
    <xdr:ext cx="405111" cy="259045"/>
    <xdr:sp macro="" textlink="">
      <xdr:nvSpPr>
        <xdr:cNvPr id="83" name="n_1mainValue【道路】&#10;有形固定資産減価償却率">
          <a:extLst>
            <a:ext uri="{FF2B5EF4-FFF2-40B4-BE49-F238E27FC236}">
              <a16:creationId xmlns:a16="http://schemas.microsoft.com/office/drawing/2014/main" id="{D2AEADA1-C2A5-4E2C-8F8D-B25B6FD727C6}"/>
            </a:ext>
          </a:extLst>
        </xdr:cNvPr>
        <xdr:cNvSpPr txBox="1"/>
      </xdr:nvSpPr>
      <xdr:spPr>
        <a:xfrm>
          <a:off x="3170564" y="59047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37</xdr:row>
      <xdr:rowOff>43016</xdr:rowOff>
    </xdr:from>
    <xdr:ext cx="405111" cy="259045"/>
    <xdr:sp macro="" textlink="">
      <xdr:nvSpPr>
        <xdr:cNvPr id="84" name="n_2mainValue【道路】&#10;有形固定資産減価償却率">
          <a:extLst>
            <a:ext uri="{FF2B5EF4-FFF2-40B4-BE49-F238E27FC236}">
              <a16:creationId xmlns:a16="http://schemas.microsoft.com/office/drawing/2014/main" id="{43596910-C192-4F5B-8A0A-8FF5FB30659B}"/>
            </a:ext>
          </a:extLst>
        </xdr:cNvPr>
        <xdr:cNvSpPr txBox="1"/>
      </xdr:nvSpPr>
      <xdr:spPr>
        <a:xfrm>
          <a:off x="2385704" y="6245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37</xdr:row>
      <xdr:rowOff>74040</xdr:rowOff>
    </xdr:from>
    <xdr:ext cx="405111" cy="259045"/>
    <xdr:sp macro="" textlink="">
      <xdr:nvSpPr>
        <xdr:cNvPr id="85" name="n_3mainValue【道路】&#10;有形固定資産減価償却率">
          <a:extLst>
            <a:ext uri="{FF2B5EF4-FFF2-40B4-BE49-F238E27FC236}">
              <a16:creationId xmlns:a16="http://schemas.microsoft.com/office/drawing/2014/main" id="{A7C52005-5BD9-4F48-A29D-38D6CB2EC30A}"/>
            </a:ext>
          </a:extLst>
        </xdr:cNvPr>
        <xdr:cNvSpPr txBox="1"/>
      </xdr:nvSpPr>
      <xdr:spPr>
        <a:xfrm>
          <a:off x="1611004" y="6276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C824943C-CB47-44ED-8F12-E273F16A29AE}"/>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38C1AAC5-1C51-428C-A01F-A5A0EEAFE88D}"/>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B3086CAD-4530-4DF7-A37A-B1FF36BA5602}"/>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D9341BB4-C1F3-4149-8452-F7FA4D7AE14D}"/>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08A41861-17F1-4020-9785-88860F4B229D}"/>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CD851E11-C3D9-480D-A19B-5D40A31DFE43}"/>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6DBA1BB5-C298-4EB4-96DF-0208F57E0F2F}"/>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341CB1E7-33C2-4978-AB85-DD8F76D7EE97}"/>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4" name="テキスト ボックス 93">
          <a:extLst>
            <a:ext uri="{FF2B5EF4-FFF2-40B4-BE49-F238E27FC236}">
              <a16:creationId xmlns:a16="http://schemas.microsoft.com/office/drawing/2014/main" id="{524A3033-4CAC-43BC-B6DE-681500F8E13E}"/>
            </a:ext>
          </a:extLst>
        </xdr:cNvPr>
        <xdr:cNvSpPr txBox="1"/>
      </xdr:nvSpPr>
      <xdr:spPr>
        <a:xfrm>
          <a:off x="5788660" y="50292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7F813D8F-613F-483E-8A12-A073D061AD15}"/>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1C3B8C8A-E022-4791-9F26-5A321272D3E3}"/>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5AC5D56E-43E5-414B-8D4B-B46D81D1DAA9}"/>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5FE264FF-921D-4212-9E62-BB4F45885921}"/>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39</xdr:row>
      <xdr:rowOff>29227</xdr:rowOff>
    </xdr:from>
    <xdr:ext cx="531299" cy="259045"/>
    <xdr:sp macro="" textlink="">
      <xdr:nvSpPr>
        <xdr:cNvPr id="99" name="テキスト ボックス 98">
          <a:extLst>
            <a:ext uri="{FF2B5EF4-FFF2-40B4-BE49-F238E27FC236}">
              <a16:creationId xmlns:a16="http://schemas.microsoft.com/office/drawing/2014/main" id="{EAE70CD9-D0C9-474B-ACC5-C4F19C27D4B8}"/>
            </a:ext>
          </a:extLst>
        </xdr:cNvPr>
        <xdr:cNvSpPr txBox="1"/>
      </xdr:nvSpPr>
      <xdr:spPr>
        <a:xfrm>
          <a:off x="536404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BD15221B-3D1E-41CE-A353-27DAEF41E60C}"/>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1" name="テキスト ボックス 100">
          <a:extLst>
            <a:ext uri="{FF2B5EF4-FFF2-40B4-BE49-F238E27FC236}">
              <a16:creationId xmlns:a16="http://schemas.microsoft.com/office/drawing/2014/main" id="{14DD6B6D-FA3E-43F7-AF88-E0ED1CA4B361}"/>
            </a:ext>
          </a:extLst>
        </xdr:cNvPr>
        <xdr:cNvSpPr txBox="1"/>
      </xdr:nvSpPr>
      <xdr:spPr>
        <a:xfrm>
          <a:off x="5364041" y="619761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60793CC1-2539-4473-9ECB-ACC49613E835}"/>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3" name="テキスト ボックス 102">
          <a:extLst>
            <a:ext uri="{FF2B5EF4-FFF2-40B4-BE49-F238E27FC236}">
              <a16:creationId xmlns:a16="http://schemas.microsoft.com/office/drawing/2014/main" id="{2E644366-9E0C-41B2-B695-4BD0F55F5A7C}"/>
            </a:ext>
          </a:extLst>
        </xdr:cNvPr>
        <xdr:cNvSpPr txBox="1"/>
      </xdr:nvSpPr>
      <xdr:spPr>
        <a:xfrm>
          <a:off x="5364041" y="582423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1AB82010-FEEA-4D2A-99B3-B517C51D0B68}"/>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86377</xdr:rowOff>
    </xdr:from>
    <xdr:ext cx="595419" cy="259045"/>
    <xdr:sp macro="" textlink="">
      <xdr:nvSpPr>
        <xdr:cNvPr id="105" name="テキスト ボックス 104">
          <a:extLst>
            <a:ext uri="{FF2B5EF4-FFF2-40B4-BE49-F238E27FC236}">
              <a16:creationId xmlns:a16="http://schemas.microsoft.com/office/drawing/2014/main" id="{A08CE2D9-E0E2-4004-BF9F-6A991DBE5796}"/>
            </a:ext>
          </a:extLst>
        </xdr:cNvPr>
        <xdr:cNvSpPr txBox="1"/>
      </xdr:nvSpPr>
      <xdr:spPr>
        <a:xfrm>
          <a:off x="529992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876D24AB-5D06-4526-B27B-AB3FE1DE3D6D}"/>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07" name="テキスト ボックス 106">
          <a:extLst>
            <a:ext uri="{FF2B5EF4-FFF2-40B4-BE49-F238E27FC236}">
              <a16:creationId xmlns:a16="http://schemas.microsoft.com/office/drawing/2014/main" id="{FB6CF86F-21AD-4CFD-930F-DF8BCD2675CA}"/>
            </a:ext>
          </a:extLst>
        </xdr:cNvPr>
        <xdr:cNvSpPr txBox="1"/>
      </xdr:nvSpPr>
      <xdr:spPr>
        <a:xfrm>
          <a:off x="529992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道路】&#10;一人当たり延長グラフ枠">
          <a:extLst>
            <a:ext uri="{FF2B5EF4-FFF2-40B4-BE49-F238E27FC236}">
              <a16:creationId xmlns:a16="http://schemas.microsoft.com/office/drawing/2014/main" id="{027AFFB8-BDAB-41CD-AA83-1DC77A44463E}"/>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33</xdr:row>
      <xdr:rowOff>111760</xdr:rowOff>
    </xdr:from>
    <xdr:to>
      <xdr:col>54</xdr:col>
      <xdr:colOff>189865</xdr:colOff>
      <xdr:row>42</xdr:row>
      <xdr:rowOff>13805</xdr:rowOff>
    </xdr:to>
    <xdr:cxnSp macro="">
      <xdr:nvCxnSpPr>
        <xdr:cNvPr id="109" name="直線コネクタ 108">
          <a:extLst>
            <a:ext uri="{FF2B5EF4-FFF2-40B4-BE49-F238E27FC236}">
              <a16:creationId xmlns:a16="http://schemas.microsoft.com/office/drawing/2014/main" id="{C0C8FB3D-1E7A-44C7-8338-51FB82D866D8}"/>
            </a:ext>
          </a:extLst>
        </xdr:cNvPr>
        <xdr:cNvCxnSpPr/>
      </xdr:nvCxnSpPr>
      <xdr:spPr>
        <a:xfrm flipV="1">
          <a:off x="9219565" y="5643880"/>
          <a:ext cx="0" cy="14108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17632</xdr:rowOff>
    </xdr:from>
    <xdr:ext cx="469744" cy="259045"/>
    <xdr:sp macro="" textlink="">
      <xdr:nvSpPr>
        <xdr:cNvPr id="110" name="【道路】&#10;一人当たり延長最小値テキスト">
          <a:extLst>
            <a:ext uri="{FF2B5EF4-FFF2-40B4-BE49-F238E27FC236}">
              <a16:creationId xmlns:a16="http://schemas.microsoft.com/office/drawing/2014/main" id="{AEC8D5D7-CA42-4479-98E7-02771C9B4F2D}"/>
            </a:ext>
          </a:extLst>
        </xdr:cNvPr>
        <xdr:cNvSpPr txBox="1"/>
      </xdr:nvSpPr>
      <xdr:spPr>
        <a:xfrm>
          <a:off x="9258300" y="70585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13805</xdr:rowOff>
    </xdr:from>
    <xdr:to>
      <xdr:col>55</xdr:col>
      <xdr:colOff>88900</xdr:colOff>
      <xdr:row>42</xdr:row>
      <xdr:rowOff>13805</xdr:rowOff>
    </xdr:to>
    <xdr:cxnSp macro="">
      <xdr:nvCxnSpPr>
        <xdr:cNvPr id="111" name="直線コネクタ 110">
          <a:extLst>
            <a:ext uri="{FF2B5EF4-FFF2-40B4-BE49-F238E27FC236}">
              <a16:creationId xmlns:a16="http://schemas.microsoft.com/office/drawing/2014/main" id="{4FA65AE2-3332-4CFD-BDCE-C841B487D9C5}"/>
            </a:ext>
          </a:extLst>
        </xdr:cNvPr>
        <xdr:cNvCxnSpPr/>
      </xdr:nvCxnSpPr>
      <xdr:spPr>
        <a:xfrm>
          <a:off x="9154160" y="705468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58437</xdr:rowOff>
    </xdr:from>
    <xdr:ext cx="599010" cy="259045"/>
    <xdr:sp macro="" textlink="">
      <xdr:nvSpPr>
        <xdr:cNvPr id="112" name="【道路】&#10;一人当たり延長最大値テキスト">
          <a:extLst>
            <a:ext uri="{FF2B5EF4-FFF2-40B4-BE49-F238E27FC236}">
              <a16:creationId xmlns:a16="http://schemas.microsoft.com/office/drawing/2014/main" id="{116D85D9-1C69-4572-BA92-1364C147BACD}"/>
            </a:ext>
          </a:extLst>
        </xdr:cNvPr>
        <xdr:cNvSpPr txBox="1"/>
      </xdr:nvSpPr>
      <xdr:spPr>
        <a:xfrm>
          <a:off x="9258300" y="5422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115.700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33</xdr:row>
      <xdr:rowOff>111760</xdr:rowOff>
    </xdr:from>
    <xdr:to>
      <xdr:col>55</xdr:col>
      <xdr:colOff>88900</xdr:colOff>
      <xdr:row>33</xdr:row>
      <xdr:rowOff>111760</xdr:rowOff>
    </xdr:to>
    <xdr:cxnSp macro="">
      <xdr:nvCxnSpPr>
        <xdr:cNvPr id="113" name="直線コネクタ 112">
          <a:extLst>
            <a:ext uri="{FF2B5EF4-FFF2-40B4-BE49-F238E27FC236}">
              <a16:creationId xmlns:a16="http://schemas.microsoft.com/office/drawing/2014/main" id="{ADCA35F3-5755-4B10-B164-0CDF07BB3EFB}"/>
            </a:ext>
          </a:extLst>
        </xdr:cNvPr>
        <xdr:cNvCxnSpPr/>
      </xdr:nvCxnSpPr>
      <xdr:spPr>
        <a:xfrm>
          <a:off x="9154160" y="56438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21734</xdr:rowOff>
    </xdr:from>
    <xdr:ext cx="469744" cy="259045"/>
    <xdr:sp macro="" textlink="">
      <xdr:nvSpPr>
        <xdr:cNvPr id="114" name="【道路】&#10;一人当たり延長平均値テキスト">
          <a:extLst>
            <a:ext uri="{FF2B5EF4-FFF2-40B4-BE49-F238E27FC236}">
              <a16:creationId xmlns:a16="http://schemas.microsoft.com/office/drawing/2014/main" id="{048BF39D-A03D-4E5E-9F9F-48770AED8FBB}"/>
            </a:ext>
          </a:extLst>
        </xdr:cNvPr>
        <xdr:cNvSpPr txBox="1"/>
      </xdr:nvSpPr>
      <xdr:spPr>
        <a:xfrm>
          <a:off x="9258300" y="689497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43307</xdr:rowOff>
    </xdr:from>
    <xdr:to>
      <xdr:col>55</xdr:col>
      <xdr:colOff>50800</xdr:colOff>
      <xdr:row>41</xdr:row>
      <xdr:rowOff>144907</xdr:rowOff>
    </xdr:to>
    <xdr:sp macro="" textlink="">
      <xdr:nvSpPr>
        <xdr:cNvPr id="115" name="フローチャート: 判断 114">
          <a:extLst>
            <a:ext uri="{FF2B5EF4-FFF2-40B4-BE49-F238E27FC236}">
              <a16:creationId xmlns:a16="http://schemas.microsoft.com/office/drawing/2014/main" id="{FC96B725-11F6-43F0-90C1-DFE34F4B248C}"/>
            </a:ext>
          </a:extLst>
        </xdr:cNvPr>
        <xdr:cNvSpPr/>
      </xdr:nvSpPr>
      <xdr:spPr>
        <a:xfrm>
          <a:off x="9192260" y="6916547"/>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41</xdr:row>
      <xdr:rowOff>49936</xdr:rowOff>
    </xdr:from>
    <xdr:to>
      <xdr:col>50</xdr:col>
      <xdr:colOff>165100</xdr:colOff>
      <xdr:row>41</xdr:row>
      <xdr:rowOff>151536</xdr:rowOff>
    </xdr:to>
    <xdr:sp macro="" textlink="">
      <xdr:nvSpPr>
        <xdr:cNvPr id="116" name="フローチャート: 判断 115">
          <a:extLst>
            <a:ext uri="{FF2B5EF4-FFF2-40B4-BE49-F238E27FC236}">
              <a16:creationId xmlns:a16="http://schemas.microsoft.com/office/drawing/2014/main" id="{491B93DA-96D4-4104-AF2A-929C7DD05AEC}"/>
            </a:ext>
          </a:extLst>
        </xdr:cNvPr>
        <xdr:cNvSpPr/>
      </xdr:nvSpPr>
      <xdr:spPr>
        <a:xfrm>
          <a:off x="8445500" y="6923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41</xdr:row>
      <xdr:rowOff>52095</xdr:rowOff>
    </xdr:from>
    <xdr:to>
      <xdr:col>46</xdr:col>
      <xdr:colOff>38100</xdr:colOff>
      <xdr:row>41</xdr:row>
      <xdr:rowOff>153695</xdr:rowOff>
    </xdr:to>
    <xdr:sp macro="" textlink="">
      <xdr:nvSpPr>
        <xdr:cNvPr id="117" name="フローチャート: 判断 116">
          <a:extLst>
            <a:ext uri="{FF2B5EF4-FFF2-40B4-BE49-F238E27FC236}">
              <a16:creationId xmlns:a16="http://schemas.microsoft.com/office/drawing/2014/main" id="{17FFBDA9-5D41-4873-8C24-096B89A051E2}"/>
            </a:ext>
          </a:extLst>
        </xdr:cNvPr>
        <xdr:cNvSpPr/>
      </xdr:nvSpPr>
      <xdr:spPr>
        <a:xfrm>
          <a:off x="7670800" y="692533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41</xdr:row>
      <xdr:rowOff>70345</xdr:rowOff>
    </xdr:from>
    <xdr:to>
      <xdr:col>41</xdr:col>
      <xdr:colOff>101600</xdr:colOff>
      <xdr:row>42</xdr:row>
      <xdr:rowOff>495</xdr:rowOff>
    </xdr:to>
    <xdr:sp macro="" textlink="">
      <xdr:nvSpPr>
        <xdr:cNvPr id="118" name="フローチャート: 判断 117">
          <a:extLst>
            <a:ext uri="{FF2B5EF4-FFF2-40B4-BE49-F238E27FC236}">
              <a16:creationId xmlns:a16="http://schemas.microsoft.com/office/drawing/2014/main" id="{3D386637-B14D-4E77-8C6F-3D7B4D7519CF}"/>
            </a:ext>
          </a:extLst>
        </xdr:cNvPr>
        <xdr:cNvSpPr/>
      </xdr:nvSpPr>
      <xdr:spPr>
        <a:xfrm>
          <a:off x="6873240" y="69435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494DD22F-C8C5-4313-91BC-04029B5AFD51}"/>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F7FC179E-512D-4E02-B8BD-ED3B99145E97}"/>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92B489A-B373-4FBA-8518-EF84E6CFCBCE}"/>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B4D97F98-D7E7-4ED5-9687-5E7276722539}"/>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A489E952-1EBA-4839-B6CA-206E754DD3F9}"/>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145021</xdr:rowOff>
    </xdr:from>
    <xdr:to>
      <xdr:col>55</xdr:col>
      <xdr:colOff>50800</xdr:colOff>
      <xdr:row>41</xdr:row>
      <xdr:rowOff>75171</xdr:rowOff>
    </xdr:to>
    <xdr:sp macro="" textlink="">
      <xdr:nvSpPr>
        <xdr:cNvPr id="124" name="楕円 123">
          <a:extLst>
            <a:ext uri="{FF2B5EF4-FFF2-40B4-BE49-F238E27FC236}">
              <a16:creationId xmlns:a16="http://schemas.microsoft.com/office/drawing/2014/main" id="{25242183-64E4-4237-84E2-501379330ED2}"/>
            </a:ext>
          </a:extLst>
        </xdr:cNvPr>
        <xdr:cNvSpPr/>
      </xdr:nvSpPr>
      <xdr:spPr>
        <a:xfrm>
          <a:off x="9192260" y="685062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167898</xdr:rowOff>
    </xdr:from>
    <xdr:ext cx="534377" cy="259045"/>
    <xdr:sp macro="" textlink="">
      <xdr:nvSpPr>
        <xdr:cNvPr id="125" name="【道路】&#10;一人当たり延長該当値テキスト">
          <a:extLst>
            <a:ext uri="{FF2B5EF4-FFF2-40B4-BE49-F238E27FC236}">
              <a16:creationId xmlns:a16="http://schemas.microsoft.com/office/drawing/2014/main" id="{7A565F79-A13C-433C-88CA-E07FD15BD79A}"/>
            </a:ext>
          </a:extLst>
        </xdr:cNvPr>
        <xdr:cNvSpPr txBox="1"/>
      </xdr:nvSpPr>
      <xdr:spPr>
        <a:xfrm>
          <a:off x="9258300" y="6705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145555</xdr:rowOff>
    </xdr:from>
    <xdr:to>
      <xdr:col>50</xdr:col>
      <xdr:colOff>165100</xdr:colOff>
      <xdr:row>41</xdr:row>
      <xdr:rowOff>75705</xdr:rowOff>
    </xdr:to>
    <xdr:sp macro="" textlink="">
      <xdr:nvSpPr>
        <xdr:cNvPr id="126" name="楕円 125">
          <a:extLst>
            <a:ext uri="{FF2B5EF4-FFF2-40B4-BE49-F238E27FC236}">
              <a16:creationId xmlns:a16="http://schemas.microsoft.com/office/drawing/2014/main" id="{C050BBDF-0B3D-4B25-B742-21C90949A049}"/>
            </a:ext>
          </a:extLst>
        </xdr:cNvPr>
        <xdr:cNvSpPr/>
      </xdr:nvSpPr>
      <xdr:spPr>
        <a:xfrm>
          <a:off x="8445500" y="68511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24371</xdr:rowOff>
    </xdr:from>
    <xdr:to>
      <xdr:col>55</xdr:col>
      <xdr:colOff>0</xdr:colOff>
      <xdr:row>41</xdr:row>
      <xdr:rowOff>24905</xdr:rowOff>
    </xdr:to>
    <xdr:cxnSp macro="">
      <xdr:nvCxnSpPr>
        <xdr:cNvPr id="127" name="直線コネクタ 126">
          <a:extLst>
            <a:ext uri="{FF2B5EF4-FFF2-40B4-BE49-F238E27FC236}">
              <a16:creationId xmlns:a16="http://schemas.microsoft.com/office/drawing/2014/main" id="{0D989EC2-DD17-47B8-B730-3F640D688F54}"/>
            </a:ext>
          </a:extLst>
        </xdr:cNvPr>
        <xdr:cNvCxnSpPr/>
      </xdr:nvCxnSpPr>
      <xdr:spPr>
        <a:xfrm flipV="1">
          <a:off x="8496300" y="6897611"/>
          <a:ext cx="72390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147028</xdr:rowOff>
    </xdr:from>
    <xdr:to>
      <xdr:col>46</xdr:col>
      <xdr:colOff>38100</xdr:colOff>
      <xdr:row>41</xdr:row>
      <xdr:rowOff>77178</xdr:rowOff>
    </xdr:to>
    <xdr:sp macro="" textlink="">
      <xdr:nvSpPr>
        <xdr:cNvPr id="128" name="楕円 127">
          <a:extLst>
            <a:ext uri="{FF2B5EF4-FFF2-40B4-BE49-F238E27FC236}">
              <a16:creationId xmlns:a16="http://schemas.microsoft.com/office/drawing/2014/main" id="{AEF96745-8CEE-46DC-8453-0B42946BD17D}"/>
            </a:ext>
          </a:extLst>
        </xdr:cNvPr>
        <xdr:cNvSpPr/>
      </xdr:nvSpPr>
      <xdr:spPr>
        <a:xfrm>
          <a:off x="7670800" y="685262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24905</xdr:rowOff>
    </xdr:from>
    <xdr:to>
      <xdr:col>50</xdr:col>
      <xdr:colOff>114300</xdr:colOff>
      <xdr:row>41</xdr:row>
      <xdr:rowOff>26378</xdr:rowOff>
    </xdr:to>
    <xdr:cxnSp macro="">
      <xdr:nvCxnSpPr>
        <xdr:cNvPr id="129" name="直線コネクタ 128">
          <a:extLst>
            <a:ext uri="{FF2B5EF4-FFF2-40B4-BE49-F238E27FC236}">
              <a16:creationId xmlns:a16="http://schemas.microsoft.com/office/drawing/2014/main" id="{911D14E8-1029-4FCF-B64C-8B280D9919C2}"/>
            </a:ext>
          </a:extLst>
        </xdr:cNvPr>
        <xdr:cNvCxnSpPr/>
      </xdr:nvCxnSpPr>
      <xdr:spPr>
        <a:xfrm flipV="1">
          <a:off x="7713980" y="6898145"/>
          <a:ext cx="782320" cy="1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147638</xdr:rowOff>
    </xdr:from>
    <xdr:to>
      <xdr:col>41</xdr:col>
      <xdr:colOff>101600</xdr:colOff>
      <xdr:row>41</xdr:row>
      <xdr:rowOff>77788</xdr:rowOff>
    </xdr:to>
    <xdr:sp macro="" textlink="">
      <xdr:nvSpPr>
        <xdr:cNvPr id="130" name="楕円 129">
          <a:extLst>
            <a:ext uri="{FF2B5EF4-FFF2-40B4-BE49-F238E27FC236}">
              <a16:creationId xmlns:a16="http://schemas.microsoft.com/office/drawing/2014/main" id="{292DE847-5F77-4DAE-9202-E2AFDD628D77}"/>
            </a:ext>
          </a:extLst>
        </xdr:cNvPr>
        <xdr:cNvSpPr/>
      </xdr:nvSpPr>
      <xdr:spPr>
        <a:xfrm>
          <a:off x="6873240" y="685323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26378</xdr:rowOff>
    </xdr:from>
    <xdr:to>
      <xdr:col>45</xdr:col>
      <xdr:colOff>177800</xdr:colOff>
      <xdr:row>41</xdr:row>
      <xdr:rowOff>26988</xdr:rowOff>
    </xdr:to>
    <xdr:cxnSp macro="">
      <xdr:nvCxnSpPr>
        <xdr:cNvPr id="131" name="直線コネクタ 130">
          <a:extLst>
            <a:ext uri="{FF2B5EF4-FFF2-40B4-BE49-F238E27FC236}">
              <a16:creationId xmlns:a16="http://schemas.microsoft.com/office/drawing/2014/main" id="{C64D8E17-0621-44DF-883B-1C2403F67BF8}"/>
            </a:ext>
          </a:extLst>
        </xdr:cNvPr>
        <xdr:cNvCxnSpPr/>
      </xdr:nvCxnSpPr>
      <xdr:spPr>
        <a:xfrm flipV="1">
          <a:off x="6924040" y="6899618"/>
          <a:ext cx="789940" cy="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41</xdr:row>
      <xdr:rowOff>142663</xdr:rowOff>
    </xdr:from>
    <xdr:ext cx="469744" cy="259045"/>
    <xdr:sp macro="" textlink="">
      <xdr:nvSpPr>
        <xdr:cNvPr id="132" name="n_1aveValue【道路】&#10;一人当たり延長">
          <a:extLst>
            <a:ext uri="{FF2B5EF4-FFF2-40B4-BE49-F238E27FC236}">
              <a16:creationId xmlns:a16="http://schemas.microsoft.com/office/drawing/2014/main" id="{4068644D-D835-4DA7-80A3-AC8AFE1A59A4}"/>
            </a:ext>
          </a:extLst>
        </xdr:cNvPr>
        <xdr:cNvSpPr txBox="1"/>
      </xdr:nvSpPr>
      <xdr:spPr>
        <a:xfrm>
          <a:off x="8271587" y="70159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144822</xdr:rowOff>
    </xdr:from>
    <xdr:ext cx="469744" cy="259045"/>
    <xdr:sp macro="" textlink="">
      <xdr:nvSpPr>
        <xdr:cNvPr id="133" name="n_2aveValue【道路】&#10;一人当たり延長">
          <a:extLst>
            <a:ext uri="{FF2B5EF4-FFF2-40B4-BE49-F238E27FC236}">
              <a16:creationId xmlns:a16="http://schemas.microsoft.com/office/drawing/2014/main" id="{D0F94F3B-8D2D-4156-9B68-8443DD300B7B}"/>
            </a:ext>
          </a:extLst>
        </xdr:cNvPr>
        <xdr:cNvSpPr txBox="1"/>
      </xdr:nvSpPr>
      <xdr:spPr>
        <a:xfrm>
          <a:off x="7509587" y="70180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163072</xdr:rowOff>
    </xdr:from>
    <xdr:ext cx="469744" cy="259045"/>
    <xdr:sp macro="" textlink="">
      <xdr:nvSpPr>
        <xdr:cNvPr id="134" name="n_3aveValue【道路】&#10;一人当たり延長">
          <a:extLst>
            <a:ext uri="{FF2B5EF4-FFF2-40B4-BE49-F238E27FC236}">
              <a16:creationId xmlns:a16="http://schemas.microsoft.com/office/drawing/2014/main" id="{45BBFDA0-118C-4094-9AFE-4CAFC2F49A5F}"/>
            </a:ext>
          </a:extLst>
        </xdr:cNvPr>
        <xdr:cNvSpPr txBox="1"/>
      </xdr:nvSpPr>
      <xdr:spPr>
        <a:xfrm>
          <a:off x="6712027" y="70363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92232</xdr:rowOff>
    </xdr:from>
    <xdr:ext cx="534377" cy="259045"/>
    <xdr:sp macro="" textlink="">
      <xdr:nvSpPr>
        <xdr:cNvPr id="135" name="n_1mainValue【道路】&#10;一人当たり延長">
          <a:extLst>
            <a:ext uri="{FF2B5EF4-FFF2-40B4-BE49-F238E27FC236}">
              <a16:creationId xmlns:a16="http://schemas.microsoft.com/office/drawing/2014/main" id="{72541CD4-C82E-4AFD-9A68-BDF0BCFA33A2}"/>
            </a:ext>
          </a:extLst>
        </xdr:cNvPr>
        <xdr:cNvSpPr txBox="1"/>
      </xdr:nvSpPr>
      <xdr:spPr>
        <a:xfrm>
          <a:off x="8239271" y="6630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93705</xdr:rowOff>
    </xdr:from>
    <xdr:ext cx="534377" cy="259045"/>
    <xdr:sp macro="" textlink="">
      <xdr:nvSpPr>
        <xdr:cNvPr id="136" name="n_2mainValue【道路】&#10;一人当たり延長">
          <a:extLst>
            <a:ext uri="{FF2B5EF4-FFF2-40B4-BE49-F238E27FC236}">
              <a16:creationId xmlns:a16="http://schemas.microsoft.com/office/drawing/2014/main" id="{B1F4CBC1-801D-48E4-ABEB-2C0810641024}"/>
            </a:ext>
          </a:extLst>
        </xdr:cNvPr>
        <xdr:cNvSpPr txBox="1"/>
      </xdr:nvSpPr>
      <xdr:spPr>
        <a:xfrm>
          <a:off x="7477271" y="66316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94315</xdr:rowOff>
    </xdr:from>
    <xdr:ext cx="534377" cy="259045"/>
    <xdr:sp macro="" textlink="">
      <xdr:nvSpPr>
        <xdr:cNvPr id="137" name="n_3mainValue【道路】&#10;一人当たり延長">
          <a:extLst>
            <a:ext uri="{FF2B5EF4-FFF2-40B4-BE49-F238E27FC236}">
              <a16:creationId xmlns:a16="http://schemas.microsoft.com/office/drawing/2014/main" id="{02E30298-AAE2-4564-A3BF-F623D579255B}"/>
            </a:ext>
          </a:extLst>
        </xdr:cNvPr>
        <xdr:cNvSpPr txBox="1"/>
      </xdr:nvSpPr>
      <xdr:spPr>
        <a:xfrm>
          <a:off x="6702571" y="66322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14.375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609ECB19-44BA-4F1D-A493-7738A6979FA2}"/>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45B68171-F02A-451B-AA88-899B4D622AB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7F00A0D0-13F1-4747-BC1E-277B30F26F80}"/>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145F3037-CB9F-4830-9C7D-EC8FD80B7BDE}"/>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10D66384-307A-4F1E-AE7F-B7A61D7A7D66}"/>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FE133F76-B67C-4C93-B6F1-0ED628C32E16}"/>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FD70569D-4CBE-4A43-A84E-C7132E283B4D}"/>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B199E675-450C-4846-84AB-E84BD54E9ABB}"/>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F5CA8B5F-04C3-4F8C-9108-B50A45BBF027}"/>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29FA1FE2-033A-4A4F-97E8-2967FFA9D6BB}"/>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64</xdr:row>
      <xdr:rowOff>130628</xdr:rowOff>
    </xdr:from>
    <xdr:to>
      <xdr:col>28</xdr:col>
      <xdr:colOff>114300</xdr:colOff>
      <xdr:row>64</xdr:row>
      <xdr:rowOff>130628</xdr:rowOff>
    </xdr:to>
    <xdr:cxnSp macro="">
      <xdr:nvCxnSpPr>
        <xdr:cNvPr id="148" name="直線コネクタ 147">
          <a:extLst>
            <a:ext uri="{FF2B5EF4-FFF2-40B4-BE49-F238E27FC236}">
              <a16:creationId xmlns:a16="http://schemas.microsoft.com/office/drawing/2014/main" id="{EBB3B3DB-F9FF-49F7-9F17-8CD921D7DBB6}"/>
            </a:ext>
          </a:extLst>
        </xdr:cNvPr>
        <xdr:cNvCxnSpPr/>
      </xdr:nvCxnSpPr>
      <xdr:spPr>
        <a:xfrm>
          <a:off x="670560" y="1085958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63</xdr:row>
      <xdr:rowOff>159855</xdr:rowOff>
    </xdr:from>
    <xdr:ext cx="338939" cy="259045"/>
    <xdr:sp macro="" textlink="">
      <xdr:nvSpPr>
        <xdr:cNvPr id="149" name="テキスト ボックス 148">
          <a:extLst>
            <a:ext uri="{FF2B5EF4-FFF2-40B4-BE49-F238E27FC236}">
              <a16:creationId xmlns:a16="http://schemas.microsoft.com/office/drawing/2014/main" id="{226EAA1F-9D8F-49D9-96DB-48431996AB51}"/>
            </a:ext>
          </a:extLst>
        </xdr:cNvPr>
        <xdr:cNvSpPr txBox="1"/>
      </xdr:nvSpPr>
      <xdr:spPr>
        <a:xfrm>
          <a:off x="377341" y="1072117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0" name="直線コネクタ 149">
          <a:extLst>
            <a:ext uri="{FF2B5EF4-FFF2-40B4-BE49-F238E27FC236}">
              <a16:creationId xmlns:a16="http://schemas.microsoft.com/office/drawing/2014/main" id="{DBBC0235-3576-4E5E-A5BE-E57CA2827B33}"/>
            </a:ext>
          </a:extLst>
        </xdr:cNvPr>
        <xdr:cNvCxnSpPr/>
      </xdr:nvCxnSpPr>
      <xdr:spPr>
        <a:xfrm>
          <a:off x="670560" y="1054063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51" name="テキスト ボックス 150">
          <a:extLst>
            <a:ext uri="{FF2B5EF4-FFF2-40B4-BE49-F238E27FC236}">
              <a16:creationId xmlns:a16="http://schemas.microsoft.com/office/drawing/2014/main" id="{703AEC40-8626-48A3-8702-B2A7CAD402F4}"/>
            </a:ext>
          </a:extLst>
        </xdr:cNvPr>
        <xdr:cNvSpPr txBox="1"/>
      </xdr:nvSpPr>
      <xdr:spPr>
        <a:xfrm>
          <a:off x="336081" y="1039841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52" name="直線コネクタ 151">
          <a:extLst>
            <a:ext uri="{FF2B5EF4-FFF2-40B4-BE49-F238E27FC236}">
              <a16:creationId xmlns:a16="http://schemas.microsoft.com/office/drawing/2014/main" id="{93C5CF92-5726-413A-83CD-516F43659127}"/>
            </a:ext>
          </a:extLst>
        </xdr:cNvPr>
        <xdr:cNvCxnSpPr/>
      </xdr:nvCxnSpPr>
      <xdr:spPr>
        <a:xfrm>
          <a:off x="670560" y="1022168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53" name="テキスト ボックス 152">
          <a:extLst>
            <a:ext uri="{FF2B5EF4-FFF2-40B4-BE49-F238E27FC236}">
              <a16:creationId xmlns:a16="http://schemas.microsoft.com/office/drawing/2014/main" id="{0F0DB766-959F-4EB0-BCA4-5B0599151659}"/>
            </a:ext>
          </a:extLst>
        </xdr:cNvPr>
        <xdr:cNvSpPr txBox="1"/>
      </xdr:nvSpPr>
      <xdr:spPr>
        <a:xfrm>
          <a:off x="336081" y="100794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54" name="直線コネクタ 153">
          <a:extLst>
            <a:ext uri="{FF2B5EF4-FFF2-40B4-BE49-F238E27FC236}">
              <a16:creationId xmlns:a16="http://schemas.microsoft.com/office/drawing/2014/main" id="{764162B8-37D2-4B37-8AB1-7DCB59D27044}"/>
            </a:ext>
          </a:extLst>
        </xdr:cNvPr>
        <xdr:cNvCxnSpPr/>
      </xdr:nvCxnSpPr>
      <xdr:spPr>
        <a:xfrm>
          <a:off x="670560" y="989892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55" name="テキスト ボックス 154">
          <a:extLst>
            <a:ext uri="{FF2B5EF4-FFF2-40B4-BE49-F238E27FC236}">
              <a16:creationId xmlns:a16="http://schemas.microsoft.com/office/drawing/2014/main" id="{3F34D168-30DC-4E8B-B522-59B9F148595F}"/>
            </a:ext>
          </a:extLst>
        </xdr:cNvPr>
        <xdr:cNvSpPr txBox="1"/>
      </xdr:nvSpPr>
      <xdr:spPr>
        <a:xfrm>
          <a:off x="336081" y="976051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56" name="直線コネクタ 155">
          <a:extLst>
            <a:ext uri="{FF2B5EF4-FFF2-40B4-BE49-F238E27FC236}">
              <a16:creationId xmlns:a16="http://schemas.microsoft.com/office/drawing/2014/main" id="{1B7E1444-F089-49C6-80DA-A47721869861}"/>
            </a:ext>
          </a:extLst>
        </xdr:cNvPr>
        <xdr:cNvCxnSpPr/>
      </xdr:nvCxnSpPr>
      <xdr:spPr>
        <a:xfrm>
          <a:off x="670560" y="957997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57" name="テキスト ボックス 156">
          <a:extLst>
            <a:ext uri="{FF2B5EF4-FFF2-40B4-BE49-F238E27FC236}">
              <a16:creationId xmlns:a16="http://schemas.microsoft.com/office/drawing/2014/main" id="{B9DFF8AC-352A-4E06-BAA0-FA16CEBBF2D6}"/>
            </a:ext>
          </a:extLst>
        </xdr:cNvPr>
        <xdr:cNvSpPr txBox="1"/>
      </xdr:nvSpPr>
      <xdr:spPr>
        <a:xfrm>
          <a:off x="336081" y="944156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58" name="直線コネクタ 157">
          <a:extLst>
            <a:ext uri="{FF2B5EF4-FFF2-40B4-BE49-F238E27FC236}">
              <a16:creationId xmlns:a16="http://schemas.microsoft.com/office/drawing/2014/main" id="{6CAEA214-1B3C-42E7-B826-198BD2EACF62}"/>
            </a:ext>
          </a:extLst>
        </xdr:cNvPr>
        <xdr:cNvCxnSpPr/>
      </xdr:nvCxnSpPr>
      <xdr:spPr>
        <a:xfrm>
          <a:off x="670560" y="926102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70049</xdr:rowOff>
    </xdr:from>
    <xdr:ext cx="467179" cy="259045"/>
    <xdr:sp macro="" textlink="">
      <xdr:nvSpPr>
        <xdr:cNvPr id="159" name="テキスト ボックス 158">
          <a:extLst>
            <a:ext uri="{FF2B5EF4-FFF2-40B4-BE49-F238E27FC236}">
              <a16:creationId xmlns:a16="http://schemas.microsoft.com/office/drawing/2014/main" id="{CF26FED4-620F-40C7-8B6E-77A09735FB30}"/>
            </a:ext>
          </a:extLst>
        </xdr:cNvPr>
        <xdr:cNvSpPr txBox="1"/>
      </xdr:nvSpPr>
      <xdr:spPr>
        <a:xfrm>
          <a:off x="271961" y="912260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0" name="直線コネクタ 159">
          <a:extLst>
            <a:ext uri="{FF2B5EF4-FFF2-40B4-BE49-F238E27FC236}">
              <a16:creationId xmlns:a16="http://schemas.microsoft.com/office/drawing/2014/main" id="{D1E47ABE-4B05-446F-98DA-1B7470AF521C}"/>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1" name="テキスト ボックス 160">
          <a:extLst>
            <a:ext uri="{FF2B5EF4-FFF2-40B4-BE49-F238E27FC236}">
              <a16:creationId xmlns:a16="http://schemas.microsoft.com/office/drawing/2014/main" id="{2E609E39-00B2-41F3-A60C-05679F4660DA}"/>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2" name="【橋りょう・トンネル】&#10;有形固定資産減価償却率グラフ枠">
          <a:extLst>
            <a:ext uri="{FF2B5EF4-FFF2-40B4-BE49-F238E27FC236}">
              <a16:creationId xmlns:a16="http://schemas.microsoft.com/office/drawing/2014/main" id="{20A5CE4E-F0BB-46BD-817A-7E859B6FABC5}"/>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86541</xdr:rowOff>
    </xdr:from>
    <xdr:to>
      <xdr:col>24</xdr:col>
      <xdr:colOff>62865</xdr:colOff>
      <xdr:row>63</xdr:row>
      <xdr:rowOff>155122</xdr:rowOff>
    </xdr:to>
    <xdr:cxnSp macro="">
      <xdr:nvCxnSpPr>
        <xdr:cNvPr id="163" name="直線コネクタ 162">
          <a:extLst>
            <a:ext uri="{FF2B5EF4-FFF2-40B4-BE49-F238E27FC236}">
              <a16:creationId xmlns:a16="http://schemas.microsoft.com/office/drawing/2014/main" id="{31EEFCE8-352A-44E0-8AF4-28FCDCE2FC81}"/>
            </a:ext>
          </a:extLst>
        </xdr:cNvPr>
        <xdr:cNvCxnSpPr/>
      </xdr:nvCxnSpPr>
      <xdr:spPr>
        <a:xfrm flipV="1">
          <a:off x="4086225" y="9474381"/>
          <a:ext cx="0" cy="1242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158949</xdr:rowOff>
    </xdr:from>
    <xdr:ext cx="340478" cy="259045"/>
    <xdr:sp macro="" textlink="">
      <xdr:nvSpPr>
        <xdr:cNvPr id="164" name="【橋りょう・トンネル】&#10;有形固定資産減価償却率最小値テキスト">
          <a:extLst>
            <a:ext uri="{FF2B5EF4-FFF2-40B4-BE49-F238E27FC236}">
              <a16:creationId xmlns:a16="http://schemas.microsoft.com/office/drawing/2014/main" id="{28BA9258-2E41-4B76-A970-D67E566A4ACB}"/>
            </a:ext>
          </a:extLst>
        </xdr:cNvPr>
        <xdr:cNvSpPr txBox="1"/>
      </xdr:nvSpPr>
      <xdr:spPr>
        <a:xfrm>
          <a:off x="4124960" y="1072026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155122</xdr:rowOff>
    </xdr:from>
    <xdr:to>
      <xdr:col>24</xdr:col>
      <xdr:colOff>152400</xdr:colOff>
      <xdr:row>63</xdr:row>
      <xdr:rowOff>155122</xdr:rowOff>
    </xdr:to>
    <xdr:cxnSp macro="">
      <xdr:nvCxnSpPr>
        <xdr:cNvPr id="165" name="直線コネクタ 164">
          <a:extLst>
            <a:ext uri="{FF2B5EF4-FFF2-40B4-BE49-F238E27FC236}">
              <a16:creationId xmlns:a16="http://schemas.microsoft.com/office/drawing/2014/main" id="{87774E1A-352A-4824-89ED-450FC2D34847}"/>
            </a:ext>
          </a:extLst>
        </xdr:cNvPr>
        <xdr:cNvCxnSpPr/>
      </xdr:nvCxnSpPr>
      <xdr:spPr>
        <a:xfrm>
          <a:off x="4020820" y="1071644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55</xdr:row>
      <xdr:rowOff>33218</xdr:rowOff>
    </xdr:from>
    <xdr:ext cx="405111" cy="259045"/>
    <xdr:sp macro="" textlink="">
      <xdr:nvSpPr>
        <xdr:cNvPr id="166" name="【橋りょう・トンネル】&#10;有形固定資産減価償却率最大値テキスト">
          <a:extLst>
            <a:ext uri="{FF2B5EF4-FFF2-40B4-BE49-F238E27FC236}">
              <a16:creationId xmlns:a16="http://schemas.microsoft.com/office/drawing/2014/main" id="{8D8C2BBB-373C-41D6-8485-DBC652167F3C}"/>
            </a:ext>
          </a:extLst>
        </xdr:cNvPr>
        <xdr:cNvSpPr txBox="1"/>
      </xdr:nvSpPr>
      <xdr:spPr>
        <a:xfrm>
          <a:off x="4124960" y="92534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86541</xdr:rowOff>
    </xdr:from>
    <xdr:to>
      <xdr:col>24</xdr:col>
      <xdr:colOff>152400</xdr:colOff>
      <xdr:row>56</xdr:row>
      <xdr:rowOff>86541</xdr:rowOff>
    </xdr:to>
    <xdr:cxnSp macro="">
      <xdr:nvCxnSpPr>
        <xdr:cNvPr id="167" name="直線コネクタ 166">
          <a:extLst>
            <a:ext uri="{FF2B5EF4-FFF2-40B4-BE49-F238E27FC236}">
              <a16:creationId xmlns:a16="http://schemas.microsoft.com/office/drawing/2014/main" id="{8B8BC35D-31F1-41C0-BEFD-17FAF7E561AA}"/>
            </a:ext>
          </a:extLst>
        </xdr:cNvPr>
        <xdr:cNvCxnSpPr/>
      </xdr:nvCxnSpPr>
      <xdr:spPr>
        <a:xfrm>
          <a:off x="4020820" y="9474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32493</xdr:rowOff>
    </xdr:from>
    <xdr:ext cx="405111" cy="259045"/>
    <xdr:sp macro="" textlink="">
      <xdr:nvSpPr>
        <xdr:cNvPr id="168" name="【橋りょう・トンネル】&#10;有形固定資産減価償却率平均値テキスト">
          <a:extLst>
            <a:ext uri="{FF2B5EF4-FFF2-40B4-BE49-F238E27FC236}">
              <a16:creationId xmlns:a16="http://schemas.microsoft.com/office/drawing/2014/main" id="{2549A5BF-72A3-40AC-AE24-8A94F40D20D3}"/>
            </a:ext>
          </a:extLst>
        </xdr:cNvPr>
        <xdr:cNvSpPr txBox="1"/>
      </xdr:nvSpPr>
      <xdr:spPr>
        <a:xfrm>
          <a:off x="4124960" y="975561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9616</xdr:rowOff>
    </xdr:from>
    <xdr:to>
      <xdr:col>24</xdr:col>
      <xdr:colOff>114300</xdr:colOff>
      <xdr:row>59</xdr:row>
      <xdr:rowOff>111216</xdr:rowOff>
    </xdr:to>
    <xdr:sp macro="" textlink="">
      <xdr:nvSpPr>
        <xdr:cNvPr id="169" name="フローチャート: 判断 168">
          <a:extLst>
            <a:ext uri="{FF2B5EF4-FFF2-40B4-BE49-F238E27FC236}">
              <a16:creationId xmlns:a16="http://schemas.microsoft.com/office/drawing/2014/main" id="{B8285F89-23EF-4B79-B44C-E0CB32DB7895}"/>
            </a:ext>
          </a:extLst>
        </xdr:cNvPr>
        <xdr:cNvSpPr/>
      </xdr:nvSpPr>
      <xdr:spPr>
        <a:xfrm>
          <a:off x="4036060" y="9900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34109</xdr:rowOff>
    </xdr:from>
    <xdr:to>
      <xdr:col>20</xdr:col>
      <xdr:colOff>38100</xdr:colOff>
      <xdr:row>59</xdr:row>
      <xdr:rowOff>135709</xdr:rowOff>
    </xdr:to>
    <xdr:sp macro="" textlink="">
      <xdr:nvSpPr>
        <xdr:cNvPr id="170" name="フローチャート: 判断 169">
          <a:extLst>
            <a:ext uri="{FF2B5EF4-FFF2-40B4-BE49-F238E27FC236}">
              <a16:creationId xmlns:a16="http://schemas.microsoft.com/office/drawing/2014/main" id="{25FB2D3D-1A9F-4C77-8351-6F2CA1E02AC5}"/>
            </a:ext>
          </a:extLst>
        </xdr:cNvPr>
        <xdr:cNvSpPr/>
      </xdr:nvSpPr>
      <xdr:spPr>
        <a:xfrm>
          <a:off x="3312160" y="992486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47172</xdr:rowOff>
    </xdr:from>
    <xdr:to>
      <xdr:col>15</xdr:col>
      <xdr:colOff>101600</xdr:colOff>
      <xdr:row>59</xdr:row>
      <xdr:rowOff>148772</xdr:rowOff>
    </xdr:to>
    <xdr:sp macro="" textlink="">
      <xdr:nvSpPr>
        <xdr:cNvPr id="171" name="フローチャート: 判断 170">
          <a:extLst>
            <a:ext uri="{FF2B5EF4-FFF2-40B4-BE49-F238E27FC236}">
              <a16:creationId xmlns:a16="http://schemas.microsoft.com/office/drawing/2014/main" id="{1171381C-9D26-4ADF-AF65-6F4FDECAE561}"/>
            </a:ext>
          </a:extLst>
        </xdr:cNvPr>
        <xdr:cNvSpPr/>
      </xdr:nvSpPr>
      <xdr:spPr>
        <a:xfrm>
          <a:off x="2514600" y="9937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114119</xdr:rowOff>
    </xdr:from>
    <xdr:to>
      <xdr:col>10</xdr:col>
      <xdr:colOff>165100</xdr:colOff>
      <xdr:row>60</xdr:row>
      <xdr:rowOff>44269</xdr:rowOff>
    </xdr:to>
    <xdr:sp macro="" textlink="">
      <xdr:nvSpPr>
        <xdr:cNvPr id="172" name="フローチャート: 判断 171">
          <a:extLst>
            <a:ext uri="{FF2B5EF4-FFF2-40B4-BE49-F238E27FC236}">
              <a16:creationId xmlns:a16="http://schemas.microsoft.com/office/drawing/2014/main" id="{C1775A27-F018-4351-814E-54AAEB2733DE}"/>
            </a:ext>
          </a:extLst>
        </xdr:cNvPr>
        <xdr:cNvSpPr/>
      </xdr:nvSpPr>
      <xdr:spPr>
        <a:xfrm>
          <a:off x="1739900" y="100048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55991E36-99A6-4CA0-AA5C-CDB1D50FA8FA}"/>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38509B21-908F-47A1-AFFD-26FDD490C38A}"/>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EFEC935F-4E21-4AF0-B203-C144D861404C}"/>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E9C25AA-88D8-467A-8873-43CAA9044437}"/>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7" name="テキスト ボックス 176">
          <a:extLst>
            <a:ext uri="{FF2B5EF4-FFF2-40B4-BE49-F238E27FC236}">
              <a16:creationId xmlns:a16="http://schemas.microsoft.com/office/drawing/2014/main" id="{1DAEF081-ACE9-4630-9FDA-6AE1FE4C03C0}"/>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25944</xdr:rowOff>
    </xdr:from>
    <xdr:to>
      <xdr:col>24</xdr:col>
      <xdr:colOff>114300</xdr:colOff>
      <xdr:row>59</xdr:row>
      <xdr:rowOff>127544</xdr:rowOff>
    </xdr:to>
    <xdr:sp macro="" textlink="">
      <xdr:nvSpPr>
        <xdr:cNvPr id="178" name="楕円 177">
          <a:extLst>
            <a:ext uri="{FF2B5EF4-FFF2-40B4-BE49-F238E27FC236}">
              <a16:creationId xmlns:a16="http://schemas.microsoft.com/office/drawing/2014/main" id="{7161A69F-420C-4F80-A96D-38AB77CC56FA}"/>
            </a:ext>
          </a:extLst>
        </xdr:cNvPr>
        <xdr:cNvSpPr/>
      </xdr:nvSpPr>
      <xdr:spPr>
        <a:xfrm>
          <a:off x="4036060" y="99167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59</xdr:row>
      <xdr:rowOff>4371</xdr:rowOff>
    </xdr:from>
    <xdr:ext cx="405111" cy="259045"/>
    <xdr:sp macro="" textlink="">
      <xdr:nvSpPr>
        <xdr:cNvPr id="179" name="【橋りょう・トンネル】&#10;有形固定資産減価償却率該当値テキスト">
          <a:extLst>
            <a:ext uri="{FF2B5EF4-FFF2-40B4-BE49-F238E27FC236}">
              <a16:creationId xmlns:a16="http://schemas.microsoft.com/office/drawing/2014/main" id="{076ABC57-4153-41F0-95C2-5A0B5A2135B4}"/>
            </a:ext>
          </a:extLst>
        </xdr:cNvPr>
        <xdr:cNvSpPr txBox="1"/>
      </xdr:nvSpPr>
      <xdr:spPr>
        <a:xfrm>
          <a:off x="4124960" y="98951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59</xdr:row>
      <xdr:rowOff>50437</xdr:rowOff>
    </xdr:from>
    <xdr:to>
      <xdr:col>20</xdr:col>
      <xdr:colOff>38100</xdr:colOff>
      <xdr:row>59</xdr:row>
      <xdr:rowOff>152037</xdr:rowOff>
    </xdr:to>
    <xdr:sp macro="" textlink="">
      <xdr:nvSpPr>
        <xdr:cNvPr id="180" name="楕円 179">
          <a:extLst>
            <a:ext uri="{FF2B5EF4-FFF2-40B4-BE49-F238E27FC236}">
              <a16:creationId xmlns:a16="http://schemas.microsoft.com/office/drawing/2014/main" id="{7C5C7DAF-A210-4C33-B8EE-334C29C08B13}"/>
            </a:ext>
          </a:extLst>
        </xdr:cNvPr>
        <xdr:cNvSpPr/>
      </xdr:nvSpPr>
      <xdr:spPr>
        <a:xfrm>
          <a:off x="3312160" y="9941197"/>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76744</xdr:rowOff>
    </xdr:from>
    <xdr:to>
      <xdr:col>24</xdr:col>
      <xdr:colOff>63500</xdr:colOff>
      <xdr:row>59</xdr:row>
      <xdr:rowOff>101237</xdr:rowOff>
    </xdr:to>
    <xdr:cxnSp macro="">
      <xdr:nvCxnSpPr>
        <xdr:cNvPr id="181" name="直線コネクタ 180">
          <a:extLst>
            <a:ext uri="{FF2B5EF4-FFF2-40B4-BE49-F238E27FC236}">
              <a16:creationId xmlns:a16="http://schemas.microsoft.com/office/drawing/2014/main" id="{82A08CEE-336D-4B72-892D-4EB3DF8298B2}"/>
            </a:ext>
          </a:extLst>
        </xdr:cNvPr>
        <xdr:cNvCxnSpPr/>
      </xdr:nvCxnSpPr>
      <xdr:spPr>
        <a:xfrm flipV="1">
          <a:off x="3355340" y="9967504"/>
          <a:ext cx="73152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59</xdr:row>
      <xdr:rowOff>61867</xdr:rowOff>
    </xdr:from>
    <xdr:to>
      <xdr:col>15</xdr:col>
      <xdr:colOff>101600</xdr:colOff>
      <xdr:row>59</xdr:row>
      <xdr:rowOff>163467</xdr:rowOff>
    </xdr:to>
    <xdr:sp macro="" textlink="">
      <xdr:nvSpPr>
        <xdr:cNvPr id="182" name="楕円 181">
          <a:extLst>
            <a:ext uri="{FF2B5EF4-FFF2-40B4-BE49-F238E27FC236}">
              <a16:creationId xmlns:a16="http://schemas.microsoft.com/office/drawing/2014/main" id="{51C32D51-889B-4247-8DA2-3E6FDD0D9DE2}"/>
            </a:ext>
          </a:extLst>
        </xdr:cNvPr>
        <xdr:cNvSpPr/>
      </xdr:nvSpPr>
      <xdr:spPr>
        <a:xfrm>
          <a:off x="2514600" y="9952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59</xdr:row>
      <xdr:rowOff>101237</xdr:rowOff>
    </xdr:from>
    <xdr:to>
      <xdr:col>19</xdr:col>
      <xdr:colOff>177800</xdr:colOff>
      <xdr:row>59</xdr:row>
      <xdr:rowOff>112667</xdr:rowOff>
    </xdr:to>
    <xdr:cxnSp macro="">
      <xdr:nvCxnSpPr>
        <xdr:cNvPr id="183" name="直線コネクタ 182">
          <a:extLst>
            <a:ext uri="{FF2B5EF4-FFF2-40B4-BE49-F238E27FC236}">
              <a16:creationId xmlns:a16="http://schemas.microsoft.com/office/drawing/2014/main" id="{316152B7-3BA5-4A27-807A-0F2D9C0D02DC}"/>
            </a:ext>
          </a:extLst>
        </xdr:cNvPr>
        <xdr:cNvCxnSpPr/>
      </xdr:nvCxnSpPr>
      <xdr:spPr>
        <a:xfrm flipV="1">
          <a:off x="2565400" y="9991997"/>
          <a:ext cx="78994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59</xdr:row>
      <xdr:rowOff>87993</xdr:rowOff>
    </xdr:from>
    <xdr:to>
      <xdr:col>10</xdr:col>
      <xdr:colOff>165100</xdr:colOff>
      <xdr:row>60</xdr:row>
      <xdr:rowOff>18143</xdr:rowOff>
    </xdr:to>
    <xdr:sp macro="" textlink="">
      <xdr:nvSpPr>
        <xdr:cNvPr id="184" name="楕円 183">
          <a:extLst>
            <a:ext uri="{FF2B5EF4-FFF2-40B4-BE49-F238E27FC236}">
              <a16:creationId xmlns:a16="http://schemas.microsoft.com/office/drawing/2014/main" id="{8AB7827F-02A7-469D-891F-6C498354060D}"/>
            </a:ext>
          </a:extLst>
        </xdr:cNvPr>
        <xdr:cNvSpPr/>
      </xdr:nvSpPr>
      <xdr:spPr>
        <a:xfrm>
          <a:off x="1739900" y="997875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59</xdr:row>
      <xdr:rowOff>112667</xdr:rowOff>
    </xdr:from>
    <xdr:to>
      <xdr:col>15</xdr:col>
      <xdr:colOff>50800</xdr:colOff>
      <xdr:row>59</xdr:row>
      <xdr:rowOff>138793</xdr:rowOff>
    </xdr:to>
    <xdr:cxnSp macro="">
      <xdr:nvCxnSpPr>
        <xdr:cNvPr id="185" name="直線コネクタ 184">
          <a:extLst>
            <a:ext uri="{FF2B5EF4-FFF2-40B4-BE49-F238E27FC236}">
              <a16:creationId xmlns:a16="http://schemas.microsoft.com/office/drawing/2014/main" id="{3D1D18D4-18D3-4D5A-93EA-1ACD05B2915A}"/>
            </a:ext>
          </a:extLst>
        </xdr:cNvPr>
        <xdr:cNvCxnSpPr/>
      </xdr:nvCxnSpPr>
      <xdr:spPr>
        <a:xfrm flipV="1">
          <a:off x="1790700" y="10003427"/>
          <a:ext cx="774700" cy="2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57</xdr:row>
      <xdr:rowOff>152236</xdr:rowOff>
    </xdr:from>
    <xdr:ext cx="405111" cy="259045"/>
    <xdr:sp macro="" textlink="">
      <xdr:nvSpPr>
        <xdr:cNvPr id="186" name="n_1aveValue【橋りょう・トンネル】&#10;有形固定資産減価償却率">
          <a:extLst>
            <a:ext uri="{FF2B5EF4-FFF2-40B4-BE49-F238E27FC236}">
              <a16:creationId xmlns:a16="http://schemas.microsoft.com/office/drawing/2014/main" id="{5BEAF9E9-D081-4B32-8996-F03148D38F26}"/>
            </a:ext>
          </a:extLst>
        </xdr:cNvPr>
        <xdr:cNvSpPr txBox="1"/>
      </xdr:nvSpPr>
      <xdr:spPr>
        <a:xfrm>
          <a:off x="3170564" y="9707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165299</xdr:rowOff>
    </xdr:from>
    <xdr:ext cx="405111" cy="259045"/>
    <xdr:sp macro="" textlink="">
      <xdr:nvSpPr>
        <xdr:cNvPr id="187" name="n_2aveValue【橋りょう・トンネル】&#10;有形固定資産減価償却率">
          <a:extLst>
            <a:ext uri="{FF2B5EF4-FFF2-40B4-BE49-F238E27FC236}">
              <a16:creationId xmlns:a16="http://schemas.microsoft.com/office/drawing/2014/main" id="{2F3B9AB7-5671-4ECE-8BDF-1675C73D402E}"/>
            </a:ext>
          </a:extLst>
        </xdr:cNvPr>
        <xdr:cNvSpPr txBox="1"/>
      </xdr:nvSpPr>
      <xdr:spPr>
        <a:xfrm>
          <a:off x="2385704" y="97207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35396</xdr:rowOff>
    </xdr:from>
    <xdr:ext cx="405111" cy="259045"/>
    <xdr:sp macro="" textlink="">
      <xdr:nvSpPr>
        <xdr:cNvPr id="188" name="n_3aveValue【橋りょう・トンネル】&#10;有形固定資産減価償却率">
          <a:extLst>
            <a:ext uri="{FF2B5EF4-FFF2-40B4-BE49-F238E27FC236}">
              <a16:creationId xmlns:a16="http://schemas.microsoft.com/office/drawing/2014/main" id="{AC46B4CB-DA89-40D3-AE98-7C59F95646CC}"/>
            </a:ext>
          </a:extLst>
        </xdr:cNvPr>
        <xdr:cNvSpPr txBox="1"/>
      </xdr:nvSpPr>
      <xdr:spPr>
        <a:xfrm>
          <a:off x="1611004" y="100937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59</xdr:row>
      <xdr:rowOff>143164</xdr:rowOff>
    </xdr:from>
    <xdr:ext cx="405111" cy="259045"/>
    <xdr:sp macro="" textlink="">
      <xdr:nvSpPr>
        <xdr:cNvPr id="189" name="n_1mainValue【橋りょう・トンネル】&#10;有形固定資産減価償却率">
          <a:extLst>
            <a:ext uri="{FF2B5EF4-FFF2-40B4-BE49-F238E27FC236}">
              <a16:creationId xmlns:a16="http://schemas.microsoft.com/office/drawing/2014/main" id="{A8DFF56B-8756-4172-BBE6-002C7B037AE4}"/>
            </a:ext>
          </a:extLst>
        </xdr:cNvPr>
        <xdr:cNvSpPr txBox="1"/>
      </xdr:nvSpPr>
      <xdr:spPr>
        <a:xfrm>
          <a:off x="3170564" y="10033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154594</xdr:rowOff>
    </xdr:from>
    <xdr:ext cx="405111" cy="259045"/>
    <xdr:sp macro="" textlink="">
      <xdr:nvSpPr>
        <xdr:cNvPr id="190" name="n_2mainValue【橋りょう・トンネル】&#10;有形固定資産減価償却率">
          <a:extLst>
            <a:ext uri="{FF2B5EF4-FFF2-40B4-BE49-F238E27FC236}">
              <a16:creationId xmlns:a16="http://schemas.microsoft.com/office/drawing/2014/main" id="{8A5BBB34-8E93-4647-A7DD-795F250B2166}"/>
            </a:ext>
          </a:extLst>
        </xdr:cNvPr>
        <xdr:cNvSpPr txBox="1"/>
      </xdr:nvSpPr>
      <xdr:spPr>
        <a:xfrm>
          <a:off x="2385704" y="1004535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34670</xdr:rowOff>
    </xdr:from>
    <xdr:ext cx="405111" cy="259045"/>
    <xdr:sp macro="" textlink="">
      <xdr:nvSpPr>
        <xdr:cNvPr id="191" name="n_3mainValue【橋りょう・トンネル】&#10;有形固定資産減価償却率">
          <a:extLst>
            <a:ext uri="{FF2B5EF4-FFF2-40B4-BE49-F238E27FC236}">
              <a16:creationId xmlns:a16="http://schemas.microsoft.com/office/drawing/2014/main" id="{A3C734D1-0835-4803-8339-49994005A6E0}"/>
            </a:ext>
          </a:extLst>
        </xdr:cNvPr>
        <xdr:cNvSpPr txBox="1"/>
      </xdr:nvSpPr>
      <xdr:spPr>
        <a:xfrm>
          <a:off x="1611004" y="97577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2" name="正方形/長方形 191">
          <a:extLst>
            <a:ext uri="{FF2B5EF4-FFF2-40B4-BE49-F238E27FC236}">
              <a16:creationId xmlns:a16="http://schemas.microsoft.com/office/drawing/2014/main" id="{31190C03-699B-4A20-A1B4-12C683D22A18}"/>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3" name="正方形/長方形 192">
          <a:extLst>
            <a:ext uri="{FF2B5EF4-FFF2-40B4-BE49-F238E27FC236}">
              <a16:creationId xmlns:a16="http://schemas.microsoft.com/office/drawing/2014/main" id="{F9BC4370-80AC-4C9E-8AE9-51665C7CF3C3}"/>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4" name="正方形/長方形 193">
          <a:extLst>
            <a:ext uri="{FF2B5EF4-FFF2-40B4-BE49-F238E27FC236}">
              <a16:creationId xmlns:a16="http://schemas.microsoft.com/office/drawing/2014/main" id="{0A970B39-9CED-4770-9296-4916A67EDC56}"/>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5" name="正方形/長方形 194">
          <a:extLst>
            <a:ext uri="{FF2B5EF4-FFF2-40B4-BE49-F238E27FC236}">
              <a16:creationId xmlns:a16="http://schemas.microsoft.com/office/drawing/2014/main" id="{69C9E404-5D2A-4F21-AAA9-11AE862E0E6F}"/>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6" name="正方形/長方形 195">
          <a:extLst>
            <a:ext uri="{FF2B5EF4-FFF2-40B4-BE49-F238E27FC236}">
              <a16:creationId xmlns:a16="http://schemas.microsoft.com/office/drawing/2014/main" id="{3FD88571-90E0-47D0-9329-3440CA9FD73E}"/>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152,378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7" name="正方形/長方形 196">
          <a:extLst>
            <a:ext uri="{FF2B5EF4-FFF2-40B4-BE49-F238E27FC236}">
              <a16:creationId xmlns:a16="http://schemas.microsoft.com/office/drawing/2014/main" id="{EBEF115F-6CC4-4C80-8E58-2933AF6B51B2}"/>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8" name="正方形/長方形 197">
          <a:extLst>
            <a:ext uri="{FF2B5EF4-FFF2-40B4-BE49-F238E27FC236}">
              <a16:creationId xmlns:a16="http://schemas.microsoft.com/office/drawing/2014/main" id="{1302C296-8DBE-405E-950C-D2222A937D16}"/>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287,835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9" name="正方形/長方形 198">
          <a:extLst>
            <a:ext uri="{FF2B5EF4-FFF2-40B4-BE49-F238E27FC236}">
              <a16:creationId xmlns:a16="http://schemas.microsoft.com/office/drawing/2014/main" id="{9C697127-6DFE-4ABC-866E-EB60A1E1CA0B}"/>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0" name="テキスト ボックス 199">
          <a:extLst>
            <a:ext uri="{FF2B5EF4-FFF2-40B4-BE49-F238E27FC236}">
              <a16:creationId xmlns:a16="http://schemas.microsoft.com/office/drawing/2014/main" id="{A6B20946-E59D-46E8-A09F-4271113CE967}"/>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1" name="直線コネクタ 200">
          <a:extLst>
            <a:ext uri="{FF2B5EF4-FFF2-40B4-BE49-F238E27FC236}">
              <a16:creationId xmlns:a16="http://schemas.microsoft.com/office/drawing/2014/main" id="{B6213478-A337-4057-A18A-7F856D350285}"/>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2" name="直線コネクタ 201">
          <a:extLst>
            <a:ext uri="{FF2B5EF4-FFF2-40B4-BE49-F238E27FC236}">
              <a16:creationId xmlns:a16="http://schemas.microsoft.com/office/drawing/2014/main" id="{C80AD1ED-547A-4CC9-B2E2-04FE3F3A7FAA}"/>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03" name="テキスト ボックス 202">
          <a:extLst>
            <a:ext uri="{FF2B5EF4-FFF2-40B4-BE49-F238E27FC236}">
              <a16:creationId xmlns:a16="http://schemas.microsoft.com/office/drawing/2014/main" id="{F6335B1B-0E2B-4EC5-8DD1-9ADC92EEE14B}"/>
            </a:ext>
          </a:extLst>
        </xdr:cNvPr>
        <xdr:cNvSpPr txBox="1"/>
      </xdr:nvSpPr>
      <xdr:spPr>
        <a:xfrm>
          <a:off x="5600834" y="1066674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4" name="直線コネクタ 203">
          <a:extLst>
            <a:ext uri="{FF2B5EF4-FFF2-40B4-BE49-F238E27FC236}">
              <a16:creationId xmlns:a16="http://schemas.microsoft.com/office/drawing/2014/main" id="{D7B77A2D-F894-4B25-BE27-BDB6E73BCDDA}"/>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61</xdr:row>
      <xdr:rowOff>67327</xdr:rowOff>
    </xdr:from>
    <xdr:ext cx="595419" cy="259045"/>
    <xdr:sp macro="" textlink="">
      <xdr:nvSpPr>
        <xdr:cNvPr id="205" name="テキスト ボックス 204">
          <a:extLst>
            <a:ext uri="{FF2B5EF4-FFF2-40B4-BE49-F238E27FC236}">
              <a16:creationId xmlns:a16="http://schemas.microsoft.com/office/drawing/2014/main" id="{C7545C17-888B-41A0-8039-17261589F86F}"/>
            </a:ext>
          </a:extLst>
        </xdr:cNvPr>
        <xdr:cNvSpPr txBox="1"/>
      </xdr:nvSpPr>
      <xdr:spPr>
        <a:xfrm>
          <a:off x="5299921" y="1029336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6" name="直線コネクタ 205">
          <a:extLst>
            <a:ext uri="{FF2B5EF4-FFF2-40B4-BE49-F238E27FC236}">
              <a16:creationId xmlns:a16="http://schemas.microsoft.com/office/drawing/2014/main" id="{03715877-8A3A-4C7C-8243-4DBD52EDA33F}"/>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59</xdr:row>
      <xdr:rowOff>29227</xdr:rowOff>
    </xdr:from>
    <xdr:ext cx="595419" cy="259045"/>
    <xdr:sp macro="" textlink="">
      <xdr:nvSpPr>
        <xdr:cNvPr id="207" name="テキスト ボックス 206">
          <a:extLst>
            <a:ext uri="{FF2B5EF4-FFF2-40B4-BE49-F238E27FC236}">
              <a16:creationId xmlns:a16="http://schemas.microsoft.com/office/drawing/2014/main" id="{40E30F26-8B91-4B8E-8B46-2ACB6376B2AC}"/>
            </a:ext>
          </a:extLst>
        </xdr:cNvPr>
        <xdr:cNvSpPr txBox="1"/>
      </xdr:nvSpPr>
      <xdr:spPr>
        <a:xfrm>
          <a:off x="5299921" y="99199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8" name="直線コネクタ 207">
          <a:extLst>
            <a:ext uri="{FF2B5EF4-FFF2-40B4-BE49-F238E27FC236}">
              <a16:creationId xmlns:a16="http://schemas.microsoft.com/office/drawing/2014/main" id="{9BF2DB88-4D7B-47FC-A1B9-F83C0B68A10B}"/>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162577</xdr:rowOff>
    </xdr:from>
    <xdr:ext cx="595419" cy="259045"/>
    <xdr:sp macro="" textlink="">
      <xdr:nvSpPr>
        <xdr:cNvPr id="209" name="テキスト ボックス 208">
          <a:extLst>
            <a:ext uri="{FF2B5EF4-FFF2-40B4-BE49-F238E27FC236}">
              <a16:creationId xmlns:a16="http://schemas.microsoft.com/office/drawing/2014/main" id="{2D4ACA9D-9A45-4490-ABEF-B779E0A54EE0}"/>
            </a:ext>
          </a:extLst>
        </xdr:cNvPr>
        <xdr:cNvSpPr txBox="1"/>
      </xdr:nvSpPr>
      <xdr:spPr>
        <a:xfrm>
          <a:off x="5299921" y="95504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10" name="直線コネクタ 209">
          <a:extLst>
            <a:ext uri="{FF2B5EF4-FFF2-40B4-BE49-F238E27FC236}">
              <a16:creationId xmlns:a16="http://schemas.microsoft.com/office/drawing/2014/main" id="{5ACFDD7A-1D4D-4464-BF12-09E37269AEDE}"/>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54</xdr:row>
      <xdr:rowOff>124477</xdr:rowOff>
    </xdr:from>
    <xdr:ext cx="685572" cy="259045"/>
    <xdr:sp macro="" textlink="">
      <xdr:nvSpPr>
        <xdr:cNvPr id="211" name="テキスト ボックス 210">
          <a:extLst>
            <a:ext uri="{FF2B5EF4-FFF2-40B4-BE49-F238E27FC236}">
              <a16:creationId xmlns:a16="http://schemas.microsoft.com/office/drawing/2014/main" id="{DBB8745C-8D60-4B94-A522-88998855A99D}"/>
            </a:ext>
          </a:extLst>
        </xdr:cNvPr>
        <xdr:cNvSpPr txBox="1"/>
      </xdr:nvSpPr>
      <xdr:spPr>
        <a:xfrm>
          <a:off x="5209768" y="917703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2" name="直線コネクタ 211">
          <a:extLst>
            <a:ext uri="{FF2B5EF4-FFF2-40B4-BE49-F238E27FC236}">
              <a16:creationId xmlns:a16="http://schemas.microsoft.com/office/drawing/2014/main" id="{78304880-A25D-401F-9440-14FD4BE89965}"/>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52</xdr:row>
      <xdr:rowOff>86377</xdr:rowOff>
    </xdr:from>
    <xdr:ext cx="685572" cy="259045"/>
    <xdr:sp macro="" textlink="">
      <xdr:nvSpPr>
        <xdr:cNvPr id="213" name="テキスト ボックス 212">
          <a:extLst>
            <a:ext uri="{FF2B5EF4-FFF2-40B4-BE49-F238E27FC236}">
              <a16:creationId xmlns:a16="http://schemas.microsoft.com/office/drawing/2014/main" id="{C4AE1E39-444E-4FC9-93BF-DD5EEB297BE2}"/>
            </a:ext>
          </a:extLst>
        </xdr:cNvPr>
        <xdr:cNvSpPr txBox="1"/>
      </xdr:nvSpPr>
      <xdr:spPr>
        <a:xfrm>
          <a:off x="5209768" y="880365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4" name="【橋りょう・トンネル】&#10;一人当たり有形固定資産（償却資産）額グラフ枠">
          <a:extLst>
            <a:ext uri="{FF2B5EF4-FFF2-40B4-BE49-F238E27FC236}">
              <a16:creationId xmlns:a16="http://schemas.microsoft.com/office/drawing/2014/main" id="{FB2B0B20-F718-44DC-98D7-75C2F555541F}"/>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109200</xdr:rowOff>
    </xdr:from>
    <xdr:to>
      <xdr:col>54</xdr:col>
      <xdr:colOff>189865</xdr:colOff>
      <xdr:row>64</xdr:row>
      <xdr:rowOff>72792</xdr:rowOff>
    </xdr:to>
    <xdr:cxnSp macro="">
      <xdr:nvCxnSpPr>
        <xdr:cNvPr id="215" name="直線コネクタ 214">
          <a:extLst>
            <a:ext uri="{FF2B5EF4-FFF2-40B4-BE49-F238E27FC236}">
              <a16:creationId xmlns:a16="http://schemas.microsoft.com/office/drawing/2014/main" id="{4F753151-9C8C-4C82-A9F7-B5C08D4B8C71}"/>
            </a:ext>
          </a:extLst>
        </xdr:cNvPr>
        <xdr:cNvCxnSpPr/>
      </xdr:nvCxnSpPr>
      <xdr:spPr>
        <a:xfrm flipV="1">
          <a:off x="9219565" y="9497040"/>
          <a:ext cx="0" cy="130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76619</xdr:rowOff>
    </xdr:from>
    <xdr:ext cx="469744" cy="259045"/>
    <xdr:sp macro="" textlink="">
      <xdr:nvSpPr>
        <xdr:cNvPr id="216" name="【橋りょう・トンネル】&#10;一人当たり有形固定資産（償却資産）額最小値テキスト">
          <a:extLst>
            <a:ext uri="{FF2B5EF4-FFF2-40B4-BE49-F238E27FC236}">
              <a16:creationId xmlns:a16="http://schemas.microsoft.com/office/drawing/2014/main" id="{9866EC4C-E688-4DE1-B0D4-FCFAAC8901B3}"/>
            </a:ext>
          </a:extLst>
        </xdr:cNvPr>
        <xdr:cNvSpPr txBox="1"/>
      </xdr:nvSpPr>
      <xdr:spPr>
        <a:xfrm>
          <a:off x="9258300" y="108055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72792</xdr:rowOff>
    </xdr:from>
    <xdr:to>
      <xdr:col>55</xdr:col>
      <xdr:colOff>88900</xdr:colOff>
      <xdr:row>64</xdr:row>
      <xdr:rowOff>72792</xdr:rowOff>
    </xdr:to>
    <xdr:cxnSp macro="">
      <xdr:nvCxnSpPr>
        <xdr:cNvPr id="217" name="直線コネクタ 216">
          <a:extLst>
            <a:ext uri="{FF2B5EF4-FFF2-40B4-BE49-F238E27FC236}">
              <a16:creationId xmlns:a16="http://schemas.microsoft.com/office/drawing/2014/main" id="{91AD5A5D-5B60-42D0-AC7D-9CCB0326E909}"/>
            </a:ext>
          </a:extLst>
        </xdr:cNvPr>
        <xdr:cNvCxnSpPr/>
      </xdr:nvCxnSpPr>
      <xdr:spPr>
        <a:xfrm>
          <a:off x="9154160" y="1080175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55877</xdr:rowOff>
    </xdr:from>
    <xdr:ext cx="690189" cy="259045"/>
    <xdr:sp macro="" textlink="">
      <xdr:nvSpPr>
        <xdr:cNvPr id="218" name="【橋りょう・トンネル】&#10;一人当たり有形固定資産（償却資産）額最大値テキスト">
          <a:extLst>
            <a:ext uri="{FF2B5EF4-FFF2-40B4-BE49-F238E27FC236}">
              <a16:creationId xmlns:a16="http://schemas.microsoft.com/office/drawing/2014/main" id="{68B55454-0E38-4FEF-A708-3A5306A48290}"/>
            </a:ext>
          </a:extLst>
        </xdr:cNvPr>
        <xdr:cNvSpPr txBox="1"/>
      </xdr:nvSpPr>
      <xdr:spPr>
        <a:xfrm>
          <a:off x="9258300" y="9276077"/>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1,054,016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109200</xdr:rowOff>
    </xdr:from>
    <xdr:to>
      <xdr:col>55</xdr:col>
      <xdr:colOff>88900</xdr:colOff>
      <xdr:row>56</xdr:row>
      <xdr:rowOff>109200</xdr:rowOff>
    </xdr:to>
    <xdr:cxnSp macro="">
      <xdr:nvCxnSpPr>
        <xdr:cNvPr id="219" name="直線コネクタ 218">
          <a:extLst>
            <a:ext uri="{FF2B5EF4-FFF2-40B4-BE49-F238E27FC236}">
              <a16:creationId xmlns:a16="http://schemas.microsoft.com/office/drawing/2014/main" id="{402FF8D9-B05D-488C-B600-C2B4BD663176}"/>
            </a:ext>
          </a:extLst>
        </xdr:cNvPr>
        <xdr:cNvCxnSpPr/>
      </xdr:nvCxnSpPr>
      <xdr:spPr>
        <a:xfrm>
          <a:off x="9154160" y="94970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86305</xdr:rowOff>
    </xdr:from>
    <xdr:ext cx="599010" cy="259045"/>
    <xdr:sp macro="" textlink="">
      <xdr:nvSpPr>
        <xdr:cNvPr id="220" name="【橋りょう・トンネル】&#10;一人当たり有形固定資産（償却資産）額平均値テキスト">
          <a:extLst>
            <a:ext uri="{FF2B5EF4-FFF2-40B4-BE49-F238E27FC236}">
              <a16:creationId xmlns:a16="http://schemas.microsoft.com/office/drawing/2014/main" id="{FE3A61C1-141F-4BD7-8212-6ECABA7E49C6}"/>
            </a:ext>
          </a:extLst>
        </xdr:cNvPr>
        <xdr:cNvSpPr txBox="1"/>
      </xdr:nvSpPr>
      <xdr:spPr>
        <a:xfrm>
          <a:off x="9258300" y="1047998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105,057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63428</xdr:rowOff>
    </xdr:from>
    <xdr:to>
      <xdr:col>55</xdr:col>
      <xdr:colOff>50800</xdr:colOff>
      <xdr:row>63</xdr:row>
      <xdr:rowOff>165028</xdr:rowOff>
    </xdr:to>
    <xdr:sp macro="" textlink="">
      <xdr:nvSpPr>
        <xdr:cNvPr id="221" name="フローチャート: 判断 220">
          <a:extLst>
            <a:ext uri="{FF2B5EF4-FFF2-40B4-BE49-F238E27FC236}">
              <a16:creationId xmlns:a16="http://schemas.microsoft.com/office/drawing/2014/main" id="{079D3BD5-C661-47BF-8D18-6A425E22DE60}"/>
            </a:ext>
          </a:extLst>
        </xdr:cNvPr>
        <xdr:cNvSpPr/>
      </xdr:nvSpPr>
      <xdr:spPr>
        <a:xfrm>
          <a:off x="9192260" y="1062474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63</xdr:row>
      <xdr:rowOff>62231</xdr:rowOff>
    </xdr:from>
    <xdr:to>
      <xdr:col>50</xdr:col>
      <xdr:colOff>165100</xdr:colOff>
      <xdr:row>63</xdr:row>
      <xdr:rowOff>163831</xdr:rowOff>
    </xdr:to>
    <xdr:sp macro="" textlink="">
      <xdr:nvSpPr>
        <xdr:cNvPr id="222" name="フローチャート: 判断 221">
          <a:extLst>
            <a:ext uri="{FF2B5EF4-FFF2-40B4-BE49-F238E27FC236}">
              <a16:creationId xmlns:a16="http://schemas.microsoft.com/office/drawing/2014/main" id="{4C75B8E9-C743-4A27-94E8-4966F7D5DC51}"/>
            </a:ext>
          </a:extLst>
        </xdr:cNvPr>
        <xdr:cNvSpPr/>
      </xdr:nvSpPr>
      <xdr:spPr>
        <a:xfrm>
          <a:off x="8445500" y="10623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63</xdr:row>
      <xdr:rowOff>62804</xdr:rowOff>
    </xdr:from>
    <xdr:to>
      <xdr:col>46</xdr:col>
      <xdr:colOff>38100</xdr:colOff>
      <xdr:row>63</xdr:row>
      <xdr:rowOff>164404</xdr:rowOff>
    </xdr:to>
    <xdr:sp macro="" textlink="">
      <xdr:nvSpPr>
        <xdr:cNvPr id="223" name="フローチャート: 判断 222">
          <a:extLst>
            <a:ext uri="{FF2B5EF4-FFF2-40B4-BE49-F238E27FC236}">
              <a16:creationId xmlns:a16="http://schemas.microsoft.com/office/drawing/2014/main" id="{95B4FF2A-2456-470E-BFE7-BB5D4D8457F8}"/>
            </a:ext>
          </a:extLst>
        </xdr:cNvPr>
        <xdr:cNvSpPr/>
      </xdr:nvSpPr>
      <xdr:spPr>
        <a:xfrm>
          <a:off x="7670800" y="10624124"/>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54111</xdr:rowOff>
    </xdr:from>
    <xdr:to>
      <xdr:col>41</xdr:col>
      <xdr:colOff>101600</xdr:colOff>
      <xdr:row>63</xdr:row>
      <xdr:rowOff>155711</xdr:rowOff>
    </xdr:to>
    <xdr:sp macro="" textlink="">
      <xdr:nvSpPr>
        <xdr:cNvPr id="224" name="フローチャート: 判断 223">
          <a:extLst>
            <a:ext uri="{FF2B5EF4-FFF2-40B4-BE49-F238E27FC236}">
              <a16:creationId xmlns:a16="http://schemas.microsoft.com/office/drawing/2014/main" id="{C680B67D-ABEF-4722-989F-547122E15384}"/>
            </a:ext>
          </a:extLst>
        </xdr:cNvPr>
        <xdr:cNvSpPr/>
      </xdr:nvSpPr>
      <xdr:spPr>
        <a:xfrm>
          <a:off x="6873240" y="10615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2BD17B51-6355-4CF7-A56C-6CFDAE6A79C1}"/>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2202BB20-A7AA-4B97-9610-8D80D22E4BDB}"/>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0544DA75-7233-42A6-B824-A6AFC7593FFC}"/>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A40EB247-279D-4D9D-8582-A980156ECBD4}"/>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9" name="テキスト ボックス 228">
          <a:extLst>
            <a:ext uri="{FF2B5EF4-FFF2-40B4-BE49-F238E27FC236}">
              <a16:creationId xmlns:a16="http://schemas.microsoft.com/office/drawing/2014/main" id="{CB4756C2-82FA-409F-9D7B-37CEDB120822}"/>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65436</xdr:rowOff>
    </xdr:from>
    <xdr:to>
      <xdr:col>55</xdr:col>
      <xdr:colOff>50800</xdr:colOff>
      <xdr:row>63</xdr:row>
      <xdr:rowOff>167036</xdr:rowOff>
    </xdr:to>
    <xdr:sp macro="" textlink="">
      <xdr:nvSpPr>
        <xdr:cNvPr id="230" name="楕円 229">
          <a:extLst>
            <a:ext uri="{FF2B5EF4-FFF2-40B4-BE49-F238E27FC236}">
              <a16:creationId xmlns:a16="http://schemas.microsoft.com/office/drawing/2014/main" id="{C00FAC27-C52F-425D-9EC3-17E4EDC359C1}"/>
            </a:ext>
          </a:extLst>
        </xdr:cNvPr>
        <xdr:cNvSpPr/>
      </xdr:nvSpPr>
      <xdr:spPr>
        <a:xfrm>
          <a:off x="9192260" y="10626756"/>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43863</xdr:rowOff>
    </xdr:from>
    <xdr:ext cx="599010" cy="259045"/>
    <xdr:sp macro="" textlink="">
      <xdr:nvSpPr>
        <xdr:cNvPr id="231" name="【橋りょう・トンネル】&#10;一人当たり有形固定資産（償却資産）額該当値テキスト">
          <a:extLst>
            <a:ext uri="{FF2B5EF4-FFF2-40B4-BE49-F238E27FC236}">
              <a16:creationId xmlns:a16="http://schemas.microsoft.com/office/drawing/2014/main" id="{8378FD68-8BBF-436E-A64B-4DBBB26583A9}"/>
            </a:ext>
          </a:extLst>
        </xdr:cNvPr>
        <xdr:cNvSpPr txBox="1"/>
      </xdr:nvSpPr>
      <xdr:spPr>
        <a:xfrm>
          <a:off x="9258300" y="106051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66066</xdr:rowOff>
    </xdr:from>
    <xdr:to>
      <xdr:col>50</xdr:col>
      <xdr:colOff>165100</xdr:colOff>
      <xdr:row>63</xdr:row>
      <xdr:rowOff>167666</xdr:rowOff>
    </xdr:to>
    <xdr:sp macro="" textlink="">
      <xdr:nvSpPr>
        <xdr:cNvPr id="232" name="楕円 231">
          <a:extLst>
            <a:ext uri="{FF2B5EF4-FFF2-40B4-BE49-F238E27FC236}">
              <a16:creationId xmlns:a16="http://schemas.microsoft.com/office/drawing/2014/main" id="{D4D95E2C-10EC-4E92-A69C-6A36FC480EE1}"/>
            </a:ext>
          </a:extLst>
        </xdr:cNvPr>
        <xdr:cNvSpPr/>
      </xdr:nvSpPr>
      <xdr:spPr>
        <a:xfrm>
          <a:off x="8445500" y="10627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116236</xdr:rowOff>
    </xdr:from>
    <xdr:to>
      <xdr:col>55</xdr:col>
      <xdr:colOff>0</xdr:colOff>
      <xdr:row>63</xdr:row>
      <xdr:rowOff>116866</xdr:rowOff>
    </xdr:to>
    <xdr:cxnSp macro="">
      <xdr:nvCxnSpPr>
        <xdr:cNvPr id="233" name="直線コネクタ 232">
          <a:extLst>
            <a:ext uri="{FF2B5EF4-FFF2-40B4-BE49-F238E27FC236}">
              <a16:creationId xmlns:a16="http://schemas.microsoft.com/office/drawing/2014/main" id="{EDD142C6-A868-4733-B257-B2B47C216134}"/>
            </a:ext>
          </a:extLst>
        </xdr:cNvPr>
        <xdr:cNvCxnSpPr/>
      </xdr:nvCxnSpPr>
      <xdr:spPr>
        <a:xfrm flipV="1">
          <a:off x="8496300" y="10677556"/>
          <a:ext cx="723900" cy="6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69092</xdr:rowOff>
    </xdr:from>
    <xdr:to>
      <xdr:col>46</xdr:col>
      <xdr:colOff>38100</xdr:colOff>
      <xdr:row>63</xdr:row>
      <xdr:rowOff>170692</xdr:rowOff>
    </xdr:to>
    <xdr:sp macro="" textlink="">
      <xdr:nvSpPr>
        <xdr:cNvPr id="234" name="楕円 233">
          <a:extLst>
            <a:ext uri="{FF2B5EF4-FFF2-40B4-BE49-F238E27FC236}">
              <a16:creationId xmlns:a16="http://schemas.microsoft.com/office/drawing/2014/main" id="{F9E19863-1F54-4C4B-82F3-C6D640BB2D66}"/>
            </a:ext>
          </a:extLst>
        </xdr:cNvPr>
        <xdr:cNvSpPr/>
      </xdr:nvSpPr>
      <xdr:spPr>
        <a:xfrm>
          <a:off x="7670800" y="1063041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116866</xdr:rowOff>
    </xdr:from>
    <xdr:to>
      <xdr:col>50</xdr:col>
      <xdr:colOff>114300</xdr:colOff>
      <xdr:row>63</xdr:row>
      <xdr:rowOff>119892</xdr:rowOff>
    </xdr:to>
    <xdr:cxnSp macro="">
      <xdr:nvCxnSpPr>
        <xdr:cNvPr id="235" name="直線コネクタ 234">
          <a:extLst>
            <a:ext uri="{FF2B5EF4-FFF2-40B4-BE49-F238E27FC236}">
              <a16:creationId xmlns:a16="http://schemas.microsoft.com/office/drawing/2014/main" id="{E58EAE8A-2D20-4DFE-8F05-F67003DADBDD}"/>
            </a:ext>
          </a:extLst>
        </xdr:cNvPr>
        <xdr:cNvCxnSpPr/>
      </xdr:nvCxnSpPr>
      <xdr:spPr>
        <a:xfrm flipV="1">
          <a:off x="7713980" y="10678186"/>
          <a:ext cx="782320" cy="30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63</xdr:row>
      <xdr:rowOff>69635</xdr:rowOff>
    </xdr:from>
    <xdr:to>
      <xdr:col>41</xdr:col>
      <xdr:colOff>101600</xdr:colOff>
      <xdr:row>63</xdr:row>
      <xdr:rowOff>171235</xdr:rowOff>
    </xdr:to>
    <xdr:sp macro="" textlink="">
      <xdr:nvSpPr>
        <xdr:cNvPr id="236" name="楕円 235">
          <a:extLst>
            <a:ext uri="{FF2B5EF4-FFF2-40B4-BE49-F238E27FC236}">
              <a16:creationId xmlns:a16="http://schemas.microsoft.com/office/drawing/2014/main" id="{2E38B001-EFAE-49E2-A71D-3975A5842671}"/>
            </a:ext>
          </a:extLst>
        </xdr:cNvPr>
        <xdr:cNvSpPr/>
      </xdr:nvSpPr>
      <xdr:spPr>
        <a:xfrm>
          <a:off x="6873240" y="10630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119892</xdr:rowOff>
    </xdr:from>
    <xdr:to>
      <xdr:col>45</xdr:col>
      <xdr:colOff>177800</xdr:colOff>
      <xdr:row>63</xdr:row>
      <xdr:rowOff>120435</xdr:rowOff>
    </xdr:to>
    <xdr:cxnSp macro="">
      <xdr:nvCxnSpPr>
        <xdr:cNvPr id="237" name="直線コネクタ 236">
          <a:extLst>
            <a:ext uri="{FF2B5EF4-FFF2-40B4-BE49-F238E27FC236}">
              <a16:creationId xmlns:a16="http://schemas.microsoft.com/office/drawing/2014/main" id="{52780E24-E571-4EC5-9C58-FF528D646DB0}"/>
            </a:ext>
          </a:extLst>
        </xdr:cNvPr>
        <xdr:cNvCxnSpPr/>
      </xdr:nvCxnSpPr>
      <xdr:spPr>
        <a:xfrm flipV="1">
          <a:off x="6924040" y="10681212"/>
          <a:ext cx="789940" cy="5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62</xdr:row>
      <xdr:rowOff>8908</xdr:rowOff>
    </xdr:from>
    <xdr:ext cx="599010" cy="259045"/>
    <xdr:sp macro="" textlink="">
      <xdr:nvSpPr>
        <xdr:cNvPr id="238" name="n_1aveValue【橋りょう・トンネル】&#10;一人当たり有形固定資産（償却資産）額">
          <a:extLst>
            <a:ext uri="{FF2B5EF4-FFF2-40B4-BE49-F238E27FC236}">
              <a16:creationId xmlns:a16="http://schemas.microsoft.com/office/drawing/2014/main" id="{A1FEC301-90CC-436B-92AC-9F7DA11A73DB}"/>
            </a:ext>
          </a:extLst>
        </xdr:cNvPr>
        <xdr:cNvSpPr txBox="1"/>
      </xdr:nvSpPr>
      <xdr:spPr>
        <a:xfrm>
          <a:off x="8214575" y="104025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105,999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62</xdr:row>
      <xdr:rowOff>9481</xdr:rowOff>
    </xdr:from>
    <xdr:ext cx="599010" cy="259045"/>
    <xdr:sp macro="" textlink="">
      <xdr:nvSpPr>
        <xdr:cNvPr id="239" name="n_2aveValue【橋りょう・トンネル】&#10;一人当たり有形固定資産（償却資産）額">
          <a:extLst>
            <a:ext uri="{FF2B5EF4-FFF2-40B4-BE49-F238E27FC236}">
              <a16:creationId xmlns:a16="http://schemas.microsoft.com/office/drawing/2014/main" id="{EACA458B-CD66-4027-AF5A-65EBC7B2EDD3}"/>
            </a:ext>
          </a:extLst>
        </xdr:cNvPr>
        <xdr:cNvSpPr txBox="1"/>
      </xdr:nvSpPr>
      <xdr:spPr>
        <a:xfrm>
          <a:off x="7444955" y="10403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105,548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62</xdr:row>
      <xdr:rowOff>788</xdr:rowOff>
    </xdr:from>
    <xdr:ext cx="599010" cy="259045"/>
    <xdr:sp macro="" textlink="">
      <xdr:nvSpPr>
        <xdr:cNvPr id="240" name="n_3aveValue【橋りょう・トンネル】&#10;一人当たり有形固定資産（償却資産）額">
          <a:extLst>
            <a:ext uri="{FF2B5EF4-FFF2-40B4-BE49-F238E27FC236}">
              <a16:creationId xmlns:a16="http://schemas.microsoft.com/office/drawing/2014/main" id="{9E7AFD9C-2160-4102-9BD9-2E95A9161C2D}"/>
            </a:ext>
          </a:extLst>
        </xdr:cNvPr>
        <xdr:cNvSpPr txBox="1"/>
      </xdr:nvSpPr>
      <xdr:spPr>
        <a:xfrm>
          <a:off x="6670255" y="103944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112,393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183095</xdr:colOff>
      <xdr:row>63</xdr:row>
      <xdr:rowOff>158793</xdr:rowOff>
    </xdr:from>
    <xdr:ext cx="599010" cy="259045"/>
    <xdr:sp macro="" textlink="">
      <xdr:nvSpPr>
        <xdr:cNvPr id="241" name="n_1mainValue【橋りょう・トンネル】&#10;一人当たり有形固定資産（償却資産）額">
          <a:extLst>
            <a:ext uri="{FF2B5EF4-FFF2-40B4-BE49-F238E27FC236}">
              <a16:creationId xmlns:a16="http://schemas.microsoft.com/office/drawing/2014/main" id="{4D4CA27C-E597-4D89-90B4-D2837930FE61}"/>
            </a:ext>
          </a:extLst>
        </xdr:cNvPr>
        <xdr:cNvSpPr txBox="1"/>
      </xdr:nvSpPr>
      <xdr:spPr>
        <a:xfrm>
          <a:off x="8214575" y="10720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63</xdr:row>
      <xdr:rowOff>161819</xdr:rowOff>
    </xdr:from>
    <xdr:ext cx="599010" cy="259045"/>
    <xdr:sp macro="" textlink="">
      <xdr:nvSpPr>
        <xdr:cNvPr id="242" name="n_2mainValue【橋りょう・トンネル】&#10;一人当たり有形固定資産（償却資産）額">
          <a:extLst>
            <a:ext uri="{FF2B5EF4-FFF2-40B4-BE49-F238E27FC236}">
              <a16:creationId xmlns:a16="http://schemas.microsoft.com/office/drawing/2014/main" id="{864EB27F-4710-4E72-ACB9-6E6A3EA348D4}"/>
            </a:ext>
          </a:extLst>
        </xdr:cNvPr>
        <xdr:cNvSpPr txBox="1"/>
      </xdr:nvSpPr>
      <xdr:spPr>
        <a:xfrm>
          <a:off x="7444955" y="10723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100,597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63</xdr:row>
      <xdr:rowOff>162362</xdr:rowOff>
    </xdr:from>
    <xdr:ext cx="599010" cy="259045"/>
    <xdr:sp macro="" textlink="">
      <xdr:nvSpPr>
        <xdr:cNvPr id="243" name="n_3mainValue【橋りょう・トンネル】&#10;一人当たり有形固定資産（償却資産）額">
          <a:extLst>
            <a:ext uri="{FF2B5EF4-FFF2-40B4-BE49-F238E27FC236}">
              <a16:creationId xmlns:a16="http://schemas.microsoft.com/office/drawing/2014/main" id="{4CC65133-737E-419B-95E4-8A14758B0533}"/>
            </a:ext>
          </a:extLst>
        </xdr:cNvPr>
        <xdr:cNvSpPr txBox="1"/>
      </xdr:nvSpPr>
      <xdr:spPr>
        <a:xfrm>
          <a:off x="6670255" y="107236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4" name="正方形/長方形 243">
          <a:extLst>
            <a:ext uri="{FF2B5EF4-FFF2-40B4-BE49-F238E27FC236}">
              <a16:creationId xmlns:a16="http://schemas.microsoft.com/office/drawing/2014/main" id="{024A7253-81D8-41C9-BE50-EAA8FB9BCA13}"/>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5" name="正方形/長方形 244">
          <a:extLst>
            <a:ext uri="{FF2B5EF4-FFF2-40B4-BE49-F238E27FC236}">
              <a16:creationId xmlns:a16="http://schemas.microsoft.com/office/drawing/2014/main" id="{C37B55F6-98FE-41EB-8443-0D29CFB00F4E}"/>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6" name="正方形/長方形 245">
          <a:extLst>
            <a:ext uri="{FF2B5EF4-FFF2-40B4-BE49-F238E27FC236}">
              <a16:creationId xmlns:a16="http://schemas.microsoft.com/office/drawing/2014/main" id="{92010A8B-7298-4578-BDE9-06F7E4B48C08}"/>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7" name="正方形/長方形 246">
          <a:extLst>
            <a:ext uri="{FF2B5EF4-FFF2-40B4-BE49-F238E27FC236}">
              <a16:creationId xmlns:a16="http://schemas.microsoft.com/office/drawing/2014/main" id="{24C78C3F-A4D0-4272-BB0E-09D1C267F822}"/>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8" name="正方形/長方形 247">
          <a:extLst>
            <a:ext uri="{FF2B5EF4-FFF2-40B4-BE49-F238E27FC236}">
              <a16:creationId xmlns:a16="http://schemas.microsoft.com/office/drawing/2014/main" id="{7BF5F8DD-0253-4455-A008-392087ACA408}"/>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9" name="正方形/長方形 248">
          <a:extLst>
            <a:ext uri="{FF2B5EF4-FFF2-40B4-BE49-F238E27FC236}">
              <a16:creationId xmlns:a16="http://schemas.microsoft.com/office/drawing/2014/main" id="{06E00589-2214-4B2F-BEE4-2A7CC2AAA620}"/>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0" name="正方形/長方形 249">
          <a:extLst>
            <a:ext uri="{FF2B5EF4-FFF2-40B4-BE49-F238E27FC236}">
              <a16:creationId xmlns:a16="http://schemas.microsoft.com/office/drawing/2014/main" id="{E92D2E15-6804-447A-BFFC-64119ABD5ACA}"/>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1" name="正方形/長方形 250">
          <a:extLst>
            <a:ext uri="{FF2B5EF4-FFF2-40B4-BE49-F238E27FC236}">
              <a16:creationId xmlns:a16="http://schemas.microsoft.com/office/drawing/2014/main" id="{E1F90B80-DDFD-4FB5-B5C5-D07E3A9B70FA}"/>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2" name="テキスト ボックス 251">
          <a:extLst>
            <a:ext uri="{FF2B5EF4-FFF2-40B4-BE49-F238E27FC236}">
              <a16:creationId xmlns:a16="http://schemas.microsoft.com/office/drawing/2014/main" id="{C8D4F5D8-E9A0-4B07-9BD1-1C0E6F97124E}"/>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3" name="直線コネクタ 252">
          <a:extLst>
            <a:ext uri="{FF2B5EF4-FFF2-40B4-BE49-F238E27FC236}">
              <a16:creationId xmlns:a16="http://schemas.microsoft.com/office/drawing/2014/main" id="{F76F3781-6FDF-46D4-BACD-6C0E4A232119}"/>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88</xdr:row>
      <xdr:rowOff>10177</xdr:rowOff>
    </xdr:from>
    <xdr:ext cx="338939" cy="259045"/>
    <xdr:sp macro="" textlink="">
      <xdr:nvSpPr>
        <xdr:cNvPr id="254" name="テキスト ボックス 253">
          <a:extLst>
            <a:ext uri="{FF2B5EF4-FFF2-40B4-BE49-F238E27FC236}">
              <a16:creationId xmlns:a16="http://schemas.microsoft.com/office/drawing/2014/main" id="{24FE339C-C61A-4BE3-8534-5F26875867C2}"/>
            </a:ext>
          </a:extLst>
        </xdr:cNvPr>
        <xdr:cNvSpPr txBox="1"/>
      </xdr:nvSpPr>
      <xdr:spPr>
        <a:xfrm>
          <a:off x="377341" y="1476249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55" name="直線コネクタ 254">
          <a:extLst>
            <a:ext uri="{FF2B5EF4-FFF2-40B4-BE49-F238E27FC236}">
              <a16:creationId xmlns:a16="http://schemas.microsoft.com/office/drawing/2014/main" id="{625F8177-48DD-48A4-8AFF-98733132115A}"/>
            </a:ext>
          </a:extLst>
        </xdr:cNvPr>
        <xdr:cNvCxnSpPr/>
      </xdr:nvCxnSpPr>
      <xdr:spPr>
        <a:xfrm>
          <a:off x="670560" y="145313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143527</xdr:rowOff>
    </xdr:from>
    <xdr:ext cx="403059" cy="259045"/>
    <xdr:sp macro="" textlink="">
      <xdr:nvSpPr>
        <xdr:cNvPr id="256" name="テキスト ボックス 255">
          <a:extLst>
            <a:ext uri="{FF2B5EF4-FFF2-40B4-BE49-F238E27FC236}">
              <a16:creationId xmlns:a16="http://schemas.microsoft.com/office/drawing/2014/main" id="{71B9DF4B-CF53-4DC3-9179-4EE5C2F7ACA5}"/>
            </a:ext>
          </a:extLst>
        </xdr:cNvPr>
        <xdr:cNvSpPr txBox="1"/>
      </xdr:nvSpPr>
      <xdr:spPr>
        <a:xfrm>
          <a:off x="336081" y="143929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57" name="直線コネクタ 256">
          <a:extLst>
            <a:ext uri="{FF2B5EF4-FFF2-40B4-BE49-F238E27FC236}">
              <a16:creationId xmlns:a16="http://schemas.microsoft.com/office/drawing/2014/main" id="{B07E1A11-1F91-4EE4-81CF-3E5C36A7FE8E}"/>
            </a:ext>
          </a:extLst>
        </xdr:cNvPr>
        <xdr:cNvCxnSpPr/>
      </xdr:nvCxnSpPr>
      <xdr:spPr>
        <a:xfrm>
          <a:off x="670560" y="14157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58" name="テキスト ボックス 257">
          <a:extLst>
            <a:ext uri="{FF2B5EF4-FFF2-40B4-BE49-F238E27FC236}">
              <a16:creationId xmlns:a16="http://schemas.microsoft.com/office/drawing/2014/main" id="{E537CB6A-4298-4B1D-88B0-90386CE7CEF9}"/>
            </a:ext>
          </a:extLst>
        </xdr:cNvPr>
        <xdr:cNvSpPr txBox="1"/>
      </xdr:nvSpPr>
      <xdr:spPr>
        <a:xfrm>
          <a:off x="336081" y="14019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59" name="直線コネクタ 258">
          <a:extLst>
            <a:ext uri="{FF2B5EF4-FFF2-40B4-BE49-F238E27FC236}">
              <a16:creationId xmlns:a16="http://schemas.microsoft.com/office/drawing/2014/main" id="{8A2B7CE8-DE99-4E00-97CB-162752709E2B}"/>
            </a:ext>
          </a:extLst>
        </xdr:cNvPr>
        <xdr:cNvCxnSpPr/>
      </xdr:nvCxnSpPr>
      <xdr:spPr>
        <a:xfrm>
          <a:off x="670560" y="137845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0" name="テキスト ボックス 259">
          <a:extLst>
            <a:ext uri="{FF2B5EF4-FFF2-40B4-BE49-F238E27FC236}">
              <a16:creationId xmlns:a16="http://schemas.microsoft.com/office/drawing/2014/main" id="{61FC6275-70D3-413A-9424-AD798448B87D}"/>
            </a:ext>
          </a:extLst>
        </xdr:cNvPr>
        <xdr:cNvSpPr txBox="1"/>
      </xdr:nvSpPr>
      <xdr:spPr>
        <a:xfrm>
          <a:off x="336081" y="136461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61" name="直線コネクタ 260">
          <a:extLst>
            <a:ext uri="{FF2B5EF4-FFF2-40B4-BE49-F238E27FC236}">
              <a16:creationId xmlns:a16="http://schemas.microsoft.com/office/drawing/2014/main" id="{7501FE78-BB05-412B-8A1E-28CB83B2EED1}"/>
            </a:ext>
          </a:extLst>
        </xdr:cNvPr>
        <xdr:cNvCxnSpPr/>
      </xdr:nvCxnSpPr>
      <xdr:spPr>
        <a:xfrm>
          <a:off x="670560" y="13411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62" name="テキスト ボックス 261">
          <a:extLst>
            <a:ext uri="{FF2B5EF4-FFF2-40B4-BE49-F238E27FC236}">
              <a16:creationId xmlns:a16="http://schemas.microsoft.com/office/drawing/2014/main" id="{12A41FDB-1A8F-4C25-8427-E8D09FE59B03}"/>
            </a:ext>
          </a:extLst>
        </xdr:cNvPr>
        <xdr:cNvSpPr txBox="1"/>
      </xdr:nvSpPr>
      <xdr:spPr>
        <a:xfrm>
          <a:off x="336081" y="132727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63" name="直線コネクタ 262">
          <a:extLst>
            <a:ext uri="{FF2B5EF4-FFF2-40B4-BE49-F238E27FC236}">
              <a16:creationId xmlns:a16="http://schemas.microsoft.com/office/drawing/2014/main" id="{B647F30C-7B14-43F4-9147-409579746C6D}"/>
            </a:ext>
          </a:extLst>
        </xdr:cNvPr>
        <xdr:cNvCxnSpPr/>
      </xdr:nvCxnSpPr>
      <xdr:spPr>
        <a:xfrm>
          <a:off x="670560" y="130416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162577</xdr:rowOff>
    </xdr:from>
    <xdr:ext cx="467179" cy="259045"/>
    <xdr:sp macro="" textlink="">
      <xdr:nvSpPr>
        <xdr:cNvPr id="264" name="テキスト ボックス 263">
          <a:extLst>
            <a:ext uri="{FF2B5EF4-FFF2-40B4-BE49-F238E27FC236}">
              <a16:creationId xmlns:a16="http://schemas.microsoft.com/office/drawing/2014/main" id="{B4D0C007-5B28-4D26-A4E3-5DC76AC59C19}"/>
            </a:ext>
          </a:extLst>
        </xdr:cNvPr>
        <xdr:cNvSpPr txBox="1"/>
      </xdr:nvSpPr>
      <xdr:spPr>
        <a:xfrm>
          <a:off x="27196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5" name="直線コネクタ 264">
          <a:extLst>
            <a:ext uri="{FF2B5EF4-FFF2-40B4-BE49-F238E27FC236}">
              <a16:creationId xmlns:a16="http://schemas.microsoft.com/office/drawing/2014/main" id="{9B4844A7-A08F-478F-8A5C-178161660B99}"/>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6" name="テキスト ボックス 265">
          <a:extLst>
            <a:ext uri="{FF2B5EF4-FFF2-40B4-BE49-F238E27FC236}">
              <a16:creationId xmlns:a16="http://schemas.microsoft.com/office/drawing/2014/main" id="{313D35EC-1977-42A2-9AD2-0AE80148577B}"/>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7" name="【公営住宅】&#10;有形固定資産減価償却率グラフ枠">
          <a:extLst>
            <a:ext uri="{FF2B5EF4-FFF2-40B4-BE49-F238E27FC236}">
              <a16:creationId xmlns:a16="http://schemas.microsoft.com/office/drawing/2014/main" id="{40CEF53F-F8D3-4A1F-ABA2-EE2AC683F707}"/>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133350</xdr:rowOff>
    </xdr:from>
    <xdr:to>
      <xdr:col>24</xdr:col>
      <xdr:colOff>62865</xdr:colOff>
      <xdr:row>86</xdr:row>
      <xdr:rowOff>154305</xdr:rowOff>
    </xdr:to>
    <xdr:cxnSp macro="">
      <xdr:nvCxnSpPr>
        <xdr:cNvPr id="268" name="直線コネクタ 267">
          <a:extLst>
            <a:ext uri="{FF2B5EF4-FFF2-40B4-BE49-F238E27FC236}">
              <a16:creationId xmlns:a16="http://schemas.microsoft.com/office/drawing/2014/main" id="{082F4635-99F1-407B-B53A-E6F9E49325C9}"/>
            </a:ext>
          </a:extLst>
        </xdr:cNvPr>
        <xdr:cNvCxnSpPr/>
      </xdr:nvCxnSpPr>
      <xdr:spPr>
        <a:xfrm flipV="1">
          <a:off x="4086225" y="13041630"/>
          <a:ext cx="0" cy="152971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158132</xdr:rowOff>
    </xdr:from>
    <xdr:ext cx="405111" cy="259045"/>
    <xdr:sp macro="" textlink="">
      <xdr:nvSpPr>
        <xdr:cNvPr id="269" name="【公営住宅】&#10;有形固定資産減価償却率最小値テキスト">
          <a:extLst>
            <a:ext uri="{FF2B5EF4-FFF2-40B4-BE49-F238E27FC236}">
              <a16:creationId xmlns:a16="http://schemas.microsoft.com/office/drawing/2014/main" id="{0E9B07E6-D66F-4E3F-9441-0C51230D6C56}"/>
            </a:ext>
          </a:extLst>
        </xdr:cNvPr>
        <xdr:cNvSpPr txBox="1"/>
      </xdr:nvSpPr>
      <xdr:spPr>
        <a:xfrm>
          <a:off x="4124960" y="145751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154305</xdr:rowOff>
    </xdr:from>
    <xdr:to>
      <xdr:col>24</xdr:col>
      <xdr:colOff>152400</xdr:colOff>
      <xdr:row>86</xdr:row>
      <xdr:rowOff>154305</xdr:rowOff>
    </xdr:to>
    <xdr:cxnSp macro="">
      <xdr:nvCxnSpPr>
        <xdr:cNvPr id="270" name="直線コネクタ 269">
          <a:extLst>
            <a:ext uri="{FF2B5EF4-FFF2-40B4-BE49-F238E27FC236}">
              <a16:creationId xmlns:a16="http://schemas.microsoft.com/office/drawing/2014/main" id="{10A6F648-2EDD-4497-8B6D-1BB2FB6565D6}"/>
            </a:ext>
          </a:extLst>
        </xdr:cNvPr>
        <xdr:cNvCxnSpPr/>
      </xdr:nvCxnSpPr>
      <xdr:spPr>
        <a:xfrm>
          <a:off x="4020820" y="1457134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80027</xdr:rowOff>
    </xdr:from>
    <xdr:ext cx="469744" cy="259045"/>
    <xdr:sp macro="" textlink="">
      <xdr:nvSpPr>
        <xdr:cNvPr id="271" name="【公営住宅】&#10;有形固定資産減価償却率最大値テキスト">
          <a:extLst>
            <a:ext uri="{FF2B5EF4-FFF2-40B4-BE49-F238E27FC236}">
              <a16:creationId xmlns:a16="http://schemas.microsoft.com/office/drawing/2014/main" id="{32B9A0B2-FB53-4856-B60B-84DE4B6DDD8E}"/>
            </a:ext>
          </a:extLst>
        </xdr:cNvPr>
        <xdr:cNvSpPr txBox="1"/>
      </xdr:nvSpPr>
      <xdr:spPr>
        <a:xfrm>
          <a:off x="4124960" y="1282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133350</xdr:rowOff>
    </xdr:from>
    <xdr:to>
      <xdr:col>24</xdr:col>
      <xdr:colOff>152400</xdr:colOff>
      <xdr:row>77</xdr:row>
      <xdr:rowOff>133350</xdr:rowOff>
    </xdr:to>
    <xdr:cxnSp macro="">
      <xdr:nvCxnSpPr>
        <xdr:cNvPr id="272" name="直線コネクタ 271">
          <a:extLst>
            <a:ext uri="{FF2B5EF4-FFF2-40B4-BE49-F238E27FC236}">
              <a16:creationId xmlns:a16="http://schemas.microsoft.com/office/drawing/2014/main" id="{9E28F774-EF50-469B-A3FD-51CA51D6D0A3}"/>
            </a:ext>
          </a:extLst>
        </xdr:cNvPr>
        <xdr:cNvCxnSpPr/>
      </xdr:nvCxnSpPr>
      <xdr:spPr>
        <a:xfrm>
          <a:off x="4020820" y="1304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5732</xdr:rowOff>
    </xdr:from>
    <xdr:ext cx="405111" cy="259045"/>
    <xdr:sp macro="" textlink="">
      <xdr:nvSpPr>
        <xdr:cNvPr id="273" name="【公営住宅】&#10;有形固定資産減価償却率平均値テキスト">
          <a:extLst>
            <a:ext uri="{FF2B5EF4-FFF2-40B4-BE49-F238E27FC236}">
              <a16:creationId xmlns:a16="http://schemas.microsoft.com/office/drawing/2014/main" id="{F15988A7-1BD9-495A-8A79-EA383A4C5794}"/>
            </a:ext>
          </a:extLst>
        </xdr:cNvPr>
        <xdr:cNvSpPr txBox="1"/>
      </xdr:nvSpPr>
      <xdr:spPr>
        <a:xfrm>
          <a:off x="4124960" y="1375221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27305</xdr:rowOff>
    </xdr:from>
    <xdr:to>
      <xdr:col>24</xdr:col>
      <xdr:colOff>114300</xdr:colOff>
      <xdr:row>82</xdr:row>
      <xdr:rowOff>128905</xdr:rowOff>
    </xdr:to>
    <xdr:sp macro="" textlink="">
      <xdr:nvSpPr>
        <xdr:cNvPr id="274" name="フローチャート: 判断 273">
          <a:extLst>
            <a:ext uri="{FF2B5EF4-FFF2-40B4-BE49-F238E27FC236}">
              <a16:creationId xmlns:a16="http://schemas.microsoft.com/office/drawing/2014/main" id="{D9480CBA-AE84-4295-A95C-0159DA70A011}"/>
            </a:ext>
          </a:extLst>
        </xdr:cNvPr>
        <xdr:cNvSpPr/>
      </xdr:nvSpPr>
      <xdr:spPr>
        <a:xfrm>
          <a:off x="4036060" y="13773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137795</xdr:rowOff>
    </xdr:from>
    <xdr:to>
      <xdr:col>20</xdr:col>
      <xdr:colOff>38100</xdr:colOff>
      <xdr:row>82</xdr:row>
      <xdr:rowOff>67945</xdr:rowOff>
    </xdr:to>
    <xdr:sp macro="" textlink="">
      <xdr:nvSpPr>
        <xdr:cNvPr id="275" name="フローチャート: 判断 274">
          <a:extLst>
            <a:ext uri="{FF2B5EF4-FFF2-40B4-BE49-F238E27FC236}">
              <a16:creationId xmlns:a16="http://schemas.microsoft.com/office/drawing/2014/main" id="{80BA30A1-4796-4749-8BB3-09523C5AEC47}"/>
            </a:ext>
          </a:extLst>
        </xdr:cNvPr>
        <xdr:cNvSpPr/>
      </xdr:nvSpPr>
      <xdr:spPr>
        <a:xfrm>
          <a:off x="3312160" y="1371663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160655</xdr:rowOff>
    </xdr:from>
    <xdr:to>
      <xdr:col>15</xdr:col>
      <xdr:colOff>101600</xdr:colOff>
      <xdr:row>82</xdr:row>
      <xdr:rowOff>90805</xdr:rowOff>
    </xdr:to>
    <xdr:sp macro="" textlink="">
      <xdr:nvSpPr>
        <xdr:cNvPr id="276" name="フローチャート: 判断 275">
          <a:extLst>
            <a:ext uri="{FF2B5EF4-FFF2-40B4-BE49-F238E27FC236}">
              <a16:creationId xmlns:a16="http://schemas.microsoft.com/office/drawing/2014/main" id="{CE65DB1F-6CA6-49A0-BA6D-BAA47BB1CFD7}"/>
            </a:ext>
          </a:extLst>
        </xdr:cNvPr>
        <xdr:cNvSpPr/>
      </xdr:nvSpPr>
      <xdr:spPr>
        <a:xfrm>
          <a:off x="2514600" y="13739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113030</xdr:rowOff>
    </xdr:from>
    <xdr:to>
      <xdr:col>10</xdr:col>
      <xdr:colOff>165100</xdr:colOff>
      <xdr:row>82</xdr:row>
      <xdr:rowOff>43180</xdr:rowOff>
    </xdr:to>
    <xdr:sp macro="" textlink="">
      <xdr:nvSpPr>
        <xdr:cNvPr id="277" name="フローチャート: 判断 276">
          <a:extLst>
            <a:ext uri="{FF2B5EF4-FFF2-40B4-BE49-F238E27FC236}">
              <a16:creationId xmlns:a16="http://schemas.microsoft.com/office/drawing/2014/main" id="{4DA57D76-6A56-4ADF-B1BF-828130BD2C0C}"/>
            </a:ext>
          </a:extLst>
        </xdr:cNvPr>
        <xdr:cNvSpPr/>
      </xdr:nvSpPr>
      <xdr:spPr>
        <a:xfrm>
          <a:off x="1739900" y="136918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F60BBC8A-95AF-4A68-A31F-B482AA1F5AF2}"/>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A02784D0-1E4B-4FE2-BD56-86781218B5EF}"/>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80" name="テキスト ボックス 279">
          <a:extLst>
            <a:ext uri="{FF2B5EF4-FFF2-40B4-BE49-F238E27FC236}">
              <a16:creationId xmlns:a16="http://schemas.microsoft.com/office/drawing/2014/main" id="{1671AB4D-F3F8-4FD9-8417-097170DEC7DA}"/>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81" name="テキスト ボックス 280">
          <a:extLst>
            <a:ext uri="{FF2B5EF4-FFF2-40B4-BE49-F238E27FC236}">
              <a16:creationId xmlns:a16="http://schemas.microsoft.com/office/drawing/2014/main" id="{8A5C3A0B-6E76-49A4-B503-E137EBFC0817}"/>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82" name="テキスト ボックス 281">
          <a:extLst>
            <a:ext uri="{FF2B5EF4-FFF2-40B4-BE49-F238E27FC236}">
              <a16:creationId xmlns:a16="http://schemas.microsoft.com/office/drawing/2014/main" id="{DF4769FE-FB20-4A31-A0CA-797FEA9F9F37}"/>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80</xdr:row>
      <xdr:rowOff>128270</xdr:rowOff>
    </xdr:from>
    <xdr:to>
      <xdr:col>24</xdr:col>
      <xdr:colOff>114300</xdr:colOff>
      <xdr:row>81</xdr:row>
      <xdr:rowOff>58420</xdr:rowOff>
    </xdr:to>
    <xdr:sp macro="" textlink="">
      <xdr:nvSpPr>
        <xdr:cNvPr id="283" name="楕円 282">
          <a:extLst>
            <a:ext uri="{FF2B5EF4-FFF2-40B4-BE49-F238E27FC236}">
              <a16:creationId xmlns:a16="http://schemas.microsoft.com/office/drawing/2014/main" id="{268641A4-7E73-4714-8E78-62E37D0B51F1}"/>
            </a:ext>
          </a:extLst>
        </xdr:cNvPr>
        <xdr:cNvSpPr/>
      </xdr:nvSpPr>
      <xdr:spPr>
        <a:xfrm>
          <a:off x="4036060" y="135394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79</xdr:row>
      <xdr:rowOff>151147</xdr:rowOff>
    </xdr:from>
    <xdr:ext cx="405111" cy="259045"/>
    <xdr:sp macro="" textlink="">
      <xdr:nvSpPr>
        <xdr:cNvPr id="284" name="【公営住宅】&#10;有形固定資産減価償却率該当値テキスト">
          <a:extLst>
            <a:ext uri="{FF2B5EF4-FFF2-40B4-BE49-F238E27FC236}">
              <a16:creationId xmlns:a16="http://schemas.microsoft.com/office/drawing/2014/main" id="{9AC5699F-1447-49ED-B5B6-DF8D71B98CA8}"/>
            </a:ext>
          </a:extLst>
        </xdr:cNvPr>
        <xdr:cNvSpPr txBox="1"/>
      </xdr:nvSpPr>
      <xdr:spPr>
        <a:xfrm>
          <a:off x="4124960" y="13394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80</xdr:row>
      <xdr:rowOff>149225</xdr:rowOff>
    </xdr:from>
    <xdr:to>
      <xdr:col>20</xdr:col>
      <xdr:colOff>38100</xdr:colOff>
      <xdr:row>81</xdr:row>
      <xdr:rowOff>79375</xdr:rowOff>
    </xdr:to>
    <xdr:sp macro="" textlink="">
      <xdr:nvSpPr>
        <xdr:cNvPr id="285" name="楕円 284">
          <a:extLst>
            <a:ext uri="{FF2B5EF4-FFF2-40B4-BE49-F238E27FC236}">
              <a16:creationId xmlns:a16="http://schemas.microsoft.com/office/drawing/2014/main" id="{EE4B9336-0566-4D51-B05E-1960BEDBCCE3}"/>
            </a:ext>
          </a:extLst>
        </xdr:cNvPr>
        <xdr:cNvSpPr/>
      </xdr:nvSpPr>
      <xdr:spPr>
        <a:xfrm>
          <a:off x="3312160" y="1356042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7620</xdr:rowOff>
    </xdr:from>
    <xdr:to>
      <xdr:col>24</xdr:col>
      <xdr:colOff>63500</xdr:colOff>
      <xdr:row>81</xdr:row>
      <xdr:rowOff>28575</xdr:rowOff>
    </xdr:to>
    <xdr:cxnSp macro="">
      <xdr:nvCxnSpPr>
        <xdr:cNvPr id="286" name="直線コネクタ 285">
          <a:extLst>
            <a:ext uri="{FF2B5EF4-FFF2-40B4-BE49-F238E27FC236}">
              <a16:creationId xmlns:a16="http://schemas.microsoft.com/office/drawing/2014/main" id="{B30A5D7F-E3C5-4BCB-AAA3-6122066CDB78}"/>
            </a:ext>
          </a:extLst>
        </xdr:cNvPr>
        <xdr:cNvCxnSpPr/>
      </xdr:nvCxnSpPr>
      <xdr:spPr>
        <a:xfrm flipV="1">
          <a:off x="3355340" y="13586460"/>
          <a:ext cx="73152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4445</xdr:rowOff>
    </xdr:from>
    <xdr:to>
      <xdr:col>15</xdr:col>
      <xdr:colOff>101600</xdr:colOff>
      <xdr:row>81</xdr:row>
      <xdr:rowOff>106045</xdr:rowOff>
    </xdr:to>
    <xdr:sp macro="" textlink="">
      <xdr:nvSpPr>
        <xdr:cNvPr id="287" name="楕円 286">
          <a:extLst>
            <a:ext uri="{FF2B5EF4-FFF2-40B4-BE49-F238E27FC236}">
              <a16:creationId xmlns:a16="http://schemas.microsoft.com/office/drawing/2014/main" id="{A9BE76B8-94B7-4728-A910-22B9D4F92CC0}"/>
            </a:ext>
          </a:extLst>
        </xdr:cNvPr>
        <xdr:cNvSpPr/>
      </xdr:nvSpPr>
      <xdr:spPr>
        <a:xfrm>
          <a:off x="2514600" y="135832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28575</xdr:rowOff>
    </xdr:from>
    <xdr:to>
      <xdr:col>19</xdr:col>
      <xdr:colOff>177800</xdr:colOff>
      <xdr:row>81</xdr:row>
      <xdr:rowOff>55245</xdr:rowOff>
    </xdr:to>
    <xdr:cxnSp macro="">
      <xdr:nvCxnSpPr>
        <xdr:cNvPr id="288" name="直線コネクタ 287">
          <a:extLst>
            <a:ext uri="{FF2B5EF4-FFF2-40B4-BE49-F238E27FC236}">
              <a16:creationId xmlns:a16="http://schemas.microsoft.com/office/drawing/2014/main" id="{C3F58B4F-3F19-4427-8D39-EC52E13C71CE}"/>
            </a:ext>
          </a:extLst>
        </xdr:cNvPr>
        <xdr:cNvCxnSpPr/>
      </xdr:nvCxnSpPr>
      <xdr:spPr>
        <a:xfrm flipV="1">
          <a:off x="2565400" y="13607415"/>
          <a:ext cx="78994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29211</xdr:rowOff>
    </xdr:from>
    <xdr:to>
      <xdr:col>10</xdr:col>
      <xdr:colOff>165100</xdr:colOff>
      <xdr:row>81</xdr:row>
      <xdr:rowOff>130811</xdr:rowOff>
    </xdr:to>
    <xdr:sp macro="" textlink="">
      <xdr:nvSpPr>
        <xdr:cNvPr id="289" name="楕円 288">
          <a:extLst>
            <a:ext uri="{FF2B5EF4-FFF2-40B4-BE49-F238E27FC236}">
              <a16:creationId xmlns:a16="http://schemas.microsoft.com/office/drawing/2014/main" id="{EC2F5966-CE3D-4014-9851-E6DCB4761D65}"/>
            </a:ext>
          </a:extLst>
        </xdr:cNvPr>
        <xdr:cNvSpPr/>
      </xdr:nvSpPr>
      <xdr:spPr>
        <a:xfrm>
          <a:off x="1739900" y="13608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55245</xdr:rowOff>
    </xdr:from>
    <xdr:to>
      <xdr:col>15</xdr:col>
      <xdr:colOff>50800</xdr:colOff>
      <xdr:row>81</xdr:row>
      <xdr:rowOff>80011</xdr:rowOff>
    </xdr:to>
    <xdr:cxnSp macro="">
      <xdr:nvCxnSpPr>
        <xdr:cNvPr id="290" name="直線コネクタ 289">
          <a:extLst>
            <a:ext uri="{FF2B5EF4-FFF2-40B4-BE49-F238E27FC236}">
              <a16:creationId xmlns:a16="http://schemas.microsoft.com/office/drawing/2014/main" id="{CFD7610B-5696-4740-9A9C-780200D6B077}"/>
            </a:ext>
          </a:extLst>
        </xdr:cNvPr>
        <xdr:cNvCxnSpPr/>
      </xdr:nvCxnSpPr>
      <xdr:spPr>
        <a:xfrm flipV="1">
          <a:off x="1790700" y="13634085"/>
          <a:ext cx="774700" cy="24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82</xdr:row>
      <xdr:rowOff>59072</xdr:rowOff>
    </xdr:from>
    <xdr:ext cx="405111" cy="259045"/>
    <xdr:sp macro="" textlink="">
      <xdr:nvSpPr>
        <xdr:cNvPr id="291" name="n_1aveValue【公営住宅】&#10;有形固定資産減価償却率">
          <a:extLst>
            <a:ext uri="{FF2B5EF4-FFF2-40B4-BE49-F238E27FC236}">
              <a16:creationId xmlns:a16="http://schemas.microsoft.com/office/drawing/2014/main" id="{B069E879-0C06-41E8-A320-2AFC5668D711}"/>
            </a:ext>
          </a:extLst>
        </xdr:cNvPr>
        <xdr:cNvSpPr txBox="1"/>
      </xdr:nvSpPr>
      <xdr:spPr>
        <a:xfrm>
          <a:off x="3170564" y="138055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81932</xdr:rowOff>
    </xdr:from>
    <xdr:ext cx="405111" cy="259045"/>
    <xdr:sp macro="" textlink="">
      <xdr:nvSpPr>
        <xdr:cNvPr id="292" name="n_2aveValue【公営住宅】&#10;有形固定資産減価償却率">
          <a:extLst>
            <a:ext uri="{FF2B5EF4-FFF2-40B4-BE49-F238E27FC236}">
              <a16:creationId xmlns:a16="http://schemas.microsoft.com/office/drawing/2014/main" id="{0FD5C81F-1D43-447F-914E-F5DDB9B9043B}"/>
            </a:ext>
          </a:extLst>
        </xdr:cNvPr>
        <xdr:cNvSpPr txBox="1"/>
      </xdr:nvSpPr>
      <xdr:spPr>
        <a:xfrm>
          <a:off x="2385704" y="1382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34307</xdr:rowOff>
    </xdr:from>
    <xdr:ext cx="405111" cy="259045"/>
    <xdr:sp macro="" textlink="">
      <xdr:nvSpPr>
        <xdr:cNvPr id="293" name="n_3aveValue【公営住宅】&#10;有形固定資産減価償却率">
          <a:extLst>
            <a:ext uri="{FF2B5EF4-FFF2-40B4-BE49-F238E27FC236}">
              <a16:creationId xmlns:a16="http://schemas.microsoft.com/office/drawing/2014/main" id="{C275AB08-54F2-4D9D-A42D-D43B1EA4F4AE}"/>
            </a:ext>
          </a:extLst>
        </xdr:cNvPr>
        <xdr:cNvSpPr txBox="1"/>
      </xdr:nvSpPr>
      <xdr:spPr>
        <a:xfrm>
          <a:off x="1611004" y="137807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79</xdr:row>
      <xdr:rowOff>95902</xdr:rowOff>
    </xdr:from>
    <xdr:ext cx="405111" cy="259045"/>
    <xdr:sp macro="" textlink="">
      <xdr:nvSpPr>
        <xdr:cNvPr id="294" name="n_1mainValue【公営住宅】&#10;有形固定資産減価償却率">
          <a:extLst>
            <a:ext uri="{FF2B5EF4-FFF2-40B4-BE49-F238E27FC236}">
              <a16:creationId xmlns:a16="http://schemas.microsoft.com/office/drawing/2014/main" id="{73A8FDBB-6813-480C-878C-EF85967B0502}"/>
            </a:ext>
          </a:extLst>
        </xdr:cNvPr>
        <xdr:cNvSpPr txBox="1"/>
      </xdr:nvSpPr>
      <xdr:spPr>
        <a:xfrm>
          <a:off x="3170564" y="133394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122572</xdr:rowOff>
    </xdr:from>
    <xdr:ext cx="405111" cy="259045"/>
    <xdr:sp macro="" textlink="">
      <xdr:nvSpPr>
        <xdr:cNvPr id="295" name="n_2mainValue【公営住宅】&#10;有形固定資産減価償却率">
          <a:extLst>
            <a:ext uri="{FF2B5EF4-FFF2-40B4-BE49-F238E27FC236}">
              <a16:creationId xmlns:a16="http://schemas.microsoft.com/office/drawing/2014/main" id="{C77FBEA4-A791-41F1-8704-25963A86EB80}"/>
            </a:ext>
          </a:extLst>
        </xdr:cNvPr>
        <xdr:cNvSpPr txBox="1"/>
      </xdr:nvSpPr>
      <xdr:spPr>
        <a:xfrm>
          <a:off x="2385704" y="133661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147338</xdr:rowOff>
    </xdr:from>
    <xdr:ext cx="405111" cy="259045"/>
    <xdr:sp macro="" textlink="">
      <xdr:nvSpPr>
        <xdr:cNvPr id="296" name="n_3mainValue【公営住宅】&#10;有形固定資産減価償却率">
          <a:extLst>
            <a:ext uri="{FF2B5EF4-FFF2-40B4-BE49-F238E27FC236}">
              <a16:creationId xmlns:a16="http://schemas.microsoft.com/office/drawing/2014/main" id="{7602F3B3-A50F-4071-92CD-59F9615999D5}"/>
            </a:ext>
          </a:extLst>
        </xdr:cNvPr>
        <xdr:cNvSpPr txBox="1"/>
      </xdr:nvSpPr>
      <xdr:spPr>
        <a:xfrm>
          <a:off x="1611004" y="133908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7" name="正方形/長方形 296">
          <a:extLst>
            <a:ext uri="{FF2B5EF4-FFF2-40B4-BE49-F238E27FC236}">
              <a16:creationId xmlns:a16="http://schemas.microsoft.com/office/drawing/2014/main" id="{3380A7C7-CBD4-4B5A-A84B-43A21191DA0B}"/>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8" name="正方形/長方形 297">
          <a:extLst>
            <a:ext uri="{FF2B5EF4-FFF2-40B4-BE49-F238E27FC236}">
              <a16:creationId xmlns:a16="http://schemas.microsoft.com/office/drawing/2014/main" id="{10D72897-91DE-44D7-86D8-7A11DA34E3AE}"/>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9" name="正方形/長方形 298">
          <a:extLst>
            <a:ext uri="{FF2B5EF4-FFF2-40B4-BE49-F238E27FC236}">
              <a16:creationId xmlns:a16="http://schemas.microsoft.com/office/drawing/2014/main" id="{3206AAE4-B840-4090-BF35-14C9B530BAF4}"/>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00" name="正方形/長方形 299">
          <a:extLst>
            <a:ext uri="{FF2B5EF4-FFF2-40B4-BE49-F238E27FC236}">
              <a16:creationId xmlns:a16="http://schemas.microsoft.com/office/drawing/2014/main" id="{48DA12F0-648E-46AA-9EEA-DE9F58C26319}"/>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01" name="正方形/長方形 300">
          <a:extLst>
            <a:ext uri="{FF2B5EF4-FFF2-40B4-BE49-F238E27FC236}">
              <a16:creationId xmlns:a16="http://schemas.microsoft.com/office/drawing/2014/main" id="{1F151772-EA74-4C74-9EA9-58FD22BF0CA3}"/>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02" name="正方形/長方形 301">
          <a:extLst>
            <a:ext uri="{FF2B5EF4-FFF2-40B4-BE49-F238E27FC236}">
              <a16:creationId xmlns:a16="http://schemas.microsoft.com/office/drawing/2014/main" id="{9DA59720-FC59-4CD6-B7B8-2E61D86F89C2}"/>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3" name="正方形/長方形 302">
          <a:extLst>
            <a:ext uri="{FF2B5EF4-FFF2-40B4-BE49-F238E27FC236}">
              <a16:creationId xmlns:a16="http://schemas.microsoft.com/office/drawing/2014/main" id="{03F3F4DD-47A4-467E-80D8-28E18A8D2475}"/>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4" name="正方形/長方形 303">
          <a:extLst>
            <a:ext uri="{FF2B5EF4-FFF2-40B4-BE49-F238E27FC236}">
              <a16:creationId xmlns:a16="http://schemas.microsoft.com/office/drawing/2014/main" id="{2B958C3F-0C4C-4A30-B346-81FA86C0E39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5" name="テキスト ボックス 304">
          <a:extLst>
            <a:ext uri="{FF2B5EF4-FFF2-40B4-BE49-F238E27FC236}">
              <a16:creationId xmlns:a16="http://schemas.microsoft.com/office/drawing/2014/main" id="{A4679E77-C178-480A-BA93-FAC6922E63E0}"/>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6" name="直線コネクタ 305">
          <a:extLst>
            <a:ext uri="{FF2B5EF4-FFF2-40B4-BE49-F238E27FC236}">
              <a16:creationId xmlns:a16="http://schemas.microsoft.com/office/drawing/2014/main" id="{1C414620-8F48-46D0-8248-6424DB4F94CE}"/>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07" name="直線コネクタ 306">
          <a:extLst>
            <a:ext uri="{FF2B5EF4-FFF2-40B4-BE49-F238E27FC236}">
              <a16:creationId xmlns:a16="http://schemas.microsoft.com/office/drawing/2014/main" id="{46D1D289-7A90-4A8A-85E5-6F5EF33FBDEF}"/>
            </a:ext>
          </a:extLst>
        </xdr:cNvPr>
        <xdr:cNvCxnSpPr/>
      </xdr:nvCxnSpPr>
      <xdr:spPr>
        <a:xfrm>
          <a:off x="5826760" y="145313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08" name="テキスト ボックス 307">
          <a:extLst>
            <a:ext uri="{FF2B5EF4-FFF2-40B4-BE49-F238E27FC236}">
              <a16:creationId xmlns:a16="http://schemas.microsoft.com/office/drawing/2014/main" id="{3DC0D6B3-5146-498B-9D30-ACE720F7C3F8}"/>
            </a:ext>
          </a:extLst>
        </xdr:cNvPr>
        <xdr:cNvSpPr txBox="1"/>
      </xdr:nvSpPr>
      <xdr:spPr>
        <a:xfrm>
          <a:off x="5405301" y="143929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09" name="直線コネクタ 308">
          <a:extLst>
            <a:ext uri="{FF2B5EF4-FFF2-40B4-BE49-F238E27FC236}">
              <a16:creationId xmlns:a16="http://schemas.microsoft.com/office/drawing/2014/main" id="{9DAA9A6E-DE82-40AD-A067-171B15456A0D}"/>
            </a:ext>
          </a:extLst>
        </xdr:cNvPr>
        <xdr:cNvCxnSpPr/>
      </xdr:nvCxnSpPr>
      <xdr:spPr>
        <a:xfrm>
          <a:off x="5826760" y="141579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10" name="テキスト ボックス 309">
          <a:extLst>
            <a:ext uri="{FF2B5EF4-FFF2-40B4-BE49-F238E27FC236}">
              <a16:creationId xmlns:a16="http://schemas.microsoft.com/office/drawing/2014/main" id="{411E3CA6-E8AF-4CCD-85A3-BE1D94C1E4A2}"/>
            </a:ext>
          </a:extLst>
        </xdr:cNvPr>
        <xdr:cNvSpPr txBox="1"/>
      </xdr:nvSpPr>
      <xdr:spPr>
        <a:xfrm>
          <a:off x="5405301" y="14019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11" name="直線コネクタ 310">
          <a:extLst>
            <a:ext uri="{FF2B5EF4-FFF2-40B4-BE49-F238E27FC236}">
              <a16:creationId xmlns:a16="http://schemas.microsoft.com/office/drawing/2014/main" id="{20129655-CE48-4D01-90A0-ADC100DDA764}"/>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12" name="テキスト ボックス 311">
          <a:extLst>
            <a:ext uri="{FF2B5EF4-FFF2-40B4-BE49-F238E27FC236}">
              <a16:creationId xmlns:a16="http://schemas.microsoft.com/office/drawing/2014/main" id="{690DFE11-1CE7-402E-BC8D-CDFA797C1835}"/>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13" name="直線コネクタ 312">
          <a:extLst>
            <a:ext uri="{FF2B5EF4-FFF2-40B4-BE49-F238E27FC236}">
              <a16:creationId xmlns:a16="http://schemas.microsoft.com/office/drawing/2014/main" id="{1348A0FE-03F5-41EB-9F3A-420E3271939F}"/>
            </a:ext>
          </a:extLst>
        </xdr:cNvPr>
        <xdr:cNvCxnSpPr/>
      </xdr:nvCxnSpPr>
      <xdr:spPr>
        <a:xfrm>
          <a:off x="5826760" y="13411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14" name="テキスト ボックス 313">
          <a:extLst>
            <a:ext uri="{FF2B5EF4-FFF2-40B4-BE49-F238E27FC236}">
              <a16:creationId xmlns:a16="http://schemas.microsoft.com/office/drawing/2014/main" id="{A84DECCC-ED40-4750-A97F-4DAC96DFFDD0}"/>
            </a:ext>
          </a:extLst>
        </xdr:cNvPr>
        <xdr:cNvSpPr txBox="1"/>
      </xdr:nvSpPr>
      <xdr:spPr>
        <a:xfrm>
          <a:off x="5405301" y="13272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15" name="直線コネクタ 314">
          <a:extLst>
            <a:ext uri="{FF2B5EF4-FFF2-40B4-BE49-F238E27FC236}">
              <a16:creationId xmlns:a16="http://schemas.microsoft.com/office/drawing/2014/main" id="{37C6739A-A8F1-48E5-8257-43D99C605B9C}"/>
            </a:ext>
          </a:extLst>
        </xdr:cNvPr>
        <xdr:cNvCxnSpPr/>
      </xdr:nvCxnSpPr>
      <xdr:spPr>
        <a:xfrm>
          <a:off x="5826760" y="130416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16" name="テキスト ボックス 315">
          <a:extLst>
            <a:ext uri="{FF2B5EF4-FFF2-40B4-BE49-F238E27FC236}">
              <a16:creationId xmlns:a16="http://schemas.microsoft.com/office/drawing/2014/main" id="{96A61ED0-4718-4B00-AA71-615E56363492}"/>
            </a:ext>
          </a:extLst>
        </xdr:cNvPr>
        <xdr:cNvSpPr txBox="1"/>
      </xdr:nvSpPr>
      <xdr:spPr>
        <a:xfrm>
          <a:off x="5405301" y="129032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7" name="直線コネクタ 316">
          <a:extLst>
            <a:ext uri="{FF2B5EF4-FFF2-40B4-BE49-F238E27FC236}">
              <a16:creationId xmlns:a16="http://schemas.microsoft.com/office/drawing/2014/main" id="{0DD4C06B-9D72-457E-9D1C-AB7309C9E2E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8" name="テキスト ボックス 317">
          <a:extLst>
            <a:ext uri="{FF2B5EF4-FFF2-40B4-BE49-F238E27FC236}">
              <a16:creationId xmlns:a16="http://schemas.microsoft.com/office/drawing/2014/main" id="{5464DA8A-A3E2-48D5-8E71-E0E0AAC0E5E6}"/>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9" name="【公営住宅】&#10;一人当たり面積グラフ枠">
          <a:extLst>
            <a:ext uri="{FF2B5EF4-FFF2-40B4-BE49-F238E27FC236}">
              <a16:creationId xmlns:a16="http://schemas.microsoft.com/office/drawing/2014/main" id="{5BA40888-16FE-4036-A018-B6071D78FE54}"/>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127254</xdr:rowOff>
    </xdr:from>
    <xdr:to>
      <xdr:col>54</xdr:col>
      <xdr:colOff>189865</xdr:colOff>
      <xdr:row>86</xdr:row>
      <xdr:rowOff>111252</xdr:rowOff>
    </xdr:to>
    <xdr:cxnSp macro="">
      <xdr:nvCxnSpPr>
        <xdr:cNvPr id="320" name="直線コネクタ 319">
          <a:extLst>
            <a:ext uri="{FF2B5EF4-FFF2-40B4-BE49-F238E27FC236}">
              <a16:creationId xmlns:a16="http://schemas.microsoft.com/office/drawing/2014/main" id="{5543DAAA-803E-4246-9C52-96F12BC0EC7E}"/>
            </a:ext>
          </a:extLst>
        </xdr:cNvPr>
        <xdr:cNvCxnSpPr/>
      </xdr:nvCxnSpPr>
      <xdr:spPr>
        <a:xfrm flipV="1">
          <a:off x="9219565" y="13203174"/>
          <a:ext cx="0" cy="13251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115079</xdr:rowOff>
    </xdr:from>
    <xdr:ext cx="469744" cy="259045"/>
    <xdr:sp macro="" textlink="">
      <xdr:nvSpPr>
        <xdr:cNvPr id="321" name="【公営住宅】&#10;一人当たり面積最小値テキスト">
          <a:extLst>
            <a:ext uri="{FF2B5EF4-FFF2-40B4-BE49-F238E27FC236}">
              <a16:creationId xmlns:a16="http://schemas.microsoft.com/office/drawing/2014/main" id="{FAB729CF-24EC-4B85-AC7C-6B23A83A9F74}"/>
            </a:ext>
          </a:extLst>
        </xdr:cNvPr>
        <xdr:cNvSpPr txBox="1"/>
      </xdr:nvSpPr>
      <xdr:spPr>
        <a:xfrm>
          <a:off x="9258300" y="145321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111252</xdr:rowOff>
    </xdr:from>
    <xdr:to>
      <xdr:col>55</xdr:col>
      <xdr:colOff>88900</xdr:colOff>
      <xdr:row>86</xdr:row>
      <xdr:rowOff>111252</xdr:rowOff>
    </xdr:to>
    <xdr:cxnSp macro="">
      <xdr:nvCxnSpPr>
        <xdr:cNvPr id="322" name="直線コネクタ 321">
          <a:extLst>
            <a:ext uri="{FF2B5EF4-FFF2-40B4-BE49-F238E27FC236}">
              <a16:creationId xmlns:a16="http://schemas.microsoft.com/office/drawing/2014/main" id="{B8010A97-598B-4B48-B69D-FA023FC4DB46}"/>
            </a:ext>
          </a:extLst>
        </xdr:cNvPr>
        <xdr:cNvCxnSpPr/>
      </xdr:nvCxnSpPr>
      <xdr:spPr>
        <a:xfrm>
          <a:off x="9154160" y="1452829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73931</xdr:rowOff>
    </xdr:from>
    <xdr:ext cx="469744" cy="259045"/>
    <xdr:sp macro="" textlink="">
      <xdr:nvSpPr>
        <xdr:cNvPr id="323" name="【公営住宅】&#10;一人当たり面積最大値テキスト">
          <a:extLst>
            <a:ext uri="{FF2B5EF4-FFF2-40B4-BE49-F238E27FC236}">
              <a16:creationId xmlns:a16="http://schemas.microsoft.com/office/drawing/2014/main" id="{3DE52094-7F17-473A-83C7-9E973551B380}"/>
            </a:ext>
          </a:extLst>
        </xdr:cNvPr>
        <xdr:cNvSpPr txBox="1"/>
      </xdr:nvSpPr>
      <xdr:spPr>
        <a:xfrm>
          <a:off x="9258300" y="129822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127254</xdr:rowOff>
    </xdr:from>
    <xdr:to>
      <xdr:col>55</xdr:col>
      <xdr:colOff>88900</xdr:colOff>
      <xdr:row>78</xdr:row>
      <xdr:rowOff>127254</xdr:rowOff>
    </xdr:to>
    <xdr:cxnSp macro="">
      <xdr:nvCxnSpPr>
        <xdr:cNvPr id="324" name="直線コネクタ 323">
          <a:extLst>
            <a:ext uri="{FF2B5EF4-FFF2-40B4-BE49-F238E27FC236}">
              <a16:creationId xmlns:a16="http://schemas.microsoft.com/office/drawing/2014/main" id="{4758EE26-F9EA-4FEC-8F2D-49AABBC04CF9}"/>
            </a:ext>
          </a:extLst>
        </xdr:cNvPr>
        <xdr:cNvCxnSpPr/>
      </xdr:nvCxnSpPr>
      <xdr:spPr>
        <a:xfrm>
          <a:off x="9154160" y="132031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83</xdr:row>
      <xdr:rowOff>71899</xdr:rowOff>
    </xdr:from>
    <xdr:ext cx="469744" cy="259045"/>
    <xdr:sp macro="" textlink="">
      <xdr:nvSpPr>
        <xdr:cNvPr id="325" name="【公営住宅】&#10;一人当たり面積平均値テキスト">
          <a:extLst>
            <a:ext uri="{FF2B5EF4-FFF2-40B4-BE49-F238E27FC236}">
              <a16:creationId xmlns:a16="http://schemas.microsoft.com/office/drawing/2014/main" id="{3E2F5BBE-F690-4AFC-BA8C-D8A1F33A9B30}"/>
            </a:ext>
          </a:extLst>
        </xdr:cNvPr>
        <xdr:cNvSpPr txBox="1"/>
      </xdr:nvSpPr>
      <xdr:spPr>
        <a:xfrm>
          <a:off x="9258300" y="139860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49022</xdr:rowOff>
    </xdr:from>
    <xdr:to>
      <xdr:col>55</xdr:col>
      <xdr:colOff>50800</xdr:colOff>
      <xdr:row>84</xdr:row>
      <xdr:rowOff>150622</xdr:rowOff>
    </xdr:to>
    <xdr:sp macro="" textlink="">
      <xdr:nvSpPr>
        <xdr:cNvPr id="326" name="フローチャート: 判断 325">
          <a:extLst>
            <a:ext uri="{FF2B5EF4-FFF2-40B4-BE49-F238E27FC236}">
              <a16:creationId xmlns:a16="http://schemas.microsoft.com/office/drawing/2014/main" id="{27BC9CED-9486-4231-A99A-2889B153B674}"/>
            </a:ext>
          </a:extLst>
        </xdr:cNvPr>
        <xdr:cNvSpPr/>
      </xdr:nvSpPr>
      <xdr:spPr>
        <a:xfrm>
          <a:off x="9192260" y="1413078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30735</xdr:rowOff>
    </xdr:from>
    <xdr:to>
      <xdr:col>50</xdr:col>
      <xdr:colOff>165100</xdr:colOff>
      <xdr:row>84</xdr:row>
      <xdr:rowOff>132335</xdr:rowOff>
    </xdr:to>
    <xdr:sp macro="" textlink="">
      <xdr:nvSpPr>
        <xdr:cNvPr id="327" name="フローチャート: 判断 326">
          <a:extLst>
            <a:ext uri="{FF2B5EF4-FFF2-40B4-BE49-F238E27FC236}">
              <a16:creationId xmlns:a16="http://schemas.microsoft.com/office/drawing/2014/main" id="{5B9ABFF6-D308-45DF-B119-D9CBC6696181}"/>
            </a:ext>
          </a:extLst>
        </xdr:cNvPr>
        <xdr:cNvSpPr/>
      </xdr:nvSpPr>
      <xdr:spPr>
        <a:xfrm>
          <a:off x="8445500" y="1411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22352</xdr:rowOff>
    </xdr:from>
    <xdr:to>
      <xdr:col>46</xdr:col>
      <xdr:colOff>38100</xdr:colOff>
      <xdr:row>84</xdr:row>
      <xdr:rowOff>123952</xdr:rowOff>
    </xdr:to>
    <xdr:sp macro="" textlink="">
      <xdr:nvSpPr>
        <xdr:cNvPr id="328" name="フローチャート: 判断 327">
          <a:extLst>
            <a:ext uri="{FF2B5EF4-FFF2-40B4-BE49-F238E27FC236}">
              <a16:creationId xmlns:a16="http://schemas.microsoft.com/office/drawing/2014/main" id="{D463E62F-31F0-4244-8C57-E429610D789A}"/>
            </a:ext>
          </a:extLst>
        </xdr:cNvPr>
        <xdr:cNvSpPr/>
      </xdr:nvSpPr>
      <xdr:spPr>
        <a:xfrm>
          <a:off x="7670800" y="14104112"/>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84</xdr:row>
      <xdr:rowOff>8637</xdr:rowOff>
    </xdr:from>
    <xdr:to>
      <xdr:col>41</xdr:col>
      <xdr:colOff>101600</xdr:colOff>
      <xdr:row>84</xdr:row>
      <xdr:rowOff>110237</xdr:rowOff>
    </xdr:to>
    <xdr:sp macro="" textlink="">
      <xdr:nvSpPr>
        <xdr:cNvPr id="329" name="フローチャート: 判断 328">
          <a:extLst>
            <a:ext uri="{FF2B5EF4-FFF2-40B4-BE49-F238E27FC236}">
              <a16:creationId xmlns:a16="http://schemas.microsoft.com/office/drawing/2014/main" id="{9715EE1B-7B58-44EF-9DC9-F6454D627A36}"/>
            </a:ext>
          </a:extLst>
        </xdr:cNvPr>
        <xdr:cNvSpPr/>
      </xdr:nvSpPr>
      <xdr:spPr>
        <a:xfrm>
          <a:off x="6873240" y="140903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30" name="テキスト ボックス 329">
          <a:extLst>
            <a:ext uri="{FF2B5EF4-FFF2-40B4-BE49-F238E27FC236}">
              <a16:creationId xmlns:a16="http://schemas.microsoft.com/office/drawing/2014/main" id="{7BB7FB81-3CEA-46B5-8199-78F78A608236}"/>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31" name="テキスト ボックス 330">
          <a:extLst>
            <a:ext uri="{FF2B5EF4-FFF2-40B4-BE49-F238E27FC236}">
              <a16:creationId xmlns:a16="http://schemas.microsoft.com/office/drawing/2014/main" id="{D3ECDC85-C498-4C5C-B4CE-6B6A397C4F56}"/>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32" name="テキスト ボックス 331">
          <a:extLst>
            <a:ext uri="{FF2B5EF4-FFF2-40B4-BE49-F238E27FC236}">
              <a16:creationId xmlns:a16="http://schemas.microsoft.com/office/drawing/2014/main" id="{B0E5F2D7-7244-4D21-8972-25A235B10529}"/>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33" name="テキスト ボックス 332">
          <a:extLst>
            <a:ext uri="{FF2B5EF4-FFF2-40B4-BE49-F238E27FC236}">
              <a16:creationId xmlns:a16="http://schemas.microsoft.com/office/drawing/2014/main" id="{224A9939-B298-4BCF-B15A-9D7832B13360}"/>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34" name="テキスト ボックス 333">
          <a:extLst>
            <a:ext uri="{FF2B5EF4-FFF2-40B4-BE49-F238E27FC236}">
              <a16:creationId xmlns:a16="http://schemas.microsoft.com/office/drawing/2014/main" id="{9B7BFE2F-BD56-423E-8D7D-CF85941BB97A}"/>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59689</xdr:rowOff>
    </xdr:from>
    <xdr:to>
      <xdr:col>55</xdr:col>
      <xdr:colOff>50800</xdr:colOff>
      <xdr:row>84</xdr:row>
      <xdr:rowOff>161289</xdr:rowOff>
    </xdr:to>
    <xdr:sp macro="" textlink="">
      <xdr:nvSpPr>
        <xdr:cNvPr id="335" name="楕円 334">
          <a:extLst>
            <a:ext uri="{FF2B5EF4-FFF2-40B4-BE49-F238E27FC236}">
              <a16:creationId xmlns:a16="http://schemas.microsoft.com/office/drawing/2014/main" id="{3821147B-38DA-4573-A051-FF0CD61546F1}"/>
            </a:ext>
          </a:extLst>
        </xdr:cNvPr>
        <xdr:cNvSpPr/>
      </xdr:nvSpPr>
      <xdr:spPr>
        <a:xfrm>
          <a:off x="9192260" y="14141449"/>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84</xdr:row>
      <xdr:rowOff>38116</xdr:rowOff>
    </xdr:from>
    <xdr:ext cx="469744" cy="259045"/>
    <xdr:sp macro="" textlink="">
      <xdr:nvSpPr>
        <xdr:cNvPr id="336" name="【公営住宅】&#10;一人当たり面積該当値テキスト">
          <a:extLst>
            <a:ext uri="{FF2B5EF4-FFF2-40B4-BE49-F238E27FC236}">
              <a16:creationId xmlns:a16="http://schemas.microsoft.com/office/drawing/2014/main" id="{50DB84C5-DFCC-443B-B556-6068C2D0D963}"/>
            </a:ext>
          </a:extLst>
        </xdr:cNvPr>
        <xdr:cNvSpPr txBox="1"/>
      </xdr:nvSpPr>
      <xdr:spPr>
        <a:xfrm>
          <a:off x="9258300" y="141198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60452</xdr:rowOff>
    </xdr:from>
    <xdr:to>
      <xdr:col>50</xdr:col>
      <xdr:colOff>165100</xdr:colOff>
      <xdr:row>84</xdr:row>
      <xdr:rowOff>162052</xdr:rowOff>
    </xdr:to>
    <xdr:sp macro="" textlink="">
      <xdr:nvSpPr>
        <xdr:cNvPr id="337" name="楕円 336">
          <a:extLst>
            <a:ext uri="{FF2B5EF4-FFF2-40B4-BE49-F238E27FC236}">
              <a16:creationId xmlns:a16="http://schemas.microsoft.com/office/drawing/2014/main" id="{A134A7B8-5A77-4028-B683-FD6879DCF012}"/>
            </a:ext>
          </a:extLst>
        </xdr:cNvPr>
        <xdr:cNvSpPr/>
      </xdr:nvSpPr>
      <xdr:spPr>
        <a:xfrm>
          <a:off x="8445500" y="14142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110489</xdr:rowOff>
    </xdr:from>
    <xdr:to>
      <xdr:col>55</xdr:col>
      <xdr:colOff>0</xdr:colOff>
      <xdr:row>84</xdr:row>
      <xdr:rowOff>111252</xdr:rowOff>
    </xdr:to>
    <xdr:cxnSp macro="">
      <xdr:nvCxnSpPr>
        <xdr:cNvPr id="338" name="直線コネクタ 337">
          <a:extLst>
            <a:ext uri="{FF2B5EF4-FFF2-40B4-BE49-F238E27FC236}">
              <a16:creationId xmlns:a16="http://schemas.microsoft.com/office/drawing/2014/main" id="{F77635F6-15CA-429B-ACD4-F4B2E0EB0EC3}"/>
            </a:ext>
          </a:extLst>
        </xdr:cNvPr>
        <xdr:cNvCxnSpPr/>
      </xdr:nvCxnSpPr>
      <xdr:spPr>
        <a:xfrm flipV="1">
          <a:off x="8496300" y="14192249"/>
          <a:ext cx="723900" cy="7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63500</xdr:rowOff>
    </xdr:from>
    <xdr:to>
      <xdr:col>46</xdr:col>
      <xdr:colOff>38100</xdr:colOff>
      <xdr:row>84</xdr:row>
      <xdr:rowOff>165100</xdr:rowOff>
    </xdr:to>
    <xdr:sp macro="" textlink="">
      <xdr:nvSpPr>
        <xdr:cNvPr id="339" name="楕円 338">
          <a:extLst>
            <a:ext uri="{FF2B5EF4-FFF2-40B4-BE49-F238E27FC236}">
              <a16:creationId xmlns:a16="http://schemas.microsoft.com/office/drawing/2014/main" id="{23032301-D03D-42D2-B380-C8FC1DB85F69}"/>
            </a:ext>
          </a:extLst>
        </xdr:cNvPr>
        <xdr:cNvSpPr/>
      </xdr:nvSpPr>
      <xdr:spPr>
        <a:xfrm>
          <a:off x="7670800" y="1414526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111252</xdr:rowOff>
    </xdr:from>
    <xdr:to>
      <xdr:col>50</xdr:col>
      <xdr:colOff>114300</xdr:colOff>
      <xdr:row>84</xdr:row>
      <xdr:rowOff>114300</xdr:rowOff>
    </xdr:to>
    <xdr:cxnSp macro="">
      <xdr:nvCxnSpPr>
        <xdr:cNvPr id="340" name="直線コネクタ 339">
          <a:extLst>
            <a:ext uri="{FF2B5EF4-FFF2-40B4-BE49-F238E27FC236}">
              <a16:creationId xmlns:a16="http://schemas.microsoft.com/office/drawing/2014/main" id="{AB259D61-7C7E-49CD-8F0E-A4C03A9A9FB7}"/>
            </a:ext>
          </a:extLst>
        </xdr:cNvPr>
        <xdr:cNvCxnSpPr/>
      </xdr:nvCxnSpPr>
      <xdr:spPr>
        <a:xfrm flipV="1">
          <a:off x="7713980" y="14193012"/>
          <a:ext cx="782320" cy="30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69596</xdr:rowOff>
    </xdr:from>
    <xdr:to>
      <xdr:col>41</xdr:col>
      <xdr:colOff>101600</xdr:colOff>
      <xdr:row>84</xdr:row>
      <xdr:rowOff>171196</xdr:rowOff>
    </xdr:to>
    <xdr:sp macro="" textlink="">
      <xdr:nvSpPr>
        <xdr:cNvPr id="341" name="楕円 340">
          <a:extLst>
            <a:ext uri="{FF2B5EF4-FFF2-40B4-BE49-F238E27FC236}">
              <a16:creationId xmlns:a16="http://schemas.microsoft.com/office/drawing/2014/main" id="{213B5FA9-688D-40DC-B08B-53C4E980A52D}"/>
            </a:ext>
          </a:extLst>
        </xdr:cNvPr>
        <xdr:cNvSpPr/>
      </xdr:nvSpPr>
      <xdr:spPr>
        <a:xfrm>
          <a:off x="687324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114300</xdr:rowOff>
    </xdr:from>
    <xdr:to>
      <xdr:col>45</xdr:col>
      <xdr:colOff>177800</xdr:colOff>
      <xdr:row>84</xdr:row>
      <xdr:rowOff>120396</xdr:rowOff>
    </xdr:to>
    <xdr:cxnSp macro="">
      <xdr:nvCxnSpPr>
        <xdr:cNvPr id="342" name="直線コネクタ 341">
          <a:extLst>
            <a:ext uri="{FF2B5EF4-FFF2-40B4-BE49-F238E27FC236}">
              <a16:creationId xmlns:a16="http://schemas.microsoft.com/office/drawing/2014/main" id="{1023BE1A-692B-4316-995D-9A5B21FFEE73}"/>
            </a:ext>
          </a:extLst>
        </xdr:cNvPr>
        <xdr:cNvCxnSpPr/>
      </xdr:nvCxnSpPr>
      <xdr:spPr>
        <a:xfrm flipV="1">
          <a:off x="6924040" y="14196060"/>
          <a:ext cx="789940" cy="60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82</xdr:row>
      <xdr:rowOff>148862</xdr:rowOff>
    </xdr:from>
    <xdr:ext cx="469744" cy="259045"/>
    <xdr:sp macro="" textlink="">
      <xdr:nvSpPr>
        <xdr:cNvPr id="343" name="n_1aveValue【公営住宅】&#10;一人当たり面積">
          <a:extLst>
            <a:ext uri="{FF2B5EF4-FFF2-40B4-BE49-F238E27FC236}">
              <a16:creationId xmlns:a16="http://schemas.microsoft.com/office/drawing/2014/main" id="{CAB1EC56-C6BF-4ACA-95F2-972578F552D7}"/>
            </a:ext>
          </a:extLst>
        </xdr:cNvPr>
        <xdr:cNvSpPr txBox="1"/>
      </xdr:nvSpPr>
      <xdr:spPr>
        <a:xfrm>
          <a:off x="8271587" y="138953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140479</xdr:rowOff>
    </xdr:from>
    <xdr:ext cx="469744" cy="259045"/>
    <xdr:sp macro="" textlink="">
      <xdr:nvSpPr>
        <xdr:cNvPr id="344" name="n_2aveValue【公営住宅】&#10;一人当たり面積">
          <a:extLst>
            <a:ext uri="{FF2B5EF4-FFF2-40B4-BE49-F238E27FC236}">
              <a16:creationId xmlns:a16="http://schemas.microsoft.com/office/drawing/2014/main" id="{3080F447-2705-4032-9221-B4CABBD6AE74}"/>
            </a:ext>
          </a:extLst>
        </xdr:cNvPr>
        <xdr:cNvSpPr txBox="1"/>
      </xdr:nvSpPr>
      <xdr:spPr>
        <a:xfrm>
          <a:off x="7509587" y="13886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126764</xdr:rowOff>
    </xdr:from>
    <xdr:ext cx="469744" cy="259045"/>
    <xdr:sp macro="" textlink="">
      <xdr:nvSpPr>
        <xdr:cNvPr id="345" name="n_3aveValue【公営住宅】&#10;一人当たり面積">
          <a:extLst>
            <a:ext uri="{FF2B5EF4-FFF2-40B4-BE49-F238E27FC236}">
              <a16:creationId xmlns:a16="http://schemas.microsoft.com/office/drawing/2014/main" id="{4D0F4B68-61A4-4E32-B0AE-8415607BDBCC}"/>
            </a:ext>
          </a:extLst>
        </xdr:cNvPr>
        <xdr:cNvSpPr txBox="1"/>
      </xdr:nvSpPr>
      <xdr:spPr>
        <a:xfrm>
          <a:off x="6712027" y="138732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84</xdr:row>
      <xdr:rowOff>153179</xdr:rowOff>
    </xdr:from>
    <xdr:ext cx="469744" cy="259045"/>
    <xdr:sp macro="" textlink="">
      <xdr:nvSpPr>
        <xdr:cNvPr id="346" name="n_1mainValue【公営住宅】&#10;一人当たり面積">
          <a:extLst>
            <a:ext uri="{FF2B5EF4-FFF2-40B4-BE49-F238E27FC236}">
              <a16:creationId xmlns:a16="http://schemas.microsoft.com/office/drawing/2014/main" id="{B28FB5EE-182E-4C49-AD93-FD56A7DE2B98}"/>
            </a:ext>
          </a:extLst>
        </xdr:cNvPr>
        <xdr:cNvSpPr txBox="1"/>
      </xdr:nvSpPr>
      <xdr:spPr>
        <a:xfrm>
          <a:off x="8271587" y="14234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156227</xdr:rowOff>
    </xdr:from>
    <xdr:ext cx="469744" cy="259045"/>
    <xdr:sp macro="" textlink="">
      <xdr:nvSpPr>
        <xdr:cNvPr id="347" name="n_2mainValue【公営住宅】&#10;一人当たり面積">
          <a:extLst>
            <a:ext uri="{FF2B5EF4-FFF2-40B4-BE49-F238E27FC236}">
              <a16:creationId xmlns:a16="http://schemas.microsoft.com/office/drawing/2014/main" id="{6AD95741-284C-4327-A939-A7C007393662}"/>
            </a:ext>
          </a:extLst>
        </xdr:cNvPr>
        <xdr:cNvSpPr txBox="1"/>
      </xdr:nvSpPr>
      <xdr:spPr>
        <a:xfrm>
          <a:off x="7509587" y="14237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162323</xdr:rowOff>
    </xdr:from>
    <xdr:ext cx="469744" cy="259045"/>
    <xdr:sp macro="" textlink="">
      <xdr:nvSpPr>
        <xdr:cNvPr id="348" name="n_3mainValue【公営住宅】&#10;一人当たり面積">
          <a:extLst>
            <a:ext uri="{FF2B5EF4-FFF2-40B4-BE49-F238E27FC236}">
              <a16:creationId xmlns:a16="http://schemas.microsoft.com/office/drawing/2014/main" id="{E22F927D-F2F2-4AF5-86F3-5EDCBDE4C0FA}"/>
            </a:ext>
          </a:extLst>
        </xdr:cNvPr>
        <xdr:cNvSpPr txBox="1"/>
      </xdr:nvSpPr>
      <xdr:spPr>
        <a:xfrm>
          <a:off x="6712027" y="142440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0.442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9" name="正方形/長方形 348">
          <a:extLst>
            <a:ext uri="{FF2B5EF4-FFF2-40B4-BE49-F238E27FC236}">
              <a16:creationId xmlns:a16="http://schemas.microsoft.com/office/drawing/2014/main" id="{0CB25888-8D8B-441E-9CC6-CF97DA770B67}"/>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50" name="正方形/長方形 349">
          <a:extLst>
            <a:ext uri="{FF2B5EF4-FFF2-40B4-BE49-F238E27FC236}">
              <a16:creationId xmlns:a16="http://schemas.microsoft.com/office/drawing/2014/main" id="{ED2F5679-1DF6-4060-958B-2A8D2C31D42F}"/>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51" name="正方形/長方形 350">
          <a:extLst>
            <a:ext uri="{FF2B5EF4-FFF2-40B4-BE49-F238E27FC236}">
              <a16:creationId xmlns:a16="http://schemas.microsoft.com/office/drawing/2014/main" id="{BE8983FA-2AF8-499F-B930-E04BC4585774}"/>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52" name="正方形/長方形 351">
          <a:extLst>
            <a:ext uri="{FF2B5EF4-FFF2-40B4-BE49-F238E27FC236}">
              <a16:creationId xmlns:a16="http://schemas.microsoft.com/office/drawing/2014/main" id="{279A993B-63B7-4409-A511-CAC0050CCDDF}"/>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53" name="正方形/長方形 352">
          <a:extLst>
            <a:ext uri="{FF2B5EF4-FFF2-40B4-BE49-F238E27FC236}">
              <a16:creationId xmlns:a16="http://schemas.microsoft.com/office/drawing/2014/main" id="{43D128DF-8FC8-46E6-8301-10E022DF8354}"/>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54" name="正方形/長方形 353">
          <a:extLst>
            <a:ext uri="{FF2B5EF4-FFF2-40B4-BE49-F238E27FC236}">
              <a16:creationId xmlns:a16="http://schemas.microsoft.com/office/drawing/2014/main" id="{0486B01E-5EE6-4832-89CF-81319B445F2B}"/>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55" name="正方形/長方形 354">
          <a:extLst>
            <a:ext uri="{FF2B5EF4-FFF2-40B4-BE49-F238E27FC236}">
              <a16:creationId xmlns:a16="http://schemas.microsoft.com/office/drawing/2014/main" id="{DF3E3C99-E5DB-4BAA-B8EC-DDDBB7299A95}"/>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56" name="正方形/長方形 355">
          <a:extLst>
            <a:ext uri="{FF2B5EF4-FFF2-40B4-BE49-F238E27FC236}">
              <a16:creationId xmlns:a16="http://schemas.microsoft.com/office/drawing/2014/main" id="{B6437EF0-0153-4D9B-B81E-A1439A0CAD3C}"/>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7" name="テキスト ボックス 356">
          <a:extLst>
            <a:ext uri="{FF2B5EF4-FFF2-40B4-BE49-F238E27FC236}">
              <a16:creationId xmlns:a16="http://schemas.microsoft.com/office/drawing/2014/main" id="{0E53122F-2EB3-4D79-9519-E80EBA86AE6F}"/>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8" name="直線コネクタ 357">
          <a:extLst>
            <a:ext uri="{FF2B5EF4-FFF2-40B4-BE49-F238E27FC236}">
              <a16:creationId xmlns:a16="http://schemas.microsoft.com/office/drawing/2014/main" id="{ACC2AEEE-8A86-4150-B219-E8FA9A026A3C}"/>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110</xdr:row>
      <xdr:rowOff>48277</xdr:rowOff>
    </xdr:from>
    <xdr:ext cx="403059" cy="259045"/>
    <xdr:sp macro="" textlink="">
      <xdr:nvSpPr>
        <xdr:cNvPr id="359" name="テキスト ボックス 358">
          <a:extLst>
            <a:ext uri="{FF2B5EF4-FFF2-40B4-BE49-F238E27FC236}">
              <a16:creationId xmlns:a16="http://schemas.microsoft.com/office/drawing/2014/main" id="{6015A1E3-1BFA-45C3-B0D8-95664DF94FD4}"/>
            </a:ext>
          </a:extLst>
        </xdr:cNvPr>
        <xdr:cNvSpPr txBox="1"/>
      </xdr:nvSpPr>
      <xdr:spPr>
        <a:xfrm>
          <a:off x="336081" y="184886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108</xdr:row>
      <xdr:rowOff>76200</xdr:rowOff>
    </xdr:from>
    <xdr:to>
      <xdr:col>28</xdr:col>
      <xdr:colOff>114300</xdr:colOff>
      <xdr:row>108</xdr:row>
      <xdr:rowOff>76200</xdr:rowOff>
    </xdr:to>
    <xdr:cxnSp macro="">
      <xdr:nvCxnSpPr>
        <xdr:cNvPr id="360" name="直線コネクタ 359">
          <a:extLst>
            <a:ext uri="{FF2B5EF4-FFF2-40B4-BE49-F238E27FC236}">
              <a16:creationId xmlns:a16="http://schemas.microsoft.com/office/drawing/2014/main" id="{8F71BF96-BBAF-44D4-994C-3ECA569C513A}"/>
            </a:ext>
          </a:extLst>
        </xdr:cNvPr>
        <xdr:cNvCxnSpPr/>
      </xdr:nvCxnSpPr>
      <xdr:spPr>
        <a:xfrm>
          <a:off x="670560" y="181813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107</xdr:row>
      <xdr:rowOff>105427</xdr:rowOff>
    </xdr:from>
    <xdr:ext cx="403059" cy="259045"/>
    <xdr:sp macro="" textlink="">
      <xdr:nvSpPr>
        <xdr:cNvPr id="361" name="テキスト ボックス 360">
          <a:extLst>
            <a:ext uri="{FF2B5EF4-FFF2-40B4-BE49-F238E27FC236}">
              <a16:creationId xmlns:a16="http://schemas.microsoft.com/office/drawing/2014/main" id="{B87FF46C-3BEC-46C2-907D-8F9051FAE520}"/>
            </a:ext>
          </a:extLst>
        </xdr:cNvPr>
        <xdr:cNvSpPr txBox="1"/>
      </xdr:nvSpPr>
      <xdr:spPr>
        <a:xfrm>
          <a:off x="336081" y="180429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133350</xdr:rowOff>
    </xdr:from>
    <xdr:to>
      <xdr:col>28</xdr:col>
      <xdr:colOff>114300</xdr:colOff>
      <xdr:row>105</xdr:row>
      <xdr:rowOff>133350</xdr:rowOff>
    </xdr:to>
    <xdr:cxnSp macro="">
      <xdr:nvCxnSpPr>
        <xdr:cNvPr id="362" name="直線コネクタ 361">
          <a:extLst>
            <a:ext uri="{FF2B5EF4-FFF2-40B4-BE49-F238E27FC236}">
              <a16:creationId xmlns:a16="http://schemas.microsoft.com/office/drawing/2014/main" id="{572EA222-110A-4A3E-BDA1-2E19973BA8DE}"/>
            </a:ext>
          </a:extLst>
        </xdr:cNvPr>
        <xdr:cNvCxnSpPr/>
      </xdr:nvCxnSpPr>
      <xdr:spPr>
        <a:xfrm>
          <a:off x="670560" y="177355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162577</xdr:rowOff>
    </xdr:from>
    <xdr:ext cx="403059" cy="259045"/>
    <xdr:sp macro="" textlink="">
      <xdr:nvSpPr>
        <xdr:cNvPr id="363" name="テキスト ボックス 362">
          <a:extLst>
            <a:ext uri="{FF2B5EF4-FFF2-40B4-BE49-F238E27FC236}">
              <a16:creationId xmlns:a16="http://schemas.microsoft.com/office/drawing/2014/main" id="{395C98C9-966D-452D-8F52-5FA3AB813CDF}"/>
            </a:ext>
          </a:extLst>
        </xdr:cNvPr>
        <xdr:cNvSpPr txBox="1"/>
      </xdr:nvSpPr>
      <xdr:spPr>
        <a:xfrm>
          <a:off x="336081" y="175971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19050</xdr:rowOff>
    </xdr:from>
    <xdr:to>
      <xdr:col>28</xdr:col>
      <xdr:colOff>114300</xdr:colOff>
      <xdr:row>103</xdr:row>
      <xdr:rowOff>19050</xdr:rowOff>
    </xdr:to>
    <xdr:cxnSp macro="">
      <xdr:nvCxnSpPr>
        <xdr:cNvPr id="364" name="直線コネクタ 363">
          <a:extLst>
            <a:ext uri="{FF2B5EF4-FFF2-40B4-BE49-F238E27FC236}">
              <a16:creationId xmlns:a16="http://schemas.microsoft.com/office/drawing/2014/main" id="{C04D5F10-B18F-41F0-818C-6F126B29F7E3}"/>
            </a:ext>
          </a:extLst>
        </xdr:cNvPr>
        <xdr:cNvCxnSpPr/>
      </xdr:nvCxnSpPr>
      <xdr:spPr>
        <a:xfrm>
          <a:off x="670560" y="172859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48277</xdr:rowOff>
    </xdr:from>
    <xdr:ext cx="403059" cy="259045"/>
    <xdr:sp macro="" textlink="">
      <xdr:nvSpPr>
        <xdr:cNvPr id="365" name="テキスト ボックス 364">
          <a:extLst>
            <a:ext uri="{FF2B5EF4-FFF2-40B4-BE49-F238E27FC236}">
              <a16:creationId xmlns:a16="http://schemas.microsoft.com/office/drawing/2014/main" id="{6FA3BEF4-20F1-4B5A-BD3D-7D938FB7CEFA}"/>
            </a:ext>
          </a:extLst>
        </xdr:cNvPr>
        <xdr:cNvSpPr txBox="1"/>
      </xdr:nvSpPr>
      <xdr:spPr>
        <a:xfrm>
          <a:off x="336081" y="171475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100</xdr:row>
      <xdr:rowOff>76200</xdr:rowOff>
    </xdr:from>
    <xdr:to>
      <xdr:col>28</xdr:col>
      <xdr:colOff>114300</xdr:colOff>
      <xdr:row>100</xdr:row>
      <xdr:rowOff>76200</xdr:rowOff>
    </xdr:to>
    <xdr:cxnSp macro="">
      <xdr:nvCxnSpPr>
        <xdr:cNvPr id="366" name="直線コネクタ 365">
          <a:extLst>
            <a:ext uri="{FF2B5EF4-FFF2-40B4-BE49-F238E27FC236}">
              <a16:creationId xmlns:a16="http://schemas.microsoft.com/office/drawing/2014/main" id="{7EFD2A17-6B5F-4684-910D-0767B21D501A}"/>
            </a:ext>
          </a:extLst>
        </xdr:cNvPr>
        <xdr:cNvCxnSpPr/>
      </xdr:nvCxnSpPr>
      <xdr:spPr>
        <a:xfrm>
          <a:off x="670560" y="168402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99</xdr:row>
      <xdr:rowOff>105427</xdr:rowOff>
    </xdr:from>
    <xdr:ext cx="467179" cy="259045"/>
    <xdr:sp macro="" textlink="">
      <xdr:nvSpPr>
        <xdr:cNvPr id="367" name="テキスト ボックス 366">
          <a:extLst>
            <a:ext uri="{FF2B5EF4-FFF2-40B4-BE49-F238E27FC236}">
              <a16:creationId xmlns:a16="http://schemas.microsoft.com/office/drawing/2014/main" id="{580F8052-6BC3-49BA-825E-1CD58A3A33A2}"/>
            </a:ext>
          </a:extLst>
        </xdr:cNvPr>
        <xdr:cNvSpPr txBox="1"/>
      </xdr:nvSpPr>
      <xdr:spPr>
        <a:xfrm>
          <a:off x="271961" y="167017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8" name="直線コネクタ 367">
          <a:extLst>
            <a:ext uri="{FF2B5EF4-FFF2-40B4-BE49-F238E27FC236}">
              <a16:creationId xmlns:a16="http://schemas.microsoft.com/office/drawing/2014/main" id="{ADE998E1-3E71-4781-BAF3-EC1D236EEC2A}"/>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9" name="テキスト ボックス 368">
          <a:extLst>
            <a:ext uri="{FF2B5EF4-FFF2-40B4-BE49-F238E27FC236}">
              <a16:creationId xmlns:a16="http://schemas.microsoft.com/office/drawing/2014/main" id="{79E83433-D857-472D-B0B2-0D09D54275EB}"/>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70" name="【港湾・漁港】&#10;有形固定資産減価償却率グラフ枠">
          <a:extLst>
            <a:ext uri="{FF2B5EF4-FFF2-40B4-BE49-F238E27FC236}">
              <a16:creationId xmlns:a16="http://schemas.microsoft.com/office/drawing/2014/main" id="{859ABE9E-F638-4E7E-BD95-2565C215E674}"/>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101</xdr:row>
      <xdr:rowOff>153924</xdr:rowOff>
    </xdr:from>
    <xdr:to>
      <xdr:col>24</xdr:col>
      <xdr:colOff>62865</xdr:colOff>
      <xdr:row>109</xdr:row>
      <xdr:rowOff>5335</xdr:rowOff>
    </xdr:to>
    <xdr:cxnSp macro="">
      <xdr:nvCxnSpPr>
        <xdr:cNvPr id="371" name="直線コネクタ 370">
          <a:extLst>
            <a:ext uri="{FF2B5EF4-FFF2-40B4-BE49-F238E27FC236}">
              <a16:creationId xmlns:a16="http://schemas.microsoft.com/office/drawing/2014/main" id="{761AC8CA-AAFD-407C-A668-38882D246D29}"/>
            </a:ext>
          </a:extLst>
        </xdr:cNvPr>
        <xdr:cNvCxnSpPr/>
      </xdr:nvCxnSpPr>
      <xdr:spPr>
        <a:xfrm flipV="1">
          <a:off x="4086225" y="17085564"/>
          <a:ext cx="0" cy="11925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109</xdr:row>
      <xdr:rowOff>9162</xdr:rowOff>
    </xdr:from>
    <xdr:ext cx="405111" cy="259045"/>
    <xdr:sp macro="" textlink="">
      <xdr:nvSpPr>
        <xdr:cNvPr id="372" name="【港湾・漁港】&#10;有形固定資産減価償却率最小値テキスト">
          <a:extLst>
            <a:ext uri="{FF2B5EF4-FFF2-40B4-BE49-F238E27FC236}">
              <a16:creationId xmlns:a16="http://schemas.microsoft.com/office/drawing/2014/main" id="{053A86C7-2A22-4CBB-9976-2AF6AEF83B11}"/>
            </a:ext>
          </a:extLst>
        </xdr:cNvPr>
        <xdr:cNvSpPr txBox="1"/>
      </xdr:nvSpPr>
      <xdr:spPr>
        <a:xfrm>
          <a:off x="4124960" y="182819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109</xdr:row>
      <xdr:rowOff>5335</xdr:rowOff>
    </xdr:from>
    <xdr:to>
      <xdr:col>24</xdr:col>
      <xdr:colOff>152400</xdr:colOff>
      <xdr:row>109</xdr:row>
      <xdr:rowOff>5335</xdr:rowOff>
    </xdr:to>
    <xdr:cxnSp macro="">
      <xdr:nvCxnSpPr>
        <xdr:cNvPr id="373" name="直線コネクタ 372">
          <a:extLst>
            <a:ext uri="{FF2B5EF4-FFF2-40B4-BE49-F238E27FC236}">
              <a16:creationId xmlns:a16="http://schemas.microsoft.com/office/drawing/2014/main" id="{0070F9A0-5A3F-4534-B69B-E1F1BFBBCA4C}"/>
            </a:ext>
          </a:extLst>
        </xdr:cNvPr>
        <xdr:cNvCxnSpPr/>
      </xdr:nvCxnSpPr>
      <xdr:spPr>
        <a:xfrm>
          <a:off x="4020820" y="182780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100</xdr:row>
      <xdr:rowOff>100601</xdr:rowOff>
    </xdr:from>
    <xdr:ext cx="405111" cy="259045"/>
    <xdr:sp macro="" textlink="">
      <xdr:nvSpPr>
        <xdr:cNvPr id="374" name="【港湾・漁港】&#10;有形固定資産減価償却率最大値テキスト">
          <a:extLst>
            <a:ext uri="{FF2B5EF4-FFF2-40B4-BE49-F238E27FC236}">
              <a16:creationId xmlns:a16="http://schemas.microsoft.com/office/drawing/2014/main" id="{E622E069-3750-4218-9E2C-75FA91BBC05B}"/>
            </a:ext>
          </a:extLst>
        </xdr:cNvPr>
        <xdr:cNvSpPr txBox="1"/>
      </xdr:nvSpPr>
      <xdr:spPr>
        <a:xfrm>
          <a:off x="4124960" y="168646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101</xdr:row>
      <xdr:rowOff>153924</xdr:rowOff>
    </xdr:from>
    <xdr:to>
      <xdr:col>24</xdr:col>
      <xdr:colOff>152400</xdr:colOff>
      <xdr:row>101</xdr:row>
      <xdr:rowOff>153924</xdr:rowOff>
    </xdr:to>
    <xdr:cxnSp macro="">
      <xdr:nvCxnSpPr>
        <xdr:cNvPr id="375" name="直線コネクタ 374">
          <a:extLst>
            <a:ext uri="{FF2B5EF4-FFF2-40B4-BE49-F238E27FC236}">
              <a16:creationId xmlns:a16="http://schemas.microsoft.com/office/drawing/2014/main" id="{D36E7C39-25E1-4D3C-8B88-D19AEBF36199}"/>
            </a:ext>
          </a:extLst>
        </xdr:cNvPr>
        <xdr:cNvCxnSpPr/>
      </xdr:nvCxnSpPr>
      <xdr:spPr>
        <a:xfrm>
          <a:off x="4020820" y="1708556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105</xdr:row>
      <xdr:rowOff>163847</xdr:rowOff>
    </xdr:from>
    <xdr:ext cx="405111" cy="259045"/>
    <xdr:sp macro="" textlink="">
      <xdr:nvSpPr>
        <xdr:cNvPr id="376" name="【港湾・漁港】&#10;有形固定資産減価償却率平均値テキスト">
          <a:extLst>
            <a:ext uri="{FF2B5EF4-FFF2-40B4-BE49-F238E27FC236}">
              <a16:creationId xmlns:a16="http://schemas.microsoft.com/office/drawing/2014/main" id="{27E6FBBD-004D-41C5-A7C5-615622F562CE}"/>
            </a:ext>
          </a:extLst>
        </xdr:cNvPr>
        <xdr:cNvSpPr txBox="1"/>
      </xdr:nvSpPr>
      <xdr:spPr>
        <a:xfrm>
          <a:off x="4124960" y="1776604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106</xdr:row>
      <xdr:rowOff>13970</xdr:rowOff>
    </xdr:from>
    <xdr:to>
      <xdr:col>24</xdr:col>
      <xdr:colOff>114300</xdr:colOff>
      <xdr:row>106</xdr:row>
      <xdr:rowOff>115570</xdr:rowOff>
    </xdr:to>
    <xdr:sp macro="" textlink="">
      <xdr:nvSpPr>
        <xdr:cNvPr id="377" name="フローチャート: 判断 376">
          <a:extLst>
            <a:ext uri="{FF2B5EF4-FFF2-40B4-BE49-F238E27FC236}">
              <a16:creationId xmlns:a16="http://schemas.microsoft.com/office/drawing/2014/main" id="{0E73497E-8D0F-4D61-8342-097B3EA1745E}"/>
            </a:ext>
          </a:extLst>
        </xdr:cNvPr>
        <xdr:cNvSpPr/>
      </xdr:nvSpPr>
      <xdr:spPr>
        <a:xfrm>
          <a:off x="4036060" y="17783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105</xdr:row>
      <xdr:rowOff>103124</xdr:rowOff>
    </xdr:from>
    <xdr:to>
      <xdr:col>20</xdr:col>
      <xdr:colOff>38100</xdr:colOff>
      <xdr:row>106</xdr:row>
      <xdr:rowOff>33274</xdr:rowOff>
    </xdr:to>
    <xdr:sp macro="" textlink="">
      <xdr:nvSpPr>
        <xdr:cNvPr id="378" name="フローチャート: 判断 377">
          <a:extLst>
            <a:ext uri="{FF2B5EF4-FFF2-40B4-BE49-F238E27FC236}">
              <a16:creationId xmlns:a16="http://schemas.microsoft.com/office/drawing/2014/main" id="{0D37C80C-80C9-46F7-969F-6713FDD2F665}"/>
            </a:ext>
          </a:extLst>
        </xdr:cNvPr>
        <xdr:cNvSpPr/>
      </xdr:nvSpPr>
      <xdr:spPr>
        <a:xfrm>
          <a:off x="3312160" y="1770532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106</xdr:row>
      <xdr:rowOff>9398</xdr:rowOff>
    </xdr:from>
    <xdr:to>
      <xdr:col>15</xdr:col>
      <xdr:colOff>101600</xdr:colOff>
      <xdr:row>106</xdr:row>
      <xdr:rowOff>110998</xdr:rowOff>
    </xdr:to>
    <xdr:sp macro="" textlink="">
      <xdr:nvSpPr>
        <xdr:cNvPr id="379" name="フローチャート: 判断 378">
          <a:extLst>
            <a:ext uri="{FF2B5EF4-FFF2-40B4-BE49-F238E27FC236}">
              <a16:creationId xmlns:a16="http://schemas.microsoft.com/office/drawing/2014/main" id="{BE3F1E05-44D9-442A-BAE7-AFA3DD07EA9C}"/>
            </a:ext>
          </a:extLst>
        </xdr:cNvPr>
        <xdr:cNvSpPr/>
      </xdr:nvSpPr>
      <xdr:spPr>
        <a:xfrm>
          <a:off x="2514600" y="1777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105</xdr:row>
      <xdr:rowOff>48261</xdr:rowOff>
    </xdr:from>
    <xdr:to>
      <xdr:col>10</xdr:col>
      <xdr:colOff>165100</xdr:colOff>
      <xdr:row>105</xdr:row>
      <xdr:rowOff>149861</xdr:rowOff>
    </xdr:to>
    <xdr:sp macro="" textlink="">
      <xdr:nvSpPr>
        <xdr:cNvPr id="380" name="フローチャート: 判断 379">
          <a:extLst>
            <a:ext uri="{FF2B5EF4-FFF2-40B4-BE49-F238E27FC236}">
              <a16:creationId xmlns:a16="http://schemas.microsoft.com/office/drawing/2014/main" id="{C05FBF55-A73F-4251-B5A8-D410636C5F95}"/>
            </a:ext>
          </a:extLst>
        </xdr:cNvPr>
        <xdr:cNvSpPr/>
      </xdr:nvSpPr>
      <xdr:spPr>
        <a:xfrm>
          <a:off x="1739900" y="1765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2548FA93-7D7D-4C50-B952-E51433FBFA72}"/>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82" name="テキスト ボックス 381">
          <a:extLst>
            <a:ext uri="{FF2B5EF4-FFF2-40B4-BE49-F238E27FC236}">
              <a16:creationId xmlns:a16="http://schemas.microsoft.com/office/drawing/2014/main" id="{E4507519-A3A7-4532-A1D8-1E2D299CE9FB}"/>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83" name="テキスト ボックス 382">
          <a:extLst>
            <a:ext uri="{FF2B5EF4-FFF2-40B4-BE49-F238E27FC236}">
              <a16:creationId xmlns:a16="http://schemas.microsoft.com/office/drawing/2014/main" id="{BACFA774-A40D-4AF8-9DAF-D85A642B2CF7}"/>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4" name="テキスト ボックス 383">
          <a:extLst>
            <a:ext uri="{FF2B5EF4-FFF2-40B4-BE49-F238E27FC236}">
              <a16:creationId xmlns:a16="http://schemas.microsoft.com/office/drawing/2014/main" id="{6F5A36C5-6A28-4479-BC75-261FD2A3621A}"/>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5" name="テキスト ボックス 384">
          <a:extLst>
            <a:ext uri="{FF2B5EF4-FFF2-40B4-BE49-F238E27FC236}">
              <a16:creationId xmlns:a16="http://schemas.microsoft.com/office/drawing/2014/main" id="{D3A43BAB-EC82-4B05-8E82-ADB32A6388F2}"/>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137413</xdr:rowOff>
    </xdr:from>
    <xdr:to>
      <xdr:col>24</xdr:col>
      <xdr:colOff>114300</xdr:colOff>
      <xdr:row>103</xdr:row>
      <xdr:rowOff>67563</xdr:rowOff>
    </xdr:to>
    <xdr:sp macro="" textlink="">
      <xdr:nvSpPr>
        <xdr:cNvPr id="386" name="楕円 385">
          <a:extLst>
            <a:ext uri="{FF2B5EF4-FFF2-40B4-BE49-F238E27FC236}">
              <a16:creationId xmlns:a16="http://schemas.microsoft.com/office/drawing/2014/main" id="{E82CE605-0F28-4D50-90BC-DF68E4EDE950}"/>
            </a:ext>
          </a:extLst>
        </xdr:cNvPr>
        <xdr:cNvSpPr/>
      </xdr:nvSpPr>
      <xdr:spPr>
        <a:xfrm>
          <a:off x="4036060" y="1723669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160290</xdr:rowOff>
    </xdr:from>
    <xdr:ext cx="405111" cy="259045"/>
    <xdr:sp macro="" textlink="">
      <xdr:nvSpPr>
        <xdr:cNvPr id="387" name="【港湾・漁港】&#10;有形固定資産減価償却率該当値テキスト">
          <a:extLst>
            <a:ext uri="{FF2B5EF4-FFF2-40B4-BE49-F238E27FC236}">
              <a16:creationId xmlns:a16="http://schemas.microsoft.com/office/drawing/2014/main" id="{13A8BA8C-9BAD-4152-9755-B41E5FF5AB75}"/>
            </a:ext>
          </a:extLst>
        </xdr:cNvPr>
        <xdr:cNvSpPr txBox="1"/>
      </xdr:nvSpPr>
      <xdr:spPr>
        <a:xfrm>
          <a:off x="4124960" y="17091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103</xdr:row>
      <xdr:rowOff>23113</xdr:rowOff>
    </xdr:from>
    <xdr:to>
      <xdr:col>20</xdr:col>
      <xdr:colOff>38100</xdr:colOff>
      <xdr:row>103</xdr:row>
      <xdr:rowOff>124713</xdr:rowOff>
    </xdr:to>
    <xdr:sp macro="" textlink="">
      <xdr:nvSpPr>
        <xdr:cNvPr id="388" name="楕円 387">
          <a:extLst>
            <a:ext uri="{FF2B5EF4-FFF2-40B4-BE49-F238E27FC236}">
              <a16:creationId xmlns:a16="http://schemas.microsoft.com/office/drawing/2014/main" id="{6B19EDC3-D266-4AEF-8231-B90E44260668}"/>
            </a:ext>
          </a:extLst>
        </xdr:cNvPr>
        <xdr:cNvSpPr/>
      </xdr:nvSpPr>
      <xdr:spPr>
        <a:xfrm>
          <a:off x="3312160" y="17290033"/>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16763</xdr:rowOff>
    </xdr:from>
    <xdr:to>
      <xdr:col>24</xdr:col>
      <xdr:colOff>63500</xdr:colOff>
      <xdr:row>103</xdr:row>
      <xdr:rowOff>73913</xdr:rowOff>
    </xdr:to>
    <xdr:cxnSp macro="">
      <xdr:nvCxnSpPr>
        <xdr:cNvPr id="389" name="直線コネクタ 388">
          <a:extLst>
            <a:ext uri="{FF2B5EF4-FFF2-40B4-BE49-F238E27FC236}">
              <a16:creationId xmlns:a16="http://schemas.microsoft.com/office/drawing/2014/main" id="{0D7CA5E9-29BD-46EE-9E33-0A0D36075D87}"/>
            </a:ext>
          </a:extLst>
        </xdr:cNvPr>
        <xdr:cNvCxnSpPr/>
      </xdr:nvCxnSpPr>
      <xdr:spPr>
        <a:xfrm flipV="1">
          <a:off x="3355340" y="17283683"/>
          <a:ext cx="73152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77978</xdr:rowOff>
    </xdr:from>
    <xdr:to>
      <xdr:col>15</xdr:col>
      <xdr:colOff>101600</xdr:colOff>
      <xdr:row>104</xdr:row>
      <xdr:rowOff>8128</xdr:rowOff>
    </xdr:to>
    <xdr:sp macro="" textlink="">
      <xdr:nvSpPr>
        <xdr:cNvPr id="390" name="楕円 389">
          <a:extLst>
            <a:ext uri="{FF2B5EF4-FFF2-40B4-BE49-F238E27FC236}">
              <a16:creationId xmlns:a16="http://schemas.microsoft.com/office/drawing/2014/main" id="{3D9463B2-32C6-4E23-BD24-45D52AC8F4B5}"/>
            </a:ext>
          </a:extLst>
        </xdr:cNvPr>
        <xdr:cNvSpPr/>
      </xdr:nvSpPr>
      <xdr:spPr>
        <a:xfrm>
          <a:off x="2514600" y="1734489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73913</xdr:rowOff>
    </xdr:from>
    <xdr:to>
      <xdr:col>19</xdr:col>
      <xdr:colOff>177800</xdr:colOff>
      <xdr:row>103</xdr:row>
      <xdr:rowOff>128778</xdr:rowOff>
    </xdr:to>
    <xdr:cxnSp macro="">
      <xdr:nvCxnSpPr>
        <xdr:cNvPr id="391" name="直線コネクタ 390">
          <a:extLst>
            <a:ext uri="{FF2B5EF4-FFF2-40B4-BE49-F238E27FC236}">
              <a16:creationId xmlns:a16="http://schemas.microsoft.com/office/drawing/2014/main" id="{869C7A22-6F4E-4A4C-9783-63EBE48AEBD1}"/>
            </a:ext>
          </a:extLst>
        </xdr:cNvPr>
        <xdr:cNvCxnSpPr/>
      </xdr:nvCxnSpPr>
      <xdr:spPr>
        <a:xfrm flipV="1">
          <a:off x="2565400" y="17340833"/>
          <a:ext cx="789940" cy="548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135128</xdr:rowOff>
    </xdr:from>
    <xdr:to>
      <xdr:col>10</xdr:col>
      <xdr:colOff>165100</xdr:colOff>
      <xdr:row>104</xdr:row>
      <xdr:rowOff>65278</xdr:rowOff>
    </xdr:to>
    <xdr:sp macro="" textlink="">
      <xdr:nvSpPr>
        <xdr:cNvPr id="392" name="楕円 391">
          <a:extLst>
            <a:ext uri="{FF2B5EF4-FFF2-40B4-BE49-F238E27FC236}">
              <a16:creationId xmlns:a16="http://schemas.microsoft.com/office/drawing/2014/main" id="{1311F882-DB8C-4B0C-81E5-4E2B2BE21549}"/>
            </a:ext>
          </a:extLst>
        </xdr:cNvPr>
        <xdr:cNvSpPr/>
      </xdr:nvSpPr>
      <xdr:spPr>
        <a:xfrm>
          <a:off x="1739900" y="1740204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128778</xdr:rowOff>
    </xdr:from>
    <xdr:to>
      <xdr:col>15</xdr:col>
      <xdr:colOff>50800</xdr:colOff>
      <xdr:row>104</xdr:row>
      <xdr:rowOff>14478</xdr:rowOff>
    </xdr:to>
    <xdr:cxnSp macro="">
      <xdr:nvCxnSpPr>
        <xdr:cNvPr id="393" name="直線コネクタ 392">
          <a:extLst>
            <a:ext uri="{FF2B5EF4-FFF2-40B4-BE49-F238E27FC236}">
              <a16:creationId xmlns:a16="http://schemas.microsoft.com/office/drawing/2014/main" id="{08908C84-FA4B-46AD-90F7-6F26841481C4}"/>
            </a:ext>
          </a:extLst>
        </xdr:cNvPr>
        <xdr:cNvCxnSpPr/>
      </xdr:nvCxnSpPr>
      <xdr:spPr>
        <a:xfrm flipV="1">
          <a:off x="1790700" y="17395698"/>
          <a:ext cx="7747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106</xdr:row>
      <xdr:rowOff>24401</xdr:rowOff>
    </xdr:from>
    <xdr:ext cx="405111" cy="259045"/>
    <xdr:sp macro="" textlink="">
      <xdr:nvSpPr>
        <xdr:cNvPr id="394" name="n_1aveValue【港湾・漁港】&#10;有形固定資産減価償却率">
          <a:extLst>
            <a:ext uri="{FF2B5EF4-FFF2-40B4-BE49-F238E27FC236}">
              <a16:creationId xmlns:a16="http://schemas.microsoft.com/office/drawing/2014/main" id="{4A1833C0-BE6B-4BC6-B07B-0632039B1234}"/>
            </a:ext>
          </a:extLst>
        </xdr:cNvPr>
        <xdr:cNvSpPr txBox="1"/>
      </xdr:nvSpPr>
      <xdr:spPr>
        <a:xfrm>
          <a:off x="3170564" y="177942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106</xdr:row>
      <xdr:rowOff>102125</xdr:rowOff>
    </xdr:from>
    <xdr:ext cx="405111" cy="259045"/>
    <xdr:sp macro="" textlink="">
      <xdr:nvSpPr>
        <xdr:cNvPr id="395" name="n_2aveValue【港湾・漁港】&#10;有形固定資産減価償却率">
          <a:extLst>
            <a:ext uri="{FF2B5EF4-FFF2-40B4-BE49-F238E27FC236}">
              <a16:creationId xmlns:a16="http://schemas.microsoft.com/office/drawing/2014/main" id="{C7BE6A40-7A2D-4B6C-B2FA-C13EE34FA07A}"/>
            </a:ext>
          </a:extLst>
        </xdr:cNvPr>
        <xdr:cNvSpPr txBox="1"/>
      </xdr:nvSpPr>
      <xdr:spPr>
        <a:xfrm>
          <a:off x="2385704" y="178719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105</xdr:row>
      <xdr:rowOff>140988</xdr:rowOff>
    </xdr:from>
    <xdr:ext cx="405111" cy="259045"/>
    <xdr:sp macro="" textlink="">
      <xdr:nvSpPr>
        <xdr:cNvPr id="396" name="n_3aveValue【港湾・漁港】&#10;有形固定資産減価償却率">
          <a:extLst>
            <a:ext uri="{FF2B5EF4-FFF2-40B4-BE49-F238E27FC236}">
              <a16:creationId xmlns:a16="http://schemas.microsoft.com/office/drawing/2014/main" id="{551A6275-C829-4BEB-955D-7F01BBE96273}"/>
            </a:ext>
          </a:extLst>
        </xdr:cNvPr>
        <xdr:cNvSpPr txBox="1"/>
      </xdr:nvSpPr>
      <xdr:spPr>
        <a:xfrm>
          <a:off x="1611004" y="177431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141240</xdr:rowOff>
    </xdr:from>
    <xdr:ext cx="405111" cy="259045"/>
    <xdr:sp macro="" textlink="">
      <xdr:nvSpPr>
        <xdr:cNvPr id="397" name="n_1mainValue【港湾・漁港】&#10;有形固定資産減価償却率">
          <a:extLst>
            <a:ext uri="{FF2B5EF4-FFF2-40B4-BE49-F238E27FC236}">
              <a16:creationId xmlns:a16="http://schemas.microsoft.com/office/drawing/2014/main" id="{1CF493CA-7CF2-4F5E-9854-0491708623B9}"/>
            </a:ext>
          </a:extLst>
        </xdr:cNvPr>
        <xdr:cNvSpPr txBox="1"/>
      </xdr:nvSpPr>
      <xdr:spPr>
        <a:xfrm>
          <a:off x="3170564" y="170728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24655</xdr:rowOff>
    </xdr:from>
    <xdr:ext cx="405111" cy="259045"/>
    <xdr:sp macro="" textlink="">
      <xdr:nvSpPr>
        <xdr:cNvPr id="398" name="n_2mainValue【港湾・漁港】&#10;有形固定資産減価償却率">
          <a:extLst>
            <a:ext uri="{FF2B5EF4-FFF2-40B4-BE49-F238E27FC236}">
              <a16:creationId xmlns:a16="http://schemas.microsoft.com/office/drawing/2014/main" id="{3D286DCB-55C1-4501-B761-92F0298A6D33}"/>
            </a:ext>
          </a:extLst>
        </xdr:cNvPr>
        <xdr:cNvSpPr txBox="1"/>
      </xdr:nvSpPr>
      <xdr:spPr>
        <a:xfrm>
          <a:off x="2385704" y="171239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81805</xdr:rowOff>
    </xdr:from>
    <xdr:ext cx="405111" cy="259045"/>
    <xdr:sp macro="" textlink="">
      <xdr:nvSpPr>
        <xdr:cNvPr id="399" name="n_3mainValue【港湾・漁港】&#10;有形固定資産減価償却率">
          <a:extLst>
            <a:ext uri="{FF2B5EF4-FFF2-40B4-BE49-F238E27FC236}">
              <a16:creationId xmlns:a16="http://schemas.microsoft.com/office/drawing/2014/main" id="{F2653D42-1AB1-4B34-843A-4D802219A629}"/>
            </a:ext>
          </a:extLst>
        </xdr:cNvPr>
        <xdr:cNvSpPr txBox="1"/>
      </xdr:nvSpPr>
      <xdr:spPr>
        <a:xfrm>
          <a:off x="1611004" y="171810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00" name="正方形/長方形 399">
          <a:extLst>
            <a:ext uri="{FF2B5EF4-FFF2-40B4-BE49-F238E27FC236}">
              <a16:creationId xmlns:a16="http://schemas.microsoft.com/office/drawing/2014/main" id="{470A86EE-6BE8-44C9-A9DE-60BEB4FC2CF4}"/>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01" name="正方形/長方形 400">
          <a:extLst>
            <a:ext uri="{FF2B5EF4-FFF2-40B4-BE49-F238E27FC236}">
              <a16:creationId xmlns:a16="http://schemas.microsoft.com/office/drawing/2014/main" id="{285BF4F5-CFE3-48D8-AC8D-12500C5AEC60}"/>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02" name="正方形/長方形 401">
          <a:extLst>
            <a:ext uri="{FF2B5EF4-FFF2-40B4-BE49-F238E27FC236}">
              <a16:creationId xmlns:a16="http://schemas.microsoft.com/office/drawing/2014/main" id="{A519678E-D5BC-4A52-9802-476EB040D8CB}"/>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03" name="正方形/長方形 402">
          <a:extLst>
            <a:ext uri="{FF2B5EF4-FFF2-40B4-BE49-F238E27FC236}">
              <a16:creationId xmlns:a16="http://schemas.microsoft.com/office/drawing/2014/main" id="{FCE8D87C-A116-4F76-B5A5-9A50644A6617}"/>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4" name="正方形/長方形 403">
          <a:extLst>
            <a:ext uri="{FF2B5EF4-FFF2-40B4-BE49-F238E27FC236}">
              <a16:creationId xmlns:a16="http://schemas.microsoft.com/office/drawing/2014/main" id="{C12BD19F-FBD2-4074-8A82-B6FBA3B3C2B1}"/>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110,661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5" name="正方形/長方形 404">
          <a:extLst>
            <a:ext uri="{FF2B5EF4-FFF2-40B4-BE49-F238E27FC236}">
              <a16:creationId xmlns:a16="http://schemas.microsoft.com/office/drawing/2014/main" id="{149B6E5E-5CC5-4B78-90CC-8834674F2945}"/>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6" name="正方形/長方形 405">
          <a:extLst>
            <a:ext uri="{FF2B5EF4-FFF2-40B4-BE49-F238E27FC236}">
              <a16:creationId xmlns:a16="http://schemas.microsoft.com/office/drawing/2014/main" id="{6111C569-7876-49F8-8F45-9E2A36D1951C}"/>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172,271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7" name="正方形/長方形 406">
          <a:extLst>
            <a:ext uri="{FF2B5EF4-FFF2-40B4-BE49-F238E27FC236}">
              <a16:creationId xmlns:a16="http://schemas.microsoft.com/office/drawing/2014/main" id="{1EE2816D-5603-4D42-988C-AF6DCB7B1DBA}"/>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8" name="テキスト ボックス 407">
          <a:extLst>
            <a:ext uri="{FF2B5EF4-FFF2-40B4-BE49-F238E27FC236}">
              <a16:creationId xmlns:a16="http://schemas.microsoft.com/office/drawing/2014/main" id="{1DF56BF8-BE6F-457F-86AA-B44E21E16FA7}"/>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9" name="直線コネクタ 408">
          <a:extLst>
            <a:ext uri="{FF2B5EF4-FFF2-40B4-BE49-F238E27FC236}">
              <a16:creationId xmlns:a16="http://schemas.microsoft.com/office/drawing/2014/main" id="{32FCBE48-2DD5-47D1-820A-C0A0355EA479}"/>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76200</xdr:rowOff>
    </xdr:from>
    <xdr:to>
      <xdr:col>59</xdr:col>
      <xdr:colOff>50800</xdr:colOff>
      <xdr:row>108</xdr:row>
      <xdr:rowOff>76200</xdr:rowOff>
    </xdr:to>
    <xdr:cxnSp macro="">
      <xdr:nvCxnSpPr>
        <xdr:cNvPr id="410" name="直線コネクタ 409">
          <a:extLst>
            <a:ext uri="{FF2B5EF4-FFF2-40B4-BE49-F238E27FC236}">
              <a16:creationId xmlns:a16="http://schemas.microsoft.com/office/drawing/2014/main" id="{16C86177-1CE4-4FC3-A2EA-CF53810C1AA6}"/>
            </a:ext>
          </a:extLst>
        </xdr:cNvPr>
        <xdr:cNvCxnSpPr/>
      </xdr:nvCxnSpPr>
      <xdr:spPr>
        <a:xfrm>
          <a:off x="5826760" y="18181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107</xdr:row>
      <xdr:rowOff>105427</xdr:rowOff>
    </xdr:from>
    <xdr:ext cx="248786" cy="259045"/>
    <xdr:sp macro="" textlink="">
      <xdr:nvSpPr>
        <xdr:cNvPr id="411" name="テキスト ボックス 410">
          <a:extLst>
            <a:ext uri="{FF2B5EF4-FFF2-40B4-BE49-F238E27FC236}">
              <a16:creationId xmlns:a16="http://schemas.microsoft.com/office/drawing/2014/main" id="{6560C633-6C25-44BC-A9F0-6FA0C12A122F}"/>
            </a:ext>
          </a:extLst>
        </xdr:cNvPr>
        <xdr:cNvSpPr txBox="1"/>
      </xdr:nvSpPr>
      <xdr:spPr>
        <a:xfrm>
          <a:off x="5600834" y="1804290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105</xdr:row>
      <xdr:rowOff>133350</xdr:rowOff>
    </xdr:from>
    <xdr:to>
      <xdr:col>59</xdr:col>
      <xdr:colOff>50800</xdr:colOff>
      <xdr:row>105</xdr:row>
      <xdr:rowOff>133350</xdr:rowOff>
    </xdr:to>
    <xdr:cxnSp macro="">
      <xdr:nvCxnSpPr>
        <xdr:cNvPr id="412" name="直線コネクタ 411">
          <a:extLst>
            <a:ext uri="{FF2B5EF4-FFF2-40B4-BE49-F238E27FC236}">
              <a16:creationId xmlns:a16="http://schemas.microsoft.com/office/drawing/2014/main" id="{15DACB4A-13EC-47C8-B183-574376170002}"/>
            </a:ext>
          </a:extLst>
        </xdr:cNvPr>
        <xdr:cNvCxnSpPr/>
      </xdr:nvCxnSpPr>
      <xdr:spPr>
        <a:xfrm>
          <a:off x="5826760" y="177355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104</xdr:row>
      <xdr:rowOff>162577</xdr:rowOff>
    </xdr:from>
    <xdr:ext cx="595419" cy="259045"/>
    <xdr:sp macro="" textlink="">
      <xdr:nvSpPr>
        <xdr:cNvPr id="413" name="テキスト ボックス 412">
          <a:extLst>
            <a:ext uri="{FF2B5EF4-FFF2-40B4-BE49-F238E27FC236}">
              <a16:creationId xmlns:a16="http://schemas.microsoft.com/office/drawing/2014/main" id="{A6628228-0D03-4A03-A266-893D1A774913}"/>
            </a:ext>
          </a:extLst>
        </xdr:cNvPr>
        <xdr:cNvSpPr txBox="1"/>
      </xdr:nvSpPr>
      <xdr:spPr>
        <a:xfrm>
          <a:off x="5299921" y="175971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103</xdr:row>
      <xdr:rowOff>19050</xdr:rowOff>
    </xdr:from>
    <xdr:to>
      <xdr:col>59</xdr:col>
      <xdr:colOff>50800</xdr:colOff>
      <xdr:row>103</xdr:row>
      <xdr:rowOff>19050</xdr:rowOff>
    </xdr:to>
    <xdr:cxnSp macro="">
      <xdr:nvCxnSpPr>
        <xdr:cNvPr id="414" name="直線コネクタ 413">
          <a:extLst>
            <a:ext uri="{FF2B5EF4-FFF2-40B4-BE49-F238E27FC236}">
              <a16:creationId xmlns:a16="http://schemas.microsoft.com/office/drawing/2014/main" id="{5596C342-3B46-44D8-A30A-84EDF90602E9}"/>
            </a:ext>
          </a:extLst>
        </xdr:cNvPr>
        <xdr:cNvCxnSpPr/>
      </xdr:nvCxnSpPr>
      <xdr:spPr>
        <a:xfrm>
          <a:off x="5826760" y="172859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102</xdr:row>
      <xdr:rowOff>48277</xdr:rowOff>
    </xdr:from>
    <xdr:ext cx="595419" cy="259045"/>
    <xdr:sp macro="" textlink="">
      <xdr:nvSpPr>
        <xdr:cNvPr id="415" name="テキスト ボックス 414">
          <a:extLst>
            <a:ext uri="{FF2B5EF4-FFF2-40B4-BE49-F238E27FC236}">
              <a16:creationId xmlns:a16="http://schemas.microsoft.com/office/drawing/2014/main" id="{30C78B3D-2A64-4A3A-B46C-3B6E87D671E4}"/>
            </a:ext>
          </a:extLst>
        </xdr:cNvPr>
        <xdr:cNvSpPr txBox="1"/>
      </xdr:nvSpPr>
      <xdr:spPr>
        <a:xfrm>
          <a:off x="5299921" y="171475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76200</xdr:rowOff>
    </xdr:from>
    <xdr:to>
      <xdr:col>59</xdr:col>
      <xdr:colOff>50800</xdr:colOff>
      <xdr:row>100</xdr:row>
      <xdr:rowOff>76200</xdr:rowOff>
    </xdr:to>
    <xdr:cxnSp macro="">
      <xdr:nvCxnSpPr>
        <xdr:cNvPr id="416" name="直線コネクタ 415">
          <a:extLst>
            <a:ext uri="{FF2B5EF4-FFF2-40B4-BE49-F238E27FC236}">
              <a16:creationId xmlns:a16="http://schemas.microsoft.com/office/drawing/2014/main" id="{E2A54200-2408-49CF-A81A-E26DC8F74544}"/>
            </a:ext>
          </a:extLst>
        </xdr:cNvPr>
        <xdr:cNvCxnSpPr/>
      </xdr:nvCxnSpPr>
      <xdr:spPr>
        <a:xfrm>
          <a:off x="5826760" y="168402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99</xdr:row>
      <xdr:rowOff>105427</xdr:rowOff>
    </xdr:from>
    <xdr:ext cx="595419" cy="259045"/>
    <xdr:sp macro="" textlink="">
      <xdr:nvSpPr>
        <xdr:cNvPr id="417" name="テキスト ボックス 416">
          <a:extLst>
            <a:ext uri="{FF2B5EF4-FFF2-40B4-BE49-F238E27FC236}">
              <a16:creationId xmlns:a16="http://schemas.microsoft.com/office/drawing/2014/main" id="{F32737CD-9768-471B-9D06-419300F9884B}"/>
            </a:ext>
          </a:extLst>
        </xdr:cNvPr>
        <xdr:cNvSpPr txBox="1"/>
      </xdr:nvSpPr>
      <xdr:spPr>
        <a:xfrm>
          <a:off x="5299921" y="1670178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8" name="直線コネクタ 417">
          <a:extLst>
            <a:ext uri="{FF2B5EF4-FFF2-40B4-BE49-F238E27FC236}">
              <a16:creationId xmlns:a16="http://schemas.microsoft.com/office/drawing/2014/main" id="{DD83817D-EB1F-41DE-B9AC-D181ABE9654F}"/>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162577</xdr:rowOff>
    </xdr:from>
    <xdr:ext cx="595419" cy="259045"/>
    <xdr:sp macro="" textlink="">
      <xdr:nvSpPr>
        <xdr:cNvPr id="419" name="テキスト ボックス 418">
          <a:extLst>
            <a:ext uri="{FF2B5EF4-FFF2-40B4-BE49-F238E27FC236}">
              <a16:creationId xmlns:a16="http://schemas.microsoft.com/office/drawing/2014/main" id="{69DE26D9-E111-4A5A-B1AB-B95387A4D1A6}"/>
            </a:ext>
          </a:extLst>
        </xdr:cNvPr>
        <xdr:cNvSpPr txBox="1"/>
      </xdr:nvSpPr>
      <xdr:spPr>
        <a:xfrm>
          <a:off x="5299921" y="162560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20" name="【港湾・漁港】&#10;一人当たり有形固定資産（償却資産）額グラフ枠">
          <a:extLst>
            <a:ext uri="{FF2B5EF4-FFF2-40B4-BE49-F238E27FC236}">
              <a16:creationId xmlns:a16="http://schemas.microsoft.com/office/drawing/2014/main" id="{D3D91710-2216-446B-9791-49DF4419BE9D}"/>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24034</xdr:rowOff>
    </xdr:from>
    <xdr:to>
      <xdr:col>54</xdr:col>
      <xdr:colOff>189865</xdr:colOff>
      <xdr:row>108</xdr:row>
      <xdr:rowOff>47130</xdr:rowOff>
    </xdr:to>
    <xdr:cxnSp macro="">
      <xdr:nvCxnSpPr>
        <xdr:cNvPr id="421" name="直線コネクタ 420">
          <a:extLst>
            <a:ext uri="{FF2B5EF4-FFF2-40B4-BE49-F238E27FC236}">
              <a16:creationId xmlns:a16="http://schemas.microsoft.com/office/drawing/2014/main" id="{75C6406C-A125-46F4-81A5-C2129CD6A5EF}"/>
            </a:ext>
          </a:extLst>
        </xdr:cNvPr>
        <xdr:cNvCxnSpPr/>
      </xdr:nvCxnSpPr>
      <xdr:spPr>
        <a:xfrm flipV="1">
          <a:off x="9219565" y="16955674"/>
          <a:ext cx="0" cy="1196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50957</xdr:rowOff>
    </xdr:from>
    <xdr:ext cx="469744" cy="259045"/>
    <xdr:sp macro="" textlink="">
      <xdr:nvSpPr>
        <xdr:cNvPr id="422" name="【港湾・漁港】&#10;一人当たり有形固定資産（償却資産）額最小値テキスト">
          <a:extLst>
            <a:ext uri="{FF2B5EF4-FFF2-40B4-BE49-F238E27FC236}">
              <a16:creationId xmlns:a16="http://schemas.microsoft.com/office/drawing/2014/main" id="{1FE96A1C-D8CE-4836-918F-7D55BB413570}"/>
            </a:ext>
          </a:extLst>
        </xdr:cNvPr>
        <xdr:cNvSpPr txBox="1"/>
      </xdr:nvSpPr>
      <xdr:spPr>
        <a:xfrm>
          <a:off x="9258300" y="18156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6,358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47130</xdr:rowOff>
    </xdr:from>
    <xdr:to>
      <xdr:col>55</xdr:col>
      <xdr:colOff>88900</xdr:colOff>
      <xdr:row>108</xdr:row>
      <xdr:rowOff>47130</xdr:rowOff>
    </xdr:to>
    <xdr:cxnSp macro="">
      <xdr:nvCxnSpPr>
        <xdr:cNvPr id="423" name="直線コネクタ 422">
          <a:extLst>
            <a:ext uri="{FF2B5EF4-FFF2-40B4-BE49-F238E27FC236}">
              <a16:creationId xmlns:a16="http://schemas.microsoft.com/office/drawing/2014/main" id="{3C7FF2D3-CABB-4BBE-92DF-D49E73AC8D84}"/>
            </a:ext>
          </a:extLst>
        </xdr:cNvPr>
        <xdr:cNvCxnSpPr/>
      </xdr:nvCxnSpPr>
      <xdr:spPr>
        <a:xfrm>
          <a:off x="9154160" y="1815225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142161</xdr:rowOff>
    </xdr:from>
    <xdr:ext cx="599010" cy="259045"/>
    <xdr:sp macro="" textlink="">
      <xdr:nvSpPr>
        <xdr:cNvPr id="424" name="【港湾・漁港】&#10;一人当たり有形固定資産（償却資産）額最大値テキスト">
          <a:extLst>
            <a:ext uri="{FF2B5EF4-FFF2-40B4-BE49-F238E27FC236}">
              <a16:creationId xmlns:a16="http://schemas.microsoft.com/office/drawing/2014/main" id="{6C10B4F6-6E79-42D4-A642-DC16902EB219}"/>
            </a:ext>
          </a:extLst>
        </xdr:cNvPr>
        <xdr:cNvSpPr txBox="1"/>
      </xdr:nvSpPr>
      <xdr:spPr>
        <a:xfrm>
          <a:off x="9258300" y="167385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273,910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24034</xdr:rowOff>
    </xdr:from>
    <xdr:to>
      <xdr:col>55</xdr:col>
      <xdr:colOff>88900</xdr:colOff>
      <xdr:row>101</xdr:row>
      <xdr:rowOff>24034</xdr:rowOff>
    </xdr:to>
    <xdr:cxnSp macro="">
      <xdr:nvCxnSpPr>
        <xdr:cNvPr id="425" name="直線コネクタ 424">
          <a:extLst>
            <a:ext uri="{FF2B5EF4-FFF2-40B4-BE49-F238E27FC236}">
              <a16:creationId xmlns:a16="http://schemas.microsoft.com/office/drawing/2014/main" id="{C958BB9F-FBA4-4014-9F1F-CA80B2FE214A}"/>
            </a:ext>
          </a:extLst>
        </xdr:cNvPr>
        <xdr:cNvCxnSpPr/>
      </xdr:nvCxnSpPr>
      <xdr:spPr>
        <a:xfrm>
          <a:off x="9154160" y="1695567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78886</xdr:rowOff>
    </xdr:from>
    <xdr:ext cx="534377" cy="259045"/>
    <xdr:sp macro="" textlink="">
      <xdr:nvSpPr>
        <xdr:cNvPr id="426" name="【港湾・漁港】&#10;一人当たり有形固定資産（償却資産）額平均値テキスト">
          <a:extLst>
            <a:ext uri="{FF2B5EF4-FFF2-40B4-BE49-F238E27FC236}">
              <a16:creationId xmlns:a16="http://schemas.microsoft.com/office/drawing/2014/main" id="{42460E4A-3DBE-4DFA-BC0F-9DC23220FB1F}"/>
            </a:ext>
          </a:extLst>
        </xdr:cNvPr>
        <xdr:cNvSpPr txBox="1"/>
      </xdr:nvSpPr>
      <xdr:spPr>
        <a:xfrm>
          <a:off x="9258300" y="176810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68,305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106</xdr:row>
      <xdr:rowOff>56009</xdr:rowOff>
    </xdr:from>
    <xdr:to>
      <xdr:col>55</xdr:col>
      <xdr:colOff>50800</xdr:colOff>
      <xdr:row>106</xdr:row>
      <xdr:rowOff>157609</xdr:rowOff>
    </xdr:to>
    <xdr:sp macro="" textlink="">
      <xdr:nvSpPr>
        <xdr:cNvPr id="427" name="フローチャート: 判断 426">
          <a:extLst>
            <a:ext uri="{FF2B5EF4-FFF2-40B4-BE49-F238E27FC236}">
              <a16:creationId xmlns:a16="http://schemas.microsoft.com/office/drawing/2014/main" id="{82DD830C-9049-4B2F-86D3-D307161553FB}"/>
            </a:ext>
          </a:extLst>
        </xdr:cNvPr>
        <xdr:cNvSpPr/>
      </xdr:nvSpPr>
      <xdr:spPr>
        <a:xfrm>
          <a:off x="9192260" y="1782584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160736</xdr:rowOff>
    </xdr:from>
    <xdr:to>
      <xdr:col>50</xdr:col>
      <xdr:colOff>165100</xdr:colOff>
      <xdr:row>106</xdr:row>
      <xdr:rowOff>90886</xdr:rowOff>
    </xdr:to>
    <xdr:sp macro="" textlink="">
      <xdr:nvSpPr>
        <xdr:cNvPr id="428" name="フローチャート: 判断 427">
          <a:extLst>
            <a:ext uri="{FF2B5EF4-FFF2-40B4-BE49-F238E27FC236}">
              <a16:creationId xmlns:a16="http://schemas.microsoft.com/office/drawing/2014/main" id="{40ABADEE-4DC6-404C-90BA-3B878529CFB7}"/>
            </a:ext>
          </a:extLst>
        </xdr:cNvPr>
        <xdr:cNvSpPr/>
      </xdr:nvSpPr>
      <xdr:spPr>
        <a:xfrm>
          <a:off x="8445500" y="1776293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109434</xdr:rowOff>
    </xdr:from>
    <xdr:to>
      <xdr:col>46</xdr:col>
      <xdr:colOff>38100</xdr:colOff>
      <xdr:row>106</xdr:row>
      <xdr:rowOff>39584</xdr:rowOff>
    </xdr:to>
    <xdr:sp macro="" textlink="">
      <xdr:nvSpPr>
        <xdr:cNvPr id="429" name="フローチャート: 判断 428">
          <a:extLst>
            <a:ext uri="{FF2B5EF4-FFF2-40B4-BE49-F238E27FC236}">
              <a16:creationId xmlns:a16="http://schemas.microsoft.com/office/drawing/2014/main" id="{C7AC8065-BCBD-4B09-8678-E1BD25543251}"/>
            </a:ext>
          </a:extLst>
        </xdr:cNvPr>
        <xdr:cNvSpPr/>
      </xdr:nvSpPr>
      <xdr:spPr>
        <a:xfrm>
          <a:off x="7670800" y="1771163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104</xdr:row>
      <xdr:rowOff>66224</xdr:rowOff>
    </xdr:from>
    <xdr:to>
      <xdr:col>41</xdr:col>
      <xdr:colOff>101600</xdr:colOff>
      <xdr:row>104</xdr:row>
      <xdr:rowOff>167824</xdr:rowOff>
    </xdr:to>
    <xdr:sp macro="" textlink="">
      <xdr:nvSpPr>
        <xdr:cNvPr id="430" name="フローチャート: 判断 429">
          <a:extLst>
            <a:ext uri="{FF2B5EF4-FFF2-40B4-BE49-F238E27FC236}">
              <a16:creationId xmlns:a16="http://schemas.microsoft.com/office/drawing/2014/main" id="{276D6B89-B515-444B-813B-7A33B632FB22}"/>
            </a:ext>
          </a:extLst>
        </xdr:cNvPr>
        <xdr:cNvSpPr/>
      </xdr:nvSpPr>
      <xdr:spPr>
        <a:xfrm>
          <a:off x="6873240" y="175007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A06589CA-A59B-40F1-A8F4-C2FC4281F715}"/>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23509199-CBE0-435A-841B-55F57D0958F8}"/>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230E4FDA-F86C-4B32-BF66-2F3D60E62F70}"/>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EEF36A20-B487-4E6F-8A7E-2B2DFBC7981E}"/>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AE2B3EDE-C698-4304-B8DB-C5D73AC7A749}"/>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107</xdr:row>
      <xdr:rowOff>167780</xdr:rowOff>
    </xdr:from>
    <xdr:to>
      <xdr:col>55</xdr:col>
      <xdr:colOff>50800</xdr:colOff>
      <xdr:row>108</xdr:row>
      <xdr:rowOff>97930</xdr:rowOff>
    </xdr:to>
    <xdr:sp macro="" textlink="">
      <xdr:nvSpPr>
        <xdr:cNvPr id="436" name="楕円 435">
          <a:extLst>
            <a:ext uri="{FF2B5EF4-FFF2-40B4-BE49-F238E27FC236}">
              <a16:creationId xmlns:a16="http://schemas.microsoft.com/office/drawing/2014/main" id="{C98D2B04-418F-4711-BDEF-5B98F6B1A2FF}"/>
            </a:ext>
          </a:extLst>
        </xdr:cNvPr>
        <xdr:cNvSpPr/>
      </xdr:nvSpPr>
      <xdr:spPr>
        <a:xfrm>
          <a:off x="9192260" y="181052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107</xdr:row>
      <xdr:rowOff>82707</xdr:rowOff>
    </xdr:from>
    <xdr:ext cx="469744" cy="259045"/>
    <xdr:sp macro="" textlink="">
      <xdr:nvSpPr>
        <xdr:cNvPr id="437" name="【港湾・漁港】&#10;一人当たり有形固定資産（償却資産）額該当値テキスト">
          <a:extLst>
            <a:ext uri="{FF2B5EF4-FFF2-40B4-BE49-F238E27FC236}">
              <a16:creationId xmlns:a16="http://schemas.microsoft.com/office/drawing/2014/main" id="{67F98FE6-0685-4E6B-9E9B-30A5317E3644}"/>
            </a:ext>
          </a:extLst>
        </xdr:cNvPr>
        <xdr:cNvSpPr txBox="1"/>
      </xdr:nvSpPr>
      <xdr:spPr>
        <a:xfrm>
          <a:off x="9258300" y="18020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107</xdr:row>
      <xdr:rowOff>167860</xdr:rowOff>
    </xdr:from>
    <xdr:to>
      <xdr:col>50</xdr:col>
      <xdr:colOff>165100</xdr:colOff>
      <xdr:row>108</xdr:row>
      <xdr:rowOff>98010</xdr:rowOff>
    </xdr:to>
    <xdr:sp macro="" textlink="">
      <xdr:nvSpPr>
        <xdr:cNvPr id="438" name="楕円 437">
          <a:extLst>
            <a:ext uri="{FF2B5EF4-FFF2-40B4-BE49-F238E27FC236}">
              <a16:creationId xmlns:a16="http://schemas.microsoft.com/office/drawing/2014/main" id="{22BA30E1-83B4-4B21-A51F-DB80D87378C5}"/>
            </a:ext>
          </a:extLst>
        </xdr:cNvPr>
        <xdr:cNvSpPr/>
      </xdr:nvSpPr>
      <xdr:spPr>
        <a:xfrm>
          <a:off x="8445500" y="181053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108</xdr:row>
      <xdr:rowOff>47130</xdr:rowOff>
    </xdr:from>
    <xdr:to>
      <xdr:col>55</xdr:col>
      <xdr:colOff>0</xdr:colOff>
      <xdr:row>108</xdr:row>
      <xdr:rowOff>47210</xdr:rowOff>
    </xdr:to>
    <xdr:cxnSp macro="">
      <xdr:nvCxnSpPr>
        <xdr:cNvPr id="439" name="直線コネクタ 438">
          <a:extLst>
            <a:ext uri="{FF2B5EF4-FFF2-40B4-BE49-F238E27FC236}">
              <a16:creationId xmlns:a16="http://schemas.microsoft.com/office/drawing/2014/main" id="{46D71E35-D4ED-4B8F-8B89-C464952AE170}"/>
            </a:ext>
          </a:extLst>
        </xdr:cNvPr>
        <xdr:cNvCxnSpPr/>
      </xdr:nvCxnSpPr>
      <xdr:spPr>
        <a:xfrm flipV="1">
          <a:off x="8496300" y="18152250"/>
          <a:ext cx="723900" cy="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107</xdr:row>
      <xdr:rowOff>168078</xdr:rowOff>
    </xdr:from>
    <xdr:to>
      <xdr:col>46</xdr:col>
      <xdr:colOff>38100</xdr:colOff>
      <xdr:row>108</xdr:row>
      <xdr:rowOff>98228</xdr:rowOff>
    </xdr:to>
    <xdr:sp macro="" textlink="">
      <xdr:nvSpPr>
        <xdr:cNvPr id="440" name="楕円 439">
          <a:extLst>
            <a:ext uri="{FF2B5EF4-FFF2-40B4-BE49-F238E27FC236}">
              <a16:creationId xmlns:a16="http://schemas.microsoft.com/office/drawing/2014/main" id="{260AD979-44D1-483A-BD8F-C80A2B2FAAEC}"/>
            </a:ext>
          </a:extLst>
        </xdr:cNvPr>
        <xdr:cNvSpPr/>
      </xdr:nvSpPr>
      <xdr:spPr>
        <a:xfrm>
          <a:off x="7670800" y="1810555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108</xdr:row>
      <xdr:rowOff>47210</xdr:rowOff>
    </xdr:from>
    <xdr:to>
      <xdr:col>50</xdr:col>
      <xdr:colOff>114300</xdr:colOff>
      <xdr:row>108</xdr:row>
      <xdr:rowOff>47428</xdr:rowOff>
    </xdr:to>
    <xdr:cxnSp macro="">
      <xdr:nvCxnSpPr>
        <xdr:cNvPr id="441" name="直線コネクタ 440">
          <a:extLst>
            <a:ext uri="{FF2B5EF4-FFF2-40B4-BE49-F238E27FC236}">
              <a16:creationId xmlns:a16="http://schemas.microsoft.com/office/drawing/2014/main" id="{3A9BED36-5140-4879-89F4-00F00874E99E}"/>
            </a:ext>
          </a:extLst>
        </xdr:cNvPr>
        <xdr:cNvCxnSpPr/>
      </xdr:nvCxnSpPr>
      <xdr:spPr>
        <a:xfrm flipV="1">
          <a:off x="7713980" y="18152330"/>
          <a:ext cx="782320" cy="2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107</xdr:row>
      <xdr:rowOff>168202</xdr:rowOff>
    </xdr:from>
    <xdr:to>
      <xdr:col>41</xdr:col>
      <xdr:colOff>101600</xdr:colOff>
      <xdr:row>108</xdr:row>
      <xdr:rowOff>98352</xdr:rowOff>
    </xdr:to>
    <xdr:sp macro="" textlink="">
      <xdr:nvSpPr>
        <xdr:cNvPr id="442" name="楕円 441">
          <a:extLst>
            <a:ext uri="{FF2B5EF4-FFF2-40B4-BE49-F238E27FC236}">
              <a16:creationId xmlns:a16="http://schemas.microsoft.com/office/drawing/2014/main" id="{1D46AABF-63AE-4C45-B873-59924DA7F7F3}"/>
            </a:ext>
          </a:extLst>
        </xdr:cNvPr>
        <xdr:cNvSpPr/>
      </xdr:nvSpPr>
      <xdr:spPr>
        <a:xfrm>
          <a:off x="6873240" y="1810568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108</xdr:row>
      <xdr:rowOff>47428</xdr:rowOff>
    </xdr:from>
    <xdr:to>
      <xdr:col>45</xdr:col>
      <xdr:colOff>177800</xdr:colOff>
      <xdr:row>108</xdr:row>
      <xdr:rowOff>47552</xdr:rowOff>
    </xdr:to>
    <xdr:cxnSp macro="">
      <xdr:nvCxnSpPr>
        <xdr:cNvPr id="443" name="直線コネクタ 442">
          <a:extLst>
            <a:ext uri="{FF2B5EF4-FFF2-40B4-BE49-F238E27FC236}">
              <a16:creationId xmlns:a16="http://schemas.microsoft.com/office/drawing/2014/main" id="{5E5D4812-EE7E-4C9E-B42D-DB4E00FB82B0}"/>
            </a:ext>
          </a:extLst>
        </xdr:cNvPr>
        <xdr:cNvCxnSpPr/>
      </xdr:nvCxnSpPr>
      <xdr:spPr>
        <a:xfrm flipV="1">
          <a:off x="6924040" y="18152548"/>
          <a:ext cx="789940" cy="1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104</xdr:row>
      <xdr:rowOff>107413</xdr:rowOff>
    </xdr:from>
    <xdr:ext cx="534377" cy="259045"/>
    <xdr:sp macro="" textlink="">
      <xdr:nvSpPr>
        <xdr:cNvPr id="444" name="n_1aveValue【港湾・漁港】&#10;一人当たり有形固定資産（償却資産）額">
          <a:extLst>
            <a:ext uri="{FF2B5EF4-FFF2-40B4-BE49-F238E27FC236}">
              <a16:creationId xmlns:a16="http://schemas.microsoft.com/office/drawing/2014/main" id="{138846C9-3B42-4B48-89B0-DD340F265D5D}"/>
            </a:ext>
          </a:extLst>
        </xdr:cNvPr>
        <xdr:cNvSpPr txBox="1"/>
      </xdr:nvSpPr>
      <xdr:spPr>
        <a:xfrm>
          <a:off x="8239271" y="175419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104</xdr:row>
      <xdr:rowOff>56111</xdr:rowOff>
    </xdr:from>
    <xdr:ext cx="534377" cy="259045"/>
    <xdr:sp macro="" textlink="">
      <xdr:nvSpPr>
        <xdr:cNvPr id="445" name="n_2aveValue【港湾・漁港】&#10;一人当たり有形固定資産（償却資産）額">
          <a:extLst>
            <a:ext uri="{FF2B5EF4-FFF2-40B4-BE49-F238E27FC236}">
              <a16:creationId xmlns:a16="http://schemas.microsoft.com/office/drawing/2014/main" id="{013A15CC-E65F-4E8F-8315-C95FCD34B04D}"/>
            </a:ext>
          </a:extLst>
        </xdr:cNvPr>
        <xdr:cNvSpPr txBox="1"/>
      </xdr:nvSpPr>
      <xdr:spPr>
        <a:xfrm>
          <a:off x="7477271" y="174906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103</xdr:row>
      <xdr:rowOff>12901</xdr:rowOff>
    </xdr:from>
    <xdr:ext cx="599010" cy="259045"/>
    <xdr:sp macro="" textlink="">
      <xdr:nvSpPr>
        <xdr:cNvPr id="446" name="n_3aveValue【港湾・漁港】&#10;一人当たり有形固定資産（償却資産）額">
          <a:extLst>
            <a:ext uri="{FF2B5EF4-FFF2-40B4-BE49-F238E27FC236}">
              <a16:creationId xmlns:a16="http://schemas.microsoft.com/office/drawing/2014/main" id="{95B00456-CB7C-45B2-A856-7D73E736B345}"/>
            </a:ext>
          </a:extLst>
        </xdr:cNvPr>
        <xdr:cNvSpPr txBox="1"/>
      </xdr:nvSpPr>
      <xdr:spPr>
        <a:xfrm>
          <a:off x="6670255" y="17279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57228</xdr:colOff>
      <xdr:row>108</xdr:row>
      <xdr:rowOff>89137</xdr:rowOff>
    </xdr:from>
    <xdr:ext cx="469744" cy="259045"/>
    <xdr:sp macro="" textlink="">
      <xdr:nvSpPr>
        <xdr:cNvPr id="447" name="n_1mainValue【港湾・漁港】&#10;一人当たり有形固定資産（償却資産）額">
          <a:extLst>
            <a:ext uri="{FF2B5EF4-FFF2-40B4-BE49-F238E27FC236}">
              <a16:creationId xmlns:a16="http://schemas.microsoft.com/office/drawing/2014/main" id="{CA844CCB-55E4-4457-B205-94E7B3E4AA00}"/>
            </a:ext>
          </a:extLst>
        </xdr:cNvPr>
        <xdr:cNvSpPr txBox="1"/>
      </xdr:nvSpPr>
      <xdr:spPr>
        <a:xfrm>
          <a:off x="8271588" y="181942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133428</xdr:colOff>
      <xdr:row>108</xdr:row>
      <xdr:rowOff>89355</xdr:rowOff>
    </xdr:from>
    <xdr:ext cx="469744" cy="259045"/>
    <xdr:sp macro="" textlink="">
      <xdr:nvSpPr>
        <xdr:cNvPr id="448" name="n_2mainValue【港湾・漁港】&#10;一人当たり有形固定資産（償却資産）額">
          <a:extLst>
            <a:ext uri="{FF2B5EF4-FFF2-40B4-BE49-F238E27FC236}">
              <a16:creationId xmlns:a16="http://schemas.microsoft.com/office/drawing/2014/main" id="{B7F5D94B-D94C-4FED-9082-DA5B3BE75D01}"/>
            </a:ext>
          </a:extLst>
        </xdr:cNvPr>
        <xdr:cNvSpPr txBox="1"/>
      </xdr:nvSpPr>
      <xdr:spPr>
        <a:xfrm>
          <a:off x="7509588" y="181944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6428</xdr:colOff>
      <xdr:row>108</xdr:row>
      <xdr:rowOff>89479</xdr:rowOff>
    </xdr:from>
    <xdr:ext cx="469744" cy="259045"/>
    <xdr:sp macro="" textlink="">
      <xdr:nvSpPr>
        <xdr:cNvPr id="449" name="n_3mainValue【港湾・漁港】&#10;一人当たり有形固定資産（償却資産）額">
          <a:extLst>
            <a:ext uri="{FF2B5EF4-FFF2-40B4-BE49-F238E27FC236}">
              <a16:creationId xmlns:a16="http://schemas.microsoft.com/office/drawing/2014/main" id="{B7F8EB40-7F63-44BE-9976-B48DD5E24437}"/>
            </a:ext>
          </a:extLst>
        </xdr:cNvPr>
        <xdr:cNvSpPr txBox="1"/>
      </xdr:nvSpPr>
      <xdr:spPr>
        <a:xfrm>
          <a:off x="6712028" y="181945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50" name="正方形/長方形 449">
          <a:extLst>
            <a:ext uri="{FF2B5EF4-FFF2-40B4-BE49-F238E27FC236}">
              <a16:creationId xmlns:a16="http://schemas.microsoft.com/office/drawing/2014/main" id="{360E0E42-2DCA-4B5F-9AB6-C9CAE70F1929}"/>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51" name="正方形/長方形 450">
          <a:extLst>
            <a:ext uri="{FF2B5EF4-FFF2-40B4-BE49-F238E27FC236}">
              <a16:creationId xmlns:a16="http://schemas.microsoft.com/office/drawing/2014/main" id="{B7824DE1-C61B-41FA-A941-EB586946ED7A}"/>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2" name="正方形/長方形 451">
          <a:extLst>
            <a:ext uri="{FF2B5EF4-FFF2-40B4-BE49-F238E27FC236}">
              <a16:creationId xmlns:a16="http://schemas.microsoft.com/office/drawing/2014/main" id="{BF862747-1559-4CAF-A851-168C3911F707}"/>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3" name="正方形/長方形 452">
          <a:extLst>
            <a:ext uri="{FF2B5EF4-FFF2-40B4-BE49-F238E27FC236}">
              <a16:creationId xmlns:a16="http://schemas.microsoft.com/office/drawing/2014/main" id="{189B1E85-1907-4589-BB95-D6CD621B3DC4}"/>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4" name="正方形/長方形 453">
          <a:extLst>
            <a:ext uri="{FF2B5EF4-FFF2-40B4-BE49-F238E27FC236}">
              <a16:creationId xmlns:a16="http://schemas.microsoft.com/office/drawing/2014/main" id="{8CD5A45A-08DA-4B2D-B218-1FEE6D4ED63B}"/>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5" name="正方形/長方形 454">
          <a:extLst>
            <a:ext uri="{FF2B5EF4-FFF2-40B4-BE49-F238E27FC236}">
              <a16:creationId xmlns:a16="http://schemas.microsoft.com/office/drawing/2014/main" id="{82AFFC76-1F94-48DE-950F-B961758EB3B2}"/>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6" name="正方形/長方形 455">
          <a:extLst>
            <a:ext uri="{FF2B5EF4-FFF2-40B4-BE49-F238E27FC236}">
              <a16:creationId xmlns:a16="http://schemas.microsoft.com/office/drawing/2014/main" id="{90EF774D-652F-4569-86E4-7EEDFC8D3693}"/>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7" name="正方形/長方形 456">
          <a:extLst>
            <a:ext uri="{FF2B5EF4-FFF2-40B4-BE49-F238E27FC236}">
              <a16:creationId xmlns:a16="http://schemas.microsoft.com/office/drawing/2014/main" id="{83AD41BF-780D-4EE2-A400-ACA85CED213C}"/>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8" name="テキスト ボックス 457">
          <a:extLst>
            <a:ext uri="{FF2B5EF4-FFF2-40B4-BE49-F238E27FC236}">
              <a16:creationId xmlns:a16="http://schemas.microsoft.com/office/drawing/2014/main" id="{2C6C83EE-5084-4849-91F4-F44C1F8C305D}"/>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9" name="直線コネクタ 458">
          <a:extLst>
            <a:ext uri="{FF2B5EF4-FFF2-40B4-BE49-F238E27FC236}">
              <a16:creationId xmlns:a16="http://schemas.microsoft.com/office/drawing/2014/main" id="{64FB065E-6BFC-4C61-8EDE-C763C6561213}"/>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43</xdr:row>
      <xdr:rowOff>105427</xdr:rowOff>
    </xdr:from>
    <xdr:ext cx="338939" cy="259045"/>
    <xdr:sp macro="" textlink="">
      <xdr:nvSpPr>
        <xdr:cNvPr id="460" name="テキスト ボックス 459">
          <a:extLst>
            <a:ext uri="{FF2B5EF4-FFF2-40B4-BE49-F238E27FC236}">
              <a16:creationId xmlns:a16="http://schemas.microsoft.com/office/drawing/2014/main" id="{B3EF4E31-F5B8-4D0A-8060-7B225A55D383}"/>
            </a:ext>
          </a:extLst>
        </xdr:cNvPr>
        <xdr:cNvSpPr txBox="1"/>
      </xdr:nvSpPr>
      <xdr:spPr>
        <a:xfrm>
          <a:off x="10666881" y="731394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61" name="直線コネクタ 460">
          <a:extLst>
            <a:ext uri="{FF2B5EF4-FFF2-40B4-BE49-F238E27FC236}">
              <a16:creationId xmlns:a16="http://schemas.microsoft.com/office/drawing/2014/main" id="{458955EC-C135-4338-9072-A33793C55866}"/>
            </a:ext>
          </a:extLst>
        </xdr:cNvPr>
        <xdr:cNvCxnSpPr/>
      </xdr:nvCxnSpPr>
      <xdr:spPr>
        <a:xfrm>
          <a:off x="10960100" y="707898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462" name="テキスト ボックス 461">
          <a:extLst>
            <a:ext uri="{FF2B5EF4-FFF2-40B4-BE49-F238E27FC236}">
              <a16:creationId xmlns:a16="http://schemas.microsoft.com/office/drawing/2014/main" id="{EC63E059-8847-4584-9496-B395466BED88}"/>
            </a:ext>
          </a:extLst>
        </xdr:cNvPr>
        <xdr:cNvSpPr txBox="1"/>
      </xdr:nvSpPr>
      <xdr:spPr>
        <a:xfrm>
          <a:off x="10602761" y="69405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63" name="直線コネクタ 462">
          <a:extLst>
            <a:ext uri="{FF2B5EF4-FFF2-40B4-BE49-F238E27FC236}">
              <a16:creationId xmlns:a16="http://schemas.microsoft.com/office/drawing/2014/main" id="{D9AC0E41-7451-4D42-99E7-8AE2848EAB44}"/>
            </a:ext>
          </a:extLst>
        </xdr:cNvPr>
        <xdr:cNvCxnSpPr/>
      </xdr:nvCxnSpPr>
      <xdr:spPr>
        <a:xfrm>
          <a:off x="10960100" y="670560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64" name="テキスト ボックス 463">
          <a:extLst>
            <a:ext uri="{FF2B5EF4-FFF2-40B4-BE49-F238E27FC236}">
              <a16:creationId xmlns:a16="http://schemas.microsoft.com/office/drawing/2014/main" id="{46D55BFA-9C85-451D-A816-A725E6D584C1}"/>
            </a:ext>
          </a:extLst>
        </xdr:cNvPr>
        <xdr:cNvSpPr txBox="1"/>
      </xdr:nvSpPr>
      <xdr:spPr>
        <a:xfrm>
          <a:off x="10602761" y="65671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65" name="直線コネクタ 464">
          <a:extLst>
            <a:ext uri="{FF2B5EF4-FFF2-40B4-BE49-F238E27FC236}">
              <a16:creationId xmlns:a16="http://schemas.microsoft.com/office/drawing/2014/main" id="{63BC6A8E-B823-4710-A0A6-185DF0D0058A}"/>
            </a:ext>
          </a:extLst>
        </xdr:cNvPr>
        <xdr:cNvCxnSpPr/>
      </xdr:nvCxnSpPr>
      <xdr:spPr>
        <a:xfrm>
          <a:off x="10960100" y="63360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66" name="テキスト ボックス 465">
          <a:extLst>
            <a:ext uri="{FF2B5EF4-FFF2-40B4-BE49-F238E27FC236}">
              <a16:creationId xmlns:a16="http://schemas.microsoft.com/office/drawing/2014/main" id="{C94112CB-7634-4229-B949-A621F927FB34}"/>
            </a:ext>
          </a:extLst>
        </xdr:cNvPr>
        <xdr:cNvSpPr txBox="1"/>
      </xdr:nvSpPr>
      <xdr:spPr>
        <a:xfrm>
          <a:off x="10602761" y="61976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67" name="直線コネクタ 466">
          <a:extLst>
            <a:ext uri="{FF2B5EF4-FFF2-40B4-BE49-F238E27FC236}">
              <a16:creationId xmlns:a16="http://schemas.microsoft.com/office/drawing/2014/main" id="{FF49339A-2E24-498C-A515-86FBA5848919}"/>
            </a:ext>
          </a:extLst>
        </xdr:cNvPr>
        <xdr:cNvCxnSpPr/>
      </xdr:nvCxnSpPr>
      <xdr:spPr>
        <a:xfrm>
          <a:off x="10960100" y="59626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68" name="テキスト ボックス 467">
          <a:extLst>
            <a:ext uri="{FF2B5EF4-FFF2-40B4-BE49-F238E27FC236}">
              <a16:creationId xmlns:a16="http://schemas.microsoft.com/office/drawing/2014/main" id="{EF4842EF-5CFB-4684-990D-4D592BA8959A}"/>
            </a:ext>
          </a:extLst>
        </xdr:cNvPr>
        <xdr:cNvSpPr txBox="1"/>
      </xdr:nvSpPr>
      <xdr:spPr>
        <a:xfrm>
          <a:off x="10602761" y="582423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69" name="直線コネクタ 468">
          <a:extLst>
            <a:ext uri="{FF2B5EF4-FFF2-40B4-BE49-F238E27FC236}">
              <a16:creationId xmlns:a16="http://schemas.microsoft.com/office/drawing/2014/main" id="{210E7F9C-3638-4A9C-951D-4E507F0704DA}"/>
            </a:ext>
          </a:extLst>
        </xdr:cNvPr>
        <xdr:cNvCxnSpPr/>
      </xdr:nvCxnSpPr>
      <xdr:spPr>
        <a:xfrm>
          <a:off x="10960100" y="55892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86377</xdr:rowOff>
    </xdr:from>
    <xdr:ext cx="467179" cy="259045"/>
    <xdr:sp macro="" textlink="">
      <xdr:nvSpPr>
        <xdr:cNvPr id="470" name="テキスト ボックス 469">
          <a:extLst>
            <a:ext uri="{FF2B5EF4-FFF2-40B4-BE49-F238E27FC236}">
              <a16:creationId xmlns:a16="http://schemas.microsoft.com/office/drawing/2014/main" id="{3DBD8560-A2B8-4DB6-9280-0856B16F865B}"/>
            </a:ext>
          </a:extLst>
        </xdr:cNvPr>
        <xdr:cNvSpPr txBox="1"/>
      </xdr:nvSpPr>
      <xdr:spPr>
        <a:xfrm>
          <a:off x="105615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1" name="直線コネクタ 470">
          <a:extLst>
            <a:ext uri="{FF2B5EF4-FFF2-40B4-BE49-F238E27FC236}">
              <a16:creationId xmlns:a16="http://schemas.microsoft.com/office/drawing/2014/main" id="{9C9A3EF9-E510-4F15-AEAF-C2A77C392A31}"/>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96CB7EFB-D013-4866-BED8-AA965C4D7B22}"/>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3" name="【認定こども園・幼稚園・保育所】&#10;有形固定資産減価償却率グラフ枠">
          <a:extLst>
            <a:ext uri="{FF2B5EF4-FFF2-40B4-BE49-F238E27FC236}">
              <a16:creationId xmlns:a16="http://schemas.microsoft.com/office/drawing/2014/main" id="{9F39A2FE-5284-4814-B131-4C763BE72B74}"/>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118110</xdr:rowOff>
    </xdr:from>
    <xdr:to>
      <xdr:col>85</xdr:col>
      <xdr:colOff>126364</xdr:colOff>
      <xdr:row>41</xdr:row>
      <xdr:rowOff>135255</xdr:rowOff>
    </xdr:to>
    <xdr:cxnSp macro="">
      <xdr:nvCxnSpPr>
        <xdr:cNvPr id="474" name="直線コネクタ 473">
          <a:extLst>
            <a:ext uri="{FF2B5EF4-FFF2-40B4-BE49-F238E27FC236}">
              <a16:creationId xmlns:a16="http://schemas.microsoft.com/office/drawing/2014/main" id="{2A12F483-6B5B-45DA-9BB1-7D3C02442590}"/>
            </a:ext>
          </a:extLst>
        </xdr:cNvPr>
        <xdr:cNvCxnSpPr/>
      </xdr:nvCxnSpPr>
      <xdr:spPr>
        <a:xfrm flipV="1">
          <a:off x="14375764" y="5650230"/>
          <a:ext cx="0" cy="13582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139082</xdr:rowOff>
    </xdr:from>
    <xdr:ext cx="405111" cy="259045"/>
    <xdr:sp macro="" textlink="">
      <xdr:nvSpPr>
        <xdr:cNvPr id="475" name="【認定こども園・幼稚園・保育所】&#10;有形固定資産減価償却率最小値テキスト">
          <a:extLst>
            <a:ext uri="{FF2B5EF4-FFF2-40B4-BE49-F238E27FC236}">
              <a16:creationId xmlns:a16="http://schemas.microsoft.com/office/drawing/2014/main" id="{8B35EFA9-ECA7-4A62-A228-EBFCCD7A0CB8}"/>
            </a:ext>
          </a:extLst>
        </xdr:cNvPr>
        <xdr:cNvSpPr txBox="1"/>
      </xdr:nvSpPr>
      <xdr:spPr>
        <a:xfrm>
          <a:off x="14414500" y="70123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135255</xdr:rowOff>
    </xdr:from>
    <xdr:to>
      <xdr:col>86</xdr:col>
      <xdr:colOff>25400</xdr:colOff>
      <xdr:row>41</xdr:row>
      <xdr:rowOff>135255</xdr:rowOff>
    </xdr:to>
    <xdr:cxnSp macro="">
      <xdr:nvCxnSpPr>
        <xdr:cNvPr id="476" name="直線コネクタ 475">
          <a:extLst>
            <a:ext uri="{FF2B5EF4-FFF2-40B4-BE49-F238E27FC236}">
              <a16:creationId xmlns:a16="http://schemas.microsoft.com/office/drawing/2014/main" id="{676826A4-8EBD-4177-872A-65C2B7B5501F}"/>
            </a:ext>
          </a:extLst>
        </xdr:cNvPr>
        <xdr:cNvCxnSpPr/>
      </xdr:nvCxnSpPr>
      <xdr:spPr>
        <a:xfrm>
          <a:off x="14287500" y="70084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64787</xdr:rowOff>
    </xdr:from>
    <xdr:ext cx="405111" cy="259045"/>
    <xdr:sp macro="" textlink="">
      <xdr:nvSpPr>
        <xdr:cNvPr id="477" name="【認定こども園・幼稚園・保育所】&#10;有形固定資産減価償却率最大値テキスト">
          <a:extLst>
            <a:ext uri="{FF2B5EF4-FFF2-40B4-BE49-F238E27FC236}">
              <a16:creationId xmlns:a16="http://schemas.microsoft.com/office/drawing/2014/main" id="{9C4BB16A-E804-4E60-8207-947D3A238B0E}"/>
            </a:ext>
          </a:extLst>
        </xdr:cNvPr>
        <xdr:cNvSpPr txBox="1"/>
      </xdr:nvSpPr>
      <xdr:spPr>
        <a:xfrm>
          <a:off x="14414500" y="54292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118110</xdr:rowOff>
    </xdr:from>
    <xdr:to>
      <xdr:col>86</xdr:col>
      <xdr:colOff>25400</xdr:colOff>
      <xdr:row>33</xdr:row>
      <xdr:rowOff>118110</xdr:rowOff>
    </xdr:to>
    <xdr:cxnSp macro="">
      <xdr:nvCxnSpPr>
        <xdr:cNvPr id="478" name="直線コネクタ 477">
          <a:extLst>
            <a:ext uri="{FF2B5EF4-FFF2-40B4-BE49-F238E27FC236}">
              <a16:creationId xmlns:a16="http://schemas.microsoft.com/office/drawing/2014/main" id="{D6C00187-58C5-45BC-8429-2F3545DDA3CA}"/>
            </a:ext>
          </a:extLst>
        </xdr:cNvPr>
        <xdr:cNvCxnSpPr/>
      </xdr:nvCxnSpPr>
      <xdr:spPr>
        <a:xfrm>
          <a:off x="14287500" y="5650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102887</xdr:rowOff>
    </xdr:from>
    <xdr:ext cx="405111" cy="259045"/>
    <xdr:sp macro="" textlink="">
      <xdr:nvSpPr>
        <xdr:cNvPr id="479" name="【認定こども園・幼稚園・保育所】&#10;有形固定資産減価償却率平均値テキスト">
          <a:extLst>
            <a:ext uri="{FF2B5EF4-FFF2-40B4-BE49-F238E27FC236}">
              <a16:creationId xmlns:a16="http://schemas.microsoft.com/office/drawing/2014/main" id="{87AA5208-0AF8-4F59-8D95-823DB7027082}"/>
            </a:ext>
          </a:extLst>
        </xdr:cNvPr>
        <xdr:cNvSpPr txBox="1"/>
      </xdr:nvSpPr>
      <xdr:spPr>
        <a:xfrm>
          <a:off x="14414500" y="630556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124460</xdr:rowOff>
    </xdr:from>
    <xdr:to>
      <xdr:col>85</xdr:col>
      <xdr:colOff>177800</xdr:colOff>
      <xdr:row>38</xdr:row>
      <xdr:rowOff>54610</xdr:rowOff>
    </xdr:to>
    <xdr:sp macro="" textlink="">
      <xdr:nvSpPr>
        <xdr:cNvPr id="480" name="フローチャート: 判断 479">
          <a:extLst>
            <a:ext uri="{FF2B5EF4-FFF2-40B4-BE49-F238E27FC236}">
              <a16:creationId xmlns:a16="http://schemas.microsoft.com/office/drawing/2014/main" id="{7A1AF100-12FC-4321-A66F-B6D361C15376}"/>
            </a:ext>
          </a:extLst>
        </xdr:cNvPr>
        <xdr:cNvSpPr/>
      </xdr:nvSpPr>
      <xdr:spPr>
        <a:xfrm>
          <a:off x="14325600" y="6327140"/>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145415</xdr:rowOff>
    </xdr:from>
    <xdr:to>
      <xdr:col>81</xdr:col>
      <xdr:colOff>101600</xdr:colOff>
      <xdr:row>38</xdr:row>
      <xdr:rowOff>75565</xdr:rowOff>
    </xdr:to>
    <xdr:sp macro="" textlink="">
      <xdr:nvSpPr>
        <xdr:cNvPr id="481" name="フローチャート: 判断 480">
          <a:extLst>
            <a:ext uri="{FF2B5EF4-FFF2-40B4-BE49-F238E27FC236}">
              <a16:creationId xmlns:a16="http://schemas.microsoft.com/office/drawing/2014/main" id="{64C2A4B5-9AEF-4685-B875-4A94A6A5DB1E}"/>
            </a:ext>
          </a:extLst>
        </xdr:cNvPr>
        <xdr:cNvSpPr/>
      </xdr:nvSpPr>
      <xdr:spPr>
        <a:xfrm>
          <a:off x="13578840" y="6348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156845</xdr:rowOff>
    </xdr:from>
    <xdr:to>
      <xdr:col>76</xdr:col>
      <xdr:colOff>165100</xdr:colOff>
      <xdr:row>38</xdr:row>
      <xdr:rowOff>86995</xdr:rowOff>
    </xdr:to>
    <xdr:sp macro="" textlink="">
      <xdr:nvSpPr>
        <xdr:cNvPr id="482" name="フローチャート: 判断 481">
          <a:extLst>
            <a:ext uri="{FF2B5EF4-FFF2-40B4-BE49-F238E27FC236}">
              <a16:creationId xmlns:a16="http://schemas.microsoft.com/office/drawing/2014/main" id="{0B07CE60-605D-4F64-BB55-53692AD8E322}"/>
            </a:ext>
          </a:extLst>
        </xdr:cNvPr>
        <xdr:cNvSpPr/>
      </xdr:nvSpPr>
      <xdr:spPr>
        <a:xfrm>
          <a:off x="12804140" y="635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73025</xdr:rowOff>
    </xdr:from>
    <xdr:to>
      <xdr:col>72</xdr:col>
      <xdr:colOff>38100</xdr:colOff>
      <xdr:row>39</xdr:row>
      <xdr:rowOff>3175</xdr:rowOff>
    </xdr:to>
    <xdr:sp macro="" textlink="">
      <xdr:nvSpPr>
        <xdr:cNvPr id="483" name="フローチャート: 判断 482">
          <a:extLst>
            <a:ext uri="{FF2B5EF4-FFF2-40B4-BE49-F238E27FC236}">
              <a16:creationId xmlns:a16="http://schemas.microsoft.com/office/drawing/2014/main" id="{A6902B92-5D33-4573-BD2B-F823DEA1C99D}"/>
            </a:ext>
          </a:extLst>
        </xdr:cNvPr>
        <xdr:cNvSpPr/>
      </xdr:nvSpPr>
      <xdr:spPr>
        <a:xfrm>
          <a:off x="12029440" y="6443345"/>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9EDEA035-97FE-407D-BFF7-F8B1C30B7817}"/>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88D40813-514C-43FE-A56F-52B1E79B8323}"/>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69758C91-6EC4-4F2A-93CC-BE0F566F1D54}"/>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A2B63675-FE19-4B12-8400-206B3CF8FC76}"/>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CBEA2062-8600-4F8D-B65E-048B2CFEF644}"/>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42545</xdr:rowOff>
    </xdr:from>
    <xdr:to>
      <xdr:col>85</xdr:col>
      <xdr:colOff>177800</xdr:colOff>
      <xdr:row>34</xdr:row>
      <xdr:rowOff>144145</xdr:rowOff>
    </xdr:to>
    <xdr:sp macro="" textlink="">
      <xdr:nvSpPr>
        <xdr:cNvPr id="489" name="楕円 488">
          <a:extLst>
            <a:ext uri="{FF2B5EF4-FFF2-40B4-BE49-F238E27FC236}">
              <a16:creationId xmlns:a16="http://schemas.microsoft.com/office/drawing/2014/main" id="{DFBCE132-AF01-4B40-925B-07DB9646EBB9}"/>
            </a:ext>
          </a:extLst>
        </xdr:cNvPr>
        <xdr:cNvSpPr/>
      </xdr:nvSpPr>
      <xdr:spPr>
        <a:xfrm>
          <a:off x="14325600" y="5742305"/>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33</xdr:row>
      <xdr:rowOff>65422</xdr:rowOff>
    </xdr:from>
    <xdr:ext cx="405111" cy="259045"/>
    <xdr:sp macro="" textlink="">
      <xdr:nvSpPr>
        <xdr:cNvPr id="490" name="【認定こども園・幼稚園・保育所】&#10;有形固定資産減価償却率該当値テキスト">
          <a:extLst>
            <a:ext uri="{FF2B5EF4-FFF2-40B4-BE49-F238E27FC236}">
              <a16:creationId xmlns:a16="http://schemas.microsoft.com/office/drawing/2014/main" id="{8C0DBF38-D45A-441C-AD65-365014578C6B}"/>
            </a:ext>
          </a:extLst>
        </xdr:cNvPr>
        <xdr:cNvSpPr txBox="1"/>
      </xdr:nvSpPr>
      <xdr:spPr>
        <a:xfrm>
          <a:off x="14414500" y="55975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34</xdr:row>
      <xdr:rowOff>63500</xdr:rowOff>
    </xdr:from>
    <xdr:to>
      <xdr:col>81</xdr:col>
      <xdr:colOff>101600</xdr:colOff>
      <xdr:row>34</xdr:row>
      <xdr:rowOff>165100</xdr:rowOff>
    </xdr:to>
    <xdr:sp macro="" textlink="">
      <xdr:nvSpPr>
        <xdr:cNvPr id="491" name="楕円 490">
          <a:extLst>
            <a:ext uri="{FF2B5EF4-FFF2-40B4-BE49-F238E27FC236}">
              <a16:creationId xmlns:a16="http://schemas.microsoft.com/office/drawing/2014/main" id="{779E834C-4D62-4DBE-A324-21347007428B}"/>
            </a:ext>
          </a:extLst>
        </xdr:cNvPr>
        <xdr:cNvSpPr/>
      </xdr:nvSpPr>
      <xdr:spPr>
        <a:xfrm>
          <a:off x="13578840" y="5763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34</xdr:row>
      <xdr:rowOff>93345</xdr:rowOff>
    </xdr:from>
    <xdr:to>
      <xdr:col>85</xdr:col>
      <xdr:colOff>127000</xdr:colOff>
      <xdr:row>34</xdr:row>
      <xdr:rowOff>114300</xdr:rowOff>
    </xdr:to>
    <xdr:cxnSp macro="">
      <xdr:nvCxnSpPr>
        <xdr:cNvPr id="492" name="直線コネクタ 491">
          <a:extLst>
            <a:ext uri="{FF2B5EF4-FFF2-40B4-BE49-F238E27FC236}">
              <a16:creationId xmlns:a16="http://schemas.microsoft.com/office/drawing/2014/main" id="{8C649A45-FA81-428E-8F02-F2907C5B7B38}"/>
            </a:ext>
          </a:extLst>
        </xdr:cNvPr>
        <xdr:cNvCxnSpPr/>
      </xdr:nvCxnSpPr>
      <xdr:spPr>
        <a:xfrm flipV="1">
          <a:off x="13629640" y="5793105"/>
          <a:ext cx="74676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34</xdr:row>
      <xdr:rowOff>95885</xdr:rowOff>
    </xdr:from>
    <xdr:to>
      <xdr:col>76</xdr:col>
      <xdr:colOff>165100</xdr:colOff>
      <xdr:row>35</xdr:row>
      <xdr:rowOff>26035</xdr:rowOff>
    </xdr:to>
    <xdr:sp macro="" textlink="">
      <xdr:nvSpPr>
        <xdr:cNvPr id="493" name="楕円 492">
          <a:extLst>
            <a:ext uri="{FF2B5EF4-FFF2-40B4-BE49-F238E27FC236}">
              <a16:creationId xmlns:a16="http://schemas.microsoft.com/office/drawing/2014/main" id="{EEEA7358-91A8-4D2E-A976-018BF530F3E7}"/>
            </a:ext>
          </a:extLst>
        </xdr:cNvPr>
        <xdr:cNvSpPr/>
      </xdr:nvSpPr>
      <xdr:spPr>
        <a:xfrm>
          <a:off x="12804140" y="57956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34</xdr:row>
      <xdr:rowOff>114300</xdr:rowOff>
    </xdr:from>
    <xdr:to>
      <xdr:col>81</xdr:col>
      <xdr:colOff>50800</xdr:colOff>
      <xdr:row>34</xdr:row>
      <xdr:rowOff>146685</xdr:rowOff>
    </xdr:to>
    <xdr:cxnSp macro="">
      <xdr:nvCxnSpPr>
        <xdr:cNvPr id="494" name="直線コネクタ 493">
          <a:extLst>
            <a:ext uri="{FF2B5EF4-FFF2-40B4-BE49-F238E27FC236}">
              <a16:creationId xmlns:a16="http://schemas.microsoft.com/office/drawing/2014/main" id="{84A2A8C8-E44F-4F16-9C59-81D27ED2BD76}"/>
            </a:ext>
          </a:extLst>
        </xdr:cNvPr>
        <xdr:cNvCxnSpPr/>
      </xdr:nvCxnSpPr>
      <xdr:spPr>
        <a:xfrm flipV="1">
          <a:off x="12854940" y="5814060"/>
          <a:ext cx="774700" cy="323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128270</xdr:rowOff>
    </xdr:from>
    <xdr:to>
      <xdr:col>72</xdr:col>
      <xdr:colOff>38100</xdr:colOff>
      <xdr:row>35</xdr:row>
      <xdr:rowOff>58420</xdr:rowOff>
    </xdr:to>
    <xdr:sp macro="" textlink="">
      <xdr:nvSpPr>
        <xdr:cNvPr id="495" name="楕円 494">
          <a:extLst>
            <a:ext uri="{FF2B5EF4-FFF2-40B4-BE49-F238E27FC236}">
              <a16:creationId xmlns:a16="http://schemas.microsoft.com/office/drawing/2014/main" id="{875BF6E8-AE75-48D1-A5A5-50C1F06AC29E}"/>
            </a:ext>
          </a:extLst>
        </xdr:cNvPr>
        <xdr:cNvSpPr/>
      </xdr:nvSpPr>
      <xdr:spPr>
        <a:xfrm>
          <a:off x="12029440" y="582803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34</xdr:row>
      <xdr:rowOff>146685</xdr:rowOff>
    </xdr:from>
    <xdr:to>
      <xdr:col>76</xdr:col>
      <xdr:colOff>114300</xdr:colOff>
      <xdr:row>35</xdr:row>
      <xdr:rowOff>7620</xdr:rowOff>
    </xdr:to>
    <xdr:cxnSp macro="">
      <xdr:nvCxnSpPr>
        <xdr:cNvPr id="496" name="直線コネクタ 495">
          <a:extLst>
            <a:ext uri="{FF2B5EF4-FFF2-40B4-BE49-F238E27FC236}">
              <a16:creationId xmlns:a16="http://schemas.microsoft.com/office/drawing/2014/main" id="{05C06673-9B98-4138-9C0F-3CE6D9106867}"/>
            </a:ext>
          </a:extLst>
        </xdr:cNvPr>
        <xdr:cNvCxnSpPr/>
      </xdr:nvCxnSpPr>
      <xdr:spPr>
        <a:xfrm flipV="1">
          <a:off x="12072620" y="5846445"/>
          <a:ext cx="78232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66692</xdr:rowOff>
    </xdr:from>
    <xdr:ext cx="405111" cy="259045"/>
    <xdr:sp macro="" textlink="">
      <xdr:nvSpPr>
        <xdr:cNvPr id="497" name="n_1aveValue【認定こども園・幼稚園・保育所】&#10;有形固定資産減価償却率">
          <a:extLst>
            <a:ext uri="{FF2B5EF4-FFF2-40B4-BE49-F238E27FC236}">
              <a16:creationId xmlns:a16="http://schemas.microsoft.com/office/drawing/2014/main" id="{717856C8-F455-49BA-8BD5-E084E3A1917A}"/>
            </a:ext>
          </a:extLst>
        </xdr:cNvPr>
        <xdr:cNvSpPr txBox="1"/>
      </xdr:nvSpPr>
      <xdr:spPr>
        <a:xfrm>
          <a:off x="13437244" y="6437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78122</xdr:rowOff>
    </xdr:from>
    <xdr:ext cx="405111" cy="259045"/>
    <xdr:sp macro="" textlink="">
      <xdr:nvSpPr>
        <xdr:cNvPr id="498" name="n_2aveValue【認定こども園・幼稚園・保育所】&#10;有形固定資産減価償却率">
          <a:extLst>
            <a:ext uri="{FF2B5EF4-FFF2-40B4-BE49-F238E27FC236}">
              <a16:creationId xmlns:a16="http://schemas.microsoft.com/office/drawing/2014/main" id="{374A63D5-8548-43A1-9650-C9B9FCDD0C06}"/>
            </a:ext>
          </a:extLst>
        </xdr:cNvPr>
        <xdr:cNvSpPr txBox="1"/>
      </xdr:nvSpPr>
      <xdr:spPr>
        <a:xfrm>
          <a:off x="12675244" y="6448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38</xdr:row>
      <xdr:rowOff>165752</xdr:rowOff>
    </xdr:from>
    <xdr:ext cx="405111" cy="259045"/>
    <xdr:sp macro="" textlink="">
      <xdr:nvSpPr>
        <xdr:cNvPr id="499" name="n_3aveValue【認定こども園・幼稚園・保育所】&#10;有形固定資産減価償却率">
          <a:extLst>
            <a:ext uri="{FF2B5EF4-FFF2-40B4-BE49-F238E27FC236}">
              <a16:creationId xmlns:a16="http://schemas.microsoft.com/office/drawing/2014/main" id="{85AD1353-47F1-47D4-AA9C-3A3C0140128F}"/>
            </a:ext>
          </a:extLst>
        </xdr:cNvPr>
        <xdr:cNvSpPr txBox="1"/>
      </xdr:nvSpPr>
      <xdr:spPr>
        <a:xfrm>
          <a:off x="11900544" y="6536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10177</xdr:rowOff>
    </xdr:from>
    <xdr:ext cx="405111" cy="259045"/>
    <xdr:sp macro="" textlink="">
      <xdr:nvSpPr>
        <xdr:cNvPr id="500" name="n_1mainValue【認定こども園・幼稚園・保育所】&#10;有形固定資産減価償却率">
          <a:extLst>
            <a:ext uri="{FF2B5EF4-FFF2-40B4-BE49-F238E27FC236}">
              <a16:creationId xmlns:a16="http://schemas.microsoft.com/office/drawing/2014/main" id="{A81FF9D6-7CD6-476B-8D5E-6FEFC98B6C33}"/>
            </a:ext>
          </a:extLst>
        </xdr:cNvPr>
        <xdr:cNvSpPr txBox="1"/>
      </xdr:nvSpPr>
      <xdr:spPr>
        <a:xfrm>
          <a:off x="13437244" y="55422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42562</xdr:rowOff>
    </xdr:from>
    <xdr:ext cx="405111" cy="259045"/>
    <xdr:sp macro="" textlink="">
      <xdr:nvSpPr>
        <xdr:cNvPr id="501" name="n_2mainValue【認定こども園・幼稚園・保育所】&#10;有形固定資産減価償却率">
          <a:extLst>
            <a:ext uri="{FF2B5EF4-FFF2-40B4-BE49-F238E27FC236}">
              <a16:creationId xmlns:a16="http://schemas.microsoft.com/office/drawing/2014/main" id="{B57FBBB4-D374-432A-914D-BBFD525AFCE8}"/>
            </a:ext>
          </a:extLst>
        </xdr:cNvPr>
        <xdr:cNvSpPr txBox="1"/>
      </xdr:nvSpPr>
      <xdr:spPr>
        <a:xfrm>
          <a:off x="12675244" y="55746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74947</xdr:rowOff>
    </xdr:from>
    <xdr:ext cx="405111" cy="259045"/>
    <xdr:sp macro="" textlink="">
      <xdr:nvSpPr>
        <xdr:cNvPr id="502" name="n_3mainValue【認定こども園・幼稚園・保育所】&#10;有形固定資産減価償却率">
          <a:extLst>
            <a:ext uri="{FF2B5EF4-FFF2-40B4-BE49-F238E27FC236}">
              <a16:creationId xmlns:a16="http://schemas.microsoft.com/office/drawing/2014/main" id="{28460183-457A-4F68-9072-37BA32C4F6A7}"/>
            </a:ext>
          </a:extLst>
        </xdr:cNvPr>
        <xdr:cNvSpPr txBox="1"/>
      </xdr:nvSpPr>
      <xdr:spPr>
        <a:xfrm>
          <a:off x="11900544" y="5607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3" name="正方形/長方形 502">
          <a:extLst>
            <a:ext uri="{FF2B5EF4-FFF2-40B4-BE49-F238E27FC236}">
              <a16:creationId xmlns:a16="http://schemas.microsoft.com/office/drawing/2014/main" id="{43C9943D-B1BF-4168-9E67-7A8E6C15E9B3}"/>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4" name="正方形/長方形 503">
          <a:extLst>
            <a:ext uri="{FF2B5EF4-FFF2-40B4-BE49-F238E27FC236}">
              <a16:creationId xmlns:a16="http://schemas.microsoft.com/office/drawing/2014/main" id="{C7E905E0-B8C4-41D1-B33F-55E09F553220}"/>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5" name="正方形/長方形 504">
          <a:extLst>
            <a:ext uri="{FF2B5EF4-FFF2-40B4-BE49-F238E27FC236}">
              <a16:creationId xmlns:a16="http://schemas.microsoft.com/office/drawing/2014/main" id="{DB2FA51A-88F3-42AF-A230-B3AF698FB7EE}"/>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6" name="正方形/長方形 505">
          <a:extLst>
            <a:ext uri="{FF2B5EF4-FFF2-40B4-BE49-F238E27FC236}">
              <a16:creationId xmlns:a16="http://schemas.microsoft.com/office/drawing/2014/main" id="{3244F5BF-1EA3-4321-957A-8B1327A87268}"/>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7" name="正方形/長方形 506">
          <a:extLst>
            <a:ext uri="{FF2B5EF4-FFF2-40B4-BE49-F238E27FC236}">
              <a16:creationId xmlns:a16="http://schemas.microsoft.com/office/drawing/2014/main" id="{7C95B0E1-A360-4978-9F72-D05046A11BF5}"/>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8" name="正方形/長方形 507">
          <a:extLst>
            <a:ext uri="{FF2B5EF4-FFF2-40B4-BE49-F238E27FC236}">
              <a16:creationId xmlns:a16="http://schemas.microsoft.com/office/drawing/2014/main" id="{1C243F36-9B3C-4DD2-9144-DEA458DC88A9}"/>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9" name="正方形/長方形 508">
          <a:extLst>
            <a:ext uri="{FF2B5EF4-FFF2-40B4-BE49-F238E27FC236}">
              <a16:creationId xmlns:a16="http://schemas.microsoft.com/office/drawing/2014/main" id="{E2E9A9DD-B52D-4E24-BBDA-45ED1C5BDE6D}"/>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10" name="正方形/長方形 509">
          <a:extLst>
            <a:ext uri="{FF2B5EF4-FFF2-40B4-BE49-F238E27FC236}">
              <a16:creationId xmlns:a16="http://schemas.microsoft.com/office/drawing/2014/main" id="{2503B15D-48BB-44F9-8756-890618D587E0}"/>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1" name="テキスト ボックス 510">
          <a:extLst>
            <a:ext uri="{FF2B5EF4-FFF2-40B4-BE49-F238E27FC236}">
              <a16:creationId xmlns:a16="http://schemas.microsoft.com/office/drawing/2014/main" id="{D1085D02-211C-4445-BB14-AB1358CCB258}"/>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2" name="直線コネクタ 511">
          <a:extLst>
            <a:ext uri="{FF2B5EF4-FFF2-40B4-BE49-F238E27FC236}">
              <a16:creationId xmlns:a16="http://schemas.microsoft.com/office/drawing/2014/main" id="{5222ADF2-D6AA-41B6-9689-E4962E0173DA}"/>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513" name="直線コネクタ 512">
          <a:extLst>
            <a:ext uri="{FF2B5EF4-FFF2-40B4-BE49-F238E27FC236}">
              <a16:creationId xmlns:a16="http://schemas.microsoft.com/office/drawing/2014/main" id="{92E3403E-ECE4-4F1B-8C26-2C664248D3A8}"/>
            </a:ext>
          </a:extLst>
        </xdr:cNvPr>
        <xdr:cNvCxnSpPr/>
      </xdr:nvCxnSpPr>
      <xdr:spPr>
        <a:xfrm>
          <a:off x="16093440" y="70065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40</xdr:row>
      <xdr:rowOff>162577</xdr:rowOff>
    </xdr:from>
    <xdr:ext cx="467179" cy="259045"/>
    <xdr:sp macro="" textlink="">
      <xdr:nvSpPr>
        <xdr:cNvPr id="514" name="テキスト ボックス 513">
          <a:extLst>
            <a:ext uri="{FF2B5EF4-FFF2-40B4-BE49-F238E27FC236}">
              <a16:creationId xmlns:a16="http://schemas.microsoft.com/office/drawing/2014/main" id="{DD09051D-50C9-4100-BE44-6B3D35FB5F5A}"/>
            </a:ext>
          </a:extLst>
        </xdr:cNvPr>
        <xdr:cNvSpPr txBox="1"/>
      </xdr:nvSpPr>
      <xdr:spPr>
        <a:xfrm>
          <a:off x="15694841" y="686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515" name="直線コネクタ 514">
          <a:extLst>
            <a:ext uri="{FF2B5EF4-FFF2-40B4-BE49-F238E27FC236}">
              <a16:creationId xmlns:a16="http://schemas.microsoft.com/office/drawing/2014/main" id="{662D00F2-B5F9-4C9D-B61F-151EE2A6CDD5}"/>
            </a:ext>
          </a:extLst>
        </xdr:cNvPr>
        <xdr:cNvCxnSpPr/>
      </xdr:nvCxnSpPr>
      <xdr:spPr>
        <a:xfrm>
          <a:off x="16093440" y="655701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38</xdr:row>
      <xdr:rowOff>48277</xdr:rowOff>
    </xdr:from>
    <xdr:ext cx="467179" cy="259045"/>
    <xdr:sp macro="" textlink="">
      <xdr:nvSpPr>
        <xdr:cNvPr id="516" name="テキスト ボックス 515">
          <a:extLst>
            <a:ext uri="{FF2B5EF4-FFF2-40B4-BE49-F238E27FC236}">
              <a16:creationId xmlns:a16="http://schemas.microsoft.com/office/drawing/2014/main" id="{41F6B6D7-F6F2-4C5F-AED3-77575919D9DD}"/>
            </a:ext>
          </a:extLst>
        </xdr:cNvPr>
        <xdr:cNvSpPr txBox="1"/>
      </xdr:nvSpPr>
      <xdr:spPr>
        <a:xfrm>
          <a:off x="15694841" y="64185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517" name="直線コネクタ 516">
          <a:extLst>
            <a:ext uri="{FF2B5EF4-FFF2-40B4-BE49-F238E27FC236}">
              <a16:creationId xmlns:a16="http://schemas.microsoft.com/office/drawing/2014/main" id="{79EFF429-BE1E-4C85-BB7E-07EFE2166632}"/>
            </a:ext>
          </a:extLst>
        </xdr:cNvPr>
        <xdr:cNvCxnSpPr/>
      </xdr:nvCxnSpPr>
      <xdr:spPr>
        <a:xfrm>
          <a:off x="16093440" y="61112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105427</xdr:rowOff>
    </xdr:from>
    <xdr:ext cx="467179" cy="259045"/>
    <xdr:sp macro="" textlink="">
      <xdr:nvSpPr>
        <xdr:cNvPr id="518" name="テキスト ボックス 517">
          <a:extLst>
            <a:ext uri="{FF2B5EF4-FFF2-40B4-BE49-F238E27FC236}">
              <a16:creationId xmlns:a16="http://schemas.microsoft.com/office/drawing/2014/main" id="{7E43678D-896F-4573-99E5-522920BCDEFE}"/>
            </a:ext>
          </a:extLst>
        </xdr:cNvPr>
        <xdr:cNvSpPr txBox="1"/>
      </xdr:nvSpPr>
      <xdr:spPr>
        <a:xfrm>
          <a:off x="15694841" y="59728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519" name="直線コネクタ 518">
          <a:extLst>
            <a:ext uri="{FF2B5EF4-FFF2-40B4-BE49-F238E27FC236}">
              <a16:creationId xmlns:a16="http://schemas.microsoft.com/office/drawing/2014/main" id="{EBED1A44-57A8-4C95-8F76-3B4E7E8C1443}"/>
            </a:ext>
          </a:extLst>
        </xdr:cNvPr>
        <xdr:cNvCxnSpPr/>
      </xdr:nvCxnSpPr>
      <xdr:spPr>
        <a:xfrm>
          <a:off x="16093440" y="56654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162577</xdr:rowOff>
    </xdr:from>
    <xdr:ext cx="467179" cy="259045"/>
    <xdr:sp macro="" textlink="">
      <xdr:nvSpPr>
        <xdr:cNvPr id="520" name="テキスト ボックス 519">
          <a:extLst>
            <a:ext uri="{FF2B5EF4-FFF2-40B4-BE49-F238E27FC236}">
              <a16:creationId xmlns:a16="http://schemas.microsoft.com/office/drawing/2014/main" id="{1C51A260-AB5F-40C9-9DD2-C59D7AD0CDBB}"/>
            </a:ext>
          </a:extLst>
        </xdr:cNvPr>
        <xdr:cNvSpPr txBox="1"/>
      </xdr:nvSpPr>
      <xdr:spPr>
        <a:xfrm>
          <a:off x="15694841" y="55270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1" name="直線コネクタ 520">
          <a:extLst>
            <a:ext uri="{FF2B5EF4-FFF2-40B4-BE49-F238E27FC236}">
              <a16:creationId xmlns:a16="http://schemas.microsoft.com/office/drawing/2014/main" id="{745DD30F-7711-42D6-988E-FEE6D59C2FF6}"/>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522" name="テキスト ボックス 521">
          <a:extLst>
            <a:ext uri="{FF2B5EF4-FFF2-40B4-BE49-F238E27FC236}">
              <a16:creationId xmlns:a16="http://schemas.microsoft.com/office/drawing/2014/main" id="{32F856C4-356C-4A43-8510-24AF60C8C86C}"/>
            </a:ext>
          </a:extLst>
        </xdr:cNvPr>
        <xdr:cNvSpPr txBox="1"/>
      </xdr:nvSpPr>
      <xdr:spPr>
        <a:xfrm>
          <a:off x="1569484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3" name="【認定こども園・幼稚園・保育所】&#10;一人当たり面積グラフ枠">
          <a:extLst>
            <a:ext uri="{FF2B5EF4-FFF2-40B4-BE49-F238E27FC236}">
              <a16:creationId xmlns:a16="http://schemas.microsoft.com/office/drawing/2014/main" id="{79AB83E5-BCD3-46BC-9558-C5B933DE5F64}"/>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44196</xdr:rowOff>
    </xdr:from>
    <xdr:to>
      <xdr:col>116</xdr:col>
      <xdr:colOff>62864</xdr:colOff>
      <xdr:row>41</xdr:row>
      <xdr:rowOff>115062</xdr:rowOff>
    </xdr:to>
    <xdr:cxnSp macro="">
      <xdr:nvCxnSpPr>
        <xdr:cNvPr id="524" name="直線コネクタ 523">
          <a:extLst>
            <a:ext uri="{FF2B5EF4-FFF2-40B4-BE49-F238E27FC236}">
              <a16:creationId xmlns:a16="http://schemas.microsoft.com/office/drawing/2014/main" id="{D273E9AD-C1E1-466E-A9F3-0BDD3B33ACC8}"/>
            </a:ext>
          </a:extLst>
        </xdr:cNvPr>
        <xdr:cNvCxnSpPr/>
      </xdr:nvCxnSpPr>
      <xdr:spPr>
        <a:xfrm flipV="1">
          <a:off x="19509104" y="5743956"/>
          <a:ext cx="0" cy="12443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118889</xdr:rowOff>
    </xdr:from>
    <xdr:ext cx="469744" cy="259045"/>
    <xdr:sp macro="" textlink="">
      <xdr:nvSpPr>
        <xdr:cNvPr id="525" name="【認定こども園・幼稚園・保育所】&#10;一人当たり面積最小値テキスト">
          <a:extLst>
            <a:ext uri="{FF2B5EF4-FFF2-40B4-BE49-F238E27FC236}">
              <a16:creationId xmlns:a16="http://schemas.microsoft.com/office/drawing/2014/main" id="{BE8C95A8-9942-45F0-AF29-C9A5DBDFBB17}"/>
            </a:ext>
          </a:extLst>
        </xdr:cNvPr>
        <xdr:cNvSpPr txBox="1"/>
      </xdr:nvSpPr>
      <xdr:spPr>
        <a:xfrm>
          <a:off x="19547840" y="69921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115062</xdr:rowOff>
    </xdr:from>
    <xdr:to>
      <xdr:col>116</xdr:col>
      <xdr:colOff>152400</xdr:colOff>
      <xdr:row>41</xdr:row>
      <xdr:rowOff>115062</xdr:rowOff>
    </xdr:to>
    <xdr:cxnSp macro="">
      <xdr:nvCxnSpPr>
        <xdr:cNvPr id="526" name="直線コネクタ 525">
          <a:extLst>
            <a:ext uri="{FF2B5EF4-FFF2-40B4-BE49-F238E27FC236}">
              <a16:creationId xmlns:a16="http://schemas.microsoft.com/office/drawing/2014/main" id="{87CA9607-060F-42DE-A789-208B73C8FC33}"/>
            </a:ext>
          </a:extLst>
        </xdr:cNvPr>
        <xdr:cNvCxnSpPr/>
      </xdr:nvCxnSpPr>
      <xdr:spPr>
        <a:xfrm>
          <a:off x="19443700" y="69883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162323</xdr:rowOff>
    </xdr:from>
    <xdr:ext cx="469744" cy="259045"/>
    <xdr:sp macro="" textlink="">
      <xdr:nvSpPr>
        <xdr:cNvPr id="527" name="【認定こども園・幼稚園・保育所】&#10;一人当たり面積最大値テキスト">
          <a:extLst>
            <a:ext uri="{FF2B5EF4-FFF2-40B4-BE49-F238E27FC236}">
              <a16:creationId xmlns:a16="http://schemas.microsoft.com/office/drawing/2014/main" id="{43A09CBF-59ED-4938-8761-6B002250E4A1}"/>
            </a:ext>
          </a:extLst>
        </xdr:cNvPr>
        <xdr:cNvSpPr txBox="1"/>
      </xdr:nvSpPr>
      <xdr:spPr>
        <a:xfrm>
          <a:off x="19547840" y="5526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44196</xdr:rowOff>
    </xdr:from>
    <xdr:to>
      <xdr:col>116</xdr:col>
      <xdr:colOff>152400</xdr:colOff>
      <xdr:row>34</xdr:row>
      <xdr:rowOff>44196</xdr:rowOff>
    </xdr:to>
    <xdr:cxnSp macro="">
      <xdr:nvCxnSpPr>
        <xdr:cNvPr id="528" name="直線コネクタ 527">
          <a:extLst>
            <a:ext uri="{FF2B5EF4-FFF2-40B4-BE49-F238E27FC236}">
              <a16:creationId xmlns:a16="http://schemas.microsoft.com/office/drawing/2014/main" id="{89C3BD39-9632-43A3-9605-58F40E4FA19C}"/>
            </a:ext>
          </a:extLst>
        </xdr:cNvPr>
        <xdr:cNvCxnSpPr/>
      </xdr:nvCxnSpPr>
      <xdr:spPr>
        <a:xfrm>
          <a:off x="19443700" y="574395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55135</xdr:rowOff>
    </xdr:from>
    <xdr:ext cx="469744" cy="259045"/>
    <xdr:sp macro="" textlink="">
      <xdr:nvSpPr>
        <xdr:cNvPr id="529" name="【認定こども園・幼稚園・保育所】&#10;一人当たり面積平均値テキスト">
          <a:extLst>
            <a:ext uri="{FF2B5EF4-FFF2-40B4-BE49-F238E27FC236}">
              <a16:creationId xmlns:a16="http://schemas.microsoft.com/office/drawing/2014/main" id="{1D93D8C2-F3A2-4EC5-B8E1-F1D4B137FA55}"/>
            </a:ext>
          </a:extLst>
        </xdr:cNvPr>
        <xdr:cNvSpPr txBox="1"/>
      </xdr:nvSpPr>
      <xdr:spPr>
        <a:xfrm>
          <a:off x="19547840" y="642545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32258</xdr:rowOff>
    </xdr:from>
    <xdr:to>
      <xdr:col>116</xdr:col>
      <xdr:colOff>114300</xdr:colOff>
      <xdr:row>39</xdr:row>
      <xdr:rowOff>133858</xdr:rowOff>
    </xdr:to>
    <xdr:sp macro="" textlink="">
      <xdr:nvSpPr>
        <xdr:cNvPr id="530" name="フローチャート: 判断 529">
          <a:extLst>
            <a:ext uri="{FF2B5EF4-FFF2-40B4-BE49-F238E27FC236}">
              <a16:creationId xmlns:a16="http://schemas.microsoft.com/office/drawing/2014/main" id="{7DECAB1E-5062-4EF0-BAA2-C44B491563C6}"/>
            </a:ext>
          </a:extLst>
        </xdr:cNvPr>
        <xdr:cNvSpPr/>
      </xdr:nvSpPr>
      <xdr:spPr>
        <a:xfrm>
          <a:off x="19458940" y="6570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32258</xdr:rowOff>
    </xdr:from>
    <xdr:to>
      <xdr:col>112</xdr:col>
      <xdr:colOff>38100</xdr:colOff>
      <xdr:row>39</xdr:row>
      <xdr:rowOff>133858</xdr:rowOff>
    </xdr:to>
    <xdr:sp macro="" textlink="">
      <xdr:nvSpPr>
        <xdr:cNvPr id="531" name="フローチャート: 判断 530">
          <a:extLst>
            <a:ext uri="{FF2B5EF4-FFF2-40B4-BE49-F238E27FC236}">
              <a16:creationId xmlns:a16="http://schemas.microsoft.com/office/drawing/2014/main" id="{956A13B2-2C20-4C56-BA95-561E593A5003}"/>
            </a:ext>
          </a:extLst>
        </xdr:cNvPr>
        <xdr:cNvSpPr/>
      </xdr:nvSpPr>
      <xdr:spPr>
        <a:xfrm>
          <a:off x="18735040" y="6570218"/>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23114</xdr:rowOff>
    </xdr:from>
    <xdr:to>
      <xdr:col>107</xdr:col>
      <xdr:colOff>101600</xdr:colOff>
      <xdr:row>39</xdr:row>
      <xdr:rowOff>124714</xdr:rowOff>
    </xdr:to>
    <xdr:sp macro="" textlink="">
      <xdr:nvSpPr>
        <xdr:cNvPr id="532" name="フローチャート: 判断 531">
          <a:extLst>
            <a:ext uri="{FF2B5EF4-FFF2-40B4-BE49-F238E27FC236}">
              <a16:creationId xmlns:a16="http://schemas.microsoft.com/office/drawing/2014/main" id="{9145689F-CC51-4426-852F-36CFFE4D712D}"/>
            </a:ext>
          </a:extLst>
        </xdr:cNvPr>
        <xdr:cNvSpPr/>
      </xdr:nvSpPr>
      <xdr:spPr>
        <a:xfrm>
          <a:off x="17937480" y="6561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96266</xdr:rowOff>
    </xdr:from>
    <xdr:to>
      <xdr:col>102</xdr:col>
      <xdr:colOff>165100</xdr:colOff>
      <xdr:row>40</xdr:row>
      <xdr:rowOff>26416</xdr:rowOff>
    </xdr:to>
    <xdr:sp macro="" textlink="">
      <xdr:nvSpPr>
        <xdr:cNvPr id="533" name="フローチャート: 判断 532">
          <a:extLst>
            <a:ext uri="{FF2B5EF4-FFF2-40B4-BE49-F238E27FC236}">
              <a16:creationId xmlns:a16="http://schemas.microsoft.com/office/drawing/2014/main" id="{B377AE01-8648-44D3-94CB-605E01106DC8}"/>
            </a:ext>
          </a:extLst>
        </xdr:cNvPr>
        <xdr:cNvSpPr/>
      </xdr:nvSpPr>
      <xdr:spPr>
        <a:xfrm>
          <a:off x="17162780" y="663422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4" name="テキスト ボックス 533">
          <a:extLst>
            <a:ext uri="{FF2B5EF4-FFF2-40B4-BE49-F238E27FC236}">
              <a16:creationId xmlns:a16="http://schemas.microsoft.com/office/drawing/2014/main" id="{66B65AD9-5BE0-4B20-BF5E-5BB1C3BE145E}"/>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68117765-51A7-413F-848A-63EC7707C09C}"/>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00FCA35C-DE0C-43E2-85CA-C55BCA5BE8DA}"/>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C778C433-AC6D-486C-BC30-BB03D16A5979}"/>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FAA435FC-9D32-4E26-BCF3-5542E9BC1F8D}"/>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167132</xdr:rowOff>
    </xdr:from>
    <xdr:to>
      <xdr:col>116</xdr:col>
      <xdr:colOff>114300</xdr:colOff>
      <xdr:row>41</xdr:row>
      <xdr:rowOff>97282</xdr:rowOff>
    </xdr:to>
    <xdr:sp macro="" textlink="">
      <xdr:nvSpPr>
        <xdr:cNvPr id="539" name="楕円 538">
          <a:extLst>
            <a:ext uri="{FF2B5EF4-FFF2-40B4-BE49-F238E27FC236}">
              <a16:creationId xmlns:a16="http://schemas.microsoft.com/office/drawing/2014/main" id="{6F0B9E91-A6A6-4580-9322-6E32AD90BD81}"/>
            </a:ext>
          </a:extLst>
        </xdr:cNvPr>
        <xdr:cNvSpPr/>
      </xdr:nvSpPr>
      <xdr:spPr>
        <a:xfrm>
          <a:off x="19458940" y="6872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82059</xdr:rowOff>
    </xdr:from>
    <xdr:ext cx="469744" cy="259045"/>
    <xdr:sp macro="" textlink="">
      <xdr:nvSpPr>
        <xdr:cNvPr id="540" name="【認定こども園・幼稚園・保育所】&#10;一人当たり面積該当値テキスト">
          <a:extLst>
            <a:ext uri="{FF2B5EF4-FFF2-40B4-BE49-F238E27FC236}">
              <a16:creationId xmlns:a16="http://schemas.microsoft.com/office/drawing/2014/main" id="{3BB58BC6-DC7E-42DD-A854-EF049BD3DC61}"/>
            </a:ext>
          </a:extLst>
        </xdr:cNvPr>
        <xdr:cNvSpPr txBox="1"/>
      </xdr:nvSpPr>
      <xdr:spPr>
        <a:xfrm>
          <a:off x="19547840" y="6787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167132</xdr:rowOff>
    </xdr:from>
    <xdr:to>
      <xdr:col>112</xdr:col>
      <xdr:colOff>38100</xdr:colOff>
      <xdr:row>41</xdr:row>
      <xdr:rowOff>97282</xdr:rowOff>
    </xdr:to>
    <xdr:sp macro="" textlink="">
      <xdr:nvSpPr>
        <xdr:cNvPr id="541" name="楕円 540">
          <a:extLst>
            <a:ext uri="{FF2B5EF4-FFF2-40B4-BE49-F238E27FC236}">
              <a16:creationId xmlns:a16="http://schemas.microsoft.com/office/drawing/2014/main" id="{F5C2EF87-9D62-45CB-8080-A2186126FF56}"/>
            </a:ext>
          </a:extLst>
        </xdr:cNvPr>
        <xdr:cNvSpPr/>
      </xdr:nvSpPr>
      <xdr:spPr>
        <a:xfrm>
          <a:off x="18735040" y="6872732"/>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46482</xdr:rowOff>
    </xdr:from>
    <xdr:to>
      <xdr:col>116</xdr:col>
      <xdr:colOff>63500</xdr:colOff>
      <xdr:row>41</xdr:row>
      <xdr:rowOff>46482</xdr:rowOff>
    </xdr:to>
    <xdr:cxnSp macro="">
      <xdr:nvCxnSpPr>
        <xdr:cNvPr id="542" name="直線コネクタ 541">
          <a:extLst>
            <a:ext uri="{FF2B5EF4-FFF2-40B4-BE49-F238E27FC236}">
              <a16:creationId xmlns:a16="http://schemas.microsoft.com/office/drawing/2014/main" id="{316E900B-1A92-40F9-BC15-550758026078}"/>
            </a:ext>
          </a:extLst>
        </xdr:cNvPr>
        <xdr:cNvCxnSpPr/>
      </xdr:nvCxnSpPr>
      <xdr:spPr>
        <a:xfrm>
          <a:off x="18778220" y="6919722"/>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167132</xdr:rowOff>
    </xdr:from>
    <xdr:to>
      <xdr:col>107</xdr:col>
      <xdr:colOff>101600</xdr:colOff>
      <xdr:row>41</xdr:row>
      <xdr:rowOff>97282</xdr:rowOff>
    </xdr:to>
    <xdr:sp macro="" textlink="">
      <xdr:nvSpPr>
        <xdr:cNvPr id="543" name="楕円 542">
          <a:extLst>
            <a:ext uri="{FF2B5EF4-FFF2-40B4-BE49-F238E27FC236}">
              <a16:creationId xmlns:a16="http://schemas.microsoft.com/office/drawing/2014/main" id="{917C2F32-5C71-4CBD-AE1B-1BBB01F0694A}"/>
            </a:ext>
          </a:extLst>
        </xdr:cNvPr>
        <xdr:cNvSpPr/>
      </xdr:nvSpPr>
      <xdr:spPr>
        <a:xfrm>
          <a:off x="17937480" y="687273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46482</xdr:rowOff>
    </xdr:from>
    <xdr:to>
      <xdr:col>111</xdr:col>
      <xdr:colOff>177800</xdr:colOff>
      <xdr:row>41</xdr:row>
      <xdr:rowOff>46482</xdr:rowOff>
    </xdr:to>
    <xdr:cxnSp macro="">
      <xdr:nvCxnSpPr>
        <xdr:cNvPr id="544" name="直線コネクタ 543">
          <a:extLst>
            <a:ext uri="{FF2B5EF4-FFF2-40B4-BE49-F238E27FC236}">
              <a16:creationId xmlns:a16="http://schemas.microsoft.com/office/drawing/2014/main" id="{CAB56D66-C46C-4902-A0AF-B9E15FB66614}"/>
            </a:ext>
          </a:extLst>
        </xdr:cNvPr>
        <xdr:cNvCxnSpPr/>
      </xdr:nvCxnSpPr>
      <xdr:spPr>
        <a:xfrm>
          <a:off x="17988280" y="6919722"/>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41</xdr:row>
      <xdr:rowOff>254</xdr:rowOff>
    </xdr:from>
    <xdr:to>
      <xdr:col>102</xdr:col>
      <xdr:colOff>165100</xdr:colOff>
      <xdr:row>41</xdr:row>
      <xdr:rowOff>101854</xdr:rowOff>
    </xdr:to>
    <xdr:sp macro="" textlink="">
      <xdr:nvSpPr>
        <xdr:cNvPr id="545" name="楕円 544">
          <a:extLst>
            <a:ext uri="{FF2B5EF4-FFF2-40B4-BE49-F238E27FC236}">
              <a16:creationId xmlns:a16="http://schemas.microsoft.com/office/drawing/2014/main" id="{3653C930-B69D-4378-BB0C-7EC7567D3B2A}"/>
            </a:ext>
          </a:extLst>
        </xdr:cNvPr>
        <xdr:cNvSpPr/>
      </xdr:nvSpPr>
      <xdr:spPr>
        <a:xfrm>
          <a:off x="17162780" y="68734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46482</xdr:rowOff>
    </xdr:from>
    <xdr:to>
      <xdr:col>107</xdr:col>
      <xdr:colOff>50800</xdr:colOff>
      <xdr:row>41</xdr:row>
      <xdr:rowOff>51054</xdr:rowOff>
    </xdr:to>
    <xdr:cxnSp macro="">
      <xdr:nvCxnSpPr>
        <xdr:cNvPr id="546" name="直線コネクタ 545">
          <a:extLst>
            <a:ext uri="{FF2B5EF4-FFF2-40B4-BE49-F238E27FC236}">
              <a16:creationId xmlns:a16="http://schemas.microsoft.com/office/drawing/2014/main" id="{59B9B15B-7341-4A96-A30F-8FF2C8085C00}"/>
            </a:ext>
          </a:extLst>
        </xdr:cNvPr>
        <xdr:cNvCxnSpPr/>
      </xdr:nvCxnSpPr>
      <xdr:spPr>
        <a:xfrm flipV="1">
          <a:off x="17213580" y="6919722"/>
          <a:ext cx="7747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37</xdr:row>
      <xdr:rowOff>150385</xdr:rowOff>
    </xdr:from>
    <xdr:ext cx="469744" cy="259045"/>
    <xdr:sp macro="" textlink="">
      <xdr:nvSpPr>
        <xdr:cNvPr id="547" name="n_1aveValue【認定こども園・幼稚園・保育所】&#10;一人当たり面積">
          <a:extLst>
            <a:ext uri="{FF2B5EF4-FFF2-40B4-BE49-F238E27FC236}">
              <a16:creationId xmlns:a16="http://schemas.microsoft.com/office/drawing/2014/main" id="{CD90335D-6575-44DF-B737-1BCC19914CB7}"/>
            </a:ext>
          </a:extLst>
        </xdr:cNvPr>
        <xdr:cNvSpPr txBox="1"/>
      </xdr:nvSpPr>
      <xdr:spPr>
        <a:xfrm>
          <a:off x="18561127" y="63530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141241</xdr:rowOff>
    </xdr:from>
    <xdr:ext cx="469744" cy="259045"/>
    <xdr:sp macro="" textlink="">
      <xdr:nvSpPr>
        <xdr:cNvPr id="548" name="n_2aveValue【認定こども園・幼稚園・保育所】&#10;一人当たり面積">
          <a:extLst>
            <a:ext uri="{FF2B5EF4-FFF2-40B4-BE49-F238E27FC236}">
              <a16:creationId xmlns:a16="http://schemas.microsoft.com/office/drawing/2014/main" id="{936DBBFE-C3FA-4AD3-837D-B5A80D94204D}"/>
            </a:ext>
          </a:extLst>
        </xdr:cNvPr>
        <xdr:cNvSpPr txBox="1"/>
      </xdr:nvSpPr>
      <xdr:spPr>
        <a:xfrm>
          <a:off x="17776267" y="63439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38</xdr:row>
      <xdr:rowOff>42943</xdr:rowOff>
    </xdr:from>
    <xdr:ext cx="469744" cy="259045"/>
    <xdr:sp macro="" textlink="">
      <xdr:nvSpPr>
        <xdr:cNvPr id="549" name="n_3aveValue【認定こども園・幼稚園・保育所】&#10;一人当たり面積">
          <a:extLst>
            <a:ext uri="{FF2B5EF4-FFF2-40B4-BE49-F238E27FC236}">
              <a16:creationId xmlns:a16="http://schemas.microsoft.com/office/drawing/2014/main" id="{195F270E-B937-42C4-BA60-E6B4682E0A64}"/>
            </a:ext>
          </a:extLst>
        </xdr:cNvPr>
        <xdr:cNvSpPr txBox="1"/>
      </xdr:nvSpPr>
      <xdr:spPr>
        <a:xfrm>
          <a:off x="17001567" y="64132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88409</xdr:rowOff>
    </xdr:from>
    <xdr:ext cx="469744" cy="259045"/>
    <xdr:sp macro="" textlink="">
      <xdr:nvSpPr>
        <xdr:cNvPr id="550" name="n_1mainValue【認定こども園・幼稚園・保育所】&#10;一人当たり面積">
          <a:extLst>
            <a:ext uri="{FF2B5EF4-FFF2-40B4-BE49-F238E27FC236}">
              <a16:creationId xmlns:a16="http://schemas.microsoft.com/office/drawing/2014/main" id="{1A80232E-D980-4D86-8223-FAE78BE82B85}"/>
            </a:ext>
          </a:extLst>
        </xdr:cNvPr>
        <xdr:cNvSpPr txBox="1"/>
      </xdr:nvSpPr>
      <xdr:spPr>
        <a:xfrm>
          <a:off x="18561127" y="69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88409</xdr:rowOff>
    </xdr:from>
    <xdr:ext cx="469744" cy="259045"/>
    <xdr:sp macro="" textlink="">
      <xdr:nvSpPr>
        <xdr:cNvPr id="551" name="n_2mainValue【認定こども園・幼稚園・保育所】&#10;一人当たり面積">
          <a:extLst>
            <a:ext uri="{FF2B5EF4-FFF2-40B4-BE49-F238E27FC236}">
              <a16:creationId xmlns:a16="http://schemas.microsoft.com/office/drawing/2014/main" id="{AE0959C6-A809-46B2-9986-4200A21A6D04}"/>
            </a:ext>
          </a:extLst>
        </xdr:cNvPr>
        <xdr:cNvSpPr txBox="1"/>
      </xdr:nvSpPr>
      <xdr:spPr>
        <a:xfrm>
          <a:off x="17776267" y="6961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92981</xdr:rowOff>
    </xdr:from>
    <xdr:ext cx="469744" cy="259045"/>
    <xdr:sp macro="" textlink="">
      <xdr:nvSpPr>
        <xdr:cNvPr id="552" name="n_3mainValue【認定こども園・幼稚園・保育所】&#10;一人当たり面積">
          <a:extLst>
            <a:ext uri="{FF2B5EF4-FFF2-40B4-BE49-F238E27FC236}">
              <a16:creationId xmlns:a16="http://schemas.microsoft.com/office/drawing/2014/main" id="{7B3C215E-13E9-4D63-99F6-5FF7DE91092F}"/>
            </a:ext>
          </a:extLst>
        </xdr:cNvPr>
        <xdr:cNvSpPr txBox="1"/>
      </xdr:nvSpPr>
      <xdr:spPr>
        <a:xfrm>
          <a:off x="17001567" y="6966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3" name="正方形/長方形 552">
          <a:extLst>
            <a:ext uri="{FF2B5EF4-FFF2-40B4-BE49-F238E27FC236}">
              <a16:creationId xmlns:a16="http://schemas.microsoft.com/office/drawing/2014/main" id="{B6439D81-3459-40C6-84C6-E7EE4C36144D}"/>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4" name="正方形/長方形 553">
          <a:extLst>
            <a:ext uri="{FF2B5EF4-FFF2-40B4-BE49-F238E27FC236}">
              <a16:creationId xmlns:a16="http://schemas.microsoft.com/office/drawing/2014/main" id="{05077774-9783-4064-BE7A-3915D4A7856D}"/>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5" name="正方形/長方形 554">
          <a:extLst>
            <a:ext uri="{FF2B5EF4-FFF2-40B4-BE49-F238E27FC236}">
              <a16:creationId xmlns:a16="http://schemas.microsoft.com/office/drawing/2014/main" id="{E23D23A1-109E-4206-A1C6-9E7CB0B2A7E6}"/>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6" name="正方形/長方形 555">
          <a:extLst>
            <a:ext uri="{FF2B5EF4-FFF2-40B4-BE49-F238E27FC236}">
              <a16:creationId xmlns:a16="http://schemas.microsoft.com/office/drawing/2014/main" id="{7435D7ED-13DF-4290-9A42-802D018694EA}"/>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7" name="正方形/長方形 556">
          <a:extLst>
            <a:ext uri="{FF2B5EF4-FFF2-40B4-BE49-F238E27FC236}">
              <a16:creationId xmlns:a16="http://schemas.microsoft.com/office/drawing/2014/main" id="{308EF9A9-BA8C-4FC1-B211-140687C58C06}"/>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8" name="正方形/長方形 557">
          <a:extLst>
            <a:ext uri="{FF2B5EF4-FFF2-40B4-BE49-F238E27FC236}">
              <a16:creationId xmlns:a16="http://schemas.microsoft.com/office/drawing/2014/main" id="{2C07A59E-5BC5-4B0C-93F0-B409DDBD1CF3}"/>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59" name="正方形/長方形 558">
          <a:extLst>
            <a:ext uri="{FF2B5EF4-FFF2-40B4-BE49-F238E27FC236}">
              <a16:creationId xmlns:a16="http://schemas.microsoft.com/office/drawing/2014/main" id="{2B2EED7B-5652-4F40-939B-A81FD885585F}"/>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0" name="正方形/長方形 559">
          <a:extLst>
            <a:ext uri="{FF2B5EF4-FFF2-40B4-BE49-F238E27FC236}">
              <a16:creationId xmlns:a16="http://schemas.microsoft.com/office/drawing/2014/main" id="{BD798E38-3791-4DE3-920A-8BB0963B4247}"/>
            </a:ext>
          </a:extLst>
        </xdr:cNvPr>
        <xdr:cNvSpPr/>
      </xdr:nvSpPr>
      <xdr:spPr>
        <a:xfrm>
          <a:off x="1096010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61" name="テキスト ボックス 560">
          <a:extLst>
            <a:ext uri="{FF2B5EF4-FFF2-40B4-BE49-F238E27FC236}">
              <a16:creationId xmlns:a16="http://schemas.microsoft.com/office/drawing/2014/main" id="{382BD049-80C8-4DEA-A7ED-E1373F55520D}"/>
            </a:ext>
          </a:extLst>
        </xdr:cNvPr>
        <xdr:cNvSpPr txBox="1"/>
      </xdr:nvSpPr>
      <xdr:spPr>
        <a:xfrm>
          <a:off x="1092200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62" name="直線コネクタ 561">
          <a:extLst>
            <a:ext uri="{FF2B5EF4-FFF2-40B4-BE49-F238E27FC236}">
              <a16:creationId xmlns:a16="http://schemas.microsoft.com/office/drawing/2014/main" id="{642C7C25-2568-4E49-9E25-A52098927E8B}"/>
            </a:ext>
          </a:extLst>
        </xdr:cNvPr>
        <xdr:cNvCxnSpPr/>
      </xdr:nvCxnSpPr>
      <xdr:spPr>
        <a:xfrm>
          <a:off x="10960100" y="111785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63" name="テキスト ボックス 562">
          <a:extLst>
            <a:ext uri="{FF2B5EF4-FFF2-40B4-BE49-F238E27FC236}">
              <a16:creationId xmlns:a16="http://schemas.microsoft.com/office/drawing/2014/main" id="{AC4DE702-D93A-4E92-9FBA-47A2E9D34B16}"/>
            </a:ext>
          </a:extLst>
        </xdr:cNvPr>
        <xdr:cNvSpPr txBox="1"/>
      </xdr:nvSpPr>
      <xdr:spPr>
        <a:xfrm>
          <a:off x="10602761" y="110401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0</xdr:rowOff>
    </xdr:from>
    <xdr:to>
      <xdr:col>89</xdr:col>
      <xdr:colOff>177800</xdr:colOff>
      <xdr:row>64</xdr:row>
      <xdr:rowOff>0</xdr:rowOff>
    </xdr:to>
    <xdr:cxnSp macro="">
      <xdr:nvCxnSpPr>
        <xdr:cNvPr id="564" name="直線コネクタ 563">
          <a:extLst>
            <a:ext uri="{FF2B5EF4-FFF2-40B4-BE49-F238E27FC236}">
              <a16:creationId xmlns:a16="http://schemas.microsoft.com/office/drawing/2014/main" id="{B1E69DEC-0437-48DA-987F-A3C63E558B2E}"/>
            </a:ext>
          </a:extLst>
        </xdr:cNvPr>
        <xdr:cNvCxnSpPr/>
      </xdr:nvCxnSpPr>
      <xdr:spPr>
        <a:xfrm>
          <a:off x="10960100" y="107289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29227</xdr:rowOff>
    </xdr:from>
    <xdr:ext cx="403059" cy="259045"/>
    <xdr:sp macro="" textlink="">
      <xdr:nvSpPr>
        <xdr:cNvPr id="565" name="テキスト ボックス 564">
          <a:extLst>
            <a:ext uri="{FF2B5EF4-FFF2-40B4-BE49-F238E27FC236}">
              <a16:creationId xmlns:a16="http://schemas.microsoft.com/office/drawing/2014/main" id="{A5B7FC50-EB7C-4A60-BAFA-C74E90C2764B}"/>
            </a:ext>
          </a:extLst>
        </xdr:cNvPr>
        <xdr:cNvSpPr txBox="1"/>
      </xdr:nvSpPr>
      <xdr:spPr>
        <a:xfrm>
          <a:off x="10602761" y="105905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57150</xdr:rowOff>
    </xdr:from>
    <xdr:to>
      <xdr:col>89</xdr:col>
      <xdr:colOff>177800</xdr:colOff>
      <xdr:row>61</xdr:row>
      <xdr:rowOff>57150</xdr:rowOff>
    </xdr:to>
    <xdr:cxnSp macro="">
      <xdr:nvCxnSpPr>
        <xdr:cNvPr id="566" name="直線コネクタ 565">
          <a:extLst>
            <a:ext uri="{FF2B5EF4-FFF2-40B4-BE49-F238E27FC236}">
              <a16:creationId xmlns:a16="http://schemas.microsoft.com/office/drawing/2014/main" id="{FE04A61B-F955-4625-9E51-AB4F306E1AB5}"/>
            </a:ext>
          </a:extLst>
        </xdr:cNvPr>
        <xdr:cNvCxnSpPr/>
      </xdr:nvCxnSpPr>
      <xdr:spPr>
        <a:xfrm>
          <a:off x="10960100" y="102831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86377</xdr:rowOff>
    </xdr:from>
    <xdr:ext cx="403059" cy="259045"/>
    <xdr:sp macro="" textlink="">
      <xdr:nvSpPr>
        <xdr:cNvPr id="567" name="テキスト ボックス 566">
          <a:extLst>
            <a:ext uri="{FF2B5EF4-FFF2-40B4-BE49-F238E27FC236}">
              <a16:creationId xmlns:a16="http://schemas.microsoft.com/office/drawing/2014/main" id="{DBA03754-742C-4819-9E28-14C89D90F468}"/>
            </a:ext>
          </a:extLst>
        </xdr:cNvPr>
        <xdr:cNvSpPr txBox="1"/>
      </xdr:nvSpPr>
      <xdr:spPr>
        <a:xfrm>
          <a:off x="1060276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114300</xdr:rowOff>
    </xdr:from>
    <xdr:to>
      <xdr:col>89</xdr:col>
      <xdr:colOff>177800</xdr:colOff>
      <xdr:row>58</xdr:row>
      <xdr:rowOff>114300</xdr:rowOff>
    </xdr:to>
    <xdr:cxnSp macro="">
      <xdr:nvCxnSpPr>
        <xdr:cNvPr id="568" name="直線コネクタ 567">
          <a:extLst>
            <a:ext uri="{FF2B5EF4-FFF2-40B4-BE49-F238E27FC236}">
              <a16:creationId xmlns:a16="http://schemas.microsoft.com/office/drawing/2014/main" id="{73AF0CD7-DB68-4F60-BE5F-A0B3EA0E75BB}"/>
            </a:ext>
          </a:extLst>
        </xdr:cNvPr>
        <xdr:cNvCxnSpPr/>
      </xdr:nvCxnSpPr>
      <xdr:spPr>
        <a:xfrm>
          <a:off x="10960100" y="98374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143527</xdr:rowOff>
    </xdr:from>
    <xdr:ext cx="403059" cy="259045"/>
    <xdr:sp macro="" textlink="">
      <xdr:nvSpPr>
        <xdr:cNvPr id="569" name="テキスト ボックス 568">
          <a:extLst>
            <a:ext uri="{FF2B5EF4-FFF2-40B4-BE49-F238E27FC236}">
              <a16:creationId xmlns:a16="http://schemas.microsoft.com/office/drawing/2014/main" id="{CD2CC59B-4094-4E55-8285-1FA33424445A}"/>
            </a:ext>
          </a:extLst>
        </xdr:cNvPr>
        <xdr:cNvSpPr txBox="1"/>
      </xdr:nvSpPr>
      <xdr:spPr>
        <a:xfrm>
          <a:off x="10602761" y="969900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0</xdr:rowOff>
    </xdr:from>
    <xdr:to>
      <xdr:col>89</xdr:col>
      <xdr:colOff>177800</xdr:colOff>
      <xdr:row>56</xdr:row>
      <xdr:rowOff>0</xdr:rowOff>
    </xdr:to>
    <xdr:cxnSp macro="">
      <xdr:nvCxnSpPr>
        <xdr:cNvPr id="570" name="直線コネクタ 569">
          <a:extLst>
            <a:ext uri="{FF2B5EF4-FFF2-40B4-BE49-F238E27FC236}">
              <a16:creationId xmlns:a16="http://schemas.microsoft.com/office/drawing/2014/main" id="{2FF7598B-8D23-466F-9461-DBCF54B3D5D7}"/>
            </a:ext>
          </a:extLst>
        </xdr:cNvPr>
        <xdr:cNvCxnSpPr/>
      </xdr:nvCxnSpPr>
      <xdr:spPr>
        <a:xfrm>
          <a:off x="10960100" y="938784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55</xdr:row>
      <xdr:rowOff>29227</xdr:rowOff>
    </xdr:from>
    <xdr:ext cx="467179" cy="259045"/>
    <xdr:sp macro="" textlink="">
      <xdr:nvSpPr>
        <xdr:cNvPr id="571" name="テキスト ボックス 570">
          <a:extLst>
            <a:ext uri="{FF2B5EF4-FFF2-40B4-BE49-F238E27FC236}">
              <a16:creationId xmlns:a16="http://schemas.microsoft.com/office/drawing/2014/main" id="{252D259A-095D-46FC-9748-33003EDE50BE}"/>
            </a:ext>
          </a:extLst>
        </xdr:cNvPr>
        <xdr:cNvSpPr txBox="1"/>
      </xdr:nvSpPr>
      <xdr:spPr>
        <a:xfrm>
          <a:off x="1056150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72" name="直線コネクタ 571">
          <a:extLst>
            <a:ext uri="{FF2B5EF4-FFF2-40B4-BE49-F238E27FC236}">
              <a16:creationId xmlns:a16="http://schemas.microsoft.com/office/drawing/2014/main" id="{787B028F-E657-4C71-8CF0-2DD12A9CF86F}"/>
            </a:ext>
          </a:extLst>
        </xdr:cNvPr>
        <xdr:cNvCxnSpPr/>
      </xdr:nvCxnSpPr>
      <xdr:spPr>
        <a:xfrm>
          <a:off x="10960100" y="894207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52</xdr:row>
      <xdr:rowOff>86377</xdr:rowOff>
    </xdr:from>
    <xdr:ext cx="467179" cy="259045"/>
    <xdr:sp macro="" textlink="">
      <xdr:nvSpPr>
        <xdr:cNvPr id="573" name="テキスト ボックス 572">
          <a:extLst>
            <a:ext uri="{FF2B5EF4-FFF2-40B4-BE49-F238E27FC236}">
              <a16:creationId xmlns:a16="http://schemas.microsoft.com/office/drawing/2014/main" id="{B1E3F6F0-142E-46A3-8DB2-C7AF12DEFE2B}"/>
            </a:ext>
          </a:extLst>
        </xdr:cNvPr>
        <xdr:cNvSpPr txBox="1"/>
      </xdr:nvSpPr>
      <xdr:spPr>
        <a:xfrm>
          <a:off x="105615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74" name="【学校施設】&#10;有形固定資産減価償却率グラフ枠">
          <a:extLst>
            <a:ext uri="{FF2B5EF4-FFF2-40B4-BE49-F238E27FC236}">
              <a16:creationId xmlns:a16="http://schemas.microsoft.com/office/drawing/2014/main" id="{2CB3D0B5-1B24-4034-9B78-F294D4151643}"/>
            </a:ext>
          </a:extLst>
        </xdr:cNvPr>
        <xdr:cNvSpPr/>
      </xdr:nvSpPr>
      <xdr:spPr>
        <a:xfrm>
          <a:off x="1096010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57</xdr:row>
      <xdr:rowOff>50292</xdr:rowOff>
    </xdr:from>
    <xdr:to>
      <xdr:col>85</xdr:col>
      <xdr:colOff>126364</xdr:colOff>
      <xdr:row>64</xdr:row>
      <xdr:rowOff>100584</xdr:rowOff>
    </xdr:to>
    <xdr:cxnSp macro="">
      <xdr:nvCxnSpPr>
        <xdr:cNvPr id="575" name="直線コネクタ 574">
          <a:extLst>
            <a:ext uri="{FF2B5EF4-FFF2-40B4-BE49-F238E27FC236}">
              <a16:creationId xmlns:a16="http://schemas.microsoft.com/office/drawing/2014/main" id="{CF7C15EF-AA9A-4E5A-A5C3-298F3AA57861}"/>
            </a:ext>
          </a:extLst>
        </xdr:cNvPr>
        <xdr:cNvCxnSpPr/>
      </xdr:nvCxnSpPr>
      <xdr:spPr>
        <a:xfrm flipV="1">
          <a:off x="14375764" y="9605772"/>
          <a:ext cx="0" cy="12237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104411</xdr:rowOff>
    </xdr:from>
    <xdr:ext cx="405111" cy="259045"/>
    <xdr:sp macro="" textlink="">
      <xdr:nvSpPr>
        <xdr:cNvPr id="576" name="【学校施設】&#10;有形固定資産減価償却率最小値テキスト">
          <a:extLst>
            <a:ext uri="{FF2B5EF4-FFF2-40B4-BE49-F238E27FC236}">
              <a16:creationId xmlns:a16="http://schemas.microsoft.com/office/drawing/2014/main" id="{D4AD8D4C-1DEE-49EA-8D8B-1F3FA955D586}"/>
            </a:ext>
          </a:extLst>
        </xdr:cNvPr>
        <xdr:cNvSpPr txBox="1"/>
      </xdr:nvSpPr>
      <xdr:spPr>
        <a:xfrm>
          <a:off x="14414500" y="108333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100584</xdr:rowOff>
    </xdr:from>
    <xdr:to>
      <xdr:col>86</xdr:col>
      <xdr:colOff>25400</xdr:colOff>
      <xdr:row>64</xdr:row>
      <xdr:rowOff>100584</xdr:rowOff>
    </xdr:to>
    <xdr:cxnSp macro="">
      <xdr:nvCxnSpPr>
        <xdr:cNvPr id="577" name="直線コネクタ 576">
          <a:extLst>
            <a:ext uri="{FF2B5EF4-FFF2-40B4-BE49-F238E27FC236}">
              <a16:creationId xmlns:a16="http://schemas.microsoft.com/office/drawing/2014/main" id="{1E226779-DD1D-48E6-9A6F-AF8957E7C44A}"/>
            </a:ext>
          </a:extLst>
        </xdr:cNvPr>
        <xdr:cNvCxnSpPr/>
      </xdr:nvCxnSpPr>
      <xdr:spPr>
        <a:xfrm>
          <a:off x="14287500" y="1082954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55</xdr:row>
      <xdr:rowOff>168419</xdr:rowOff>
    </xdr:from>
    <xdr:ext cx="405111" cy="259045"/>
    <xdr:sp macro="" textlink="">
      <xdr:nvSpPr>
        <xdr:cNvPr id="578" name="【学校施設】&#10;有形固定資産減価償却率最大値テキスト">
          <a:extLst>
            <a:ext uri="{FF2B5EF4-FFF2-40B4-BE49-F238E27FC236}">
              <a16:creationId xmlns:a16="http://schemas.microsoft.com/office/drawing/2014/main" id="{7CE2B35F-AF7E-44C7-AF31-D77B5E7874D9}"/>
            </a:ext>
          </a:extLst>
        </xdr:cNvPr>
        <xdr:cNvSpPr txBox="1"/>
      </xdr:nvSpPr>
      <xdr:spPr>
        <a:xfrm>
          <a:off x="14414500" y="93886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57</xdr:row>
      <xdr:rowOff>50292</xdr:rowOff>
    </xdr:from>
    <xdr:to>
      <xdr:col>86</xdr:col>
      <xdr:colOff>25400</xdr:colOff>
      <xdr:row>57</xdr:row>
      <xdr:rowOff>50292</xdr:rowOff>
    </xdr:to>
    <xdr:cxnSp macro="">
      <xdr:nvCxnSpPr>
        <xdr:cNvPr id="579" name="直線コネクタ 578">
          <a:extLst>
            <a:ext uri="{FF2B5EF4-FFF2-40B4-BE49-F238E27FC236}">
              <a16:creationId xmlns:a16="http://schemas.microsoft.com/office/drawing/2014/main" id="{9E4B69DE-0537-4EE5-9EA0-947DD6AB7CBA}"/>
            </a:ext>
          </a:extLst>
        </xdr:cNvPr>
        <xdr:cNvCxnSpPr/>
      </xdr:nvCxnSpPr>
      <xdr:spPr>
        <a:xfrm>
          <a:off x="14287500" y="960577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46499</xdr:rowOff>
    </xdr:from>
    <xdr:ext cx="405111" cy="259045"/>
    <xdr:sp macro="" textlink="">
      <xdr:nvSpPr>
        <xdr:cNvPr id="580" name="【学校施設】&#10;有形固定資産減価償却率平均値テキスト">
          <a:extLst>
            <a:ext uri="{FF2B5EF4-FFF2-40B4-BE49-F238E27FC236}">
              <a16:creationId xmlns:a16="http://schemas.microsoft.com/office/drawing/2014/main" id="{1CA69C92-72DC-447D-ACE2-47A7FFF6F8F2}"/>
            </a:ext>
          </a:extLst>
        </xdr:cNvPr>
        <xdr:cNvSpPr txBox="1"/>
      </xdr:nvSpPr>
      <xdr:spPr>
        <a:xfrm>
          <a:off x="14414500" y="101048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68072</xdr:rowOff>
    </xdr:from>
    <xdr:to>
      <xdr:col>85</xdr:col>
      <xdr:colOff>177800</xdr:colOff>
      <xdr:row>60</xdr:row>
      <xdr:rowOff>169672</xdr:rowOff>
    </xdr:to>
    <xdr:sp macro="" textlink="">
      <xdr:nvSpPr>
        <xdr:cNvPr id="581" name="フローチャート: 判断 580">
          <a:extLst>
            <a:ext uri="{FF2B5EF4-FFF2-40B4-BE49-F238E27FC236}">
              <a16:creationId xmlns:a16="http://schemas.microsoft.com/office/drawing/2014/main" id="{3639081A-2D6C-4645-9DD9-4B7AB9BF2912}"/>
            </a:ext>
          </a:extLst>
        </xdr:cNvPr>
        <xdr:cNvSpPr/>
      </xdr:nvSpPr>
      <xdr:spPr>
        <a:xfrm>
          <a:off x="14325600" y="10126472"/>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84074</xdr:rowOff>
    </xdr:from>
    <xdr:to>
      <xdr:col>81</xdr:col>
      <xdr:colOff>101600</xdr:colOff>
      <xdr:row>61</xdr:row>
      <xdr:rowOff>14224</xdr:rowOff>
    </xdr:to>
    <xdr:sp macro="" textlink="">
      <xdr:nvSpPr>
        <xdr:cNvPr id="582" name="フローチャート: 判断 581">
          <a:extLst>
            <a:ext uri="{FF2B5EF4-FFF2-40B4-BE49-F238E27FC236}">
              <a16:creationId xmlns:a16="http://schemas.microsoft.com/office/drawing/2014/main" id="{67A5DEC6-AC36-4A11-B4B1-7FECF1877068}"/>
            </a:ext>
          </a:extLst>
        </xdr:cNvPr>
        <xdr:cNvSpPr/>
      </xdr:nvSpPr>
      <xdr:spPr>
        <a:xfrm>
          <a:off x="13578840" y="1014247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95504</xdr:rowOff>
    </xdr:from>
    <xdr:to>
      <xdr:col>76</xdr:col>
      <xdr:colOff>165100</xdr:colOff>
      <xdr:row>61</xdr:row>
      <xdr:rowOff>25654</xdr:rowOff>
    </xdr:to>
    <xdr:sp macro="" textlink="">
      <xdr:nvSpPr>
        <xdr:cNvPr id="583" name="フローチャート: 判断 582">
          <a:extLst>
            <a:ext uri="{FF2B5EF4-FFF2-40B4-BE49-F238E27FC236}">
              <a16:creationId xmlns:a16="http://schemas.microsoft.com/office/drawing/2014/main" id="{9C6568B5-547E-4191-8AEE-A0C0F03AA7F2}"/>
            </a:ext>
          </a:extLst>
        </xdr:cNvPr>
        <xdr:cNvSpPr/>
      </xdr:nvSpPr>
      <xdr:spPr>
        <a:xfrm>
          <a:off x="12804140" y="1015390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118364</xdr:rowOff>
    </xdr:from>
    <xdr:to>
      <xdr:col>72</xdr:col>
      <xdr:colOff>38100</xdr:colOff>
      <xdr:row>61</xdr:row>
      <xdr:rowOff>48514</xdr:rowOff>
    </xdr:to>
    <xdr:sp macro="" textlink="">
      <xdr:nvSpPr>
        <xdr:cNvPr id="584" name="フローチャート: 判断 583">
          <a:extLst>
            <a:ext uri="{FF2B5EF4-FFF2-40B4-BE49-F238E27FC236}">
              <a16:creationId xmlns:a16="http://schemas.microsoft.com/office/drawing/2014/main" id="{3F69708F-6C7C-450B-A8DE-6CFAC03CB904}"/>
            </a:ext>
          </a:extLst>
        </xdr:cNvPr>
        <xdr:cNvSpPr/>
      </xdr:nvSpPr>
      <xdr:spPr>
        <a:xfrm>
          <a:off x="12029440" y="1017676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85" name="テキスト ボックス 584">
          <a:extLst>
            <a:ext uri="{FF2B5EF4-FFF2-40B4-BE49-F238E27FC236}">
              <a16:creationId xmlns:a16="http://schemas.microsoft.com/office/drawing/2014/main" id="{0AA8090C-8989-4B50-B495-8CF5FE80AF1A}"/>
            </a:ext>
          </a:extLst>
        </xdr:cNvPr>
        <xdr:cNvSpPr txBox="1"/>
      </xdr:nvSpPr>
      <xdr:spPr>
        <a:xfrm>
          <a:off x="14208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86" name="テキスト ボックス 585">
          <a:extLst>
            <a:ext uri="{FF2B5EF4-FFF2-40B4-BE49-F238E27FC236}">
              <a16:creationId xmlns:a16="http://schemas.microsoft.com/office/drawing/2014/main" id="{C865DB8C-F4F7-46AA-9ED7-0025EF818E2A}"/>
            </a:ext>
          </a:extLst>
        </xdr:cNvPr>
        <xdr:cNvSpPr txBox="1"/>
      </xdr:nvSpPr>
      <xdr:spPr>
        <a:xfrm>
          <a:off x="134620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87" name="テキスト ボックス 586">
          <a:extLst>
            <a:ext uri="{FF2B5EF4-FFF2-40B4-BE49-F238E27FC236}">
              <a16:creationId xmlns:a16="http://schemas.microsoft.com/office/drawing/2014/main" id="{DAA79BF7-5C1F-48EF-9604-AB543C8C0664}"/>
            </a:ext>
          </a:extLst>
        </xdr:cNvPr>
        <xdr:cNvSpPr txBox="1"/>
      </xdr:nvSpPr>
      <xdr:spPr>
        <a:xfrm>
          <a:off x="126873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BCECB542-FC1C-419E-87CB-0BE06044E68F}"/>
            </a:ext>
          </a:extLst>
        </xdr:cNvPr>
        <xdr:cNvSpPr txBox="1"/>
      </xdr:nvSpPr>
      <xdr:spPr>
        <a:xfrm>
          <a:off x="119049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168AE13A-EEE4-4A7E-BD7C-701C571F11B4}"/>
            </a:ext>
          </a:extLst>
        </xdr:cNvPr>
        <xdr:cNvSpPr txBox="1"/>
      </xdr:nvSpPr>
      <xdr:spPr>
        <a:xfrm>
          <a:off x="111150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125222</xdr:rowOff>
    </xdr:from>
    <xdr:to>
      <xdr:col>85</xdr:col>
      <xdr:colOff>177800</xdr:colOff>
      <xdr:row>60</xdr:row>
      <xdr:rowOff>55372</xdr:rowOff>
    </xdr:to>
    <xdr:sp macro="" textlink="">
      <xdr:nvSpPr>
        <xdr:cNvPr id="590" name="楕円 589">
          <a:extLst>
            <a:ext uri="{FF2B5EF4-FFF2-40B4-BE49-F238E27FC236}">
              <a16:creationId xmlns:a16="http://schemas.microsoft.com/office/drawing/2014/main" id="{0460082F-894E-4F82-89E3-B5815194B004}"/>
            </a:ext>
          </a:extLst>
        </xdr:cNvPr>
        <xdr:cNvSpPr/>
      </xdr:nvSpPr>
      <xdr:spPr>
        <a:xfrm>
          <a:off x="14325600" y="1001598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58</xdr:row>
      <xdr:rowOff>148099</xdr:rowOff>
    </xdr:from>
    <xdr:ext cx="405111" cy="259045"/>
    <xdr:sp macro="" textlink="">
      <xdr:nvSpPr>
        <xdr:cNvPr id="591" name="【学校施設】&#10;有形固定資産減価償却率該当値テキスト">
          <a:extLst>
            <a:ext uri="{FF2B5EF4-FFF2-40B4-BE49-F238E27FC236}">
              <a16:creationId xmlns:a16="http://schemas.microsoft.com/office/drawing/2014/main" id="{B2AD863C-DB88-43E4-B123-E1DCBD0ECD5E}"/>
            </a:ext>
          </a:extLst>
        </xdr:cNvPr>
        <xdr:cNvSpPr txBox="1"/>
      </xdr:nvSpPr>
      <xdr:spPr>
        <a:xfrm>
          <a:off x="14414500" y="987121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59</xdr:row>
      <xdr:rowOff>161798</xdr:rowOff>
    </xdr:from>
    <xdr:to>
      <xdr:col>81</xdr:col>
      <xdr:colOff>101600</xdr:colOff>
      <xdr:row>60</xdr:row>
      <xdr:rowOff>91948</xdr:rowOff>
    </xdr:to>
    <xdr:sp macro="" textlink="">
      <xdr:nvSpPr>
        <xdr:cNvPr id="592" name="楕円 591">
          <a:extLst>
            <a:ext uri="{FF2B5EF4-FFF2-40B4-BE49-F238E27FC236}">
              <a16:creationId xmlns:a16="http://schemas.microsoft.com/office/drawing/2014/main" id="{12FB3AA6-B613-4967-B9B4-7B12DCDB49A4}"/>
            </a:ext>
          </a:extLst>
        </xdr:cNvPr>
        <xdr:cNvSpPr/>
      </xdr:nvSpPr>
      <xdr:spPr>
        <a:xfrm>
          <a:off x="13578840" y="1005255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4572</xdr:rowOff>
    </xdr:from>
    <xdr:to>
      <xdr:col>85</xdr:col>
      <xdr:colOff>127000</xdr:colOff>
      <xdr:row>60</xdr:row>
      <xdr:rowOff>41148</xdr:rowOff>
    </xdr:to>
    <xdr:cxnSp macro="">
      <xdr:nvCxnSpPr>
        <xdr:cNvPr id="593" name="直線コネクタ 592">
          <a:extLst>
            <a:ext uri="{FF2B5EF4-FFF2-40B4-BE49-F238E27FC236}">
              <a16:creationId xmlns:a16="http://schemas.microsoft.com/office/drawing/2014/main" id="{15A12C77-AD9E-4BF8-8893-E9ABE3338C9D}"/>
            </a:ext>
          </a:extLst>
        </xdr:cNvPr>
        <xdr:cNvCxnSpPr/>
      </xdr:nvCxnSpPr>
      <xdr:spPr>
        <a:xfrm flipV="1">
          <a:off x="13629640" y="10062972"/>
          <a:ext cx="74676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24638</xdr:rowOff>
    </xdr:from>
    <xdr:to>
      <xdr:col>76</xdr:col>
      <xdr:colOff>165100</xdr:colOff>
      <xdr:row>60</xdr:row>
      <xdr:rowOff>126238</xdr:rowOff>
    </xdr:to>
    <xdr:sp macro="" textlink="">
      <xdr:nvSpPr>
        <xdr:cNvPr id="594" name="楕円 593">
          <a:extLst>
            <a:ext uri="{FF2B5EF4-FFF2-40B4-BE49-F238E27FC236}">
              <a16:creationId xmlns:a16="http://schemas.microsoft.com/office/drawing/2014/main" id="{1025E490-387D-4CE9-A573-0E22A700B1FE}"/>
            </a:ext>
          </a:extLst>
        </xdr:cNvPr>
        <xdr:cNvSpPr/>
      </xdr:nvSpPr>
      <xdr:spPr>
        <a:xfrm>
          <a:off x="12804140" y="10083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41148</xdr:rowOff>
    </xdr:from>
    <xdr:to>
      <xdr:col>81</xdr:col>
      <xdr:colOff>50800</xdr:colOff>
      <xdr:row>60</xdr:row>
      <xdr:rowOff>75438</xdr:rowOff>
    </xdr:to>
    <xdr:cxnSp macro="">
      <xdr:nvCxnSpPr>
        <xdr:cNvPr id="595" name="直線コネクタ 594">
          <a:extLst>
            <a:ext uri="{FF2B5EF4-FFF2-40B4-BE49-F238E27FC236}">
              <a16:creationId xmlns:a16="http://schemas.microsoft.com/office/drawing/2014/main" id="{053F056D-5B2C-4173-A0E8-DF152A87B9B1}"/>
            </a:ext>
          </a:extLst>
        </xdr:cNvPr>
        <xdr:cNvCxnSpPr/>
      </xdr:nvCxnSpPr>
      <xdr:spPr>
        <a:xfrm flipV="1">
          <a:off x="12854940" y="10099548"/>
          <a:ext cx="7747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68072</xdr:rowOff>
    </xdr:from>
    <xdr:to>
      <xdr:col>72</xdr:col>
      <xdr:colOff>38100</xdr:colOff>
      <xdr:row>60</xdr:row>
      <xdr:rowOff>169672</xdr:rowOff>
    </xdr:to>
    <xdr:sp macro="" textlink="">
      <xdr:nvSpPr>
        <xdr:cNvPr id="596" name="楕円 595">
          <a:extLst>
            <a:ext uri="{FF2B5EF4-FFF2-40B4-BE49-F238E27FC236}">
              <a16:creationId xmlns:a16="http://schemas.microsoft.com/office/drawing/2014/main" id="{0BBA0C4B-1D60-406B-96CD-CBAAA679BD21}"/>
            </a:ext>
          </a:extLst>
        </xdr:cNvPr>
        <xdr:cNvSpPr/>
      </xdr:nvSpPr>
      <xdr:spPr>
        <a:xfrm>
          <a:off x="12029440" y="10126472"/>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75438</xdr:rowOff>
    </xdr:from>
    <xdr:to>
      <xdr:col>76</xdr:col>
      <xdr:colOff>114300</xdr:colOff>
      <xdr:row>60</xdr:row>
      <xdr:rowOff>118872</xdr:rowOff>
    </xdr:to>
    <xdr:cxnSp macro="">
      <xdr:nvCxnSpPr>
        <xdr:cNvPr id="597" name="直線コネクタ 596">
          <a:extLst>
            <a:ext uri="{FF2B5EF4-FFF2-40B4-BE49-F238E27FC236}">
              <a16:creationId xmlns:a16="http://schemas.microsoft.com/office/drawing/2014/main" id="{F741D93B-BB05-418F-AFF7-94DF59E3176A}"/>
            </a:ext>
          </a:extLst>
        </xdr:cNvPr>
        <xdr:cNvCxnSpPr/>
      </xdr:nvCxnSpPr>
      <xdr:spPr>
        <a:xfrm flipV="1">
          <a:off x="12072620" y="10133838"/>
          <a:ext cx="78232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5351</xdr:rowOff>
    </xdr:from>
    <xdr:ext cx="405111" cy="259045"/>
    <xdr:sp macro="" textlink="">
      <xdr:nvSpPr>
        <xdr:cNvPr id="598" name="n_1aveValue【学校施設】&#10;有形固定資産減価償却率">
          <a:extLst>
            <a:ext uri="{FF2B5EF4-FFF2-40B4-BE49-F238E27FC236}">
              <a16:creationId xmlns:a16="http://schemas.microsoft.com/office/drawing/2014/main" id="{D46F0B7C-3977-4FFF-9EC9-E666F2C13A7E}"/>
            </a:ext>
          </a:extLst>
        </xdr:cNvPr>
        <xdr:cNvSpPr txBox="1"/>
      </xdr:nvSpPr>
      <xdr:spPr>
        <a:xfrm>
          <a:off x="13437244" y="10231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16781</xdr:rowOff>
    </xdr:from>
    <xdr:ext cx="405111" cy="259045"/>
    <xdr:sp macro="" textlink="">
      <xdr:nvSpPr>
        <xdr:cNvPr id="599" name="n_2aveValue【学校施設】&#10;有形固定資産減価償却率">
          <a:extLst>
            <a:ext uri="{FF2B5EF4-FFF2-40B4-BE49-F238E27FC236}">
              <a16:creationId xmlns:a16="http://schemas.microsoft.com/office/drawing/2014/main" id="{BACB848E-FB7E-4DA4-96D1-3A0528F03910}"/>
            </a:ext>
          </a:extLst>
        </xdr:cNvPr>
        <xdr:cNvSpPr txBox="1"/>
      </xdr:nvSpPr>
      <xdr:spPr>
        <a:xfrm>
          <a:off x="12675244" y="102428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61</xdr:row>
      <xdr:rowOff>39641</xdr:rowOff>
    </xdr:from>
    <xdr:ext cx="405111" cy="259045"/>
    <xdr:sp macro="" textlink="">
      <xdr:nvSpPr>
        <xdr:cNvPr id="600" name="n_3aveValue【学校施設】&#10;有形固定資産減価償却率">
          <a:extLst>
            <a:ext uri="{FF2B5EF4-FFF2-40B4-BE49-F238E27FC236}">
              <a16:creationId xmlns:a16="http://schemas.microsoft.com/office/drawing/2014/main" id="{A2028DF7-75B3-4CB7-8B88-F460DBB5E7C7}"/>
            </a:ext>
          </a:extLst>
        </xdr:cNvPr>
        <xdr:cNvSpPr txBox="1"/>
      </xdr:nvSpPr>
      <xdr:spPr>
        <a:xfrm>
          <a:off x="11900544" y="102656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58</xdr:row>
      <xdr:rowOff>108475</xdr:rowOff>
    </xdr:from>
    <xdr:ext cx="405111" cy="259045"/>
    <xdr:sp macro="" textlink="">
      <xdr:nvSpPr>
        <xdr:cNvPr id="601" name="n_1mainValue【学校施設】&#10;有形固定資産減価償却率">
          <a:extLst>
            <a:ext uri="{FF2B5EF4-FFF2-40B4-BE49-F238E27FC236}">
              <a16:creationId xmlns:a16="http://schemas.microsoft.com/office/drawing/2014/main" id="{2E2E8D8A-4736-4183-94D0-21D354356AEF}"/>
            </a:ext>
          </a:extLst>
        </xdr:cNvPr>
        <xdr:cNvSpPr txBox="1"/>
      </xdr:nvSpPr>
      <xdr:spPr>
        <a:xfrm>
          <a:off x="13437244" y="98315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142765</xdr:rowOff>
    </xdr:from>
    <xdr:ext cx="405111" cy="259045"/>
    <xdr:sp macro="" textlink="">
      <xdr:nvSpPr>
        <xdr:cNvPr id="602" name="n_2mainValue【学校施設】&#10;有形固定資産減価償却率">
          <a:extLst>
            <a:ext uri="{FF2B5EF4-FFF2-40B4-BE49-F238E27FC236}">
              <a16:creationId xmlns:a16="http://schemas.microsoft.com/office/drawing/2014/main" id="{E71711DF-1593-4422-9A27-ED4E6062DE69}"/>
            </a:ext>
          </a:extLst>
        </xdr:cNvPr>
        <xdr:cNvSpPr txBox="1"/>
      </xdr:nvSpPr>
      <xdr:spPr>
        <a:xfrm>
          <a:off x="12675244" y="9865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14749</xdr:rowOff>
    </xdr:from>
    <xdr:ext cx="405111" cy="259045"/>
    <xdr:sp macro="" textlink="">
      <xdr:nvSpPr>
        <xdr:cNvPr id="603" name="n_3mainValue【学校施設】&#10;有形固定資産減価償却率">
          <a:extLst>
            <a:ext uri="{FF2B5EF4-FFF2-40B4-BE49-F238E27FC236}">
              <a16:creationId xmlns:a16="http://schemas.microsoft.com/office/drawing/2014/main" id="{94618165-0834-499F-87C0-B5CC5495A165}"/>
            </a:ext>
          </a:extLst>
        </xdr:cNvPr>
        <xdr:cNvSpPr txBox="1"/>
      </xdr:nvSpPr>
      <xdr:spPr>
        <a:xfrm>
          <a:off x="11900544" y="99055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04" name="正方形/長方形 603">
          <a:extLst>
            <a:ext uri="{FF2B5EF4-FFF2-40B4-BE49-F238E27FC236}">
              <a16:creationId xmlns:a16="http://schemas.microsoft.com/office/drawing/2014/main" id="{366B3719-A01F-41B2-9F8D-5C4048263296}"/>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05" name="正方形/長方形 604">
          <a:extLst>
            <a:ext uri="{FF2B5EF4-FFF2-40B4-BE49-F238E27FC236}">
              <a16:creationId xmlns:a16="http://schemas.microsoft.com/office/drawing/2014/main" id="{E5C5C2AD-3583-4976-B2B1-783884442F3E}"/>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06" name="正方形/長方形 605">
          <a:extLst>
            <a:ext uri="{FF2B5EF4-FFF2-40B4-BE49-F238E27FC236}">
              <a16:creationId xmlns:a16="http://schemas.microsoft.com/office/drawing/2014/main" id="{03249FA6-B5E5-4C7C-9523-60E74410EBB8}"/>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07" name="正方形/長方形 606">
          <a:extLst>
            <a:ext uri="{FF2B5EF4-FFF2-40B4-BE49-F238E27FC236}">
              <a16:creationId xmlns:a16="http://schemas.microsoft.com/office/drawing/2014/main" id="{24A40E6E-4106-411C-B335-3BBB6B2B7307}"/>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08" name="正方形/長方形 607">
          <a:extLst>
            <a:ext uri="{FF2B5EF4-FFF2-40B4-BE49-F238E27FC236}">
              <a16:creationId xmlns:a16="http://schemas.microsoft.com/office/drawing/2014/main" id="{32356232-47E4-44CA-A0FC-5F59E26D56EA}"/>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09" name="正方形/長方形 608">
          <a:extLst>
            <a:ext uri="{FF2B5EF4-FFF2-40B4-BE49-F238E27FC236}">
              <a16:creationId xmlns:a16="http://schemas.microsoft.com/office/drawing/2014/main" id="{66564434-CB86-471B-B513-745560346133}"/>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10" name="正方形/長方形 609">
          <a:extLst>
            <a:ext uri="{FF2B5EF4-FFF2-40B4-BE49-F238E27FC236}">
              <a16:creationId xmlns:a16="http://schemas.microsoft.com/office/drawing/2014/main" id="{18177AEA-F480-4A4B-AFF6-ECA34E8C1B0A}"/>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11" name="正方形/長方形 610">
          <a:extLst>
            <a:ext uri="{FF2B5EF4-FFF2-40B4-BE49-F238E27FC236}">
              <a16:creationId xmlns:a16="http://schemas.microsoft.com/office/drawing/2014/main" id="{A12ABB21-EF5A-449F-9C4D-8F3FCAB8C0DA}"/>
            </a:ext>
          </a:extLst>
        </xdr:cNvPr>
        <xdr:cNvSpPr/>
      </xdr:nvSpPr>
      <xdr:spPr>
        <a:xfrm>
          <a:off x="1609344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12" name="テキスト ボックス 611">
          <a:extLst>
            <a:ext uri="{FF2B5EF4-FFF2-40B4-BE49-F238E27FC236}">
              <a16:creationId xmlns:a16="http://schemas.microsoft.com/office/drawing/2014/main" id="{D2B0BEED-3DCD-484F-91C3-232B362D5510}"/>
            </a:ext>
          </a:extLst>
        </xdr:cNvPr>
        <xdr:cNvSpPr txBox="1"/>
      </xdr:nvSpPr>
      <xdr:spPr>
        <a:xfrm>
          <a:off x="1607820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13" name="直線コネクタ 612">
          <a:extLst>
            <a:ext uri="{FF2B5EF4-FFF2-40B4-BE49-F238E27FC236}">
              <a16:creationId xmlns:a16="http://schemas.microsoft.com/office/drawing/2014/main" id="{8C09F03A-4464-4282-9498-8366A63E8C6E}"/>
            </a:ext>
          </a:extLst>
        </xdr:cNvPr>
        <xdr:cNvCxnSpPr/>
      </xdr:nvCxnSpPr>
      <xdr:spPr>
        <a:xfrm>
          <a:off x="1609344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614" name="テキスト ボックス 613">
          <a:extLst>
            <a:ext uri="{FF2B5EF4-FFF2-40B4-BE49-F238E27FC236}">
              <a16:creationId xmlns:a16="http://schemas.microsoft.com/office/drawing/2014/main" id="{A65AE800-A50A-43E6-A504-9D96FABACFE9}"/>
            </a:ext>
          </a:extLst>
        </xdr:cNvPr>
        <xdr:cNvSpPr txBox="1"/>
      </xdr:nvSpPr>
      <xdr:spPr>
        <a:xfrm>
          <a:off x="15694841" y="110401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0</xdr:rowOff>
    </xdr:from>
    <xdr:to>
      <xdr:col>120</xdr:col>
      <xdr:colOff>114300</xdr:colOff>
      <xdr:row>64</xdr:row>
      <xdr:rowOff>0</xdr:rowOff>
    </xdr:to>
    <xdr:cxnSp macro="">
      <xdr:nvCxnSpPr>
        <xdr:cNvPr id="615" name="直線コネクタ 614">
          <a:extLst>
            <a:ext uri="{FF2B5EF4-FFF2-40B4-BE49-F238E27FC236}">
              <a16:creationId xmlns:a16="http://schemas.microsoft.com/office/drawing/2014/main" id="{79248347-2BFE-469E-A3A0-54ED75262223}"/>
            </a:ext>
          </a:extLst>
        </xdr:cNvPr>
        <xdr:cNvCxnSpPr/>
      </xdr:nvCxnSpPr>
      <xdr:spPr>
        <a:xfrm>
          <a:off x="16093440" y="107289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16" name="テキスト ボックス 615">
          <a:extLst>
            <a:ext uri="{FF2B5EF4-FFF2-40B4-BE49-F238E27FC236}">
              <a16:creationId xmlns:a16="http://schemas.microsoft.com/office/drawing/2014/main" id="{5E9C2353-D2EE-4E2B-ABB0-20086ED693F6}"/>
            </a:ext>
          </a:extLst>
        </xdr:cNvPr>
        <xdr:cNvSpPr txBox="1"/>
      </xdr:nvSpPr>
      <xdr:spPr>
        <a:xfrm>
          <a:off x="15694841" y="105905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17" name="直線コネクタ 616">
          <a:extLst>
            <a:ext uri="{FF2B5EF4-FFF2-40B4-BE49-F238E27FC236}">
              <a16:creationId xmlns:a16="http://schemas.microsoft.com/office/drawing/2014/main" id="{FDCC4F05-9282-4489-80E2-779C5AFE6394}"/>
            </a:ext>
          </a:extLst>
        </xdr:cNvPr>
        <xdr:cNvCxnSpPr/>
      </xdr:nvCxnSpPr>
      <xdr:spPr>
        <a:xfrm>
          <a:off x="16093440" y="102831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18" name="テキスト ボックス 617">
          <a:extLst>
            <a:ext uri="{FF2B5EF4-FFF2-40B4-BE49-F238E27FC236}">
              <a16:creationId xmlns:a16="http://schemas.microsoft.com/office/drawing/2014/main" id="{F085820B-06DE-4FD2-A639-837483CAD782}"/>
            </a:ext>
          </a:extLst>
        </xdr:cNvPr>
        <xdr:cNvSpPr txBox="1"/>
      </xdr:nvSpPr>
      <xdr:spPr>
        <a:xfrm>
          <a:off x="1569484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19" name="直線コネクタ 618">
          <a:extLst>
            <a:ext uri="{FF2B5EF4-FFF2-40B4-BE49-F238E27FC236}">
              <a16:creationId xmlns:a16="http://schemas.microsoft.com/office/drawing/2014/main" id="{5A90C557-5DAD-4EC7-A576-806BADC84764}"/>
            </a:ext>
          </a:extLst>
        </xdr:cNvPr>
        <xdr:cNvCxnSpPr/>
      </xdr:nvCxnSpPr>
      <xdr:spPr>
        <a:xfrm>
          <a:off x="16093440" y="98374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20" name="テキスト ボックス 619">
          <a:extLst>
            <a:ext uri="{FF2B5EF4-FFF2-40B4-BE49-F238E27FC236}">
              <a16:creationId xmlns:a16="http://schemas.microsoft.com/office/drawing/2014/main" id="{3C0302EA-A3F5-4DC4-BDE8-7B7A4226AD7F}"/>
            </a:ext>
          </a:extLst>
        </xdr:cNvPr>
        <xdr:cNvSpPr txBox="1"/>
      </xdr:nvSpPr>
      <xdr:spPr>
        <a:xfrm>
          <a:off x="15694841" y="96990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21" name="直線コネクタ 620">
          <a:extLst>
            <a:ext uri="{FF2B5EF4-FFF2-40B4-BE49-F238E27FC236}">
              <a16:creationId xmlns:a16="http://schemas.microsoft.com/office/drawing/2014/main" id="{4754BD80-0068-4814-A2C6-91415A7818D7}"/>
            </a:ext>
          </a:extLst>
        </xdr:cNvPr>
        <xdr:cNvCxnSpPr/>
      </xdr:nvCxnSpPr>
      <xdr:spPr>
        <a:xfrm>
          <a:off x="16093440" y="93878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22" name="テキスト ボックス 621">
          <a:extLst>
            <a:ext uri="{FF2B5EF4-FFF2-40B4-BE49-F238E27FC236}">
              <a16:creationId xmlns:a16="http://schemas.microsoft.com/office/drawing/2014/main" id="{AA3818E1-2678-4636-9910-CD1B245456C9}"/>
            </a:ext>
          </a:extLst>
        </xdr:cNvPr>
        <xdr:cNvSpPr txBox="1"/>
      </xdr:nvSpPr>
      <xdr:spPr>
        <a:xfrm>
          <a:off x="15694841" y="92494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23" name="直線コネクタ 622">
          <a:extLst>
            <a:ext uri="{FF2B5EF4-FFF2-40B4-BE49-F238E27FC236}">
              <a16:creationId xmlns:a16="http://schemas.microsoft.com/office/drawing/2014/main" id="{84573AFB-FB6A-4867-96AA-228B928F5AA7}"/>
            </a:ext>
          </a:extLst>
        </xdr:cNvPr>
        <xdr:cNvCxnSpPr/>
      </xdr:nvCxnSpPr>
      <xdr:spPr>
        <a:xfrm>
          <a:off x="1609344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24" name="テキスト ボックス 623">
          <a:extLst>
            <a:ext uri="{FF2B5EF4-FFF2-40B4-BE49-F238E27FC236}">
              <a16:creationId xmlns:a16="http://schemas.microsoft.com/office/drawing/2014/main" id="{3D39D2D5-E684-43C7-88F0-4E9853C9CDA1}"/>
            </a:ext>
          </a:extLst>
        </xdr:cNvPr>
        <xdr:cNvSpPr txBox="1"/>
      </xdr:nvSpPr>
      <xdr:spPr>
        <a:xfrm>
          <a:off x="1569484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25" name="【学校施設】&#10;一人当たり面積グラフ枠">
          <a:extLst>
            <a:ext uri="{FF2B5EF4-FFF2-40B4-BE49-F238E27FC236}">
              <a16:creationId xmlns:a16="http://schemas.microsoft.com/office/drawing/2014/main" id="{3C7D6F8A-68BA-4B74-A148-A29F321D2AC5}"/>
            </a:ext>
          </a:extLst>
        </xdr:cNvPr>
        <xdr:cNvSpPr/>
      </xdr:nvSpPr>
      <xdr:spPr>
        <a:xfrm>
          <a:off x="1609344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109728</xdr:rowOff>
    </xdr:from>
    <xdr:to>
      <xdr:col>116</xdr:col>
      <xdr:colOff>62864</xdr:colOff>
      <xdr:row>64</xdr:row>
      <xdr:rowOff>57150</xdr:rowOff>
    </xdr:to>
    <xdr:cxnSp macro="">
      <xdr:nvCxnSpPr>
        <xdr:cNvPr id="626" name="直線コネクタ 625">
          <a:extLst>
            <a:ext uri="{FF2B5EF4-FFF2-40B4-BE49-F238E27FC236}">
              <a16:creationId xmlns:a16="http://schemas.microsoft.com/office/drawing/2014/main" id="{1B018364-2AA5-4A45-AB87-6005064DB74D}"/>
            </a:ext>
          </a:extLst>
        </xdr:cNvPr>
        <xdr:cNvCxnSpPr/>
      </xdr:nvCxnSpPr>
      <xdr:spPr>
        <a:xfrm flipV="1">
          <a:off x="19509104" y="9329928"/>
          <a:ext cx="0" cy="1456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64</xdr:row>
      <xdr:rowOff>60977</xdr:rowOff>
    </xdr:from>
    <xdr:ext cx="469744" cy="259045"/>
    <xdr:sp macro="" textlink="">
      <xdr:nvSpPr>
        <xdr:cNvPr id="627" name="【学校施設】&#10;一人当たり面積最小値テキスト">
          <a:extLst>
            <a:ext uri="{FF2B5EF4-FFF2-40B4-BE49-F238E27FC236}">
              <a16:creationId xmlns:a16="http://schemas.microsoft.com/office/drawing/2014/main" id="{428E519D-2C6B-4A6F-9A5B-1FF02D6D9974}"/>
            </a:ext>
          </a:extLst>
        </xdr:cNvPr>
        <xdr:cNvSpPr txBox="1"/>
      </xdr:nvSpPr>
      <xdr:spPr>
        <a:xfrm>
          <a:off x="19547840" y="107899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0.875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64</xdr:row>
      <xdr:rowOff>57150</xdr:rowOff>
    </xdr:from>
    <xdr:to>
      <xdr:col>116</xdr:col>
      <xdr:colOff>152400</xdr:colOff>
      <xdr:row>64</xdr:row>
      <xdr:rowOff>57150</xdr:rowOff>
    </xdr:to>
    <xdr:cxnSp macro="">
      <xdr:nvCxnSpPr>
        <xdr:cNvPr id="628" name="直線コネクタ 627">
          <a:extLst>
            <a:ext uri="{FF2B5EF4-FFF2-40B4-BE49-F238E27FC236}">
              <a16:creationId xmlns:a16="http://schemas.microsoft.com/office/drawing/2014/main" id="{D546DB9D-5177-404D-8978-675DEB1A83A7}"/>
            </a:ext>
          </a:extLst>
        </xdr:cNvPr>
        <xdr:cNvCxnSpPr/>
      </xdr:nvCxnSpPr>
      <xdr:spPr>
        <a:xfrm>
          <a:off x="19443700" y="10786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56405</xdr:rowOff>
    </xdr:from>
    <xdr:ext cx="469744" cy="259045"/>
    <xdr:sp macro="" textlink="">
      <xdr:nvSpPr>
        <xdr:cNvPr id="629" name="【学校施設】&#10;一人当たり面積最大値テキスト">
          <a:extLst>
            <a:ext uri="{FF2B5EF4-FFF2-40B4-BE49-F238E27FC236}">
              <a16:creationId xmlns:a16="http://schemas.microsoft.com/office/drawing/2014/main" id="{8037C4A1-52B8-4DB0-A212-7F3A77C08456}"/>
            </a:ext>
          </a:extLst>
        </xdr:cNvPr>
        <xdr:cNvSpPr txBox="1"/>
      </xdr:nvSpPr>
      <xdr:spPr>
        <a:xfrm>
          <a:off x="19547840" y="91089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109728</xdr:rowOff>
    </xdr:from>
    <xdr:to>
      <xdr:col>116</xdr:col>
      <xdr:colOff>152400</xdr:colOff>
      <xdr:row>55</xdr:row>
      <xdr:rowOff>109728</xdr:rowOff>
    </xdr:to>
    <xdr:cxnSp macro="">
      <xdr:nvCxnSpPr>
        <xdr:cNvPr id="630" name="直線コネクタ 629">
          <a:extLst>
            <a:ext uri="{FF2B5EF4-FFF2-40B4-BE49-F238E27FC236}">
              <a16:creationId xmlns:a16="http://schemas.microsoft.com/office/drawing/2014/main" id="{E127DCD0-E6F5-4DFB-B780-350209705E15}"/>
            </a:ext>
          </a:extLst>
        </xdr:cNvPr>
        <xdr:cNvCxnSpPr/>
      </xdr:nvCxnSpPr>
      <xdr:spPr>
        <a:xfrm>
          <a:off x="19443700" y="932992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82161</xdr:rowOff>
    </xdr:from>
    <xdr:ext cx="469744" cy="259045"/>
    <xdr:sp macro="" textlink="">
      <xdr:nvSpPr>
        <xdr:cNvPr id="631" name="【学校施設】&#10;一人当たり面積平均値テキスト">
          <a:extLst>
            <a:ext uri="{FF2B5EF4-FFF2-40B4-BE49-F238E27FC236}">
              <a16:creationId xmlns:a16="http://schemas.microsoft.com/office/drawing/2014/main" id="{CA737194-9517-497B-BA04-4FFE2B16E3C5}"/>
            </a:ext>
          </a:extLst>
        </xdr:cNvPr>
        <xdr:cNvSpPr txBox="1"/>
      </xdr:nvSpPr>
      <xdr:spPr>
        <a:xfrm>
          <a:off x="19547840" y="1047584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103734</xdr:rowOff>
    </xdr:from>
    <xdr:to>
      <xdr:col>116</xdr:col>
      <xdr:colOff>114300</xdr:colOff>
      <xdr:row>63</xdr:row>
      <xdr:rowOff>33884</xdr:rowOff>
    </xdr:to>
    <xdr:sp macro="" textlink="">
      <xdr:nvSpPr>
        <xdr:cNvPr id="632" name="フローチャート: 判断 631">
          <a:extLst>
            <a:ext uri="{FF2B5EF4-FFF2-40B4-BE49-F238E27FC236}">
              <a16:creationId xmlns:a16="http://schemas.microsoft.com/office/drawing/2014/main" id="{1EC2D3CF-4B90-4245-AB4C-B5F5B01A9F34}"/>
            </a:ext>
          </a:extLst>
        </xdr:cNvPr>
        <xdr:cNvSpPr/>
      </xdr:nvSpPr>
      <xdr:spPr>
        <a:xfrm>
          <a:off x="19458940" y="10497414"/>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77674</xdr:rowOff>
    </xdr:from>
    <xdr:to>
      <xdr:col>112</xdr:col>
      <xdr:colOff>38100</xdr:colOff>
      <xdr:row>63</xdr:row>
      <xdr:rowOff>7824</xdr:rowOff>
    </xdr:to>
    <xdr:sp macro="" textlink="">
      <xdr:nvSpPr>
        <xdr:cNvPr id="633" name="フローチャート: 判断 632">
          <a:extLst>
            <a:ext uri="{FF2B5EF4-FFF2-40B4-BE49-F238E27FC236}">
              <a16:creationId xmlns:a16="http://schemas.microsoft.com/office/drawing/2014/main" id="{AEF69831-9841-466F-A04F-AE392B7A1CE6}"/>
            </a:ext>
          </a:extLst>
        </xdr:cNvPr>
        <xdr:cNvSpPr/>
      </xdr:nvSpPr>
      <xdr:spPr>
        <a:xfrm>
          <a:off x="18735040" y="1047135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84531</xdr:rowOff>
    </xdr:from>
    <xdr:to>
      <xdr:col>107</xdr:col>
      <xdr:colOff>101600</xdr:colOff>
      <xdr:row>63</xdr:row>
      <xdr:rowOff>14681</xdr:rowOff>
    </xdr:to>
    <xdr:sp macro="" textlink="">
      <xdr:nvSpPr>
        <xdr:cNvPr id="634" name="フローチャート: 判断 633">
          <a:extLst>
            <a:ext uri="{FF2B5EF4-FFF2-40B4-BE49-F238E27FC236}">
              <a16:creationId xmlns:a16="http://schemas.microsoft.com/office/drawing/2014/main" id="{40F4F509-DCCE-4490-B680-C36B2E2B3E9F}"/>
            </a:ext>
          </a:extLst>
        </xdr:cNvPr>
        <xdr:cNvSpPr/>
      </xdr:nvSpPr>
      <xdr:spPr>
        <a:xfrm>
          <a:off x="17937480" y="1047821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21437</xdr:rowOff>
    </xdr:from>
    <xdr:to>
      <xdr:col>102</xdr:col>
      <xdr:colOff>165100</xdr:colOff>
      <xdr:row>62</xdr:row>
      <xdr:rowOff>123037</xdr:rowOff>
    </xdr:to>
    <xdr:sp macro="" textlink="">
      <xdr:nvSpPr>
        <xdr:cNvPr id="635" name="フローチャート: 判断 634">
          <a:extLst>
            <a:ext uri="{FF2B5EF4-FFF2-40B4-BE49-F238E27FC236}">
              <a16:creationId xmlns:a16="http://schemas.microsoft.com/office/drawing/2014/main" id="{2EC403EF-DE01-4A4E-B7BF-FF5FB23867A9}"/>
            </a:ext>
          </a:extLst>
        </xdr:cNvPr>
        <xdr:cNvSpPr/>
      </xdr:nvSpPr>
      <xdr:spPr>
        <a:xfrm>
          <a:off x="17162780" y="10415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36" name="テキスト ボックス 635">
          <a:extLst>
            <a:ext uri="{FF2B5EF4-FFF2-40B4-BE49-F238E27FC236}">
              <a16:creationId xmlns:a16="http://schemas.microsoft.com/office/drawing/2014/main" id="{B4B24F7F-7274-44E9-A4F2-F38AF5F83E06}"/>
            </a:ext>
          </a:extLst>
        </xdr:cNvPr>
        <xdr:cNvSpPr txBox="1"/>
      </xdr:nvSpPr>
      <xdr:spPr>
        <a:xfrm>
          <a:off x="193421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37" name="テキスト ボックス 636">
          <a:extLst>
            <a:ext uri="{FF2B5EF4-FFF2-40B4-BE49-F238E27FC236}">
              <a16:creationId xmlns:a16="http://schemas.microsoft.com/office/drawing/2014/main" id="{B3B61F6C-B2AA-4470-AA1C-BCA75D8D6AA7}"/>
            </a:ext>
          </a:extLst>
        </xdr:cNvPr>
        <xdr:cNvSpPr txBox="1"/>
      </xdr:nvSpPr>
      <xdr:spPr>
        <a:xfrm>
          <a:off x="1861058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38" name="テキスト ボックス 637">
          <a:extLst>
            <a:ext uri="{FF2B5EF4-FFF2-40B4-BE49-F238E27FC236}">
              <a16:creationId xmlns:a16="http://schemas.microsoft.com/office/drawing/2014/main" id="{5142F876-7289-4F55-A566-8F79B4EB09CC}"/>
            </a:ext>
          </a:extLst>
        </xdr:cNvPr>
        <xdr:cNvSpPr txBox="1"/>
      </xdr:nvSpPr>
      <xdr:spPr>
        <a:xfrm>
          <a:off x="178206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39" name="テキスト ボックス 638">
          <a:extLst>
            <a:ext uri="{FF2B5EF4-FFF2-40B4-BE49-F238E27FC236}">
              <a16:creationId xmlns:a16="http://schemas.microsoft.com/office/drawing/2014/main" id="{E8A4C149-21F8-428E-87D5-9F271CDBEE28}"/>
            </a:ext>
          </a:extLst>
        </xdr:cNvPr>
        <xdr:cNvSpPr txBox="1"/>
      </xdr:nvSpPr>
      <xdr:spPr>
        <a:xfrm>
          <a:off x="170459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40" name="テキスト ボックス 639">
          <a:extLst>
            <a:ext uri="{FF2B5EF4-FFF2-40B4-BE49-F238E27FC236}">
              <a16:creationId xmlns:a16="http://schemas.microsoft.com/office/drawing/2014/main" id="{E4108F7E-7795-4A59-BBC6-0D0D8C49E247}"/>
            </a:ext>
          </a:extLst>
        </xdr:cNvPr>
        <xdr:cNvSpPr txBox="1"/>
      </xdr:nvSpPr>
      <xdr:spPr>
        <a:xfrm>
          <a:off x="162636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16866</xdr:rowOff>
    </xdr:from>
    <xdr:to>
      <xdr:col>116</xdr:col>
      <xdr:colOff>114300</xdr:colOff>
      <xdr:row>62</xdr:row>
      <xdr:rowOff>118466</xdr:rowOff>
    </xdr:to>
    <xdr:sp macro="" textlink="">
      <xdr:nvSpPr>
        <xdr:cNvPr id="641" name="楕円 640">
          <a:extLst>
            <a:ext uri="{FF2B5EF4-FFF2-40B4-BE49-F238E27FC236}">
              <a16:creationId xmlns:a16="http://schemas.microsoft.com/office/drawing/2014/main" id="{B3BBFBDD-7C0D-4DD2-9814-C44585A2EFFF}"/>
            </a:ext>
          </a:extLst>
        </xdr:cNvPr>
        <xdr:cNvSpPr/>
      </xdr:nvSpPr>
      <xdr:spPr>
        <a:xfrm>
          <a:off x="19458940" y="10410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61</xdr:row>
      <xdr:rowOff>39743</xdr:rowOff>
    </xdr:from>
    <xdr:ext cx="469744" cy="259045"/>
    <xdr:sp macro="" textlink="">
      <xdr:nvSpPr>
        <xdr:cNvPr id="642" name="【学校施設】&#10;一人当たり面積該当値テキスト">
          <a:extLst>
            <a:ext uri="{FF2B5EF4-FFF2-40B4-BE49-F238E27FC236}">
              <a16:creationId xmlns:a16="http://schemas.microsoft.com/office/drawing/2014/main" id="{A4ABE294-8034-4E97-9022-7A4B4658E763}"/>
            </a:ext>
          </a:extLst>
        </xdr:cNvPr>
        <xdr:cNvSpPr txBox="1"/>
      </xdr:nvSpPr>
      <xdr:spPr>
        <a:xfrm>
          <a:off x="19547840" y="102657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62</xdr:row>
      <xdr:rowOff>6350</xdr:rowOff>
    </xdr:from>
    <xdr:to>
      <xdr:col>112</xdr:col>
      <xdr:colOff>38100</xdr:colOff>
      <xdr:row>62</xdr:row>
      <xdr:rowOff>107950</xdr:rowOff>
    </xdr:to>
    <xdr:sp macro="" textlink="">
      <xdr:nvSpPr>
        <xdr:cNvPr id="643" name="楕円 642">
          <a:extLst>
            <a:ext uri="{FF2B5EF4-FFF2-40B4-BE49-F238E27FC236}">
              <a16:creationId xmlns:a16="http://schemas.microsoft.com/office/drawing/2014/main" id="{7D6009A8-E14A-41C4-A8D3-6D2451A4AA70}"/>
            </a:ext>
          </a:extLst>
        </xdr:cNvPr>
        <xdr:cNvSpPr/>
      </xdr:nvSpPr>
      <xdr:spPr>
        <a:xfrm>
          <a:off x="18735040" y="1040003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62</xdr:row>
      <xdr:rowOff>57150</xdr:rowOff>
    </xdr:from>
    <xdr:to>
      <xdr:col>116</xdr:col>
      <xdr:colOff>63500</xdr:colOff>
      <xdr:row>62</xdr:row>
      <xdr:rowOff>67666</xdr:rowOff>
    </xdr:to>
    <xdr:cxnSp macro="">
      <xdr:nvCxnSpPr>
        <xdr:cNvPr id="644" name="直線コネクタ 643">
          <a:extLst>
            <a:ext uri="{FF2B5EF4-FFF2-40B4-BE49-F238E27FC236}">
              <a16:creationId xmlns:a16="http://schemas.microsoft.com/office/drawing/2014/main" id="{CF1ED793-3C65-40B1-905F-0063CE1674F4}"/>
            </a:ext>
          </a:extLst>
        </xdr:cNvPr>
        <xdr:cNvCxnSpPr/>
      </xdr:nvCxnSpPr>
      <xdr:spPr>
        <a:xfrm>
          <a:off x="18778220" y="10450830"/>
          <a:ext cx="731520" cy="10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62</xdr:row>
      <xdr:rowOff>11836</xdr:rowOff>
    </xdr:from>
    <xdr:to>
      <xdr:col>107</xdr:col>
      <xdr:colOff>101600</xdr:colOff>
      <xdr:row>62</xdr:row>
      <xdr:rowOff>113436</xdr:rowOff>
    </xdr:to>
    <xdr:sp macro="" textlink="">
      <xdr:nvSpPr>
        <xdr:cNvPr id="645" name="楕円 644">
          <a:extLst>
            <a:ext uri="{FF2B5EF4-FFF2-40B4-BE49-F238E27FC236}">
              <a16:creationId xmlns:a16="http://schemas.microsoft.com/office/drawing/2014/main" id="{B779143A-A71C-4816-B13E-D6E1A07ACE05}"/>
            </a:ext>
          </a:extLst>
        </xdr:cNvPr>
        <xdr:cNvSpPr/>
      </xdr:nvSpPr>
      <xdr:spPr>
        <a:xfrm>
          <a:off x="17937480" y="1040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62</xdr:row>
      <xdr:rowOff>57150</xdr:rowOff>
    </xdr:from>
    <xdr:to>
      <xdr:col>111</xdr:col>
      <xdr:colOff>177800</xdr:colOff>
      <xdr:row>62</xdr:row>
      <xdr:rowOff>62636</xdr:rowOff>
    </xdr:to>
    <xdr:cxnSp macro="">
      <xdr:nvCxnSpPr>
        <xdr:cNvPr id="646" name="直線コネクタ 645">
          <a:extLst>
            <a:ext uri="{FF2B5EF4-FFF2-40B4-BE49-F238E27FC236}">
              <a16:creationId xmlns:a16="http://schemas.microsoft.com/office/drawing/2014/main" id="{A1530C64-5BFA-41F7-AD57-A222B05FDAB9}"/>
            </a:ext>
          </a:extLst>
        </xdr:cNvPr>
        <xdr:cNvCxnSpPr/>
      </xdr:nvCxnSpPr>
      <xdr:spPr>
        <a:xfrm flipV="1">
          <a:off x="17988280" y="10450830"/>
          <a:ext cx="789940" cy="54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62</xdr:row>
      <xdr:rowOff>11836</xdr:rowOff>
    </xdr:from>
    <xdr:to>
      <xdr:col>102</xdr:col>
      <xdr:colOff>165100</xdr:colOff>
      <xdr:row>62</xdr:row>
      <xdr:rowOff>113436</xdr:rowOff>
    </xdr:to>
    <xdr:sp macro="" textlink="">
      <xdr:nvSpPr>
        <xdr:cNvPr id="647" name="楕円 646">
          <a:extLst>
            <a:ext uri="{FF2B5EF4-FFF2-40B4-BE49-F238E27FC236}">
              <a16:creationId xmlns:a16="http://schemas.microsoft.com/office/drawing/2014/main" id="{BE1693D1-64A5-47EE-AAC8-D59927F4DE52}"/>
            </a:ext>
          </a:extLst>
        </xdr:cNvPr>
        <xdr:cNvSpPr/>
      </xdr:nvSpPr>
      <xdr:spPr>
        <a:xfrm>
          <a:off x="17162780" y="10405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62</xdr:row>
      <xdr:rowOff>62636</xdr:rowOff>
    </xdr:from>
    <xdr:to>
      <xdr:col>107</xdr:col>
      <xdr:colOff>50800</xdr:colOff>
      <xdr:row>62</xdr:row>
      <xdr:rowOff>62636</xdr:rowOff>
    </xdr:to>
    <xdr:cxnSp macro="">
      <xdr:nvCxnSpPr>
        <xdr:cNvPr id="648" name="直線コネクタ 647">
          <a:extLst>
            <a:ext uri="{FF2B5EF4-FFF2-40B4-BE49-F238E27FC236}">
              <a16:creationId xmlns:a16="http://schemas.microsoft.com/office/drawing/2014/main" id="{D3BB614F-AC8F-4C77-B9D0-5A2AF3DAA450}"/>
            </a:ext>
          </a:extLst>
        </xdr:cNvPr>
        <xdr:cNvCxnSpPr/>
      </xdr:nvCxnSpPr>
      <xdr:spPr>
        <a:xfrm>
          <a:off x="17213580" y="10456316"/>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170401</xdr:rowOff>
    </xdr:from>
    <xdr:ext cx="469744" cy="259045"/>
    <xdr:sp macro="" textlink="">
      <xdr:nvSpPr>
        <xdr:cNvPr id="649" name="n_1aveValue【学校施設】&#10;一人当たり面積">
          <a:extLst>
            <a:ext uri="{FF2B5EF4-FFF2-40B4-BE49-F238E27FC236}">
              <a16:creationId xmlns:a16="http://schemas.microsoft.com/office/drawing/2014/main" id="{84D8D86F-E39A-45BE-A5B4-156AFACC2A52}"/>
            </a:ext>
          </a:extLst>
        </xdr:cNvPr>
        <xdr:cNvSpPr txBox="1"/>
      </xdr:nvSpPr>
      <xdr:spPr>
        <a:xfrm>
          <a:off x="18561127" y="105640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5808</xdr:rowOff>
    </xdr:from>
    <xdr:ext cx="469744" cy="259045"/>
    <xdr:sp macro="" textlink="">
      <xdr:nvSpPr>
        <xdr:cNvPr id="650" name="n_2aveValue【学校施設】&#10;一人当たり面積">
          <a:extLst>
            <a:ext uri="{FF2B5EF4-FFF2-40B4-BE49-F238E27FC236}">
              <a16:creationId xmlns:a16="http://schemas.microsoft.com/office/drawing/2014/main" id="{3C320C3C-0AC2-4387-A3B0-0F4A695850C7}"/>
            </a:ext>
          </a:extLst>
        </xdr:cNvPr>
        <xdr:cNvSpPr txBox="1"/>
      </xdr:nvSpPr>
      <xdr:spPr>
        <a:xfrm>
          <a:off x="17776267" y="105671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114164</xdr:rowOff>
    </xdr:from>
    <xdr:ext cx="469744" cy="259045"/>
    <xdr:sp macro="" textlink="">
      <xdr:nvSpPr>
        <xdr:cNvPr id="651" name="n_3aveValue【学校施設】&#10;一人当たり面積">
          <a:extLst>
            <a:ext uri="{FF2B5EF4-FFF2-40B4-BE49-F238E27FC236}">
              <a16:creationId xmlns:a16="http://schemas.microsoft.com/office/drawing/2014/main" id="{3AED5ED3-1B4A-4AA6-A5D0-A0DAB3DDED77}"/>
            </a:ext>
          </a:extLst>
        </xdr:cNvPr>
        <xdr:cNvSpPr txBox="1"/>
      </xdr:nvSpPr>
      <xdr:spPr>
        <a:xfrm>
          <a:off x="17001567" y="105078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60</xdr:row>
      <xdr:rowOff>124477</xdr:rowOff>
    </xdr:from>
    <xdr:ext cx="469744" cy="259045"/>
    <xdr:sp macro="" textlink="">
      <xdr:nvSpPr>
        <xdr:cNvPr id="652" name="n_1mainValue【学校施設】&#10;一人当たり面積">
          <a:extLst>
            <a:ext uri="{FF2B5EF4-FFF2-40B4-BE49-F238E27FC236}">
              <a16:creationId xmlns:a16="http://schemas.microsoft.com/office/drawing/2014/main" id="{27E05AF7-00C9-4782-A468-2DDD90C4F0CD}"/>
            </a:ext>
          </a:extLst>
        </xdr:cNvPr>
        <xdr:cNvSpPr txBox="1"/>
      </xdr:nvSpPr>
      <xdr:spPr>
        <a:xfrm>
          <a:off x="18561127" y="101828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60</xdr:row>
      <xdr:rowOff>129963</xdr:rowOff>
    </xdr:from>
    <xdr:ext cx="469744" cy="259045"/>
    <xdr:sp macro="" textlink="">
      <xdr:nvSpPr>
        <xdr:cNvPr id="653" name="n_2mainValue【学校施設】&#10;一人当たり面積">
          <a:extLst>
            <a:ext uri="{FF2B5EF4-FFF2-40B4-BE49-F238E27FC236}">
              <a16:creationId xmlns:a16="http://schemas.microsoft.com/office/drawing/2014/main" id="{FB2E0918-CF2F-4514-A202-EAEC4476B01E}"/>
            </a:ext>
          </a:extLst>
        </xdr:cNvPr>
        <xdr:cNvSpPr txBox="1"/>
      </xdr:nvSpPr>
      <xdr:spPr>
        <a:xfrm>
          <a:off x="17776267" y="1018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60</xdr:row>
      <xdr:rowOff>129963</xdr:rowOff>
    </xdr:from>
    <xdr:ext cx="469744" cy="259045"/>
    <xdr:sp macro="" textlink="">
      <xdr:nvSpPr>
        <xdr:cNvPr id="654" name="n_3mainValue【学校施設】&#10;一人当たり面積">
          <a:extLst>
            <a:ext uri="{FF2B5EF4-FFF2-40B4-BE49-F238E27FC236}">
              <a16:creationId xmlns:a16="http://schemas.microsoft.com/office/drawing/2014/main" id="{0540CC53-1641-4186-9E92-310E00293E6D}"/>
            </a:ext>
          </a:extLst>
        </xdr:cNvPr>
        <xdr:cNvSpPr txBox="1"/>
      </xdr:nvSpPr>
      <xdr:spPr>
        <a:xfrm>
          <a:off x="17001567" y="101883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55" name="正方形/長方形 654">
          <a:extLst>
            <a:ext uri="{FF2B5EF4-FFF2-40B4-BE49-F238E27FC236}">
              <a16:creationId xmlns:a16="http://schemas.microsoft.com/office/drawing/2014/main" id="{5918D271-0DE8-4027-83FF-6677195C9BA4}"/>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56" name="正方形/長方形 655">
          <a:extLst>
            <a:ext uri="{FF2B5EF4-FFF2-40B4-BE49-F238E27FC236}">
              <a16:creationId xmlns:a16="http://schemas.microsoft.com/office/drawing/2014/main" id="{D00C6708-552B-49A9-865D-94F2DDBC1DDE}"/>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57" name="正方形/長方形 656">
          <a:extLst>
            <a:ext uri="{FF2B5EF4-FFF2-40B4-BE49-F238E27FC236}">
              <a16:creationId xmlns:a16="http://schemas.microsoft.com/office/drawing/2014/main" id="{275C4345-4134-4D13-81D9-4A92059E36C7}"/>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58" name="正方形/長方形 657">
          <a:extLst>
            <a:ext uri="{FF2B5EF4-FFF2-40B4-BE49-F238E27FC236}">
              <a16:creationId xmlns:a16="http://schemas.microsoft.com/office/drawing/2014/main" id="{577812D9-1E1E-4E7B-9110-74476BBF4C31}"/>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59" name="正方形/長方形 658">
          <a:extLst>
            <a:ext uri="{FF2B5EF4-FFF2-40B4-BE49-F238E27FC236}">
              <a16:creationId xmlns:a16="http://schemas.microsoft.com/office/drawing/2014/main" id="{87D8F661-DFE0-44E8-B708-6880F837A5F0}"/>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60" name="正方形/長方形 659">
          <a:extLst>
            <a:ext uri="{FF2B5EF4-FFF2-40B4-BE49-F238E27FC236}">
              <a16:creationId xmlns:a16="http://schemas.microsoft.com/office/drawing/2014/main" id="{743D8731-8816-4E3D-A596-E4C722DBDEC5}"/>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61" name="正方形/長方形 660">
          <a:extLst>
            <a:ext uri="{FF2B5EF4-FFF2-40B4-BE49-F238E27FC236}">
              <a16:creationId xmlns:a16="http://schemas.microsoft.com/office/drawing/2014/main" id="{43048F6E-C9E6-4A7E-84FB-052103E2EA0E}"/>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62" name="正方形/長方形 661">
          <a:extLst>
            <a:ext uri="{FF2B5EF4-FFF2-40B4-BE49-F238E27FC236}">
              <a16:creationId xmlns:a16="http://schemas.microsoft.com/office/drawing/2014/main" id="{2D5DB703-0FC3-4082-87B2-E005062EF750}"/>
            </a:ext>
          </a:extLst>
        </xdr:cNvPr>
        <xdr:cNvSpPr/>
      </xdr:nvSpPr>
      <xdr:spPr>
        <a:xfrm>
          <a:off x="1096010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663" name="テキスト ボックス 662">
          <a:extLst>
            <a:ext uri="{FF2B5EF4-FFF2-40B4-BE49-F238E27FC236}">
              <a16:creationId xmlns:a16="http://schemas.microsoft.com/office/drawing/2014/main" id="{BA0752AA-1922-4833-A90C-C53ED713B287}"/>
            </a:ext>
          </a:extLst>
        </xdr:cNvPr>
        <xdr:cNvSpPr txBox="1"/>
      </xdr:nvSpPr>
      <xdr:spPr>
        <a:xfrm>
          <a:off x="1092200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664" name="直線コネクタ 663">
          <a:extLst>
            <a:ext uri="{FF2B5EF4-FFF2-40B4-BE49-F238E27FC236}">
              <a16:creationId xmlns:a16="http://schemas.microsoft.com/office/drawing/2014/main" id="{C7705504-017D-49F4-BA06-69952DC46DDA}"/>
            </a:ext>
          </a:extLst>
        </xdr:cNvPr>
        <xdr:cNvCxnSpPr/>
      </xdr:nvCxnSpPr>
      <xdr:spPr>
        <a:xfrm>
          <a:off x="10960100" y="1490472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86</xdr:row>
      <xdr:rowOff>168729</xdr:rowOff>
    </xdr:from>
    <xdr:to>
      <xdr:col>89</xdr:col>
      <xdr:colOff>177800</xdr:colOff>
      <xdr:row>86</xdr:row>
      <xdr:rowOff>168729</xdr:rowOff>
    </xdr:to>
    <xdr:cxnSp macro="">
      <xdr:nvCxnSpPr>
        <xdr:cNvPr id="665" name="直線コネクタ 664">
          <a:extLst>
            <a:ext uri="{FF2B5EF4-FFF2-40B4-BE49-F238E27FC236}">
              <a16:creationId xmlns:a16="http://schemas.microsoft.com/office/drawing/2014/main" id="{66BB65E3-BCCA-4C21-8F3E-17372398BC16}"/>
            </a:ext>
          </a:extLst>
        </xdr:cNvPr>
        <xdr:cNvCxnSpPr/>
      </xdr:nvCxnSpPr>
      <xdr:spPr>
        <a:xfrm>
          <a:off x="10960100" y="1458576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86</xdr:row>
      <xdr:rowOff>26506</xdr:rowOff>
    </xdr:from>
    <xdr:ext cx="338939" cy="259045"/>
    <xdr:sp macro="" textlink="">
      <xdr:nvSpPr>
        <xdr:cNvPr id="666" name="テキスト ボックス 665">
          <a:extLst>
            <a:ext uri="{FF2B5EF4-FFF2-40B4-BE49-F238E27FC236}">
              <a16:creationId xmlns:a16="http://schemas.microsoft.com/office/drawing/2014/main" id="{2E73F3DB-02A7-47EE-A198-254EBE3A59BA}"/>
            </a:ext>
          </a:extLst>
        </xdr:cNvPr>
        <xdr:cNvSpPr txBox="1"/>
      </xdr:nvSpPr>
      <xdr:spPr>
        <a:xfrm>
          <a:off x="10666881" y="1444354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85</xdr:row>
      <xdr:rowOff>13607</xdr:rowOff>
    </xdr:from>
    <xdr:to>
      <xdr:col>89</xdr:col>
      <xdr:colOff>177800</xdr:colOff>
      <xdr:row>85</xdr:row>
      <xdr:rowOff>13607</xdr:rowOff>
    </xdr:to>
    <xdr:cxnSp macro="">
      <xdr:nvCxnSpPr>
        <xdr:cNvPr id="667" name="直線コネクタ 666">
          <a:extLst>
            <a:ext uri="{FF2B5EF4-FFF2-40B4-BE49-F238E27FC236}">
              <a16:creationId xmlns:a16="http://schemas.microsoft.com/office/drawing/2014/main" id="{86B79E1B-7E79-4C02-99AA-F4E334230C5B}"/>
            </a:ext>
          </a:extLst>
        </xdr:cNvPr>
        <xdr:cNvCxnSpPr/>
      </xdr:nvCxnSpPr>
      <xdr:spPr>
        <a:xfrm>
          <a:off x="10960100" y="1426300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84</xdr:row>
      <xdr:rowOff>42834</xdr:rowOff>
    </xdr:from>
    <xdr:ext cx="403059" cy="259045"/>
    <xdr:sp macro="" textlink="">
      <xdr:nvSpPr>
        <xdr:cNvPr id="668" name="テキスト ボックス 667">
          <a:extLst>
            <a:ext uri="{FF2B5EF4-FFF2-40B4-BE49-F238E27FC236}">
              <a16:creationId xmlns:a16="http://schemas.microsoft.com/office/drawing/2014/main" id="{6B093402-B69B-41E2-93A9-0A93D3E63E59}"/>
            </a:ext>
          </a:extLst>
        </xdr:cNvPr>
        <xdr:cNvSpPr txBox="1"/>
      </xdr:nvSpPr>
      <xdr:spPr>
        <a:xfrm>
          <a:off x="10602761" y="1412459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29936</xdr:rowOff>
    </xdr:from>
    <xdr:to>
      <xdr:col>89</xdr:col>
      <xdr:colOff>177800</xdr:colOff>
      <xdr:row>83</xdr:row>
      <xdr:rowOff>29936</xdr:rowOff>
    </xdr:to>
    <xdr:cxnSp macro="">
      <xdr:nvCxnSpPr>
        <xdr:cNvPr id="669" name="直線コネクタ 668">
          <a:extLst>
            <a:ext uri="{FF2B5EF4-FFF2-40B4-BE49-F238E27FC236}">
              <a16:creationId xmlns:a16="http://schemas.microsoft.com/office/drawing/2014/main" id="{82D178C5-2452-4956-AE33-967A13435512}"/>
            </a:ext>
          </a:extLst>
        </xdr:cNvPr>
        <xdr:cNvCxnSpPr/>
      </xdr:nvCxnSpPr>
      <xdr:spPr>
        <a:xfrm>
          <a:off x="10960100" y="1394405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59163</xdr:rowOff>
    </xdr:from>
    <xdr:ext cx="403059" cy="259045"/>
    <xdr:sp macro="" textlink="">
      <xdr:nvSpPr>
        <xdr:cNvPr id="670" name="テキスト ボックス 669">
          <a:extLst>
            <a:ext uri="{FF2B5EF4-FFF2-40B4-BE49-F238E27FC236}">
              <a16:creationId xmlns:a16="http://schemas.microsoft.com/office/drawing/2014/main" id="{535E0986-B2FF-4873-AEBC-DF7EDAAF3BD9}"/>
            </a:ext>
          </a:extLst>
        </xdr:cNvPr>
        <xdr:cNvSpPr txBox="1"/>
      </xdr:nvSpPr>
      <xdr:spPr>
        <a:xfrm>
          <a:off x="10602761" y="1380564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46264</xdr:rowOff>
    </xdr:from>
    <xdr:to>
      <xdr:col>89</xdr:col>
      <xdr:colOff>177800</xdr:colOff>
      <xdr:row>81</xdr:row>
      <xdr:rowOff>46264</xdr:rowOff>
    </xdr:to>
    <xdr:cxnSp macro="">
      <xdr:nvCxnSpPr>
        <xdr:cNvPr id="671" name="直線コネクタ 670">
          <a:extLst>
            <a:ext uri="{FF2B5EF4-FFF2-40B4-BE49-F238E27FC236}">
              <a16:creationId xmlns:a16="http://schemas.microsoft.com/office/drawing/2014/main" id="{F9257500-E139-45EB-AD86-BB97A1E47B38}"/>
            </a:ext>
          </a:extLst>
        </xdr:cNvPr>
        <xdr:cNvCxnSpPr/>
      </xdr:nvCxnSpPr>
      <xdr:spPr>
        <a:xfrm>
          <a:off x="10960100" y="1362510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75491</xdr:rowOff>
    </xdr:from>
    <xdr:ext cx="403059" cy="259045"/>
    <xdr:sp macro="" textlink="">
      <xdr:nvSpPr>
        <xdr:cNvPr id="672" name="テキスト ボックス 671">
          <a:extLst>
            <a:ext uri="{FF2B5EF4-FFF2-40B4-BE49-F238E27FC236}">
              <a16:creationId xmlns:a16="http://schemas.microsoft.com/office/drawing/2014/main" id="{AC2DC69F-CC1E-4031-B5A8-C818314344BC}"/>
            </a:ext>
          </a:extLst>
        </xdr:cNvPr>
        <xdr:cNvSpPr txBox="1"/>
      </xdr:nvSpPr>
      <xdr:spPr>
        <a:xfrm>
          <a:off x="10602761" y="134866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79</xdr:row>
      <xdr:rowOff>62593</xdr:rowOff>
    </xdr:from>
    <xdr:to>
      <xdr:col>89</xdr:col>
      <xdr:colOff>177800</xdr:colOff>
      <xdr:row>79</xdr:row>
      <xdr:rowOff>62593</xdr:rowOff>
    </xdr:to>
    <xdr:cxnSp macro="">
      <xdr:nvCxnSpPr>
        <xdr:cNvPr id="673" name="直線コネクタ 672">
          <a:extLst>
            <a:ext uri="{FF2B5EF4-FFF2-40B4-BE49-F238E27FC236}">
              <a16:creationId xmlns:a16="http://schemas.microsoft.com/office/drawing/2014/main" id="{4505D66D-EC2E-4EBC-88BE-17542354D053}"/>
            </a:ext>
          </a:extLst>
        </xdr:cNvPr>
        <xdr:cNvCxnSpPr/>
      </xdr:nvCxnSpPr>
      <xdr:spPr>
        <a:xfrm>
          <a:off x="10960100" y="1330615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78</xdr:row>
      <xdr:rowOff>91820</xdr:rowOff>
    </xdr:from>
    <xdr:ext cx="403059" cy="259045"/>
    <xdr:sp macro="" textlink="">
      <xdr:nvSpPr>
        <xdr:cNvPr id="674" name="テキスト ボックス 673">
          <a:extLst>
            <a:ext uri="{FF2B5EF4-FFF2-40B4-BE49-F238E27FC236}">
              <a16:creationId xmlns:a16="http://schemas.microsoft.com/office/drawing/2014/main" id="{86A59773-10DF-40AB-B074-025F05707DF5}"/>
            </a:ext>
          </a:extLst>
        </xdr:cNvPr>
        <xdr:cNvSpPr txBox="1"/>
      </xdr:nvSpPr>
      <xdr:spPr>
        <a:xfrm>
          <a:off x="10602761" y="1316774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78921</xdr:rowOff>
    </xdr:from>
    <xdr:to>
      <xdr:col>89</xdr:col>
      <xdr:colOff>177800</xdr:colOff>
      <xdr:row>77</xdr:row>
      <xdr:rowOff>78921</xdr:rowOff>
    </xdr:to>
    <xdr:cxnSp macro="">
      <xdr:nvCxnSpPr>
        <xdr:cNvPr id="675" name="直線コネクタ 674">
          <a:extLst>
            <a:ext uri="{FF2B5EF4-FFF2-40B4-BE49-F238E27FC236}">
              <a16:creationId xmlns:a16="http://schemas.microsoft.com/office/drawing/2014/main" id="{40771EC7-CD8E-46F6-BC7D-EED76B262203}"/>
            </a:ext>
          </a:extLst>
        </xdr:cNvPr>
        <xdr:cNvCxnSpPr/>
      </xdr:nvCxnSpPr>
      <xdr:spPr>
        <a:xfrm>
          <a:off x="10960100" y="1298720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76</xdr:row>
      <xdr:rowOff>108148</xdr:rowOff>
    </xdr:from>
    <xdr:ext cx="467179" cy="259045"/>
    <xdr:sp macro="" textlink="">
      <xdr:nvSpPr>
        <xdr:cNvPr id="676" name="テキスト ボックス 675">
          <a:extLst>
            <a:ext uri="{FF2B5EF4-FFF2-40B4-BE49-F238E27FC236}">
              <a16:creationId xmlns:a16="http://schemas.microsoft.com/office/drawing/2014/main" id="{09DC37B5-8A3A-4B38-86BA-3EA486EA3518}"/>
            </a:ext>
          </a:extLst>
        </xdr:cNvPr>
        <xdr:cNvSpPr txBox="1"/>
      </xdr:nvSpPr>
      <xdr:spPr>
        <a:xfrm>
          <a:off x="10561501" y="1284878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677" name="直線コネクタ 676">
          <a:extLst>
            <a:ext uri="{FF2B5EF4-FFF2-40B4-BE49-F238E27FC236}">
              <a16:creationId xmlns:a16="http://schemas.microsoft.com/office/drawing/2014/main" id="{C11BF58A-48F4-45A1-94F1-71478750F058}"/>
            </a:ext>
          </a:extLst>
        </xdr:cNvPr>
        <xdr:cNvCxnSpPr/>
      </xdr:nvCxnSpPr>
      <xdr:spPr>
        <a:xfrm>
          <a:off x="10960100" y="1266825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74</xdr:row>
      <xdr:rowOff>124477</xdr:rowOff>
    </xdr:from>
    <xdr:ext cx="467179" cy="259045"/>
    <xdr:sp macro="" textlink="">
      <xdr:nvSpPr>
        <xdr:cNvPr id="678" name="テキスト ボックス 677">
          <a:extLst>
            <a:ext uri="{FF2B5EF4-FFF2-40B4-BE49-F238E27FC236}">
              <a16:creationId xmlns:a16="http://schemas.microsoft.com/office/drawing/2014/main" id="{D2AB3752-6BEC-4BD9-A44B-87C3E93C25AE}"/>
            </a:ext>
          </a:extLst>
        </xdr:cNvPr>
        <xdr:cNvSpPr txBox="1"/>
      </xdr:nvSpPr>
      <xdr:spPr>
        <a:xfrm>
          <a:off x="105615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679" name="【児童館】&#10;有形固定資産減価償却率グラフ枠">
          <a:extLst>
            <a:ext uri="{FF2B5EF4-FFF2-40B4-BE49-F238E27FC236}">
              <a16:creationId xmlns:a16="http://schemas.microsoft.com/office/drawing/2014/main" id="{27A97E44-AFFB-4653-A07C-023A54F1655E}"/>
            </a:ext>
          </a:extLst>
        </xdr:cNvPr>
        <xdr:cNvSpPr/>
      </xdr:nvSpPr>
      <xdr:spPr>
        <a:xfrm>
          <a:off x="1096010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78921</xdr:rowOff>
    </xdr:from>
    <xdr:to>
      <xdr:col>85</xdr:col>
      <xdr:colOff>126364</xdr:colOff>
      <xdr:row>85</xdr:row>
      <xdr:rowOff>163830</xdr:rowOff>
    </xdr:to>
    <xdr:cxnSp macro="">
      <xdr:nvCxnSpPr>
        <xdr:cNvPr id="680" name="直線コネクタ 679">
          <a:extLst>
            <a:ext uri="{FF2B5EF4-FFF2-40B4-BE49-F238E27FC236}">
              <a16:creationId xmlns:a16="http://schemas.microsoft.com/office/drawing/2014/main" id="{43A61D5B-7E8B-46A1-B087-5699CC3E60E7}"/>
            </a:ext>
          </a:extLst>
        </xdr:cNvPr>
        <xdr:cNvCxnSpPr/>
      </xdr:nvCxnSpPr>
      <xdr:spPr>
        <a:xfrm flipV="1">
          <a:off x="14375764" y="12987201"/>
          <a:ext cx="0" cy="14260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167657</xdr:rowOff>
    </xdr:from>
    <xdr:ext cx="405111" cy="259045"/>
    <xdr:sp macro="" textlink="">
      <xdr:nvSpPr>
        <xdr:cNvPr id="681" name="【児童館】&#10;有形固定資産減価償却率最小値テキスト">
          <a:extLst>
            <a:ext uri="{FF2B5EF4-FFF2-40B4-BE49-F238E27FC236}">
              <a16:creationId xmlns:a16="http://schemas.microsoft.com/office/drawing/2014/main" id="{1EB3FFFD-9F18-486D-A34B-EDD6FCA99B56}"/>
            </a:ext>
          </a:extLst>
        </xdr:cNvPr>
        <xdr:cNvSpPr txBox="1"/>
      </xdr:nvSpPr>
      <xdr:spPr>
        <a:xfrm>
          <a:off x="14414500" y="14417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163830</xdr:rowOff>
    </xdr:from>
    <xdr:to>
      <xdr:col>86</xdr:col>
      <xdr:colOff>25400</xdr:colOff>
      <xdr:row>85</xdr:row>
      <xdr:rowOff>163830</xdr:rowOff>
    </xdr:to>
    <xdr:cxnSp macro="">
      <xdr:nvCxnSpPr>
        <xdr:cNvPr id="682" name="直線コネクタ 681">
          <a:extLst>
            <a:ext uri="{FF2B5EF4-FFF2-40B4-BE49-F238E27FC236}">
              <a16:creationId xmlns:a16="http://schemas.microsoft.com/office/drawing/2014/main" id="{D88826C0-60F9-4774-AEBD-4B7E567A3CF0}"/>
            </a:ext>
          </a:extLst>
        </xdr:cNvPr>
        <xdr:cNvCxnSpPr/>
      </xdr:nvCxnSpPr>
      <xdr:spPr>
        <a:xfrm>
          <a:off x="14287500" y="144132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25598</xdr:rowOff>
    </xdr:from>
    <xdr:ext cx="469744" cy="259045"/>
    <xdr:sp macro="" textlink="">
      <xdr:nvSpPr>
        <xdr:cNvPr id="683" name="【児童館】&#10;有形固定資産減価償却率最大値テキスト">
          <a:extLst>
            <a:ext uri="{FF2B5EF4-FFF2-40B4-BE49-F238E27FC236}">
              <a16:creationId xmlns:a16="http://schemas.microsoft.com/office/drawing/2014/main" id="{2EEDEFFE-38E3-4D81-8B96-FB3F3EF6CC2B}"/>
            </a:ext>
          </a:extLst>
        </xdr:cNvPr>
        <xdr:cNvSpPr txBox="1"/>
      </xdr:nvSpPr>
      <xdr:spPr>
        <a:xfrm>
          <a:off x="14414500" y="1276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78921</xdr:rowOff>
    </xdr:from>
    <xdr:to>
      <xdr:col>86</xdr:col>
      <xdr:colOff>25400</xdr:colOff>
      <xdr:row>77</xdr:row>
      <xdr:rowOff>78921</xdr:rowOff>
    </xdr:to>
    <xdr:cxnSp macro="">
      <xdr:nvCxnSpPr>
        <xdr:cNvPr id="684" name="直線コネクタ 683">
          <a:extLst>
            <a:ext uri="{FF2B5EF4-FFF2-40B4-BE49-F238E27FC236}">
              <a16:creationId xmlns:a16="http://schemas.microsoft.com/office/drawing/2014/main" id="{DF3A43DD-0CB9-4766-B28E-47917106C57F}"/>
            </a:ext>
          </a:extLst>
        </xdr:cNvPr>
        <xdr:cNvCxnSpPr/>
      </xdr:nvCxnSpPr>
      <xdr:spPr>
        <a:xfrm>
          <a:off x="14287500" y="1298720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96719</xdr:rowOff>
    </xdr:from>
    <xdr:ext cx="405111" cy="259045"/>
    <xdr:sp macro="" textlink="">
      <xdr:nvSpPr>
        <xdr:cNvPr id="685" name="【児童館】&#10;有形固定資産減価償却率平均値テキスト">
          <a:extLst>
            <a:ext uri="{FF2B5EF4-FFF2-40B4-BE49-F238E27FC236}">
              <a16:creationId xmlns:a16="http://schemas.microsoft.com/office/drawing/2014/main" id="{0065FFA7-549A-4F46-8143-44D51DC0D1A6}"/>
            </a:ext>
          </a:extLst>
        </xdr:cNvPr>
        <xdr:cNvSpPr txBox="1"/>
      </xdr:nvSpPr>
      <xdr:spPr>
        <a:xfrm>
          <a:off x="14414500" y="13507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73842</xdr:rowOff>
    </xdr:from>
    <xdr:to>
      <xdr:col>85</xdr:col>
      <xdr:colOff>177800</xdr:colOff>
      <xdr:row>82</xdr:row>
      <xdr:rowOff>3992</xdr:rowOff>
    </xdr:to>
    <xdr:sp macro="" textlink="">
      <xdr:nvSpPr>
        <xdr:cNvPr id="686" name="フローチャート: 判断 685">
          <a:extLst>
            <a:ext uri="{FF2B5EF4-FFF2-40B4-BE49-F238E27FC236}">
              <a16:creationId xmlns:a16="http://schemas.microsoft.com/office/drawing/2014/main" id="{7AAD4421-C760-45ED-A0C2-E1FFF487DA47}"/>
            </a:ext>
          </a:extLst>
        </xdr:cNvPr>
        <xdr:cNvSpPr/>
      </xdr:nvSpPr>
      <xdr:spPr>
        <a:xfrm>
          <a:off x="14325600" y="13652682"/>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78739</xdr:rowOff>
    </xdr:from>
    <xdr:to>
      <xdr:col>81</xdr:col>
      <xdr:colOff>101600</xdr:colOff>
      <xdr:row>82</xdr:row>
      <xdr:rowOff>8889</xdr:rowOff>
    </xdr:to>
    <xdr:sp macro="" textlink="">
      <xdr:nvSpPr>
        <xdr:cNvPr id="687" name="フローチャート: 判断 686">
          <a:extLst>
            <a:ext uri="{FF2B5EF4-FFF2-40B4-BE49-F238E27FC236}">
              <a16:creationId xmlns:a16="http://schemas.microsoft.com/office/drawing/2014/main" id="{8E7A60C5-8C99-4769-92F3-280FE567A42A}"/>
            </a:ext>
          </a:extLst>
        </xdr:cNvPr>
        <xdr:cNvSpPr/>
      </xdr:nvSpPr>
      <xdr:spPr>
        <a:xfrm>
          <a:off x="13578840" y="136575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81</xdr:row>
      <xdr:rowOff>91802</xdr:rowOff>
    </xdr:from>
    <xdr:to>
      <xdr:col>76</xdr:col>
      <xdr:colOff>165100</xdr:colOff>
      <xdr:row>82</xdr:row>
      <xdr:rowOff>21952</xdr:rowOff>
    </xdr:to>
    <xdr:sp macro="" textlink="">
      <xdr:nvSpPr>
        <xdr:cNvPr id="688" name="フローチャート: 判断 687">
          <a:extLst>
            <a:ext uri="{FF2B5EF4-FFF2-40B4-BE49-F238E27FC236}">
              <a16:creationId xmlns:a16="http://schemas.microsoft.com/office/drawing/2014/main" id="{E639EC80-3028-49FA-BAE5-FB2230675D59}"/>
            </a:ext>
          </a:extLst>
        </xdr:cNvPr>
        <xdr:cNvSpPr/>
      </xdr:nvSpPr>
      <xdr:spPr>
        <a:xfrm>
          <a:off x="12804140" y="1367064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82</xdr:row>
      <xdr:rowOff>72208</xdr:rowOff>
    </xdr:from>
    <xdr:to>
      <xdr:col>72</xdr:col>
      <xdr:colOff>38100</xdr:colOff>
      <xdr:row>83</xdr:row>
      <xdr:rowOff>2358</xdr:rowOff>
    </xdr:to>
    <xdr:sp macro="" textlink="">
      <xdr:nvSpPr>
        <xdr:cNvPr id="689" name="フローチャート: 判断 688">
          <a:extLst>
            <a:ext uri="{FF2B5EF4-FFF2-40B4-BE49-F238E27FC236}">
              <a16:creationId xmlns:a16="http://schemas.microsoft.com/office/drawing/2014/main" id="{30A3505F-AAC6-4F21-B94A-72112FB428AE}"/>
            </a:ext>
          </a:extLst>
        </xdr:cNvPr>
        <xdr:cNvSpPr/>
      </xdr:nvSpPr>
      <xdr:spPr>
        <a:xfrm>
          <a:off x="12029440" y="13818688"/>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690" name="テキスト ボックス 689">
          <a:extLst>
            <a:ext uri="{FF2B5EF4-FFF2-40B4-BE49-F238E27FC236}">
              <a16:creationId xmlns:a16="http://schemas.microsoft.com/office/drawing/2014/main" id="{282FF432-DBB3-4A07-B822-36D8070FA1AC}"/>
            </a:ext>
          </a:extLst>
        </xdr:cNvPr>
        <xdr:cNvSpPr txBox="1"/>
      </xdr:nvSpPr>
      <xdr:spPr>
        <a:xfrm>
          <a:off x="14208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691" name="テキスト ボックス 690">
          <a:extLst>
            <a:ext uri="{FF2B5EF4-FFF2-40B4-BE49-F238E27FC236}">
              <a16:creationId xmlns:a16="http://schemas.microsoft.com/office/drawing/2014/main" id="{6EC721E4-8B26-482F-8439-0B8AF18EE892}"/>
            </a:ext>
          </a:extLst>
        </xdr:cNvPr>
        <xdr:cNvSpPr txBox="1"/>
      </xdr:nvSpPr>
      <xdr:spPr>
        <a:xfrm>
          <a:off x="134620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692" name="テキスト ボックス 691">
          <a:extLst>
            <a:ext uri="{FF2B5EF4-FFF2-40B4-BE49-F238E27FC236}">
              <a16:creationId xmlns:a16="http://schemas.microsoft.com/office/drawing/2014/main" id="{6FFF882F-F6E3-4264-B170-F30EE31328FD}"/>
            </a:ext>
          </a:extLst>
        </xdr:cNvPr>
        <xdr:cNvSpPr txBox="1"/>
      </xdr:nvSpPr>
      <xdr:spPr>
        <a:xfrm>
          <a:off x="126873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693" name="テキスト ボックス 692">
          <a:extLst>
            <a:ext uri="{FF2B5EF4-FFF2-40B4-BE49-F238E27FC236}">
              <a16:creationId xmlns:a16="http://schemas.microsoft.com/office/drawing/2014/main" id="{EEAF1842-4061-4F5C-85B7-BFAB68532176}"/>
            </a:ext>
          </a:extLst>
        </xdr:cNvPr>
        <xdr:cNvSpPr txBox="1"/>
      </xdr:nvSpPr>
      <xdr:spPr>
        <a:xfrm>
          <a:off x="119049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694" name="テキスト ボックス 693">
          <a:extLst>
            <a:ext uri="{FF2B5EF4-FFF2-40B4-BE49-F238E27FC236}">
              <a16:creationId xmlns:a16="http://schemas.microsoft.com/office/drawing/2014/main" id="{85015E45-4A63-4D40-A6A2-5C0316AE3E7C}"/>
            </a:ext>
          </a:extLst>
        </xdr:cNvPr>
        <xdr:cNvSpPr txBox="1"/>
      </xdr:nvSpPr>
      <xdr:spPr>
        <a:xfrm>
          <a:off x="111150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54248</xdr:rowOff>
    </xdr:from>
    <xdr:to>
      <xdr:col>85</xdr:col>
      <xdr:colOff>177800</xdr:colOff>
      <xdr:row>83</xdr:row>
      <xdr:rowOff>155848</xdr:rowOff>
    </xdr:to>
    <xdr:sp macro="" textlink="">
      <xdr:nvSpPr>
        <xdr:cNvPr id="695" name="楕円 694">
          <a:extLst>
            <a:ext uri="{FF2B5EF4-FFF2-40B4-BE49-F238E27FC236}">
              <a16:creationId xmlns:a16="http://schemas.microsoft.com/office/drawing/2014/main" id="{C689F8FA-E747-4631-BA2A-A34146D361A0}"/>
            </a:ext>
          </a:extLst>
        </xdr:cNvPr>
        <xdr:cNvSpPr/>
      </xdr:nvSpPr>
      <xdr:spPr>
        <a:xfrm>
          <a:off x="14325600" y="13968368"/>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32675</xdr:rowOff>
    </xdr:from>
    <xdr:ext cx="405111" cy="259045"/>
    <xdr:sp macro="" textlink="">
      <xdr:nvSpPr>
        <xdr:cNvPr id="696" name="【児童館】&#10;有形固定資産減価償却率該当値テキスト">
          <a:extLst>
            <a:ext uri="{FF2B5EF4-FFF2-40B4-BE49-F238E27FC236}">
              <a16:creationId xmlns:a16="http://schemas.microsoft.com/office/drawing/2014/main" id="{733F7985-27CE-4586-9131-661456B015F2}"/>
            </a:ext>
          </a:extLst>
        </xdr:cNvPr>
        <xdr:cNvSpPr txBox="1"/>
      </xdr:nvSpPr>
      <xdr:spPr>
        <a:xfrm>
          <a:off x="14414500" y="139467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91802</xdr:rowOff>
    </xdr:from>
    <xdr:to>
      <xdr:col>81</xdr:col>
      <xdr:colOff>101600</xdr:colOff>
      <xdr:row>84</xdr:row>
      <xdr:rowOff>21952</xdr:rowOff>
    </xdr:to>
    <xdr:sp macro="" textlink="">
      <xdr:nvSpPr>
        <xdr:cNvPr id="697" name="楕円 696">
          <a:extLst>
            <a:ext uri="{FF2B5EF4-FFF2-40B4-BE49-F238E27FC236}">
              <a16:creationId xmlns:a16="http://schemas.microsoft.com/office/drawing/2014/main" id="{2AC8113D-DAAF-4E54-B66A-E488AA69D937}"/>
            </a:ext>
          </a:extLst>
        </xdr:cNvPr>
        <xdr:cNvSpPr/>
      </xdr:nvSpPr>
      <xdr:spPr>
        <a:xfrm>
          <a:off x="13578840" y="1400592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105048</xdr:rowOff>
    </xdr:from>
    <xdr:to>
      <xdr:col>85</xdr:col>
      <xdr:colOff>127000</xdr:colOff>
      <xdr:row>83</xdr:row>
      <xdr:rowOff>142602</xdr:rowOff>
    </xdr:to>
    <xdr:cxnSp macro="">
      <xdr:nvCxnSpPr>
        <xdr:cNvPr id="698" name="直線コネクタ 697">
          <a:extLst>
            <a:ext uri="{FF2B5EF4-FFF2-40B4-BE49-F238E27FC236}">
              <a16:creationId xmlns:a16="http://schemas.microsoft.com/office/drawing/2014/main" id="{AB42F5B9-7221-430D-94EA-9B03D5ED0CCD}"/>
            </a:ext>
          </a:extLst>
        </xdr:cNvPr>
        <xdr:cNvCxnSpPr/>
      </xdr:nvCxnSpPr>
      <xdr:spPr>
        <a:xfrm flipV="1">
          <a:off x="13629640" y="14019168"/>
          <a:ext cx="746760" cy="37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129358</xdr:rowOff>
    </xdr:from>
    <xdr:to>
      <xdr:col>76</xdr:col>
      <xdr:colOff>165100</xdr:colOff>
      <xdr:row>84</xdr:row>
      <xdr:rowOff>59508</xdr:rowOff>
    </xdr:to>
    <xdr:sp macro="" textlink="">
      <xdr:nvSpPr>
        <xdr:cNvPr id="699" name="楕円 698">
          <a:extLst>
            <a:ext uri="{FF2B5EF4-FFF2-40B4-BE49-F238E27FC236}">
              <a16:creationId xmlns:a16="http://schemas.microsoft.com/office/drawing/2014/main" id="{B93A1A9E-51EC-4E33-8DE5-E15572254DD6}"/>
            </a:ext>
          </a:extLst>
        </xdr:cNvPr>
        <xdr:cNvSpPr/>
      </xdr:nvSpPr>
      <xdr:spPr>
        <a:xfrm>
          <a:off x="12804140" y="14043478"/>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142602</xdr:rowOff>
    </xdr:from>
    <xdr:to>
      <xdr:col>81</xdr:col>
      <xdr:colOff>50800</xdr:colOff>
      <xdr:row>84</xdr:row>
      <xdr:rowOff>8708</xdr:rowOff>
    </xdr:to>
    <xdr:cxnSp macro="">
      <xdr:nvCxnSpPr>
        <xdr:cNvPr id="700" name="直線コネクタ 699">
          <a:extLst>
            <a:ext uri="{FF2B5EF4-FFF2-40B4-BE49-F238E27FC236}">
              <a16:creationId xmlns:a16="http://schemas.microsoft.com/office/drawing/2014/main" id="{0B9331E3-380D-4C39-91F0-CFB61D779AE6}"/>
            </a:ext>
          </a:extLst>
        </xdr:cNvPr>
        <xdr:cNvCxnSpPr/>
      </xdr:nvCxnSpPr>
      <xdr:spPr>
        <a:xfrm flipV="1">
          <a:off x="12854940" y="14056722"/>
          <a:ext cx="774700" cy="337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165281</xdr:rowOff>
    </xdr:from>
    <xdr:to>
      <xdr:col>72</xdr:col>
      <xdr:colOff>38100</xdr:colOff>
      <xdr:row>84</xdr:row>
      <xdr:rowOff>95431</xdr:rowOff>
    </xdr:to>
    <xdr:sp macro="" textlink="">
      <xdr:nvSpPr>
        <xdr:cNvPr id="701" name="楕円 700">
          <a:extLst>
            <a:ext uri="{FF2B5EF4-FFF2-40B4-BE49-F238E27FC236}">
              <a16:creationId xmlns:a16="http://schemas.microsoft.com/office/drawing/2014/main" id="{BE715384-C34E-4F84-B259-48471EABEE24}"/>
            </a:ext>
          </a:extLst>
        </xdr:cNvPr>
        <xdr:cNvSpPr/>
      </xdr:nvSpPr>
      <xdr:spPr>
        <a:xfrm>
          <a:off x="12029440" y="14079401"/>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8708</xdr:rowOff>
    </xdr:from>
    <xdr:to>
      <xdr:col>76</xdr:col>
      <xdr:colOff>114300</xdr:colOff>
      <xdr:row>84</xdr:row>
      <xdr:rowOff>44631</xdr:rowOff>
    </xdr:to>
    <xdr:cxnSp macro="">
      <xdr:nvCxnSpPr>
        <xdr:cNvPr id="702" name="直線コネクタ 701">
          <a:extLst>
            <a:ext uri="{FF2B5EF4-FFF2-40B4-BE49-F238E27FC236}">
              <a16:creationId xmlns:a16="http://schemas.microsoft.com/office/drawing/2014/main" id="{AB575894-A01D-4B8A-B7EE-FCEE992A0442}"/>
            </a:ext>
          </a:extLst>
        </xdr:cNvPr>
        <xdr:cNvCxnSpPr/>
      </xdr:nvCxnSpPr>
      <xdr:spPr>
        <a:xfrm flipV="1">
          <a:off x="12072620" y="14090468"/>
          <a:ext cx="78232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25416</xdr:rowOff>
    </xdr:from>
    <xdr:ext cx="405111" cy="259045"/>
    <xdr:sp macro="" textlink="">
      <xdr:nvSpPr>
        <xdr:cNvPr id="703" name="n_1aveValue【児童館】&#10;有形固定資産減価償却率">
          <a:extLst>
            <a:ext uri="{FF2B5EF4-FFF2-40B4-BE49-F238E27FC236}">
              <a16:creationId xmlns:a16="http://schemas.microsoft.com/office/drawing/2014/main" id="{8285B4BC-887E-4EE0-8139-26E6A2A28458}"/>
            </a:ext>
          </a:extLst>
        </xdr:cNvPr>
        <xdr:cNvSpPr txBox="1"/>
      </xdr:nvSpPr>
      <xdr:spPr>
        <a:xfrm>
          <a:off x="13437244" y="134366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38479</xdr:rowOff>
    </xdr:from>
    <xdr:ext cx="405111" cy="259045"/>
    <xdr:sp macro="" textlink="">
      <xdr:nvSpPr>
        <xdr:cNvPr id="704" name="n_2aveValue【児童館】&#10;有形固定資産減価償却率">
          <a:extLst>
            <a:ext uri="{FF2B5EF4-FFF2-40B4-BE49-F238E27FC236}">
              <a16:creationId xmlns:a16="http://schemas.microsoft.com/office/drawing/2014/main" id="{EE165EF2-413E-4A80-B0B5-FCEE6B259A12}"/>
            </a:ext>
          </a:extLst>
        </xdr:cNvPr>
        <xdr:cNvSpPr txBox="1"/>
      </xdr:nvSpPr>
      <xdr:spPr>
        <a:xfrm>
          <a:off x="12675244" y="134496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81</xdr:row>
      <xdr:rowOff>18885</xdr:rowOff>
    </xdr:from>
    <xdr:ext cx="405111" cy="259045"/>
    <xdr:sp macro="" textlink="">
      <xdr:nvSpPr>
        <xdr:cNvPr id="705" name="n_3aveValue【児童館】&#10;有形固定資産減価償却率">
          <a:extLst>
            <a:ext uri="{FF2B5EF4-FFF2-40B4-BE49-F238E27FC236}">
              <a16:creationId xmlns:a16="http://schemas.microsoft.com/office/drawing/2014/main" id="{BE6B37A9-FCE2-40C5-9E15-9AF00C2D115E}"/>
            </a:ext>
          </a:extLst>
        </xdr:cNvPr>
        <xdr:cNvSpPr txBox="1"/>
      </xdr:nvSpPr>
      <xdr:spPr>
        <a:xfrm>
          <a:off x="11900544" y="1359772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13079</xdr:rowOff>
    </xdr:from>
    <xdr:ext cx="405111" cy="259045"/>
    <xdr:sp macro="" textlink="">
      <xdr:nvSpPr>
        <xdr:cNvPr id="706" name="n_1mainValue【児童館】&#10;有形固定資産減価償却率">
          <a:extLst>
            <a:ext uri="{FF2B5EF4-FFF2-40B4-BE49-F238E27FC236}">
              <a16:creationId xmlns:a16="http://schemas.microsoft.com/office/drawing/2014/main" id="{EB858E0B-4F87-4A21-AB59-CD58ADC661F3}"/>
            </a:ext>
          </a:extLst>
        </xdr:cNvPr>
        <xdr:cNvSpPr txBox="1"/>
      </xdr:nvSpPr>
      <xdr:spPr>
        <a:xfrm>
          <a:off x="13437244" y="140948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50635</xdr:rowOff>
    </xdr:from>
    <xdr:ext cx="405111" cy="259045"/>
    <xdr:sp macro="" textlink="">
      <xdr:nvSpPr>
        <xdr:cNvPr id="707" name="n_2mainValue【児童館】&#10;有形固定資産減価償却率">
          <a:extLst>
            <a:ext uri="{FF2B5EF4-FFF2-40B4-BE49-F238E27FC236}">
              <a16:creationId xmlns:a16="http://schemas.microsoft.com/office/drawing/2014/main" id="{33FBAAA4-E21C-4B1E-B64E-5BB0873D7E78}"/>
            </a:ext>
          </a:extLst>
        </xdr:cNvPr>
        <xdr:cNvSpPr txBox="1"/>
      </xdr:nvSpPr>
      <xdr:spPr>
        <a:xfrm>
          <a:off x="12675244" y="141323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86558</xdr:rowOff>
    </xdr:from>
    <xdr:ext cx="405111" cy="259045"/>
    <xdr:sp macro="" textlink="">
      <xdr:nvSpPr>
        <xdr:cNvPr id="708" name="n_3mainValue【児童館】&#10;有形固定資産減価償却率">
          <a:extLst>
            <a:ext uri="{FF2B5EF4-FFF2-40B4-BE49-F238E27FC236}">
              <a16:creationId xmlns:a16="http://schemas.microsoft.com/office/drawing/2014/main" id="{62550C8A-742E-4065-8299-371A7029616D}"/>
            </a:ext>
          </a:extLst>
        </xdr:cNvPr>
        <xdr:cNvSpPr txBox="1"/>
      </xdr:nvSpPr>
      <xdr:spPr>
        <a:xfrm>
          <a:off x="11900544" y="141683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09" name="正方形/長方形 708">
          <a:extLst>
            <a:ext uri="{FF2B5EF4-FFF2-40B4-BE49-F238E27FC236}">
              <a16:creationId xmlns:a16="http://schemas.microsoft.com/office/drawing/2014/main" id="{46BB3F44-7AA6-465D-9EE1-612A1A590E43}"/>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10" name="正方形/長方形 709">
          <a:extLst>
            <a:ext uri="{FF2B5EF4-FFF2-40B4-BE49-F238E27FC236}">
              <a16:creationId xmlns:a16="http://schemas.microsoft.com/office/drawing/2014/main" id="{1F44285B-417B-4159-A7DD-865DE79D70CC}"/>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11" name="正方形/長方形 710">
          <a:extLst>
            <a:ext uri="{FF2B5EF4-FFF2-40B4-BE49-F238E27FC236}">
              <a16:creationId xmlns:a16="http://schemas.microsoft.com/office/drawing/2014/main" id="{22559330-6E45-4C2B-B2D8-3124E2EE0622}"/>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12" name="正方形/長方形 711">
          <a:extLst>
            <a:ext uri="{FF2B5EF4-FFF2-40B4-BE49-F238E27FC236}">
              <a16:creationId xmlns:a16="http://schemas.microsoft.com/office/drawing/2014/main" id="{1481FC39-2C88-4B0F-803A-1432E1253AF6}"/>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13" name="正方形/長方形 712">
          <a:extLst>
            <a:ext uri="{FF2B5EF4-FFF2-40B4-BE49-F238E27FC236}">
              <a16:creationId xmlns:a16="http://schemas.microsoft.com/office/drawing/2014/main" id="{0D0D561A-1443-40C5-B0A2-F0AA21D81278}"/>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14" name="正方形/長方形 713">
          <a:extLst>
            <a:ext uri="{FF2B5EF4-FFF2-40B4-BE49-F238E27FC236}">
              <a16:creationId xmlns:a16="http://schemas.microsoft.com/office/drawing/2014/main" id="{ADBF3C14-A6F9-4418-9CB2-CBCD6BC835EF}"/>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15" name="正方形/長方形 714">
          <a:extLst>
            <a:ext uri="{FF2B5EF4-FFF2-40B4-BE49-F238E27FC236}">
              <a16:creationId xmlns:a16="http://schemas.microsoft.com/office/drawing/2014/main" id="{BDC8D6A4-0280-430E-BB5E-DD2CA508B1E7}"/>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16" name="正方形/長方形 715">
          <a:extLst>
            <a:ext uri="{FF2B5EF4-FFF2-40B4-BE49-F238E27FC236}">
              <a16:creationId xmlns:a16="http://schemas.microsoft.com/office/drawing/2014/main" id="{9E0D3039-62F7-4B89-A43A-C13C11499880}"/>
            </a:ext>
          </a:extLst>
        </xdr:cNvPr>
        <xdr:cNvSpPr/>
      </xdr:nvSpPr>
      <xdr:spPr>
        <a:xfrm>
          <a:off x="1609344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17" name="テキスト ボックス 716">
          <a:extLst>
            <a:ext uri="{FF2B5EF4-FFF2-40B4-BE49-F238E27FC236}">
              <a16:creationId xmlns:a16="http://schemas.microsoft.com/office/drawing/2014/main" id="{328D3E59-6ED5-4509-9D6F-5619166B78C2}"/>
            </a:ext>
          </a:extLst>
        </xdr:cNvPr>
        <xdr:cNvSpPr txBox="1"/>
      </xdr:nvSpPr>
      <xdr:spPr>
        <a:xfrm>
          <a:off x="1607820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18" name="直線コネクタ 717">
          <a:extLst>
            <a:ext uri="{FF2B5EF4-FFF2-40B4-BE49-F238E27FC236}">
              <a16:creationId xmlns:a16="http://schemas.microsoft.com/office/drawing/2014/main" id="{9FDE80EE-BDF9-47EA-9161-79436C2A860D}"/>
            </a:ext>
          </a:extLst>
        </xdr:cNvPr>
        <xdr:cNvCxnSpPr/>
      </xdr:nvCxnSpPr>
      <xdr:spPr>
        <a:xfrm>
          <a:off x="1609344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719" name="直線コネクタ 718">
          <a:extLst>
            <a:ext uri="{FF2B5EF4-FFF2-40B4-BE49-F238E27FC236}">
              <a16:creationId xmlns:a16="http://schemas.microsoft.com/office/drawing/2014/main" id="{A32DEE6B-9BBE-46CD-B02A-8D5C4F2D1F80}"/>
            </a:ext>
          </a:extLst>
        </xdr:cNvPr>
        <xdr:cNvCxnSpPr/>
      </xdr:nvCxnSpPr>
      <xdr:spPr>
        <a:xfrm>
          <a:off x="1609344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720" name="テキスト ボックス 719">
          <a:extLst>
            <a:ext uri="{FF2B5EF4-FFF2-40B4-BE49-F238E27FC236}">
              <a16:creationId xmlns:a16="http://schemas.microsoft.com/office/drawing/2014/main" id="{DE091379-A888-4955-A5F6-404EE2C2C716}"/>
            </a:ext>
          </a:extLst>
        </xdr:cNvPr>
        <xdr:cNvSpPr txBox="1"/>
      </xdr:nvSpPr>
      <xdr:spPr>
        <a:xfrm>
          <a:off x="15694841" y="14316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721" name="直線コネクタ 720">
          <a:extLst>
            <a:ext uri="{FF2B5EF4-FFF2-40B4-BE49-F238E27FC236}">
              <a16:creationId xmlns:a16="http://schemas.microsoft.com/office/drawing/2014/main" id="{B27E4691-59DD-4F15-8739-44C524C3B745}"/>
            </a:ext>
          </a:extLst>
        </xdr:cNvPr>
        <xdr:cNvCxnSpPr/>
      </xdr:nvCxnSpPr>
      <xdr:spPr>
        <a:xfrm>
          <a:off x="1609344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722" name="テキスト ボックス 721">
          <a:extLst>
            <a:ext uri="{FF2B5EF4-FFF2-40B4-BE49-F238E27FC236}">
              <a16:creationId xmlns:a16="http://schemas.microsoft.com/office/drawing/2014/main" id="{CBBE63D5-E883-49C0-A53D-5796D9313A8E}"/>
            </a:ext>
          </a:extLst>
        </xdr:cNvPr>
        <xdr:cNvSpPr txBox="1"/>
      </xdr:nvSpPr>
      <xdr:spPr>
        <a:xfrm>
          <a:off x="15694841" y="138709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723" name="直線コネクタ 722">
          <a:extLst>
            <a:ext uri="{FF2B5EF4-FFF2-40B4-BE49-F238E27FC236}">
              <a16:creationId xmlns:a16="http://schemas.microsoft.com/office/drawing/2014/main" id="{3F3BC8B0-3E29-4183-8EA1-82FA5B463C78}"/>
            </a:ext>
          </a:extLst>
        </xdr:cNvPr>
        <xdr:cNvCxnSpPr/>
      </xdr:nvCxnSpPr>
      <xdr:spPr>
        <a:xfrm>
          <a:off x="1609344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724" name="テキスト ボックス 723">
          <a:extLst>
            <a:ext uri="{FF2B5EF4-FFF2-40B4-BE49-F238E27FC236}">
              <a16:creationId xmlns:a16="http://schemas.microsoft.com/office/drawing/2014/main" id="{ACF3C819-2061-4F34-9577-0D75ECCF8893}"/>
            </a:ext>
          </a:extLst>
        </xdr:cNvPr>
        <xdr:cNvSpPr txBox="1"/>
      </xdr:nvSpPr>
      <xdr:spPr>
        <a:xfrm>
          <a:off x="15694841" y="13421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725" name="直線コネクタ 724">
          <a:extLst>
            <a:ext uri="{FF2B5EF4-FFF2-40B4-BE49-F238E27FC236}">
              <a16:creationId xmlns:a16="http://schemas.microsoft.com/office/drawing/2014/main" id="{8C5B65A0-FAC8-45C8-AFEB-25302F66FFC2}"/>
            </a:ext>
          </a:extLst>
        </xdr:cNvPr>
        <xdr:cNvCxnSpPr/>
      </xdr:nvCxnSpPr>
      <xdr:spPr>
        <a:xfrm>
          <a:off x="1609344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726" name="テキスト ボックス 725">
          <a:extLst>
            <a:ext uri="{FF2B5EF4-FFF2-40B4-BE49-F238E27FC236}">
              <a16:creationId xmlns:a16="http://schemas.microsoft.com/office/drawing/2014/main" id="{2666C261-3F21-4AF9-A477-AA93B405D71E}"/>
            </a:ext>
          </a:extLst>
        </xdr:cNvPr>
        <xdr:cNvSpPr txBox="1"/>
      </xdr:nvSpPr>
      <xdr:spPr>
        <a:xfrm>
          <a:off x="1569484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27" name="直線コネクタ 726">
          <a:extLst>
            <a:ext uri="{FF2B5EF4-FFF2-40B4-BE49-F238E27FC236}">
              <a16:creationId xmlns:a16="http://schemas.microsoft.com/office/drawing/2014/main" id="{F621E995-C41F-4344-82D6-E254B9C77BFA}"/>
            </a:ext>
          </a:extLst>
        </xdr:cNvPr>
        <xdr:cNvCxnSpPr/>
      </xdr:nvCxnSpPr>
      <xdr:spPr>
        <a:xfrm>
          <a:off x="1609344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28" name="テキスト ボックス 727">
          <a:extLst>
            <a:ext uri="{FF2B5EF4-FFF2-40B4-BE49-F238E27FC236}">
              <a16:creationId xmlns:a16="http://schemas.microsoft.com/office/drawing/2014/main" id="{D999093A-828D-4FA9-84D1-7C78BD4BD44A}"/>
            </a:ext>
          </a:extLst>
        </xdr:cNvPr>
        <xdr:cNvSpPr txBox="1"/>
      </xdr:nvSpPr>
      <xdr:spPr>
        <a:xfrm>
          <a:off x="1569484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29" name="【児童館】&#10;一人当たり面積グラフ枠">
          <a:extLst>
            <a:ext uri="{FF2B5EF4-FFF2-40B4-BE49-F238E27FC236}">
              <a16:creationId xmlns:a16="http://schemas.microsoft.com/office/drawing/2014/main" id="{42909E5F-6D5A-47E9-B49A-DF40BAB4E9A3}"/>
            </a:ext>
          </a:extLst>
        </xdr:cNvPr>
        <xdr:cNvSpPr/>
      </xdr:nvSpPr>
      <xdr:spPr>
        <a:xfrm>
          <a:off x="1609344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77</xdr:row>
      <xdr:rowOff>163830</xdr:rowOff>
    </xdr:from>
    <xdr:to>
      <xdr:col>116</xdr:col>
      <xdr:colOff>62864</xdr:colOff>
      <xdr:row>85</xdr:row>
      <xdr:rowOff>118111</xdr:rowOff>
    </xdr:to>
    <xdr:cxnSp macro="">
      <xdr:nvCxnSpPr>
        <xdr:cNvPr id="730" name="直線コネクタ 729">
          <a:extLst>
            <a:ext uri="{FF2B5EF4-FFF2-40B4-BE49-F238E27FC236}">
              <a16:creationId xmlns:a16="http://schemas.microsoft.com/office/drawing/2014/main" id="{F92F56C9-55A1-4B18-8B6A-05DBC2350265}"/>
            </a:ext>
          </a:extLst>
        </xdr:cNvPr>
        <xdr:cNvCxnSpPr/>
      </xdr:nvCxnSpPr>
      <xdr:spPr>
        <a:xfrm flipV="1">
          <a:off x="19509104" y="13072110"/>
          <a:ext cx="0" cy="12954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121938</xdr:rowOff>
    </xdr:from>
    <xdr:ext cx="469744" cy="259045"/>
    <xdr:sp macro="" textlink="">
      <xdr:nvSpPr>
        <xdr:cNvPr id="731" name="【児童館】&#10;一人当たり面積最小値テキスト">
          <a:extLst>
            <a:ext uri="{FF2B5EF4-FFF2-40B4-BE49-F238E27FC236}">
              <a16:creationId xmlns:a16="http://schemas.microsoft.com/office/drawing/2014/main" id="{F7DD42BA-AA6F-48A6-9946-CB13CBC5C174}"/>
            </a:ext>
          </a:extLst>
        </xdr:cNvPr>
        <xdr:cNvSpPr txBox="1"/>
      </xdr:nvSpPr>
      <xdr:spPr>
        <a:xfrm>
          <a:off x="19547840" y="14371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118111</xdr:rowOff>
    </xdr:from>
    <xdr:to>
      <xdr:col>116</xdr:col>
      <xdr:colOff>152400</xdr:colOff>
      <xdr:row>85</xdr:row>
      <xdr:rowOff>118111</xdr:rowOff>
    </xdr:to>
    <xdr:cxnSp macro="">
      <xdr:nvCxnSpPr>
        <xdr:cNvPr id="732" name="直線コネクタ 731">
          <a:extLst>
            <a:ext uri="{FF2B5EF4-FFF2-40B4-BE49-F238E27FC236}">
              <a16:creationId xmlns:a16="http://schemas.microsoft.com/office/drawing/2014/main" id="{C043A2C0-DEFD-4F1B-80BC-0860FEC0B79E}"/>
            </a:ext>
          </a:extLst>
        </xdr:cNvPr>
        <xdr:cNvCxnSpPr/>
      </xdr:nvCxnSpPr>
      <xdr:spPr>
        <a:xfrm>
          <a:off x="19443700" y="143675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76</xdr:row>
      <xdr:rowOff>110507</xdr:rowOff>
    </xdr:from>
    <xdr:ext cx="469744" cy="259045"/>
    <xdr:sp macro="" textlink="">
      <xdr:nvSpPr>
        <xdr:cNvPr id="733" name="【児童館】&#10;一人当たり面積最大値テキスト">
          <a:extLst>
            <a:ext uri="{FF2B5EF4-FFF2-40B4-BE49-F238E27FC236}">
              <a16:creationId xmlns:a16="http://schemas.microsoft.com/office/drawing/2014/main" id="{149670AF-0574-4CFA-AF9C-CB7670DF7DE7}"/>
            </a:ext>
          </a:extLst>
        </xdr:cNvPr>
        <xdr:cNvSpPr txBox="1"/>
      </xdr:nvSpPr>
      <xdr:spPr>
        <a:xfrm>
          <a:off x="19547840" y="12851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77</xdr:row>
      <xdr:rowOff>163830</xdr:rowOff>
    </xdr:from>
    <xdr:to>
      <xdr:col>116</xdr:col>
      <xdr:colOff>152400</xdr:colOff>
      <xdr:row>77</xdr:row>
      <xdr:rowOff>163830</xdr:rowOff>
    </xdr:to>
    <xdr:cxnSp macro="">
      <xdr:nvCxnSpPr>
        <xdr:cNvPr id="734" name="直線コネクタ 733">
          <a:extLst>
            <a:ext uri="{FF2B5EF4-FFF2-40B4-BE49-F238E27FC236}">
              <a16:creationId xmlns:a16="http://schemas.microsoft.com/office/drawing/2014/main" id="{239CA7DC-43C4-4092-A899-B33DA1EED933}"/>
            </a:ext>
          </a:extLst>
        </xdr:cNvPr>
        <xdr:cNvCxnSpPr/>
      </xdr:nvCxnSpPr>
      <xdr:spPr>
        <a:xfrm>
          <a:off x="19443700" y="1307211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80027</xdr:rowOff>
    </xdr:from>
    <xdr:ext cx="469744" cy="259045"/>
    <xdr:sp macro="" textlink="">
      <xdr:nvSpPr>
        <xdr:cNvPr id="735" name="【児童館】&#10;一人当たり面積平均値テキスト">
          <a:extLst>
            <a:ext uri="{FF2B5EF4-FFF2-40B4-BE49-F238E27FC236}">
              <a16:creationId xmlns:a16="http://schemas.microsoft.com/office/drawing/2014/main" id="{E50FD023-DB9E-44A2-ADB5-AB8B6C3AE156}"/>
            </a:ext>
          </a:extLst>
        </xdr:cNvPr>
        <xdr:cNvSpPr txBox="1"/>
      </xdr:nvSpPr>
      <xdr:spPr>
        <a:xfrm>
          <a:off x="19547840" y="138265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82</xdr:row>
      <xdr:rowOff>101600</xdr:rowOff>
    </xdr:from>
    <xdr:to>
      <xdr:col>116</xdr:col>
      <xdr:colOff>114300</xdr:colOff>
      <xdr:row>83</xdr:row>
      <xdr:rowOff>31750</xdr:rowOff>
    </xdr:to>
    <xdr:sp macro="" textlink="">
      <xdr:nvSpPr>
        <xdr:cNvPr id="736" name="フローチャート: 判断 735">
          <a:extLst>
            <a:ext uri="{FF2B5EF4-FFF2-40B4-BE49-F238E27FC236}">
              <a16:creationId xmlns:a16="http://schemas.microsoft.com/office/drawing/2014/main" id="{81FDD4CE-AC0A-4EB8-AADE-BEF0A07B5BC0}"/>
            </a:ext>
          </a:extLst>
        </xdr:cNvPr>
        <xdr:cNvSpPr/>
      </xdr:nvSpPr>
      <xdr:spPr>
        <a:xfrm>
          <a:off x="1945894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82</xdr:row>
      <xdr:rowOff>78739</xdr:rowOff>
    </xdr:from>
    <xdr:to>
      <xdr:col>112</xdr:col>
      <xdr:colOff>38100</xdr:colOff>
      <xdr:row>83</xdr:row>
      <xdr:rowOff>8889</xdr:rowOff>
    </xdr:to>
    <xdr:sp macro="" textlink="">
      <xdr:nvSpPr>
        <xdr:cNvPr id="737" name="フローチャート: 判断 736">
          <a:extLst>
            <a:ext uri="{FF2B5EF4-FFF2-40B4-BE49-F238E27FC236}">
              <a16:creationId xmlns:a16="http://schemas.microsoft.com/office/drawing/2014/main" id="{81159C50-D0BA-47B0-9965-7AC1034542F8}"/>
            </a:ext>
          </a:extLst>
        </xdr:cNvPr>
        <xdr:cNvSpPr/>
      </xdr:nvSpPr>
      <xdr:spPr>
        <a:xfrm>
          <a:off x="18735040" y="1382521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82</xdr:row>
      <xdr:rowOff>101600</xdr:rowOff>
    </xdr:from>
    <xdr:to>
      <xdr:col>107</xdr:col>
      <xdr:colOff>101600</xdr:colOff>
      <xdr:row>83</xdr:row>
      <xdr:rowOff>31750</xdr:rowOff>
    </xdr:to>
    <xdr:sp macro="" textlink="">
      <xdr:nvSpPr>
        <xdr:cNvPr id="738" name="フローチャート: 判断 737">
          <a:extLst>
            <a:ext uri="{FF2B5EF4-FFF2-40B4-BE49-F238E27FC236}">
              <a16:creationId xmlns:a16="http://schemas.microsoft.com/office/drawing/2014/main" id="{1A82350A-7FB2-4E7B-9D8D-E2E06C440E3D}"/>
            </a:ext>
          </a:extLst>
        </xdr:cNvPr>
        <xdr:cNvSpPr/>
      </xdr:nvSpPr>
      <xdr:spPr>
        <a:xfrm>
          <a:off x="17937480" y="138480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82</xdr:row>
      <xdr:rowOff>124461</xdr:rowOff>
    </xdr:from>
    <xdr:to>
      <xdr:col>102</xdr:col>
      <xdr:colOff>165100</xdr:colOff>
      <xdr:row>83</xdr:row>
      <xdr:rowOff>54611</xdr:rowOff>
    </xdr:to>
    <xdr:sp macro="" textlink="">
      <xdr:nvSpPr>
        <xdr:cNvPr id="739" name="フローチャート: 判断 738">
          <a:extLst>
            <a:ext uri="{FF2B5EF4-FFF2-40B4-BE49-F238E27FC236}">
              <a16:creationId xmlns:a16="http://schemas.microsoft.com/office/drawing/2014/main" id="{A3FEBEE8-B215-43D6-8691-8CAAF28B5591}"/>
            </a:ext>
          </a:extLst>
        </xdr:cNvPr>
        <xdr:cNvSpPr/>
      </xdr:nvSpPr>
      <xdr:spPr>
        <a:xfrm>
          <a:off x="17162780" y="1387094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740" name="テキスト ボックス 739">
          <a:extLst>
            <a:ext uri="{FF2B5EF4-FFF2-40B4-BE49-F238E27FC236}">
              <a16:creationId xmlns:a16="http://schemas.microsoft.com/office/drawing/2014/main" id="{136594E0-7331-4306-A15C-0EC40FBCF263}"/>
            </a:ext>
          </a:extLst>
        </xdr:cNvPr>
        <xdr:cNvSpPr txBox="1"/>
      </xdr:nvSpPr>
      <xdr:spPr>
        <a:xfrm>
          <a:off x="193421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741" name="テキスト ボックス 740">
          <a:extLst>
            <a:ext uri="{FF2B5EF4-FFF2-40B4-BE49-F238E27FC236}">
              <a16:creationId xmlns:a16="http://schemas.microsoft.com/office/drawing/2014/main" id="{2735966D-28C9-4244-9415-E5267DC4118A}"/>
            </a:ext>
          </a:extLst>
        </xdr:cNvPr>
        <xdr:cNvSpPr txBox="1"/>
      </xdr:nvSpPr>
      <xdr:spPr>
        <a:xfrm>
          <a:off x="1861058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742" name="テキスト ボックス 741">
          <a:extLst>
            <a:ext uri="{FF2B5EF4-FFF2-40B4-BE49-F238E27FC236}">
              <a16:creationId xmlns:a16="http://schemas.microsoft.com/office/drawing/2014/main" id="{D94A2603-1063-472B-9018-16F6246E7000}"/>
            </a:ext>
          </a:extLst>
        </xdr:cNvPr>
        <xdr:cNvSpPr txBox="1"/>
      </xdr:nvSpPr>
      <xdr:spPr>
        <a:xfrm>
          <a:off x="178206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744CC12-9DAD-4D4F-89DE-4631969337FC}"/>
            </a:ext>
          </a:extLst>
        </xdr:cNvPr>
        <xdr:cNvSpPr txBox="1"/>
      </xdr:nvSpPr>
      <xdr:spPr>
        <a:xfrm>
          <a:off x="170459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7354BEF4-CB90-4F18-AEC6-DF481F57FDAA}"/>
            </a:ext>
          </a:extLst>
        </xdr:cNvPr>
        <xdr:cNvSpPr txBox="1"/>
      </xdr:nvSpPr>
      <xdr:spPr>
        <a:xfrm>
          <a:off x="162636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80</xdr:row>
      <xdr:rowOff>78739</xdr:rowOff>
    </xdr:from>
    <xdr:to>
      <xdr:col>116</xdr:col>
      <xdr:colOff>114300</xdr:colOff>
      <xdr:row>81</xdr:row>
      <xdr:rowOff>8889</xdr:rowOff>
    </xdr:to>
    <xdr:sp macro="" textlink="">
      <xdr:nvSpPr>
        <xdr:cNvPr id="745" name="楕円 744">
          <a:extLst>
            <a:ext uri="{FF2B5EF4-FFF2-40B4-BE49-F238E27FC236}">
              <a16:creationId xmlns:a16="http://schemas.microsoft.com/office/drawing/2014/main" id="{8EA342D2-B4F2-4967-9621-0070BF085164}"/>
            </a:ext>
          </a:extLst>
        </xdr:cNvPr>
        <xdr:cNvSpPr/>
      </xdr:nvSpPr>
      <xdr:spPr>
        <a:xfrm>
          <a:off x="19458940" y="1348993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79</xdr:row>
      <xdr:rowOff>101616</xdr:rowOff>
    </xdr:from>
    <xdr:ext cx="469744" cy="259045"/>
    <xdr:sp macro="" textlink="">
      <xdr:nvSpPr>
        <xdr:cNvPr id="746" name="【児童館】&#10;一人当たり面積該当値テキスト">
          <a:extLst>
            <a:ext uri="{FF2B5EF4-FFF2-40B4-BE49-F238E27FC236}">
              <a16:creationId xmlns:a16="http://schemas.microsoft.com/office/drawing/2014/main" id="{C8ED8224-FCA6-470A-BFED-EE8E2411C9FB}"/>
            </a:ext>
          </a:extLst>
        </xdr:cNvPr>
        <xdr:cNvSpPr txBox="1"/>
      </xdr:nvSpPr>
      <xdr:spPr>
        <a:xfrm>
          <a:off x="19547840" y="13345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80</xdr:row>
      <xdr:rowOff>101600</xdr:rowOff>
    </xdr:from>
    <xdr:to>
      <xdr:col>112</xdr:col>
      <xdr:colOff>38100</xdr:colOff>
      <xdr:row>81</xdr:row>
      <xdr:rowOff>31750</xdr:rowOff>
    </xdr:to>
    <xdr:sp macro="" textlink="">
      <xdr:nvSpPr>
        <xdr:cNvPr id="747" name="楕円 746">
          <a:extLst>
            <a:ext uri="{FF2B5EF4-FFF2-40B4-BE49-F238E27FC236}">
              <a16:creationId xmlns:a16="http://schemas.microsoft.com/office/drawing/2014/main" id="{1DB68630-6AED-4D04-B6DC-FE9115C31766}"/>
            </a:ext>
          </a:extLst>
        </xdr:cNvPr>
        <xdr:cNvSpPr/>
      </xdr:nvSpPr>
      <xdr:spPr>
        <a:xfrm>
          <a:off x="18735040" y="135128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80</xdr:row>
      <xdr:rowOff>129539</xdr:rowOff>
    </xdr:from>
    <xdr:to>
      <xdr:col>116</xdr:col>
      <xdr:colOff>63500</xdr:colOff>
      <xdr:row>80</xdr:row>
      <xdr:rowOff>152400</xdr:rowOff>
    </xdr:to>
    <xdr:cxnSp macro="">
      <xdr:nvCxnSpPr>
        <xdr:cNvPr id="748" name="直線コネクタ 747">
          <a:extLst>
            <a:ext uri="{FF2B5EF4-FFF2-40B4-BE49-F238E27FC236}">
              <a16:creationId xmlns:a16="http://schemas.microsoft.com/office/drawing/2014/main" id="{82389477-19BF-446F-914C-FD1DBE4A1F3B}"/>
            </a:ext>
          </a:extLst>
        </xdr:cNvPr>
        <xdr:cNvCxnSpPr/>
      </xdr:nvCxnSpPr>
      <xdr:spPr>
        <a:xfrm flipV="1">
          <a:off x="18778220" y="13540739"/>
          <a:ext cx="73152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80</xdr:row>
      <xdr:rowOff>101600</xdr:rowOff>
    </xdr:from>
    <xdr:to>
      <xdr:col>107</xdr:col>
      <xdr:colOff>101600</xdr:colOff>
      <xdr:row>81</xdr:row>
      <xdr:rowOff>31750</xdr:rowOff>
    </xdr:to>
    <xdr:sp macro="" textlink="">
      <xdr:nvSpPr>
        <xdr:cNvPr id="749" name="楕円 748">
          <a:extLst>
            <a:ext uri="{FF2B5EF4-FFF2-40B4-BE49-F238E27FC236}">
              <a16:creationId xmlns:a16="http://schemas.microsoft.com/office/drawing/2014/main" id="{773A9BEA-75FB-44AE-9A34-79D6A6141C55}"/>
            </a:ext>
          </a:extLst>
        </xdr:cNvPr>
        <xdr:cNvSpPr/>
      </xdr:nvSpPr>
      <xdr:spPr>
        <a:xfrm>
          <a:off x="17937480" y="1351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80</xdr:row>
      <xdr:rowOff>152400</xdr:rowOff>
    </xdr:from>
    <xdr:to>
      <xdr:col>111</xdr:col>
      <xdr:colOff>177800</xdr:colOff>
      <xdr:row>80</xdr:row>
      <xdr:rowOff>152400</xdr:rowOff>
    </xdr:to>
    <xdr:cxnSp macro="">
      <xdr:nvCxnSpPr>
        <xdr:cNvPr id="750" name="直線コネクタ 749">
          <a:extLst>
            <a:ext uri="{FF2B5EF4-FFF2-40B4-BE49-F238E27FC236}">
              <a16:creationId xmlns:a16="http://schemas.microsoft.com/office/drawing/2014/main" id="{52960D1D-31F1-4FE1-8B54-767A9C601354}"/>
            </a:ext>
          </a:extLst>
        </xdr:cNvPr>
        <xdr:cNvCxnSpPr/>
      </xdr:nvCxnSpPr>
      <xdr:spPr>
        <a:xfrm>
          <a:off x="17988280" y="1356360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80</xdr:row>
      <xdr:rowOff>101600</xdr:rowOff>
    </xdr:from>
    <xdr:to>
      <xdr:col>102</xdr:col>
      <xdr:colOff>165100</xdr:colOff>
      <xdr:row>81</xdr:row>
      <xdr:rowOff>31750</xdr:rowOff>
    </xdr:to>
    <xdr:sp macro="" textlink="">
      <xdr:nvSpPr>
        <xdr:cNvPr id="751" name="楕円 750">
          <a:extLst>
            <a:ext uri="{FF2B5EF4-FFF2-40B4-BE49-F238E27FC236}">
              <a16:creationId xmlns:a16="http://schemas.microsoft.com/office/drawing/2014/main" id="{7651984F-54CC-4828-A6A0-680B85EB5C58}"/>
            </a:ext>
          </a:extLst>
        </xdr:cNvPr>
        <xdr:cNvSpPr/>
      </xdr:nvSpPr>
      <xdr:spPr>
        <a:xfrm>
          <a:off x="17162780" y="13512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80</xdr:row>
      <xdr:rowOff>152400</xdr:rowOff>
    </xdr:from>
    <xdr:to>
      <xdr:col>107</xdr:col>
      <xdr:colOff>50800</xdr:colOff>
      <xdr:row>80</xdr:row>
      <xdr:rowOff>152400</xdr:rowOff>
    </xdr:to>
    <xdr:cxnSp macro="">
      <xdr:nvCxnSpPr>
        <xdr:cNvPr id="752" name="直線コネクタ 751">
          <a:extLst>
            <a:ext uri="{FF2B5EF4-FFF2-40B4-BE49-F238E27FC236}">
              <a16:creationId xmlns:a16="http://schemas.microsoft.com/office/drawing/2014/main" id="{D8FC7B4A-A79A-4F55-ACC8-D681F000E6F3}"/>
            </a:ext>
          </a:extLst>
        </xdr:cNvPr>
        <xdr:cNvCxnSpPr/>
      </xdr:nvCxnSpPr>
      <xdr:spPr>
        <a:xfrm>
          <a:off x="17213580" y="13563600"/>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83</xdr:row>
      <xdr:rowOff>16</xdr:rowOff>
    </xdr:from>
    <xdr:ext cx="469744" cy="259045"/>
    <xdr:sp macro="" textlink="">
      <xdr:nvSpPr>
        <xdr:cNvPr id="753" name="n_1aveValue【児童館】&#10;一人当たり面積">
          <a:extLst>
            <a:ext uri="{FF2B5EF4-FFF2-40B4-BE49-F238E27FC236}">
              <a16:creationId xmlns:a16="http://schemas.microsoft.com/office/drawing/2014/main" id="{062DE068-C04B-4EBC-A6DA-91E4F120C140}"/>
            </a:ext>
          </a:extLst>
        </xdr:cNvPr>
        <xdr:cNvSpPr txBox="1"/>
      </xdr:nvSpPr>
      <xdr:spPr>
        <a:xfrm>
          <a:off x="18561127" y="139141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22877</xdr:rowOff>
    </xdr:from>
    <xdr:ext cx="469744" cy="259045"/>
    <xdr:sp macro="" textlink="">
      <xdr:nvSpPr>
        <xdr:cNvPr id="754" name="n_2aveValue【児童館】&#10;一人当たり面積">
          <a:extLst>
            <a:ext uri="{FF2B5EF4-FFF2-40B4-BE49-F238E27FC236}">
              <a16:creationId xmlns:a16="http://schemas.microsoft.com/office/drawing/2014/main" id="{7ECEDE18-45E0-4722-A5EB-13A5F0A10651}"/>
            </a:ext>
          </a:extLst>
        </xdr:cNvPr>
        <xdr:cNvSpPr txBox="1"/>
      </xdr:nvSpPr>
      <xdr:spPr>
        <a:xfrm>
          <a:off x="17776267" y="13936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45738</xdr:rowOff>
    </xdr:from>
    <xdr:ext cx="469744" cy="259045"/>
    <xdr:sp macro="" textlink="">
      <xdr:nvSpPr>
        <xdr:cNvPr id="755" name="n_3aveValue【児童館】&#10;一人当たり面積">
          <a:extLst>
            <a:ext uri="{FF2B5EF4-FFF2-40B4-BE49-F238E27FC236}">
              <a16:creationId xmlns:a16="http://schemas.microsoft.com/office/drawing/2014/main" id="{BE737FBE-91A2-4A5C-A763-9FC4D3BFFAF2}"/>
            </a:ext>
          </a:extLst>
        </xdr:cNvPr>
        <xdr:cNvSpPr txBox="1"/>
      </xdr:nvSpPr>
      <xdr:spPr>
        <a:xfrm>
          <a:off x="17001567" y="139598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79</xdr:row>
      <xdr:rowOff>48277</xdr:rowOff>
    </xdr:from>
    <xdr:ext cx="469744" cy="259045"/>
    <xdr:sp macro="" textlink="">
      <xdr:nvSpPr>
        <xdr:cNvPr id="756" name="n_1mainValue【児童館】&#10;一人当たり面積">
          <a:extLst>
            <a:ext uri="{FF2B5EF4-FFF2-40B4-BE49-F238E27FC236}">
              <a16:creationId xmlns:a16="http://schemas.microsoft.com/office/drawing/2014/main" id="{AEED30C0-4E62-467A-992A-EE6D823AD363}"/>
            </a:ext>
          </a:extLst>
        </xdr:cNvPr>
        <xdr:cNvSpPr txBox="1"/>
      </xdr:nvSpPr>
      <xdr:spPr>
        <a:xfrm>
          <a:off x="18561127" y="1329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79</xdr:row>
      <xdr:rowOff>48277</xdr:rowOff>
    </xdr:from>
    <xdr:ext cx="469744" cy="259045"/>
    <xdr:sp macro="" textlink="">
      <xdr:nvSpPr>
        <xdr:cNvPr id="757" name="n_2mainValue【児童館】&#10;一人当たり面積">
          <a:extLst>
            <a:ext uri="{FF2B5EF4-FFF2-40B4-BE49-F238E27FC236}">
              <a16:creationId xmlns:a16="http://schemas.microsoft.com/office/drawing/2014/main" id="{B726D80A-DC96-4FC4-BD98-FB80D08D2387}"/>
            </a:ext>
          </a:extLst>
        </xdr:cNvPr>
        <xdr:cNvSpPr txBox="1"/>
      </xdr:nvSpPr>
      <xdr:spPr>
        <a:xfrm>
          <a:off x="17776267" y="1329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79</xdr:row>
      <xdr:rowOff>48277</xdr:rowOff>
    </xdr:from>
    <xdr:ext cx="469744" cy="259045"/>
    <xdr:sp macro="" textlink="">
      <xdr:nvSpPr>
        <xdr:cNvPr id="758" name="n_3mainValue【児童館】&#10;一人当たり面積">
          <a:extLst>
            <a:ext uri="{FF2B5EF4-FFF2-40B4-BE49-F238E27FC236}">
              <a16:creationId xmlns:a16="http://schemas.microsoft.com/office/drawing/2014/main" id="{F20E3EB1-4F7D-45F2-A960-CCFABB0531B7}"/>
            </a:ext>
          </a:extLst>
        </xdr:cNvPr>
        <xdr:cNvSpPr txBox="1"/>
      </xdr:nvSpPr>
      <xdr:spPr>
        <a:xfrm>
          <a:off x="17001567" y="13291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759" name="正方形/長方形 758">
          <a:extLst>
            <a:ext uri="{FF2B5EF4-FFF2-40B4-BE49-F238E27FC236}">
              <a16:creationId xmlns:a16="http://schemas.microsoft.com/office/drawing/2014/main" id="{A8B1C336-FD05-4318-9D8C-39483CD4D5E8}"/>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760" name="正方形/長方形 759">
          <a:extLst>
            <a:ext uri="{FF2B5EF4-FFF2-40B4-BE49-F238E27FC236}">
              <a16:creationId xmlns:a16="http://schemas.microsoft.com/office/drawing/2014/main" id="{0CCDFCA8-1DE6-4428-82FD-215A329F5EC7}"/>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761" name="正方形/長方形 760">
          <a:extLst>
            <a:ext uri="{FF2B5EF4-FFF2-40B4-BE49-F238E27FC236}">
              <a16:creationId xmlns:a16="http://schemas.microsoft.com/office/drawing/2014/main" id="{9721D06E-BA64-4AAF-956B-35F00D52048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762" name="正方形/長方形 761">
          <a:extLst>
            <a:ext uri="{FF2B5EF4-FFF2-40B4-BE49-F238E27FC236}">
              <a16:creationId xmlns:a16="http://schemas.microsoft.com/office/drawing/2014/main" id="{B9097E04-5C56-4A75-A73F-5E4D8DF7424E}"/>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763" name="正方形/長方形 762">
          <a:extLst>
            <a:ext uri="{FF2B5EF4-FFF2-40B4-BE49-F238E27FC236}">
              <a16:creationId xmlns:a16="http://schemas.microsoft.com/office/drawing/2014/main" id="{E483266F-EF02-44E6-BD6E-8116C26789D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764" name="正方形/長方形 763">
          <a:extLst>
            <a:ext uri="{FF2B5EF4-FFF2-40B4-BE49-F238E27FC236}">
              <a16:creationId xmlns:a16="http://schemas.microsoft.com/office/drawing/2014/main" id="{ECEDC0C4-CAE6-45A6-979B-187568A9292D}"/>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765" name="正方形/長方形 764">
          <a:extLst>
            <a:ext uri="{FF2B5EF4-FFF2-40B4-BE49-F238E27FC236}">
              <a16:creationId xmlns:a16="http://schemas.microsoft.com/office/drawing/2014/main" id="{56B99158-2D9B-4BA0-B9A3-F0CEC3905FB3}"/>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766" name="正方形/長方形 765">
          <a:extLst>
            <a:ext uri="{FF2B5EF4-FFF2-40B4-BE49-F238E27FC236}">
              <a16:creationId xmlns:a16="http://schemas.microsoft.com/office/drawing/2014/main" id="{17A63EA4-978D-42EC-8628-28AFDB1517E7}"/>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767" name="テキスト ボックス 766">
          <a:extLst>
            <a:ext uri="{FF2B5EF4-FFF2-40B4-BE49-F238E27FC236}">
              <a16:creationId xmlns:a16="http://schemas.microsoft.com/office/drawing/2014/main" id="{91EFA7CB-0D34-496C-9FD6-0D8EB3A56834}"/>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768" name="直線コネクタ 767">
          <a:extLst>
            <a:ext uri="{FF2B5EF4-FFF2-40B4-BE49-F238E27FC236}">
              <a16:creationId xmlns:a16="http://schemas.microsoft.com/office/drawing/2014/main" id="{2CC59989-F8F8-4F15-9218-BBB78EA78534}"/>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769" name="直線コネクタ 768">
          <a:extLst>
            <a:ext uri="{FF2B5EF4-FFF2-40B4-BE49-F238E27FC236}">
              <a16:creationId xmlns:a16="http://schemas.microsoft.com/office/drawing/2014/main" id="{EBDB27C0-241D-4298-BFA9-BECFFD4C0128}"/>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770" name="テキスト ボックス 769">
          <a:extLst>
            <a:ext uri="{FF2B5EF4-FFF2-40B4-BE49-F238E27FC236}">
              <a16:creationId xmlns:a16="http://schemas.microsoft.com/office/drawing/2014/main" id="{967FE123-24E8-4679-BD3B-6AC46BAF21DE}"/>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771" name="直線コネクタ 770">
          <a:extLst>
            <a:ext uri="{FF2B5EF4-FFF2-40B4-BE49-F238E27FC236}">
              <a16:creationId xmlns:a16="http://schemas.microsoft.com/office/drawing/2014/main" id="{655F1A75-0295-45F3-8B77-499586E89E91}"/>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772" name="テキスト ボックス 771">
          <a:extLst>
            <a:ext uri="{FF2B5EF4-FFF2-40B4-BE49-F238E27FC236}">
              <a16:creationId xmlns:a16="http://schemas.microsoft.com/office/drawing/2014/main" id="{8746418B-ACA2-4028-BD37-C06BC7E9E1D8}"/>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773" name="直線コネクタ 772">
          <a:extLst>
            <a:ext uri="{FF2B5EF4-FFF2-40B4-BE49-F238E27FC236}">
              <a16:creationId xmlns:a16="http://schemas.microsoft.com/office/drawing/2014/main" id="{B0CAD1AF-C52A-4DCE-8992-931D6D7475DE}"/>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774" name="テキスト ボックス 773">
          <a:extLst>
            <a:ext uri="{FF2B5EF4-FFF2-40B4-BE49-F238E27FC236}">
              <a16:creationId xmlns:a16="http://schemas.microsoft.com/office/drawing/2014/main" id="{D1672313-CD6D-47EE-9601-D6158C0AEEB5}"/>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775" name="直線コネクタ 774">
          <a:extLst>
            <a:ext uri="{FF2B5EF4-FFF2-40B4-BE49-F238E27FC236}">
              <a16:creationId xmlns:a16="http://schemas.microsoft.com/office/drawing/2014/main" id="{BB0FDE08-7BAB-46DF-8961-78C6D4DC546C}"/>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776" name="テキスト ボックス 775">
          <a:extLst>
            <a:ext uri="{FF2B5EF4-FFF2-40B4-BE49-F238E27FC236}">
              <a16:creationId xmlns:a16="http://schemas.microsoft.com/office/drawing/2014/main" id="{495400BD-C08F-4C8F-BA60-7F9E69D8BCB0}"/>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777" name="直線コネクタ 776">
          <a:extLst>
            <a:ext uri="{FF2B5EF4-FFF2-40B4-BE49-F238E27FC236}">
              <a16:creationId xmlns:a16="http://schemas.microsoft.com/office/drawing/2014/main" id="{559FF95B-421D-4D05-8738-00C8D4BACA80}"/>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778" name="テキスト ボックス 777">
          <a:extLst>
            <a:ext uri="{FF2B5EF4-FFF2-40B4-BE49-F238E27FC236}">
              <a16:creationId xmlns:a16="http://schemas.microsoft.com/office/drawing/2014/main" id="{8E68E59A-7707-4981-A4AA-B0EDEB489879}"/>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779" name="直線コネクタ 778">
          <a:extLst>
            <a:ext uri="{FF2B5EF4-FFF2-40B4-BE49-F238E27FC236}">
              <a16:creationId xmlns:a16="http://schemas.microsoft.com/office/drawing/2014/main" id="{D98C2FF7-F67D-4C60-A591-47B04CCB564B}"/>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780" name="テキスト ボックス 779">
          <a:extLst>
            <a:ext uri="{FF2B5EF4-FFF2-40B4-BE49-F238E27FC236}">
              <a16:creationId xmlns:a16="http://schemas.microsoft.com/office/drawing/2014/main" id="{B0305D28-7988-43CF-A380-68C975649A2E}"/>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781" name="直線コネクタ 780">
          <a:extLst>
            <a:ext uri="{FF2B5EF4-FFF2-40B4-BE49-F238E27FC236}">
              <a16:creationId xmlns:a16="http://schemas.microsoft.com/office/drawing/2014/main" id="{52958BE1-DDD3-48A5-A49B-2B51422E0526}"/>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782" name="テキスト ボックス 781">
          <a:extLst>
            <a:ext uri="{FF2B5EF4-FFF2-40B4-BE49-F238E27FC236}">
              <a16:creationId xmlns:a16="http://schemas.microsoft.com/office/drawing/2014/main" id="{BD07A471-EBC6-405A-99A3-0C5114607C3C}"/>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783" name="【公民館】&#10;有形固定資産減価償却率グラフ枠">
          <a:extLst>
            <a:ext uri="{FF2B5EF4-FFF2-40B4-BE49-F238E27FC236}">
              <a16:creationId xmlns:a16="http://schemas.microsoft.com/office/drawing/2014/main" id="{42CE0937-BEC8-4155-B286-1416BD9553B6}"/>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117021</xdr:rowOff>
    </xdr:from>
    <xdr:to>
      <xdr:col>85</xdr:col>
      <xdr:colOff>126364</xdr:colOff>
      <xdr:row>108</xdr:row>
      <xdr:rowOff>22316</xdr:rowOff>
    </xdr:to>
    <xdr:cxnSp macro="">
      <xdr:nvCxnSpPr>
        <xdr:cNvPr id="784" name="直線コネクタ 783">
          <a:extLst>
            <a:ext uri="{FF2B5EF4-FFF2-40B4-BE49-F238E27FC236}">
              <a16:creationId xmlns:a16="http://schemas.microsoft.com/office/drawing/2014/main" id="{946F51B4-037B-415D-BEEC-9A076C34C023}"/>
            </a:ext>
          </a:extLst>
        </xdr:cNvPr>
        <xdr:cNvCxnSpPr/>
      </xdr:nvCxnSpPr>
      <xdr:spPr>
        <a:xfrm flipV="1">
          <a:off x="14375764" y="16713381"/>
          <a:ext cx="0" cy="14140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26143</xdr:rowOff>
    </xdr:from>
    <xdr:ext cx="405111" cy="259045"/>
    <xdr:sp macro="" textlink="">
      <xdr:nvSpPr>
        <xdr:cNvPr id="785" name="【公民館】&#10;有形固定資産減価償却率最小値テキスト">
          <a:extLst>
            <a:ext uri="{FF2B5EF4-FFF2-40B4-BE49-F238E27FC236}">
              <a16:creationId xmlns:a16="http://schemas.microsoft.com/office/drawing/2014/main" id="{B159C6F3-5C12-4D59-B1E2-77D9E6321C03}"/>
            </a:ext>
          </a:extLst>
        </xdr:cNvPr>
        <xdr:cNvSpPr txBox="1"/>
      </xdr:nvSpPr>
      <xdr:spPr>
        <a:xfrm>
          <a:off x="14414500" y="181312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22316</xdr:rowOff>
    </xdr:from>
    <xdr:to>
      <xdr:col>86</xdr:col>
      <xdr:colOff>25400</xdr:colOff>
      <xdr:row>108</xdr:row>
      <xdr:rowOff>22316</xdr:rowOff>
    </xdr:to>
    <xdr:cxnSp macro="">
      <xdr:nvCxnSpPr>
        <xdr:cNvPr id="786" name="直線コネクタ 785">
          <a:extLst>
            <a:ext uri="{FF2B5EF4-FFF2-40B4-BE49-F238E27FC236}">
              <a16:creationId xmlns:a16="http://schemas.microsoft.com/office/drawing/2014/main" id="{8560A704-E6D4-4EC8-B433-30CAAA668473}"/>
            </a:ext>
          </a:extLst>
        </xdr:cNvPr>
        <xdr:cNvCxnSpPr/>
      </xdr:nvCxnSpPr>
      <xdr:spPr>
        <a:xfrm>
          <a:off x="14287500" y="1812743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63698</xdr:rowOff>
    </xdr:from>
    <xdr:ext cx="469744" cy="259045"/>
    <xdr:sp macro="" textlink="">
      <xdr:nvSpPr>
        <xdr:cNvPr id="787" name="【公民館】&#10;有形固定資産減価償却率最大値テキスト">
          <a:extLst>
            <a:ext uri="{FF2B5EF4-FFF2-40B4-BE49-F238E27FC236}">
              <a16:creationId xmlns:a16="http://schemas.microsoft.com/office/drawing/2014/main" id="{D2DB2D28-7E07-4422-9043-591F3AB5C21E}"/>
            </a:ext>
          </a:extLst>
        </xdr:cNvPr>
        <xdr:cNvSpPr txBox="1"/>
      </xdr:nvSpPr>
      <xdr:spPr>
        <a:xfrm>
          <a:off x="14414500" y="164924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117021</xdr:rowOff>
    </xdr:from>
    <xdr:to>
      <xdr:col>86</xdr:col>
      <xdr:colOff>25400</xdr:colOff>
      <xdr:row>99</xdr:row>
      <xdr:rowOff>117021</xdr:rowOff>
    </xdr:to>
    <xdr:cxnSp macro="">
      <xdr:nvCxnSpPr>
        <xdr:cNvPr id="788" name="直線コネクタ 787">
          <a:extLst>
            <a:ext uri="{FF2B5EF4-FFF2-40B4-BE49-F238E27FC236}">
              <a16:creationId xmlns:a16="http://schemas.microsoft.com/office/drawing/2014/main" id="{1F6A6096-0505-434A-9EBE-4A57896963FA}"/>
            </a:ext>
          </a:extLst>
        </xdr:cNvPr>
        <xdr:cNvCxnSpPr/>
      </xdr:nvCxnSpPr>
      <xdr:spPr>
        <a:xfrm>
          <a:off x="14287500" y="1671338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23421</xdr:rowOff>
    </xdr:from>
    <xdr:ext cx="405111" cy="259045"/>
    <xdr:sp macro="" textlink="">
      <xdr:nvSpPr>
        <xdr:cNvPr id="789" name="【公民館】&#10;有形固定資産減価償却率平均値テキスト">
          <a:extLst>
            <a:ext uri="{FF2B5EF4-FFF2-40B4-BE49-F238E27FC236}">
              <a16:creationId xmlns:a16="http://schemas.microsoft.com/office/drawing/2014/main" id="{34F2D651-A959-4268-B894-9CA9214E7EFC}"/>
            </a:ext>
          </a:extLst>
        </xdr:cNvPr>
        <xdr:cNvSpPr txBox="1"/>
      </xdr:nvSpPr>
      <xdr:spPr>
        <a:xfrm>
          <a:off x="14414500" y="172903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44994</xdr:rowOff>
    </xdr:from>
    <xdr:to>
      <xdr:col>85</xdr:col>
      <xdr:colOff>177800</xdr:colOff>
      <xdr:row>103</xdr:row>
      <xdr:rowOff>146594</xdr:rowOff>
    </xdr:to>
    <xdr:sp macro="" textlink="">
      <xdr:nvSpPr>
        <xdr:cNvPr id="790" name="フローチャート: 判断 789">
          <a:extLst>
            <a:ext uri="{FF2B5EF4-FFF2-40B4-BE49-F238E27FC236}">
              <a16:creationId xmlns:a16="http://schemas.microsoft.com/office/drawing/2014/main" id="{6784CD85-0A66-4E62-811E-650F1BF02F47}"/>
            </a:ext>
          </a:extLst>
        </xdr:cNvPr>
        <xdr:cNvSpPr/>
      </xdr:nvSpPr>
      <xdr:spPr>
        <a:xfrm>
          <a:off x="14325600" y="17311914"/>
          <a:ext cx="9398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53158</xdr:rowOff>
    </xdr:from>
    <xdr:to>
      <xdr:col>81</xdr:col>
      <xdr:colOff>101600</xdr:colOff>
      <xdr:row>103</xdr:row>
      <xdr:rowOff>154758</xdr:rowOff>
    </xdr:to>
    <xdr:sp macro="" textlink="">
      <xdr:nvSpPr>
        <xdr:cNvPr id="791" name="フローチャート: 判断 790">
          <a:extLst>
            <a:ext uri="{FF2B5EF4-FFF2-40B4-BE49-F238E27FC236}">
              <a16:creationId xmlns:a16="http://schemas.microsoft.com/office/drawing/2014/main" id="{7A972A13-FCB0-4932-8D66-D1E11632A3B0}"/>
            </a:ext>
          </a:extLst>
        </xdr:cNvPr>
        <xdr:cNvSpPr/>
      </xdr:nvSpPr>
      <xdr:spPr>
        <a:xfrm>
          <a:off x="13578840" y="1732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44994</xdr:rowOff>
    </xdr:from>
    <xdr:to>
      <xdr:col>76</xdr:col>
      <xdr:colOff>165100</xdr:colOff>
      <xdr:row>103</xdr:row>
      <xdr:rowOff>146594</xdr:rowOff>
    </xdr:to>
    <xdr:sp macro="" textlink="">
      <xdr:nvSpPr>
        <xdr:cNvPr id="792" name="フローチャート: 判断 791">
          <a:extLst>
            <a:ext uri="{FF2B5EF4-FFF2-40B4-BE49-F238E27FC236}">
              <a16:creationId xmlns:a16="http://schemas.microsoft.com/office/drawing/2014/main" id="{05593C8C-1DA9-437A-B1AE-6B3FB9FA25A3}"/>
            </a:ext>
          </a:extLst>
        </xdr:cNvPr>
        <xdr:cNvSpPr/>
      </xdr:nvSpPr>
      <xdr:spPr>
        <a:xfrm>
          <a:off x="12804140" y="173119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40095</xdr:rowOff>
    </xdr:from>
    <xdr:to>
      <xdr:col>72</xdr:col>
      <xdr:colOff>38100</xdr:colOff>
      <xdr:row>103</xdr:row>
      <xdr:rowOff>141695</xdr:rowOff>
    </xdr:to>
    <xdr:sp macro="" textlink="">
      <xdr:nvSpPr>
        <xdr:cNvPr id="793" name="フローチャート: 判断 792">
          <a:extLst>
            <a:ext uri="{FF2B5EF4-FFF2-40B4-BE49-F238E27FC236}">
              <a16:creationId xmlns:a16="http://schemas.microsoft.com/office/drawing/2014/main" id="{9D5C84A4-830D-45DF-9317-7A248FBF56A3}"/>
            </a:ext>
          </a:extLst>
        </xdr:cNvPr>
        <xdr:cNvSpPr/>
      </xdr:nvSpPr>
      <xdr:spPr>
        <a:xfrm>
          <a:off x="12029440" y="17307015"/>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794" name="テキスト ボックス 793">
          <a:extLst>
            <a:ext uri="{FF2B5EF4-FFF2-40B4-BE49-F238E27FC236}">
              <a16:creationId xmlns:a16="http://schemas.microsoft.com/office/drawing/2014/main" id="{003EE22E-3E0A-494A-8256-CE6CB2BB1B73}"/>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795" name="テキスト ボックス 794">
          <a:extLst>
            <a:ext uri="{FF2B5EF4-FFF2-40B4-BE49-F238E27FC236}">
              <a16:creationId xmlns:a16="http://schemas.microsoft.com/office/drawing/2014/main" id="{78F989A8-6B29-4884-BE47-915E6C4829F3}"/>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796" name="テキスト ボックス 795">
          <a:extLst>
            <a:ext uri="{FF2B5EF4-FFF2-40B4-BE49-F238E27FC236}">
              <a16:creationId xmlns:a16="http://schemas.microsoft.com/office/drawing/2014/main" id="{1011A71E-5800-45F8-8DD0-89847740FD9A}"/>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797" name="テキスト ボックス 796">
          <a:extLst>
            <a:ext uri="{FF2B5EF4-FFF2-40B4-BE49-F238E27FC236}">
              <a16:creationId xmlns:a16="http://schemas.microsoft.com/office/drawing/2014/main" id="{7245B1A4-5B01-457B-B2F0-96B68811FCA8}"/>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798" name="テキスト ボックス 797">
          <a:extLst>
            <a:ext uri="{FF2B5EF4-FFF2-40B4-BE49-F238E27FC236}">
              <a16:creationId xmlns:a16="http://schemas.microsoft.com/office/drawing/2014/main" id="{0036933A-3D62-4689-9D38-FA0A6BCA8898}"/>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99</xdr:row>
      <xdr:rowOff>66221</xdr:rowOff>
    </xdr:from>
    <xdr:to>
      <xdr:col>85</xdr:col>
      <xdr:colOff>177800</xdr:colOff>
      <xdr:row>99</xdr:row>
      <xdr:rowOff>167821</xdr:rowOff>
    </xdr:to>
    <xdr:sp macro="" textlink="">
      <xdr:nvSpPr>
        <xdr:cNvPr id="799" name="楕円 798">
          <a:extLst>
            <a:ext uri="{FF2B5EF4-FFF2-40B4-BE49-F238E27FC236}">
              <a16:creationId xmlns:a16="http://schemas.microsoft.com/office/drawing/2014/main" id="{B2FA96A5-F859-4818-83CA-AE6C5B02F145}"/>
            </a:ext>
          </a:extLst>
        </xdr:cNvPr>
        <xdr:cNvSpPr/>
      </xdr:nvSpPr>
      <xdr:spPr>
        <a:xfrm>
          <a:off x="14325600" y="16662581"/>
          <a:ext cx="9398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99</xdr:row>
      <xdr:rowOff>19248</xdr:rowOff>
    </xdr:from>
    <xdr:ext cx="469744" cy="259045"/>
    <xdr:sp macro="" textlink="">
      <xdr:nvSpPr>
        <xdr:cNvPr id="800" name="【公民館】&#10;有形固定資産減価償却率該当値テキスト">
          <a:extLst>
            <a:ext uri="{FF2B5EF4-FFF2-40B4-BE49-F238E27FC236}">
              <a16:creationId xmlns:a16="http://schemas.microsoft.com/office/drawing/2014/main" id="{6DE0B56A-EC2D-4575-BA82-3C6DEADB459E}"/>
            </a:ext>
          </a:extLst>
        </xdr:cNvPr>
        <xdr:cNvSpPr txBox="1"/>
      </xdr:nvSpPr>
      <xdr:spPr>
        <a:xfrm>
          <a:off x="14414500" y="166156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99</xdr:row>
      <xdr:rowOff>66221</xdr:rowOff>
    </xdr:from>
    <xdr:to>
      <xdr:col>81</xdr:col>
      <xdr:colOff>101600</xdr:colOff>
      <xdr:row>99</xdr:row>
      <xdr:rowOff>167821</xdr:rowOff>
    </xdr:to>
    <xdr:sp macro="" textlink="">
      <xdr:nvSpPr>
        <xdr:cNvPr id="801" name="楕円 800">
          <a:extLst>
            <a:ext uri="{FF2B5EF4-FFF2-40B4-BE49-F238E27FC236}">
              <a16:creationId xmlns:a16="http://schemas.microsoft.com/office/drawing/2014/main" id="{CD055395-7205-4DE0-804D-69E27CBB8E4B}"/>
            </a:ext>
          </a:extLst>
        </xdr:cNvPr>
        <xdr:cNvSpPr/>
      </xdr:nvSpPr>
      <xdr:spPr>
        <a:xfrm>
          <a:off x="13578840" y="166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99</xdr:row>
      <xdr:rowOff>117021</xdr:rowOff>
    </xdr:from>
    <xdr:to>
      <xdr:col>85</xdr:col>
      <xdr:colOff>127000</xdr:colOff>
      <xdr:row>99</xdr:row>
      <xdr:rowOff>117021</xdr:rowOff>
    </xdr:to>
    <xdr:cxnSp macro="">
      <xdr:nvCxnSpPr>
        <xdr:cNvPr id="802" name="直線コネクタ 801">
          <a:extLst>
            <a:ext uri="{FF2B5EF4-FFF2-40B4-BE49-F238E27FC236}">
              <a16:creationId xmlns:a16="http://schemas.microsoft.com/office/drawing/2014/main" id="{B50E9E01-C207-4CF6-99F1-397C5A1C0A1C}"/>
            </a:ext>
          </a:extLst>
        </xdr:cNvPr>
        <xdr:cNvCxnSpPr/>
      </xdr:nvCxnSpPr>
      <xdr:spPr>
        <a:xfrm>
          <a:off x="13629640" y="16713381"/>
          <a:ext cx="74676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99</xdr:row>
      <xdr:rowOff>66221</xdr:rowOff>
    </xdr:from>
    <xdr:to>
      <xdr:col>76</xdr:col>
      <xdr:colOff>165100</xdr:colOff>
      <xdr:row>99</xdr:row>
      <xdr:rowOff>167821</xdr:rowOff>
    </xdr:to>
    <xdr:sp macro="" textlink="">
      <xdr:nvSpPr>
        <xdr:cNvPr id="803" name="楕円 802">
          <a:extLst>
            <a:ext uri="{FF2B5EF4-FFF2-40B4-BE49-F238E27FC236}">
              <a16:creationId xmlns:a16="http://schemas.microsoft.com/office/drawing/2014/main" id="{8E207AA9-D4AE-4026-B47F-18EF9A1FDADE}"/>
            </a:ext>
          </a:extLst>
        </xdr:cNvPr>
        <xdr:cNvSpPr/>
      </xdr:nvSpPr>
      <xdr:spPr>
        <a:xfrm>
          <a:off x="12804140" y="16662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99</xdr:row>
      <xdr:rowOff>117021</xdr:rowOff>
    </xdr:from>
    <xdr:to>
      <xdr:col>81</xdr:col>
      <xdr:colOff>50800</xdr:colOff>
      <xdr:row>99</xdr:row>
      <xdr:rowOff>117021</xdr:rowOff>
    </xdr:to>
    <xdr:cxnSp macro="">
      <xdr:nvCxnSpPr>
        <xdr:cNvPr id="804" name="直線コネクタ 803">
          <a:extLst>
            <a:ext uri="{FF2B5EF4-FFF2-40B4-BE49-F238E27FC236}">
              <a16:creationId xmlns:a16="http://schemas.microsoft.com/office/drawing/2014/main" id="{929B8D2A-6D93-403D-A5AF-AE99E4533E42}"/>
            </a:ext>
          </a:extLst>
        </xdr:cNvPr>
        <xdr:cNvCxnSpPr/>
      </xdr:nvCxnSpPr>
      <xdr:spPr>
        <a:xfrm>
          <a:off x="12854940" y="16713381"/>
          <a:ext cx="7747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99</xdr:row>
      <xdr:rowOff>87449</xdr:rowOff>
    </xdr:from>
    <xdr:to>
      <xdr:col>72</xdr:col>
      <xdr:colOff>38100</xdr:colOff>
      <xdr:row>100</xdr:row>
      <xdr:rowOff>17599</xdr:rowOff>
    </xdr:to>
    <xdr:sp macro="" textlink="">
      <xdr:nvSpPr>
        <xdr:cNvPr id="805" name="楕円 804">
          <a:extLst>
            <a:ext uri="{FF2B5EF4-FFF2-40B4-BE49-F238E27FC236}">
              <a16:creationId xmlns:a16="http://schemas.microsoft.com/office/drawing/2014/main" id="{07E8206F-A4B7-4D8E-B7E6-99CFE1586788}"/>
            </a:ext>
          </a:extLst>
        </xdr:cNvPr>
        <xdr:cNvSpPr/>
      </xdr:nvSpPr>
      <xdr:spPr>
        <a:xfrm>
          <a:off x="12029440" y="1668380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99</xdr:row>
      <xdr:rowOff>117021</xdr:rowOff>
    </xdr:from>
    <xdr:to>
      <xdr:col>76</xdr:col>
      <xdr:colOff>114300</xdr:colOff>
      <xdr:row>99</xdr:row>
      <xdr:rowOff>138249</xdr:rowOff>
    </xdr:to>
    <xdr:cxnSp macro="">
      <xdr:nvCxnSpPr>
        <xdr:cNvPr id="806" name="直線コネクタ 805">
          <a:extLst>
            <a:ext uri="{FF2B5EF4-FFF2-40B4-BE49-F238E27FC236}">
              <a16:creationId xmlns:a16="http://schemas.microsoft.com/office/drawing/2014/main" id="{B6939571-0D05-4159-809E-9480134DFF25}"/>
            </a:ext>
          </a:extLst>
        </xdr:cNvPr>
        <xdr:cNvCxnSpPr/>
      </xdr:nvCxnSpPr>
      <xdr:spPr>
        <a:xfrm flipV="1">
          <a:off x="12072620" y="16713381"/>
          <a:ext cx="782320" cy="2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145885</xdr:rowOff>
    </xdr:from>
    <xdr:ext cx="405111" cy="259045"/>
    <xdr:sp macro="" textlink="">
      <xdr:nvSpPr>
        <xdr:cNvPr id="807" name="n_1aveValue【公民館】&#10;有形固定資産減価償却率">
          <a:extLst>
            <a:ext uri="{FF2B5EF4-FFF2-40B4-BE49-F238E27FC236}">
              <a16:creationId xmlns:a16="http://schemas.microsoft.com/office/drawing/2014/main" id="{7D1A7C60-D0AD-4D48-ABBE-66C4E07CC453}"/>
            </a:ext>
          </a:extLst>
        </xdr:cNvPr>
        <xdr:cNvSpPr txBox="1"/>
      </xdr:nvSpPr>
      <xdr:spPr>
        <a:xfrm>
          <a:off x="13437244" y="174128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137721</xdr:rowOff>
    </xdr:from>
    <xdr:ext cx="405111" cy="259045"/>
    <xdr:sp macro="" textlink="">
      <xdr:nvSpPr>
        <xdr:cNvPr id="808" name="n_2aveValue【公民館】&#10;有形固定資産減価償却率">
          <a:extLst>
            <a:ext uri="{FF2B5EF4-FFF2-40B4-BE49-F238E27FC236}">
              <a16:creationId xmlns:a16="http://schemas.microsoft.com/office/drawing/2014/main" id="{4C17F9DD-2E23-4A2B-BCF1-A4BBFBC8DF5A}"/>
            </a:ext>
          </a:extLst>
        </xdr:cNvPr>
        <xdr:cNvSpPr txBox="1"/>
      </xdr:nvSpPr>
      <xdr:spPr>
        <a:xfrm>
          <a:off x="12675244" y="174046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132822</xdr:rowOff>
    </xdr:from>
    <xdr:ext cx="405111" cy="259045"/>
    <xdr:sp macro="" textlink="">
      <xdr:nvSpPr>
        <xdr:cNvPr id="809" name="n_3aveValue【公民館】&#10;有形固定資産減価償却率">
          <a:extLst>
            <a:ext uri="{FF2B5EF4-FFF2-40B4-BE49-F238E27FC236}">
              <a16:creationId xmlns:a16="http://schemas.microsoft.com/office/drawing/2014/main" id="{AA201830-BC47-44C5-99C9-47E12BCD6AD5}"/>
            </a:ext>
          </a:extLst>
        </xdr:cNvPr>
        <xdr:cNvSpPr txBox="1"/>
      </xdr:nvSpPr>
      <xdr:spPr>
        <a:xfrm>
          <a:off x="11900544" y="173997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98</xdr:row>
      <xdr:rowOff>12898</xdr:rowOff>
    </xdr:from>
    <xdr:ext cx="469744" cy="259045"/>
    <xdr:sp macro="" textlink="">
      <xdr:nvSpPr>
        <xdr:cNvPr id="810" name="n_1mainValue【公民館】&#10;有形固定資産減価償却率">
          <a:extLst>
            <a:ext uri="{FF2B5EF4-FFF2-40B4-BE49-F238E27FC236}">
              <a16:creationId xmlns:a16="http://schemas.microsoft.com/office/drawing/2014/main" id="{E6722B5C-62A1-4C0D-BD04-6AC35E83168A}"/>
            </a:ext>
          </a:extLst>
        </xdr:cNvPr>
        <xdr:cNvSpPr txBox="1"/>
      </xdr:nvSpPr>
      <xdr:spPr>
        <a:xfrm>
          <a:off x="13412547" y="1644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98</xdr:row>
      <xdr:rowOff>12898</xdr:rowOff>
    </xdr:from>
    <xdr:ext cx="469744" cy="259045"/>
    <xdr:sp macro="" textlink="">
      <xdr:nvSpPr>
        <xdr:cNvPr id="811" name="n_2mainValue【公民館】&#10;有形固定資産減価償却率">
          <a:extLst>
            <a:ext uri="{FF2B5EF4-FFF2-40B4-BE49-F238E27FC236}">
              <a16:creationId xmlns:a16="http://schemas.microsoft.com/office/drawing/2014/main" id="{33AABC3F-4175-4686-9F1F-556D10933E11}"/>
            </a:ext>
          </a:extLst>
        </xdr:cNvPr>
        <xdr:cNvSpPr txBox="1"/>
      </xdr:nvSpPr>
      <xdr:spPr>
        <a:xfrm>
          <a:off x="12642927" y="164416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98</xdr:row>
      <xdr:rowOff>34126</xdr:rowOff>
    </xdr:from>
    <xdr:ext cx="405111" cy="259045"/>
    <xdr:sp macro="" textlink="">
      <xdr:nvSpPr>
        <xdr:cNvPr id="812" name="n_3mainValue【公民館】&#10;有形固定資産減価償却率">
          <a:extLst>
            <a:ext uri="{FF2B5EF4-FFF2-40B4-BE49-F238E27FC236}">
              <a16:creationId xmlns:a16="http://schemas.microsoft.com/office/drawing/2014/main" id="{22C501BD-562B-4158-9DC9-73E3421B1653}"/>
            </a:ext>
          </a:extLst>
        </xdr:cNvPr>
        <xdr:cNvSpPr txBox="1"/>
      </xdr:nvSpPr>
      <xdr:spPr>
        <a:xfrm>
          <a:off x="11900544" y="164628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13" name="正方形/長方形 812">
          <a:extLst>
            <a:ext uri="{FF2B5EF4-FFF2-40B4-BE49-F238E27FC236}">
              <a16:creationId xmlns:a16="http://schemas.microsoft.com/office/drawing/2014/main" id="{62C91E96-447F-43EB-8C6A-60777677AD8B}"/>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14" name="正方形/長方形 813">
          <a:extLst>
            <a:ext uri="{FF2B5EF4-FFF2-40B4-BE49-F238E27FC236}">
              <a16:creationId xmlns:a16="http://schemas.microsoft.com/office/drawing/2014/main" id="{C399AEA8-2512-45B9-92DC-729DF828D5A9}"/>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15" name="正方形/長方形 814">
          <a:extLst>
            <a:ext uri="{FF2B5EF4-FFF2-40B4-BE49-F238E27FC236}">
              <a16:creationId xmlns:a16="http://schemas.microsoft.com/office/drawing/2014/main" id="{8ED927DD-44C2-4229-A070-9D07EF30BE29}"/>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16" name="正方形/長方形 815">
          <a:extLst>
            <a:ext uri="{FF2B5EF4-FFF2-40B4-BE49-F238E27FC236}">
              <a16:creationId xmlns:a16="http://schemas.microsoft.com/office/drawing/2014/main" id="{29EA1E20-EED0-4A52-9778-23FC0612F5CC}"/>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17" name="正方形/長方形 816">
          <a:extLst>
            <a:ext uri="{FF2B5EF4-FFF2-40B4-BE49-F238E27FC236}">
              <a16:creationId xmlns:a16="http://schemas.microsoft.com/office/drawing/2014/main" id="{D4621876-035D-4059-B0DF-F9E9F2C068C9}"/>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18" name="正方形/長方形 817">
          <a:extLst>
            <a:ext uri="{FF2B5EF4-FFF2-40B4-BE49-F238E27FC236}">
              <a16:creationId xmlns:a16="http://schemas.microsoft.com/office/drawing/2014/main" id="{14F2F2BF-3502-4D25-9D33-2EE57D989AEF}"/>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19" name="正方形/長方形 818">
          <a:extLst>
            <a:ext uri="{FF2B5EF4-FFF2-40B4-BE49-F238E27FC236}">
              <a16:creationId xmlns:a16="http://schemas.microsoft.com/office/drawing/2014/main" id="{0F82E663-A373-497F-9447-4A0484A35908}"/>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20" name="正方形/長方形 819">
          <a:extLst>
            <a:ext uri="{FF2B5EF4-FFF2-40B4-BE49-F238E27FC236}">
              <a16:creationId xmlns:a16="http://schemas.microsoft.com/office/drawing/2014/main" id="{A6F2414D-7F8B-4B11-AD65-02791E31EE09}"/>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21" name="テキスト ボックス 820">
          <a:extLst>
            <a:ext uri="{FF2B5EF4-FFF2-40B4-BE49-F238E27FC236}">
              <a16:creationId xmlns:a16="http://schemas.microsoft.com/office/drawing/2014/main" id="{0DD28C8B-32AE-4255-A555-33F2D22EFD7F}"/>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22" name="直線コネクタ 821">
          <a:extLst>
            <a:ext uri="{FF2B5EF4-FFF2-40B4-BE49-F238E27FC236}">
              <a16:creationId xmlns:a16="http://schemas.microsoft.com/office/drawing/2014/main" id="{B55E5E2F-A373-4AF7-84E6-FC1AEA8D0857}"/>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823" name="直線コネクタ 822">
          <a:extLst>
            <a:ext uri="{FF2B5EF4-FFF2-40B4-BE49-F238E27FC236}">
              <a16:creationId xmlns:a16="http://schemas.microsoft.com/office/drawing/2014/main" id="{747BDDC5-28CC-45BA-BD4F-7E0F59CAD303}"/>
            </a:ext>
          </a:extLst>
        </xdr:cNvPr>
        <xdr:cNvCxnSpPr/>
      </xdr:nvCxnSpPr>
      <xdr:spPr>
        <a:xfrm>
          <a:off x="16093440" y="182575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824" name="テキスト ボックス 823">
          <a:extLst>
            <a:ext uri="{FF2B5EF4-FFF2-40B4-BE49-F238E27FC236}">
              <a16:creationId xmlns:a16="http://schemas.microsoft.com/office/drawing/2014/main" id="{6D76F762-65CE-4A2D-9F2D-E32CFC7974BB}"/>
            </a:ext>
          </a:extLst>
        </xdr:cNvPr>
        <xdr:cNvSpPr txBox="1"/>
      </xdr:nvSpPr>
      <xdr:spPr>
        <a:xfrm>
          <a:off x="1569484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825" name="直線コネクタ 824">
          <a:extLst>
            <a:ext uri="{FF2B5EF4-FFF2-40B4-BE49-F238E27FC236}">
              <a16:creationId xmlns:a16="http://schemas.microsoft.com/office/drawing/2014/main" id="{F2018E26-82E4-4356-BED7-21079EE279FC}"/>
            </a:ext>
          </a:extLst>
        </xdr:cNvPr>
        <xdr:cNvCxnSpPr/>
      </xdr:nvCxnSpPr>
      <xdr:spPr>
        <a:xfrm>
          <a:off x="16093440" y="17884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826" name="テキスト ボックス 825">
          <a:extLst>
            <a:ext uri="{FF2B5EF4-FFF2-40B4-BE49-F238E27FC236}">
              <a16:creationId xmlns:a16="http://schemas.microsoft.com/office/drawing/2014/main" id="{C800C590-46C8-4346-A561-BA6F7A4F6BE8}"/>
            </a:ext>
          </a:extLst>
        </xdr:cNvPr>
        <xdr:cNvSpPr txBox="1"/>
      </xdr:nvSpPr>
      <xdr:spPr>
        <a:xfrm>
          <a:off x="1569484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827" name="直線コネクタ 826">
          <a:extLst>
            <a:ext uri="{FF2B5EF4-FFF2-40B4-BE49-F238E27FC236}">
              <a16:creationId xmlns:a16="http://schemas.microsoft.com/office/drawing/2014/main" id="{07CAE4EF-55B8-462A-BC70-16F19D50DC62}"/>
            </a:ext>
          </a:extLst>
        </xdr:cNvPr>
        <xdr:cNvCxnSpPr/>
      </xdr:nvCxnSpPr>
      <xdr:spPr>
        <a:xfrm>
          <a:off x="16093440" y="175107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828" name="テキスト ボックス 827">
          <a:extLst>
            <a:ext uri="{FF2B5EF4-FFF2-40B4-BE49-F238E27FC236}">
              <a16:creationId xmlns:a16="http://schemas.microsoft.com/office/drawing/2014/main" id="{39ABB08B-692C-4CDA-90C6-656E398D6296}"/>
            </a:ext>
          </a:extLst>
        </xdr:cNvPr>
        <xdr:cNvSpPr txBox="1"/>
      </xdr:nvSpPr>
      <xdr:spPr>
        <a:xfrm>
          <a:off x="1569484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829" name="直線コネクタ 828">
          <a:extLst>
            <a:ext uri="{FF2B5EF4-FFF2-40B4-BE49-F238E27FC236}">
              <a16:creationId xmlns:a16="http://schemas.microsoft.com/office/drawing/2014/main" id="{BF6C11D7-8B4E-4AAB-B954-60838D062408}"/>
            </a:ext>
          </a:extLst>
        </xdr:cNvPr>
        <xdr:cNvCxnSpPr/>
      </xdr:nvCxnSpPr>
      <xdr:spPr>
        <a:xfrm>
          <a:off x="16093440" y="171373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830" name="テキスト ボックス 829">
          <a:extLst>
            <a:ext uri="{FF2B5EF4-FFF2-40B4-BE49-F238E27FC236}">
              <a16:creationId xmlns:a16="http://schemas.microsoft.com/office/drawing/2014/main" id="{542F62DA-42F5-40CC-BBB0-3D0920A6B466}"/>
            </a:ext>
          </a:extLst>
        </xdr:cNvPr>
        <xdr:cNvSpPr txBox="1"/>
      </xdr:nvSpPr>
      <xdr:spPr>
        <a:xfrm>
          <a:off x="1569484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831" name="直線コネクタ 830">
          <a:extLst>
            <a:ext uri="{FF2B5EF4-FFF2-40B4-BE49-F238E27FC236}">
              <a16:creationId xmlns:a16="http://schemas.microsoft.com/office/drawing/2014/main" id="{3897BA4E-B4C3-4C05-8354-C1217426A21E}"/>
            </a:ext>
          </a:extLst>
        </xdr:cNvPr>
        <xdr:cNvCxnSpPr/>
      </xdr:nvCxnSpPr>
      <xdr:spPr>
        <a:xfrm>
          <a:off x="16093440" y="167640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832" name="テキスト ボックス 831">
          <a:extLst>
            <a:ext uri="{FF2B5EF4-FFF2-40B4-BE49-F238E27FC236}">
              <a16:creationId xmlns:a16="http://schemas.microsoft.com/office/drawing/2014/main" id="{47145A8D-ACAD-4026-B011-7284863F8470}"/>
            </a:ext>
          </a:extLst>
        </xdr:cNvPr>
        <xdr:cNvSpPr txBox="1"/>
      </xdr:nvSpPr>
      <xdr:spPr>
        <a:xfrm>
          <a:off x="1569484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833" name="直線コネクタ 832">
          <a:extLst>
            <a:ext uri="{FF2B5EF4-FFF2-40B4-BE49-F238E27FC236}">
              <a16:creationId xmlns:a16="http://schemas.microsoft.com/office/drawing/2014/main" id="{39EB6D9F-E6B0-47A2-8799-9238A2120D4E}"/>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834" name="テキスト ボックス 833">
          <a:extLst>
            <a:ext uri="{FF2B5EF4-FFF2-40B4-BE49-F238E27FC236}">
              <a16:creationId xmlns:a16="http://schemas.microsoft.com/office/drawing/2014/main" id="{552A2792-96A2-4C00-AD2A-68F904EC7C03}"/>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835" name="【公民館】&#10;一人当たり面積グラフ枠">
          <a:extLst>
            <a:ext uri="{FF2B5EF4-FFF2-40B4-BE49-F238E27FC236}">
              <a16:creationId xmlns:a16="http://schemas.microsoft.com/office/drawing/2014/main" id="{F4856596-B1DE-46F9-B180-183CAFD134F8}"/>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3811</xdr:rowOff>
    </xdr:from>
    <xdr:to>
      <xdr:col>116</xdr:col>
      <xdr:colOff>62864</xdr:colOff>
      <xdr:row>108</xdr:row>
      <xdr:rowOff>114300</xdr:rowOff>
    </xdr:to>
    <xdr:cxnSp macro="">
      <xdr:nvCxnSpPr>
        <xdr:cNvPr id="836" name="直線コネクタ 835">
          <a:extLst>
            <a:ext uri="{FF2B5EF4-FFF2-40B4-BE49-F238E27FC236}">
              <a16:creationId xmlns:a16="http://schemas.microsoft.com/office/drawing/2014/main" id="{81E55ECD-FA9A-47F9-B5DD-CDF64922F7EE}"/>
            </a:ext>
          </a:extLst>
        </xdr:cNvPr>
        <xdr:cNvCxnSpPr/>
      </xdr:nvCxnSpPr>
      <xdr:spPr>
        <a:xfrm flipV="1">
          <a:off x="19509104" y="16767811"/>
          <a:ext cx="0" cy="1451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118127</xdr:rowOff>
    </xdr:from>
    <xdr:ext cx="469744" cy="259045"/>
    <xdr:sp macro="" textlink="">
      <xdr:nvSpPr>
        <xdr:cNvPr id="837" name="【公民館】&#10;一人当たり面積最小値テキスト">
          <a:extLst>
            <a:ext uri="{FF2B5EF4-FFF2-40B4-BE49-F238E27FC236}">
              <a16:creationId xmlns:a16="http://schemas.microsoft.com/office/drawing/2014/main" id="{134F36ED-FC2B-4810-B3D0-205240163464}"/>
            </a:ext>
          </a:extLst>
        </xdr:cNvPr>
        <xdr:cNvSpPr txBox="1"/>
      </xdr:nvSpPr>
      <xdr:spPr>
        <a:xfrm>
          <a:off x="19547840"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114300</xdr:rowOff>
    </xdr:from>
    <xdr:to>
      <xdr:col>116</xdr:col>
      <xdr:colOff>152400</xdr:colOff>
      <xdr:row>108</xdr:row>
      <xdr:rowOff>114300</xdr:rowOff>
    </xdr:to>
    <xdr:cxnSp macro="">
      <xdr:nvCxnSpPr>
        <xdr:cNvPr id="838" name="直線コネクタ 837">
          <a:extLst>
            <a:ext uri="{FF2B5EF4-FFF2-40B4-BE49-F238E27FC236}">
              <a16:creationId xmlns:a16="http://schemas.microsoft.com/office/drawing/2014/main" id="{8473B90C-90CE-4A4C-BA80-3BD1B7AC1E00}"/>
            </a:ext>
          </a:extLst>
        </xdr:cNvPr>
        <xdr:cNvCxnSpPr/>
      </xdr:nvCxnSpPr>
      <xdr:spPr>
        <a:xfrm>
          <a:off x="19443700" y="182194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121938</xdr:rowOff>
    </xdr:from>
    <xdr:ext cx="469744" cy="259045"/>
    <xdr:sp macro="" textlink="">
      <xdr:nvSpPr>
        <xdr:cNvPr id="839" name="【公民館】&#10;一人当たり面積最大値テキスト">
          <a:extLst>
            <a:ext uri="{FF2B5EF4-FFF2-40B4-BE49-F238E27FC236}">
              <a16:creationId xmlns:a16="http://schemas.microsoft.com/office/drawing/2014/main" id="{A0972EB9-F882-4CC3-970C-F0663C6955BC}"/>
            </a:ext>
          </a:extLst>
        </xdr:cNvPr>
        <xdr:cNvSpPr txBox="1"/>
      </xdr:nvSpPr>
      <xdr:spPr>
        <a:xfrm>
          <a:off x="19547840" y="165506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3811</xdr:rowOff>
    </xdr:from>
    <xdr:to>
      <xdr:col>116</xdr:col>
      <xdr:colOff>152400</xdr:colOff>
      <xdr:row>100</xdr:row>
      <xdr:rowOff>3811</xdr:rowOff>
    </xdr:to>
    <xdr:cxnSp macro="">
      <xdr:nvCxnSpPr>
        <xdr:cNvPr id="840" name="直線コネクタ 839">
          <a:extLst>
            <a:ext uri="{FF2B5EF4-FFF2-40B4-BE49-F238E27FC236}">
              <a16:creationId xmlns:a16="http://schemas.microsoft.com/office/drawing/2014/main" id="{0F277233-0CF2-4BAF-9A6F-112E6FB15140}"/>
            </a:ext>
          </a:extLst>
        </xdr:cNvPr>
        <xdr:cNvCxnSpPr/>
      </xdr:nvCxnSpPr>
      <xdr:spPr>
        <a:xfrm>
          <a:off x="19443700" y="1676781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151147</xdr:rowOff>
    </xdr:from>
    <xdr:ext cx="469744" cy="259045"/>
    <xdr:sp macro="" textlink="">
      <xdr:nvSpPr>
        <xdr:cNvPr id="841" name="【公民館】&#10;一人当たり面積平均値テキスト">
          <a:extLst>
            <a:ext uri="{FF2B5EF4-FFF2-40B4-BE49-F238E27FC236}">
              <a16:creationId xmlns:a16="http://schemas.microsoft.com/office/drawing/2014/main" id="{0A3B39A8-A0CC-42D6-9E8F-3BF2F9EF44D6}"/>
            </a:ext>
          </a:extLst>
        </xdr:cNvPr>
        <xdr:cNvSpPr txBox="1"/>
      </xdr:nvSpPr>
      <xdr:spPr>
        <a:xfrm>
          <a:off x="19547840" y="177533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128270</xdr:rowOff>
    </xdr:from>
    <xdr:to>
      <xdr:col>116</xdr:col>
      <xdr:colOff>114300</xdr:colOff>
      <xdr:row>107</xdr:row>
      <xdr:rowOff>58420</xdr:rowOff>
    </xdr:to>
    <xdr:sp macro="" textlink="">
      <xdr:nvSpPr>
        <xdr:cNvPr id="842" name="フローチャート: 判断 841">
          <a:extLst>
            <a:ext uri="{FF2B5EF4-FFF2-40B4-BE49-F238E27FC236}">
              <a16:creationId xmlns:a16="http://schemas.microsoft.com/office/drawing/2014/main" id="{9AE321D4-DD85-49F1-8A1D-057890F6C0B7}"/>
            </a:ext>
          </a:extLst>
        </xdr:cNvPr>
        <xdr:cNvSpPr/>
      </xdr:nvSpPr>
      <xdr:spPr>
        <a:xfrm>
          <a:off x="19458940" y="178981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106</xdr:row>
      <xdr:rowOff>135889</xdr:rowOff>
    </xdr:from>
    <xdr:to>
      <xdr:col>112</xdr:col>
      <xdr:colOff>38100</xdr:colOff>
      <xdr:row>107</xdr:row>
      <xdr:rowOff>66039</xdr:rowOff>
    </xdr:to>
    <xdr:sp macro="" textlink="">
      <xdr:nvSpPr>
        <xdr:cNvPr id="843" name="フローチャート: 判断 842">
          <a:extLst>
            <a:ext uri="{FF2B5EF4-FFF2-40B4-BE49-F238E27FC236}">
              <a16:creationId xmlns:a16="http://schemas.microsoft.com/office/drawing/2014/main" id="{C1954089-5C4D-49D1-9ED6-48A9F83D1957}"/>
            </a:ext>
          </a:extLst>
        </xdr:cNvPr>
        <xdr:cNvSpPr/>
      </xdr:nvSpPr>
      <xdr:spPr>
        <a:xfrm>
          <a:off x="18735040" y="1790572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106</xdr:row>
      <xdr:rowOff>120650</xdr:rowOff>
    </xdr:from>
    <xdr:to>
      <xdr:col>107</xdr:col>
      <xdr:colOff>101600</xdr:colOff>
      <xdr:row>107</xdr:row>
      <xdr:rowOff>50800</xdr:rowOff>
    </xdr:to>
    <xdr:sp macro="" textlink="">
      <xdr:nvSpPr>
        <xdr:cNvPr id="844" name="フローチャート: 判断 843">
          <a:extLst>
            <a:ext uri="{FF2B5EF4-FFF2-40B4-BE49-F238E27FC236}">
              <a16:creationId xmlns:a16="http://schemas.microsoft.com/office/drawing/2014/main" id="{C6F3763B-E14D-4418-969C-7BDA13DCF9C1}"/>
            </a:ext>
          </a:extLst>
        </xdr:cNvPr>
        <xdr:cNvSpPr/>
      </xdr:nvSpPr>
      <xdr:spPr>
        <a:xfrm>
          <a:off x="17937480" y="178904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106</xdr:row>
      <xdr:rowOff>116839</xdr:rowOff>
    </xdr:from>
    <xdr:to>
      <xdr:col>102</xdr:col>
      <xdr:colOff>165100</xdr:colOff>
      <xdr:row>107</xdr:row>
      <xdr:rowOff>46989</xdr:rowOff>
    </xdr:to>
    <xdr:sp macro="" textlink="">
      <xdr:nvSpPr>
        <xdr:cNvPr id="845" name="フローチャート: 判断 844">
          <a:extLst>
            <a:ext uri="{FF2B5EF4-FFF2-40B4-BE49-F238E27FC236}">
              <a16:creationId xmlns:a16="http://schemas.microsoft.com/office/drawing/2014/main" id="{07918BA4-1964-46C3-95D9-06DE5606012F}"/>
            </a:ext>
          </a:extLst>
        </xdr:cNvPr>
        <xdr:cNvSpPr/>
      </xdr:nvSpPr>
      <xdr:spPr>
        <a:xfrm>
          <a:off x="17162780" y="1788667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846" name="テキスト ボックス 845">
          <a:extLst>
            <a:ext uri="{FF2B5EF4-FFF2-40B4-BE49-F238E27FC236}">
              <a16:creationId xmlns:a16="http://schemas.microsoft.com/office/drawing/2014/main" id="{464DC478-FA51-46DC-99DA-5C7E1BAAEDE3}"/>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847" name="テキスト ボックス 846">
          <a:extLst>
            <a:ext uri="{FF2B5EF4-FFF2-40B4-BE49-F238E27FC236}">
              <a16:creationId xmlns:a16="http://schemas.microsoft.com/office/drawing/2014/main" id="{56CB3ADC-CC71-4DF6-954A-0468F14D399B}"/>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848" name="テキスト ボックス 847">
          <a:extLst>
            <a:ext uri="{FF2B5EF4-FFF2-40B4-BE49-F238E27FC236}">
              <a16:creationId xmlns:a16="http://schemas.microsoft.com/office/drawing/2014/main" id="{82E88C3B-DB94-4C5B-AD9B-FAB21174F1A5}"/>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849" name="テキスト ボックス 848">
          <a:extLst>
            <a:ext uri="{FF2B5EF4-FFF2-40B4-BE49-F238E27FC236}">
              <a16:creationId xmlns:a16="http://schemas.microsoft.com/office/drawing/2014/main" id="{4E51459A-EBDD-411F-9BA6-7F0EC4115744}"/>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850" name="テキスト ボックス 849">
          <a:extLst>
            <a:ext uri="{FF2B5EF4-FFF2-40B4-BE49-F238E27FC236}">
              <a16:creationId xmlns:a16="http://schemas.microsoft.com/office/drawing/2014/main" id="{231CDF1F-EDA3-48C4-84FE-BD52CD969106}"/>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135889</xdr:rowOff>
    </xdr:from>
    <xdr:to>
      <xdr:col>116</xdr:col>
      <xdr:colOff>114300</xdr:colOff>
      <xdr:row>108</xdr:row>
      <xdr:rowOff>66039</xdr:rowOff>
    </xdr:to>
    <xdr:sp macro="" textlink="">
      <xdr:nvSpPr>
        <xdr:cNvPr id="851" name="楕円 850">
          <a:extLst>
            <a:ext uri="{FF2B5EF4-FFF2-40B4-BE49-F238E27FC236}">
              <a16:creationId xmlns:a16="http://schemas.microsoft.com/office/drawing/2014/main" id="{094B0404-943B-448E-B145-82C6095389D0}"/>
            </a:ext>
          </a:extLst>
        </xdr:cNvPr>
        <xdr:cNvSpPr/>
      </xdr:nvSpPr>
      <xdr:spPr>
        <a:xfrm>
          <a:off x="19458940" y="18073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50816</xdr:rowOff>
    </xdr:from>
    <xdr:ext cx="469744" cy="259045"/>
    <xdr:sp macro="" textlink="">
      <xdr:nvSpPr>
        <xdr:cNvPr id="852" name="【公民館】&#10;一人当たり面積該当値テキスト">
          <a:extLst>
            <a:ext uri="{FF2B5EF4-FFF2-40B4-BE49-F238E27FC236}">
              <a16:creationId xmlns:a16="http://schemas.microsoft.com/office/drawing/2014/main" id="{A89A0D09-B8A0-465E-8B96-C03F9793485F}"/>
            </a:ext>
          </a:extLst>
        </xdr:cNvPr>
        <xdr:cNvSpPr txBox="1"/>
      </xdr:nvSpPr>
      <xdr:spPr>
        <a:xfrm>
          <a:off x="19547840" y="179882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135889</xdr:rowOff>
    </xdr:from>
    <xdr:to>
      <xdr:col>112</xdr:col>
      <xdr:colOff>38100</xdr:colOff>
      <xdr:row>108</xdr:row>
      <xdr:rowOff>66039</xdr:rowOff>
    </xdr:to>
    <xdr:sp macro="" textlink="">
      <xdr:nvSpPr>
        <xdr:cNvPr id="853" name="楕円 852">
          <a:extLst>
            <a:ext uri="{FF2B5EF4-FFF2-40B4-BE49-F238E27FC236}">
              <a16:creationId xmlns:a16="http://schemas.microsoft.com/office/drawing/2014/main" id="{BB2B967C-6119-4ED9-923A-D7C58945C8C5}"/>
            </a:ext>
          </a:extLst>
        </xdr:cNvPr>
        <xdr:cNvSpPr/>
      </xdr:nvSpPr>
      <xdr:spPr>
        <a:xfrm>
          <a:off x="18735040" y="1807336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15239</xdr:rowOff>
    </xdr:from>
    <xdr:to>
      <xdr:col>116</xdr:col>
      <xdr:colOff>63500</xdr:colOff>
      <xdr:row>108</xdr:row>
      <xdr:rowOff>15239</xdr:rowOff>
    </xdr:to>
    <xdr:cxnSp macro="">
      <xdr:nvCxnSpPr>
        <xdr:cNvPr id="854" name="直線コネクタ 853">
          <a:extLst>
            <a:ext uri="{FF2B5EF4-FFF2-40B4-BE49-F238E27FC236}">
              <a16:creationId xmlns:a16="http://schemas.microsoft.com/office/drawing/2014/main" id="{9A804D22-3757-4665-AF8A-E0C3A49C6163}"/>
            </a:ext>
          </a:extLst>
        </xdr:cNvPr>
        <xdr:cNvCxnSpPr/>
      </xdr:nvCxnSpPr>
      <xdr:spPr>
        <a:xfrm>
          <a:off x="18778220" y="18120359"/>
          <a:ext cx="7315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135889</xdr:rowOff>
    </xdr:from>
    <xdr:to>
      <xdr:col>107</xdr:col>
      <xdr:colOff>101600</xdr:colOff>
      <xdr:row>108</xdr:row>
      <xdr:rowOff>66039</xdr:rowOff>
    </xdr:to>
    <xdr:sp macro="" textlink="">
      <xdr:nvSpPr>
        <xdr:cNvPr id="855" name="楕円 854">
          <a:extLst>
            <a:ext uri="{FF2B5EF4-FFF2-40B4-BE49-F238E27FC236}">
              <a16:creationId xmlns:a16="http://schemas.microsoft.com/office/drawing/2014/main" id="{6E2282E5-E10E-4E6A-A52A-DD11726152D4}"/>
            </a:ext>
          </a:extLst>
        </xdr:cNvPr>
        <xdr:cNvSpPr/>
      </xdr:nvSpPr>
      <xdr:spPr>
        <a:xfrm>
          <a:off x="17937480" y="1807336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15239</xdr:rowOff>
    </xdr:from>
    <xdr:to>
      <xdr:col>111</xdr:col>
      <xdr:colOff>177800</xdr:colOff>
      <xdr:row>108</xdr:row>
      <xdr:rowOff>15239</xdr:rowOff>
    </xdr:to>
    <xdr:cxnSp macro="">
      <xdr:nvCxnSpPr>
        <xdr:cNvPr id="856" name="直線コネクタ 855">
          <a:extLst>
            <a:ext uri="{FF2B5EF4-FFF2-40B4-BE49-F238E27FC236}">
              <a16:creationId xmlns:a16="http://schemas.microsoft.com/office/drawing/2014/main" id="{7152B040-75DB-4744-A61A-13878E004F83}"/>
            </a:ext>
          </a:extLst>
        </xdr:cNvPr>
        <xdr:cNvCxnSpPr/>
      </xdr:nvCxnSpPr>
      <xdr:spPr>
        <a:xfrm>
          <a:off x="17988280" y="18120359"/>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857" name="楕円 856">
          <a:extLst>
            <a:ext uri="{FF2B5EF4-FFF2-40B4-BE49-F238E27FC236}">
              <a16:creationId xmlns:a16="http://schemas.microsoft.com/office/drawing/2014/main" id="{0DE1190C-56C4-47A5-9E49-66E90B1DEC6F}"/>
            </a:ext>
          </a:extLst>
        </xdr:cNvPr>
        <xdr:cNvSpPr/>
      </xdr:nvSpPr>
      <xdr:spPr>
        <a:xfrm>
          <a:off x="17162780" y="1809241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15239</xdr:rowOff>
    </xdr:from>
    <xdr:to>
      <xdr:col>107</xdr:col>
      <xdr:colOff>50800</xdr:colOff>
      <xdr:row>108</xdr:row>
      <xdr:rowOff>34289</xdr:rowOff>
    </xdr:to>
    <xdr:cxnSp macro="">
      <xdr:nvCxnSpPr>
        <xdr:cNvPr id="858" name="直線コネクタ 857">
          <a:extLst>
            <a:ext uri="{FF2B5EF4-FFF2-40B4-BE49-F238E27FC236}">
              <a16:creationId xmlns:a16="http://schemas.microsoft.com/office/drawing/2014/main" id="{B00EC0C3-D8C0-4BCB-8847-662C02F0E9CB}"/>
            </a:ext>
          </a:extLst>
        </xdr:cNvPr>
        <xdr:cNvCxnSpPr/>
      </xdr:nvCxnSpPr>
      <xdr:spPr>
        <a:xfrm flipV="1">
          <a:off x="17213580" y="18120359"/>
          <a:ext cx="7747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105</xdr:row>
      <xdr:rowOff>82566</xdr:rowOff>
    </xdr:from>
    <xdr:ext cx="469744" cy="259045"/>
    <xdr:sp macro="" textlink="">
      <xdr:nvSpPr>
        <xdr:cNvPr id="859" name="n_1aveValue【公民館】&#10;一人当たり面積">
          <a:extLst>
            <a:ext uri="{FF2B5EF4-FFF2-40B4-BE49-F238E27FC236}">
              <a16:creationId xmlns:a16="http://schemas.microsoft.com/office/drawing/2014/main" id="{1A22C1E5-6578-4DB8-9029-B7B01DD632F6}"/>
            </a:ext>
          </a:extLst>
        </xdr:cNvPr>
        <xdr:cNvSpPr txBox="1"/>
      </xdr:nvSpPr>
      <xdr:spPr>
        <a:xfrm>
          <a:off x="18561127" y="176847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67327</xdr:rowOff>
    </xdr:from>
    <xdr:ext cx="469744" cy="259045"/>
    <xdr:sp macro="" textlink="">
      <xdr:nvSpPr>
        <xdr:cNvPr id="860" name="n_2aveValue【公民館】&#10;一人当たり面積">
          <a:extLst>
            <a:ext uri="{FF2B5EF4-FFF2-40B4-BE49-F238E27FC236}">
              <a16:creationId xmlns:a16="http://schemas.microsoft.com/office/drawing/2014/main" id="{02FFF7A8-E48A-4517-8CAF-1006F609EC27}"/>
            </a:ext>
          </a:extLst>
        </xdr:cNvPr>
        <xdr:cNvSpPr txBox="1"/>
      </xdr:nvSpPr>
      <xdr:spPr>
        <a:xfrm>
          <a:off x="17776267" y="17669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63516</xdr:rowOff>
    </xdr:from>
    <xdr:ext cx="469744" cy="259045"/>
    <xdr:sp macro="" textlink="">
      <xdr:nvSpPr>
        <xdr:cNvPr id="861" name="n_3aveValue【公民館】&#10;一人当たり面積">
          <a:extLst>
            <a:ext uri="{FF2B5EF4-FFF2-40B4-BE49-F238E27FC236}">
              <a16:creationId xmlns:a16="http://schemas.microsoft.com/office/drawing/2014/main" id="{2C9632EB-EDC6-4AA1-BB97-32674DBF85B8}"/>
            </a:ext>
          </a:extLst>
        </xdr:cNvPr>
        <xdr:cNvSpPr txBox="1"/>
      </xdr:nvSpPr>
      <xdr:spPr>
        <a:xfrm>
          <a:off x="17001567" y="17665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57166</xdr:rowOff>
    </xdr:from>
    <xdr:ext cx="469744" cy="259045"/>
    <xdr:sp macro="" textlink="">
      <xdr:nvSpPr>
        <xdr:cNvPr id="862" name="n_1mainValue【公民館】&#10;一人当たり面積">
          <a:extLst>
            <a:ext uri="{FF2B5EF4-FFF2-40B4-BE49-F238E27FC236}">
              <a16:creationId xmlns:a16="http://schemas.microsoft.com/office/drawing/2014/main" id="{1C1369BA-D76F-4A1A-A2A8-7D2C95FB58A9}"/>
            </a:ext>
          </a:extLst>
        </xdr:cNvPr>
        <xdr:cNvSpPr txBox="1"/>
      </xdr:nvSpPr>
      <xdr:spPr>
        <a:xfrm>
          <a:off x="18561127"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57166</xdr:rowOff>
    </xdr:from>
    <xdr:ext cx="469744" cy="259045"/>
    <xdr:sp macro="" textlink="">
      <xdr:nvSpPr>
        <xdr:cNvPr id="863" name="n_2mainValue【公民館】&#10;一人当たり面積">
          <a:extLst>
            <a:ext uri="{FF2B5EF4-FFF2-40B4-BE49-F238E27FC236}">
              <a16:creationId xmlns:a16="http://schemas.microsoft.com/office/drawing/2014/main" id="{0C0E0741-E823-4CE3-B0C9-BBBF95326227}"/>
            </a:ext>
          </a:extLst>
        </xdr:cNvPr>
        <xdr:cNvSpPr txBox="1"/>
      </xdr:nvSpPr>
      <xdr:spPr>
        <a:xfrm>
          <a:off x="17776267" y="181622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864" name="n_3mainValue【公民館】&#10;一人当たり面積">
          <a:extLst>
            <a:ext uri="{FF2B5EF4-FFF2-40B4-BE49-F238E27FC236}">
              <a16:creationId xmlns:a16="http://schemas.microsoft.com/office/drawing/2014/main" id="{FFA9FC2A-6FDA-4AC1-B333-BE799C005AD7}"/>
            </a:ext>
          </a:extLst>
        </xdr:cNvPr>
        <xdr:cNvSpPr txBox="1"/>
      </xdr:nvSpPr>
      <xdr:spPr>
        <a:xfrm>
          <a:off x="17001567" y="181813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865" name="正方形/長方形 864">
          <a:extLst>
            <a:ext uri="{FF2B5EF4-FFF2-40B4-BE49-F238E27FC236}">
              <a16:creationId xmlns:a16="http://schemas.microsoft.com/office/drawing/2014/main" id="{A9957108-D60D-4E57-8952-30217FEB4B58}"/>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866" name="正方形/長方形 865">
          <a:extLst>
            <a:ext uri="{FF2B5EF4-FFF2-40B4-BE49-F238E27FC236}">
              <a16:creationId xmlns:a16="http://schemas.microsoft.com/office/drawing/2014/main" id="{17C8F42D-BBA3-4DDF-9126-A7312D193959}"/>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867" name="テキスト ボックス 866">
          <a:extLst>
            <a:ext uri="{FF2B5EF4-FFF2-40B4-BE49-F238E27FC236}">
              <a16:creationId xmlns:a16="http://schemas.microsoft.com/office/drawing/2014/main" id="{465AE840-6806-45E2-9F74-EA95C32DD8D9}"/>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道路については減価償却率はほぼ類似団体平均となっていることから平均的な更新を進めているものと考えられるが、一人当たり延長が平均を上回っている要因は、合併市であるために面積が広いという本市の特徴が挙げられ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認定こども園・幼稚園・保育所は減価償却が進んでおり、施設が老朽化していることが読み取れる上、一人当たり面積</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が</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類似団体平均を下回っていることは、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当市の設置する保育所が過疎地域にのみ所在しており、絶対数の</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少なさを表しているということができる。</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学校施設については、類似団体平均と比較して減価償却率が高いところ、令和元年度で新規整備を完了した施設があるため、次年度の分析においては一定程度の改善が見られる見込みである。</a:t>
          </a:r>
        </a:p>
        <a:p>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一方、児童館については</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、整備から比較的日が浅い施設もあることから</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減価償却率は低く、面積は類似団体平均を上回って</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おり、児童・生徒の居場所づくりの推進を掲げている本市の特徴が顕著に表れている</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200">
            <a:effectLst/>
            <a:latin typeface="ＭＳ Ｐゴシック" panose="020B0600070205080204" pitchFamily="50" charset="-128"/>
            <a:ea typeface="ＭＳ Ｐゴシック" panose="020B0600070205080204" pitchFamily="50" charset="-128"/>
          </a:endParaRPr>
        </a:p>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また、港湾・漁港及び公民館については施設の老朽化が進み、かつ、一人当たりの資産額（公民館は面積）は平均を大きく下回っている。</a:t>
          </a:r>
          <a:endParaRPr lang="ja-JP" altLang="ja-JP" sz="120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AA26E511-41D3-4FE4-9644-B5DF01FC957C}"/>
            </a:ext>
          </a:extLst>
        </xdr:cNvPr>
        <xdr:cNvSpPr/>
      </xdr:nvSpPr>
      <xdr:spPr>
        <a:xfrm>
          <a:off x="566420" y="127000"/>
          <a:ext cx="11168380" cy="61976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53FA46F8-6545-4CF3-8E50-4BD0E357D969}"/>
            </a:ext>
          </a:extLst>
        </xdr:cNvPr>
        <xdr:cNvSpPr/>
      </xdr:nvSpPr>
      <xdr:spPr>
        <a:xfrm>
          <a:off x="16764000" y="186690"/>
          <a:ext cx="350520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18CEFE66-7F35-4482-AC1B-AC4751A0A9FE}"/>
            </a:ext>
          </a:extLst>
        </xdr:cNvPr>
        <xdr:cNvSpPr/>
      </xdr:nvSpPr>
      <xdr:spPr>
        <a:xfrm>
          <a:off x="16783050" y="212090"/>
          <a:ext cx="346075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33783DB7-AF8F-430C-8309-3027D1E79EBB}"/>
            </a:ext>
          </a:extLst>
        </xdr:cNvPr>
        <xdr:cNvSpPr/>
      </xdr:nvSpPr>
      <xdr:spPr>
        <a:xfrm>
          <a:off x="16808450" y="237490"/>
          <a:ext cx="3403600" cy="4330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EAF1A169-FCE5-4563-915F-9B3311641C45}"/>
            </a:ext>
          </a:extLst>
        </xdr:cNvPr>
        <xdr:cNvSpPr/>
      </xdr:nvSpPr>
      <xdr:spPr>
        <a:xfrm>
          <a:off x="14312900" y="186690"/>
          <a:ext cx="2340610" cy="54737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529FAC3C-938F-46CC-9EE0-93902A189A91}"/>
            </a:ext>
          </a:extLst>
        </xdr:cNvPr>
        <xdr:cNvSpPr/>
      </xdr:nvSpPr>
      <xdr:spPr>
        <a:xfrm>
          <a:off x="14338300" y="212090"/>
          <a:ext cx="2296160" cy="4965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45346C1F-B7E1-4433-AE2B-8E1A3848615C}"/>
            </a:ext>
          </a:extLst>
        </xdr:cNvPr>
        <xdr:cNvSpPr/>
      </xdr:nvSpPr>
      <xdr:spPr>
        <a:xfrm>
          <a:off x="14363700" y="237490"/>
          <a:ext cx="2239010" cy="4457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A0CBC1C2-2859-44D8-988A-7F5AAC1835FC}"/>
            </a:ext>
          </a:extLst>
        </xdr:cNvPr>
        <xdr:cNvSpPr/>
      </xdr:nvSpPr>
      <xdr:spPr>
        <a:xfrm>
          <a:off x="670560" y="869950"/>
          <a:ext cx="8884920" cy="17399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D5D1E5F-1699-486D-8674-300A6593A6AD}"/>
            </a:ext>
          </a:extLst>
        </xdr:cNvPr>
        <xdr:cNvSpPr/>
      </xdr:nvSpPr>
      <xdr:spPr>
        <a:xfrm>
          <a:off x="797560" y="901700"/>
          <a:ext cx="1214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7E6CD8A2-7909-4F6D-8806-C01D9227B469}"/>
            </a:ext>
          </a:extLst>
        </xdr:cNvPr>
        <xdr:cNvSpPr/>
      </xdr:nvSpPr>
      <xdr:spPr>
        <a:xfrm>
          <a:off x="1971040" y="901700"/>
          <a:ext cx="117348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58,345
57,951
722.42
27,449,265
27,066,041
337,424
16,566,068
32,698,139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2DB2A4C2-32F2-4A4E-A55D-E6D2D42B267C}"/>
            </a:ext>
          </a:extLst>
        </xdr:cNvPr>
        <xdr:cNvSpPr/>
      </xdr:nvSpPr>
      <xdr:spPr>
        <a:xfrm>
          <a:off x="3144520" y="901700"/>
          <a:ext cx="1341120" cy="16764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3CDDFAEC-E0F2-43FC-8E91-AD2D64A3BC02}"/>
            </a:ext>
          </a:extLst>
        </xdr:cNvPr>
        <xdr:cNvSpPr/>
      </xdr:nvSpPr>
      <xdr:spPr>
        <a:xfrm>
          <a:off x="4485640" y="920750"/>
          <a:ext cx="178054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E3A0936B-3D04-4ACA-95C9-B8F228BC4C70}"/>
            </a:ext>
          </a:extLst>
        </xdr:cNvPr>
        <xdr:cNvSpPr/>
      </xdr:nvSpPr>
      <xdr:spPr>
        <a:xfrm>
          <a:off x="6266180" y="920750"/>
          <a:ext cx="1109980" cy="92075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DBC8C61-B96D-4965-9471-768E5BEA94AA}"/>
            </a:ext>
          </a:extLst>
        </xdr:cNvPr>
        <xdr:cNvSpPr/>
      </xdr:nvSpPr>
      <xdr:spPr>
        <a:xfrm>
          <a:off x="7439660" y="933450"/>
          <a:ext cx="566420" cy="91694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F64F8EC6-1A6E-4173-BAB6-A0CFF64BEB30}"/>
            </a:ext>
          </a:extLst>
        </xdr:cNvPr>
        <xdr:cNvSpPr/>
      </xdr:nvSpPr>
      <xdr:spPr>
        <a:xfrm>
          <a:off x="4485640" y="1676400"/>
          <a:ext cx="178054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94EA95FA-0968-4467-B102-A464B8909B2F}"/>
            </a:ext>
          </a:extLst>
        </xdr:cNvPr>
        <xdr:cNvSpPr/>
      </xdr:nvSpPr>
      <xdr:spPr>
        <a:xfrm>
          <a:off x="6329680" y="1676400"/>
          <a:ext cx="30175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BA1DFB28-E08E-4F4B-B300-4D50F84D3DF5}"/>
            </a:ext>
          </a:extLst>
        </xdr:cNvPr>
        <xdr:cNvSpPr/>
      </xdr:nvSpPr>
      <xdr:spPr>
        <a:xfrm>
          <a:off x="9748520" y="869950"/>
          <a:ext cx="1341120" cy="124333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F6E4B030-42BD-481D-B9CC-116EEEC07501}"/>
            </a:ext>
          </a:extLst>
        </xdr:cNvPr>
        <xdr:cNvSpPr/>
      </xdr:nvSpPr>
      <xdr:spPr>
        <a:xfrm>
          <a:off x="9986010" y="933450"/>
          <a:ext cx="117348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ACDDDD71-2612-4830-9765-EB076ADD0C57}"/>
            </a:ext>
          </a:extLst>
        </xdr:cNvPr>
        <xdr:cNvSpPr/>
      </xdr:nvSpPr>
      <xdr:spPr>
        <a:xfrm>
          <a:off x="9986010" y="1192530"/>
          <a:ext cx="117348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91F61FA8-A323-4C19-902D-DD86E0E0A8C4}"/>
            </a:ext>
          </a:extLst>
        </xdr:cNvPr>
        <xdr:cNvSpPr/>
      </xdr:nvSpPr>
      <xdr:spPr>
        <a:xfrm>
          <a:off x="9986010" y="1515110"/>
          <a:ext cx="1277620" cy="62357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E81E8EFD-EE23-4F7D-BB94-0DD2561D6B7C}"/>
            </a:ext>
          </a:extLst>
        </xdr:cNvPr>
        <xdr:cNvCxnSpPr/>
      </xdr:nvCxnSpPr>
      <xdr:spPr>
        <a:xfrm flipH="1">
          <a:off x="9831070" y="1018540"/>
          <a:ext cx="18669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B4D88A1D-D235-4BA1-B087-AD43914948DE}"/>
            </a:ext>
          </a:extLst>
        </xdr:cNvPr>
        <xdr:cNvSpPr/>
      </xdr:nvSpPr>
      <xdr:spPr>
        <a:xfrm>
          <a:off x="9885045" y="97155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CA758832-1608-428B-80FB-292F5E35263F}"/>
            </a:ext>
          </a:extLst>
        </xdr:cNvPr>
        <xdr:cNvSpPr/>
      </xdr:nvSpPr>
      <xdr:spPr>
        <a:xfrm>
          <a:off x="9885045" y="123063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79A504F1-7721-44B1-A671-87E5013278A0}"/>
            </a:ext>
          </a:extLst>
        </xdr:cNvPr>
        <xdr:cNvCxnSpPr/>
      </xdr:nvCxnSpPr>
      <xdr:spPr>
        <a:xfrm>
          <a:off x="9906635" y="1493520"/>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D2615A4D-2A18-4024-AF72-8817310E437C}"/>
            </a:ext>
          </a:extLst>
        </xdr:cNvPr>
        <xdr:cNvCxnSpPr/>
      </xdr:nvCxnSpPr>
      <xdr:spPr>
        <a:xfrm>
          <a:off x="9850120" y="149352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4E99DA3F-F50A-4F83-92DB-BC67F93C67E8}"/>
            </a:ext>
          </a:extLst>
        </xdr:cNvPr>
        <xdr:cNvCxnSpPr/>
      </xdr:nvCxnSpPr>
      <xdr:spPr>
        <a:xfrm flipV="1">
          <a:off x="9906635" y="1724025"/>
          <a:ext cx="0" cy="135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4D8CBD94-AC1C-41C7-922A-BE71521BDDEA}"/>
            </a:ext>
          </a:extLst>
        </xdr:cNvPr>
        <xdr:cNvCxnSpPr/>
      </xdr:nvCxnSpPr>
      <xdr:spPr>
        <a:xfrm>
          <a:off x="9850120" y="1863090"/>
          <a:ext cx="14859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6C212420-F5B0-4D33-901D-4E228D216DB2}"/>
            </a:ext>
          </a:extLst>
        </xdr:cNvPr>
        <xdr:cNvSpPr txBox="1"/>
      </xdr:nvSpPr>
      <xdr:spPr>
        <a:xfrm>
          <a:off x="629920" y="273304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8A6DDA87-2132-4EAE-A0D5-5692621B3512}"/>
            </a:ext>
          </a:extLst>
        </xdr:cNvPr>
        <xdr:cNvSpPr txBox="1"/>
      </xdr:nvSpPr>
      <xdr:spPr>
        <a:xfrm>
          <a:off x="629920" y="304292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FEF4D674-A686-494F-8DA9-08F697F1E7E3}"/>
            </a:ext>
          </a:extLst>
        </xdr:cNvPr>
        <xdr:cNvSpPr txBox="1"/>
      </xdr:nvSpPr>
      <xdr:spPr>
        <a:xfrm>
          <a:off x="629920" y="33528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2" name="正方形/長方形 31">
          <a:extLst>
            <a:ext uri="{FF2B5EF4-FFF2-40B4-BE49-F238E27FC236}">
              <a16:creationId xmlns:a16="http://schemas.microsoft.com/office/drawing/2014/main" id="{2E0FBA2F-505D-4636-8403-B29E2C958F56}"/>
            </a:ext>
          </a:extLst>
        </xdr:cNvPr>
        <xdr:cNvSpPr/>
      </xdr:nvSpPr>
      <xdr:spPr>
        <a:xfrm>
          <a:off x="67056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3" name="正方形/長方形 32">
          <a:extLst>
            <a:ext uri="{FF2B5EF4-FFF2-40B4-BE49-F238E27FC236}">
              <a16:creationId xmlns:a16="http://schemas.microsoft.com/office/drawing/2014/main" id="{C517C53A-2314-40DB-9495-C6A4FEAFB38F}"/>
            </a:ext>
          </a:extLst>
        </xdr:cNvPr>
        <xdr:cNvSpPr/>
      </xdr:nvSpPr>
      <xdr:spPr>
        <a:xfrm>
          <a:off x="79756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4" name="正方形/長方形 33">
          <a:extLst>
            <a:ext uri="{FF2B5EF4-FFF2-40B4-BE49-F238E27FC236}">
              <a16:creationId xmlns:a16="http://schemas.microsoft.com/office/drawing/2014/main" id="{91AC0D78-CFEF-4BA7-8CAA-620E88A206DC}"/>
            </a:ext>
          </a:extLst>
        </xdr:cNvPr>
        <xdr:cNvSpPr/>
      </xdr:nvSpPr>
      <xdr:spPr>
        <a:xfrm>
          <a:off x="79756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5" name="正方形/長方形 34">
          <a:extLst>
            <a:ext uri="{FF2B5EF4-FFF2-40B4-BE49-F238E27FC236}">
              <a16:creationId xmlns:a16="http://schemas.microsoft.com/office/drawing/2014/main" id="{A52E3C67-AE97-4F07-BE35-12E59E9CC347}"/>
            </a:ext>
          </a:extLst>
        </xdr:cNvPr>
        <xdr:cNvSpPr/>
      </xdr:nvSpPr>
      <xdr:spPr>
        <a:xfrm>
          <a:off x="16764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6" name="正方形/長方形 35">
          <a:extLst>
            <a:ext uri="{FF2B5EF4-FFF2-40B4-BE49-F238E27FC236}">
              <a16:creationId xmlns:a16="http://schemas.microsoft.com/office/drawing/2014/main" id="{31D9D457-D917-4939-AD46-EB436429639F}"/>
            </a:ext>
          </a:extLst>
        </xdr:cNvPr>
        <xdr:cNvSpPr/>
      </xdr:nvSpPr>
      <xdr:spPr>
        <a:xfrm>
          <a:off x="16764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7" name="正方形/長方形 36">
          <a:extLst>
            <a:ext uri="{FF2B5EF4-FFF2-40B4-BE49-F238E27FC236}">
              <a16:creationId xmlns:a16="http://schemas.microsoft.com/office/drawing/2014/main" id="{97099C63-4910-4694-A4DF-28FC0F18C247}"/>
            </a:ext>
          </a:extLst>
        </xdr:cNvPr>
        <xdr:cNvSpPr/>
      </xdr:nvSpPr>
      <xdr:spPr>
        <a:xfrm>
          <a:off x="2682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8" name="正方形/長方形 37">
          <a:extLst>
            <a:ext uri="{FF2B5EF4-FFF2-40B4-BE49-F238E27FC236}">
              <a16:creationId xmlns:a16="http://schemas.microsoft.com/office/drawing/2014/main" id="{4A7DDC59-EB64-4F80-9BEC-B9A6B0239E9A}"/>
            </a:ext>
          </a:extLst>
        </xdr:cNvPr>
        <xdr:cNvSpPr/>
      </xdr:nvSpPr>
      <xdr:spPr>
        <a:xfrm>
          <a:off x="2682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39" name="正方形/長方形 38">
          <a:extLst>
            <a:ext uri="{FF2B5EF4-FFF2-40B4-BE49-F238E27FC236}">
              <a16:creationId xmlns:a16="http://schemas.microsoft.com/office/drawing/2014/main" id="{1D1BF165-B127-4948-BC4F-08193D4EB8F4}"/>
            </a:ext>
          </a:extLst>
        </xdr:cNvPr>
        <xdr:cNvSpPr/>
      </xdr:nvSpPr>
      <xdr:spPr>
        <a:xfrm>
          <a:off x="67056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0" name="テキスト ボックス 39">
          <a:extLst>
            <a:ext uri="{FF2B5EF4-FFF2-40B4-BE49-F238E27FC236}">
              <a16:creationId xmlns:a16="http://schemas.microsoft.com/office/drawing/2014/main" id="{17A349DD-FEE9-45FB-8187-2F704857C8E2}"/>
            </a:ext>
          </a:extLst>
        </xdr:cNvPr>
        <xdr:cNvSpPr txBox="1"/>
      </xdr:nvSpPr>
      <xdr:spPr>
        <a:xfrm>
          <a:off x="65532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1" name="直線コネクタ 40">
          <a:extLst>
            <a:ext uri="{FF2B5EF4-FFF2-40B4-BE49-F238E27FC236}">
              <a16:creationId xmlns:a16="http://schemas.microsoft.com/office/drawing/2014/main" id="{E9BA18E1-1710-4EA0-8A6C-7D1B928A32CA}"/>
            </a:ext>
          </a:extLst>
        </xdr:cNvPr>
        <xdr:cNvCxnSpPr/>
      </xdr:nvCxnSpPr>
      <xdr:spPr>
        <a:xfrm>
          <a:off x="67056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42</xdr:row>
      <xdr:rowOff>92528</xdr:rowOff>
    </xdr:from>
    <xdr:to>
      <xdr:col>28</xdr:col>
      <xdr:colOff>114300</xdr:colOff>
      <xdr:row>42</xdr:row>
      <xdr:rowOff>92528</xdr:rowOff>
    </xdr:to>
    <xdr:cxnSp macro="">
      <xdr:nvCxnSpPr>
        <xdr:cNvPr id="42" name="直線コネクタ 41">
          <a:extLst>
            <a:ext uri="{FF2B5EF4-FFF2-40B4-BE49-F238E27FC236}">
              <a16:creationId xmlns:a16="http://schemas.microsoft.com/office/drawing/2014/main" id="{4DAADDE9-DF08-4409-AEAF-1663ECCFBB64}"/>
            </a:ext>
          </a:extLst>
        </xdr:cNvPr>
        <xdr:cNvCxnSpPr/>
      </xdr:nvCxnSpPr>
      <xdr:spPr>
        <a:xfrm>
          <a:off x="670560" y="7133408"/>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41</xdr:row>
      <xdr:rowOff>121755</xdr:rowOff>
    </xdr:from>
    <xdr:ext cx="338939" cy="259045"/>
    <xdr:sp macro="" textlink="">
      <xdr:nvSpPr>
        <xdr:cNvPr id="43" name="テキスト ボックス 42">
          <a:extLst>
            <a:ext uri="{FF2B5EF4-FFF2-40B4-BE49-F238E27FC236}">
              <a16:creationId xmlns:a16="http://schemas.microsoft.com/office/drawing/2014/main" id="{3101D8FB-FA36-476A-9B23-D28641109A4A}"/>
            </a:ext>
          </a:extLst>
        </xdr:cNvPr>
        <xdr:cNvSpPr txBox="1"/>
      </xdr:nvSpPr>
      <xdr:spPr>
        <a:xfrm>
          <a:off x="37734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4" name="直線コネクタ 43">
          <a:extLst>
            <a:ext uri="{FF2B5EF4-FFF2-40B4-BE49-F238E27FC236}">
              <a16:creationId xmlns:a16="http://schemas.microsoft.com/office/drawing/2014/main" id="{D1E3AB90-BF05-4309-B4EF-3196BD5A3D0A}"/>
            </a:ext>
          </a:extLst>
        </xdr:cNvPr>
        <xdr:cNvCxnSpPr/>
      </xdr:nvCxnSpPr>
      <xdr:spPr>
        <a:xfrm>
          <a:off x="670560" y="681445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5" name="テキスト ボックス 44">
          <a:extLst>
            <a:ext uri="{FF2B5EF4-FFF2-40B4-BE49-F238E27FC236}">
              <a16:creationId xmlns:a16="http://schemas.microsoft.com/office/drawing/2014/main" id="{B3EEECB9-028E-4410-A336-72D3975775C0}"/>
            </a:ext>
          </a:extLst>
        </xdr:cNvPr>
        <xdr:cNvSpPr txBox="1"/>
      </xdr:nvSpPr>
      <xdr:spPr>
        <a:xfrm>
          <a:off x="33608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6" name="直線コネクタ 45">
          <a:extLst>
            <a:ext uri="{FF2B5EF4-FFF2-40B4-BE49-F238E27FC236}">
              <a16:creationId xmlns:a16="http://schemas.microsoft.com/office/drawing/2014/main" id="{15BFE798-49A6-48EE-B73A-7A2C61232A8C}"/>
            </a:ext>
          </a:extLst>
        </xdr:cNvPr>
        <xdr:cNvCxnSpPr/>
      </xdr:nvCxnSpPr>
      <xdr:spPr>
        <a:xfrm>
          <a:off x="670560" y="6495505"/>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7" name="テキスト ボックス 46">
          <a:extLst>
            <a:ext uri="{FF2B5EF4-FFF2-40B4-BE49-F238E27FC236}">
              <a16:creationId xmlns:a16="http://schemas.microsoft.com/office/drawing/2014/main" id="{0A2C92FB-08DA-4A1D-B5A9-65AFE1F3F483}"/>
            </a:ext>
          </a:extLst>
        </xdr:cNvPr>
        <xdr:cNvSpPr txBox="1"/>
      </xdr:nvSpPr>
      <xdr:spPr>
        <a:xfrm>
          <a:off x="33608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48" name="直線コネクタ 47">
          <a:extLst>
            <a:ext uri="{FF2B5EF4-FFF2-40B4-BE49-F238E27FC236}">
              <a16:creationId xmlns:a16="http://schemas.microsoft.com/office/drawing/2014/main" id="{94A297F4-BF13-4C0E-8C47-CCEFDB751B43}"/>
            </a:ext>
          </a:extLst>
        </xdr:cNvPr>
        <xdr:cNvCxnSpPr/>
      </xdr:nvCxnSpPr>
      <xdr:spPr>
        <a:xfrm>
          <a:off x="670560" y="617655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49" name="テキスト ボックス 48">
          <a:extLst>
            <a:ext uri="{FF2B5EF4-FFF2-40B4-BE49-F238E27FC236}">
              <a16:creationId xmlns:a16="http://schemas.microsoft.com/office/drawing/2014/main" id="{F0FEB3FF-7AAA-45A7-9C9A-A2608FBF7F34}"/>
            </a:ext>
          </a:extLst>
        </xdr:cNvPr>
        <xdr:cNvSpPr txBox="1"/>
      </xdr:nvSpPr>
      <xdr:spPr>
        <a:xfrm>
          <a:off x="33608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0" name="直線コネクタ 49">
          <a:extLst>
            <a:ext uri="{FF2B5EF4-FFF2-40B4-BE49-F238E27FC236}">
              <a16:creationId xmlns:a16="http://schemas.microsoft.com/office/drawing/2014/main" id="{26653225-ABE2-46B1-BEC3-4C404A7C9551}"/>
            </a:ext>
          </a:extLst>
        </xdr:cNvPr>
        <xdr:cNvCxnSpPr/>
      </xdr:nvCxnSpPr>
      <xdr:spPr>
        <a:xfrm>
          <a:off x="670560" y="585760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1" name="テキスト ボックス 50">
          <a:extLst>
            <a:ext uri="{FF2B5EF4-FFF2-40B4-BE49-F238E27FC236}">
              <a16:creationId xmlns:a16="http://schemas.microsoft.com/office/drawing/2014/main" id="{47E79BD0-F568-4A85-A022-DC22537B2A45}"/>
            </a:ext>
          </a:extLst>
        </xdr:cNvPr>
        <xdr:cNvSpPr txBox="1"/>
      </xdr:nvSpPr>
      <xdr:spPr>
        <a:xfrm>
          <a:off x="33608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2" name="直線コネクタ 51">
          <a:extLst>
            <a:ext uri="{FF2B5EF4-FFF2-40B4-BE49-F238E27FC236}">
              <a16:creationId xmlns:a16="http://schemas.microsoft.com/office/drawing/2014/main" id="{69DECE08-E761-43F2-8BED-B26C4608D02A}"/>
            </a:ext>
          </a:extLst>
        </xdr:cNvPr>
        <xdr:cNvCxnSpPr/>
      </xdr:nvCxnSpPr>
      <xdr:spPr>
        <a:xfrm>
          <a:off x="670560" y="5534842"/>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31949</xdr:rowOff>
    </xdr:from>
    <xdr:ext cx="467179" cy="259045"/>
    <xdr:sp macro="" textlink="">
      <xdr:nvSpPr>
        <xdr:cNvPr id="53" name="テキスト ボックス 52">
          <a:extLst>
            <a:ext uri="{FF2B5EF4-FFF2-40B4-BE49-F238E27FC236}">
              <a16:creationId xmlns:a16="http://schemas.microsoft.com/office/drawing/2014/main" id="{A3D9B628-F3F0-45FA-8D27-4079D3167EF9}"/>
            </a:ext>
          </a:extLst>
        </xdr:cNvPr>
        <xdr:cNvSpPr txBox="1"/>
      </xdr:nvSpPr>
      <xdr:spPr>
        <a:xfrm>
          <a:off x="27196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A66832A9-57E2-4830-A8BC-14C22CF6A87B}"/>
            </a:ext>
          </a:extLst>
        </xdr:cNvPr>
        <xdr:cNvCxnSpPr/>
      </xdr:nvCxnSpPr>
      <xdr:spPr>
        <a:xfrm>
          <a:off x="67056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30</xdr:row>
      <xdr:rowOff>48277</xdr:rowOff>
    </xdr:from>
    <xdr:ext cx="467179" cy="259045"/>
    <xdr:sp macro="" textlink="">
      <xdr:nvSpPr>
        <xdr:cNvPr id="55" name="テキスト ボックス 54">
          <a:extLst>
            <a:ext uri="{FF2B5EF4-FFF2-40B4-BE49-F238E27FC236}">
              <a16:creationId xmlns:a16="http://schemas.microsoft.com/office/drawing/2014/main" id="{DD2672F3-28AB-4622-851F-33C0DBBF6151}"/>
            </a:ext>
          </a:extLst>
        </xdr:cNvPr>
        <xdr:cNvSpPr txBox="1"/>
      </xdr:nvSpPr>
      <xdr:spPr>
        <a:xfrm>
          <a:off x="27196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図書館】&#10;有形固定資産減価償却率グラフ枠">
          <a:extLst>
            <a:ext uri="{FF2B5EF4-FFF2-40B4-BE49-F238E27FC236}">
              <a16:creationId xmlns:a16="http://schemas.microsoft.com/office/drawing/2014/main" id="{11AE56AE-78D6-41FA-8DC7-AE1396E2BD3B}"/>
            </a:ext>
          </a:extLst>
        </xdr:cNvPr>
        <xdr:cNvSpPr/>
      </xdr:nvSpPr>
      <xdr:spPr>
        <a:xfrm>
          <a:off x="67056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30480</xdr:rowOff>
    </xdr:from>
    <xdr:to>
      <xdr:col>24</xdr:col>
      <xdr:colOff>62865</xdr:colOff>
      <xdr:row>42</xdr:row>
      <xdr:rowOff>92528</xdr:rowOff>
    </xdr:to>
    <xdr:cxnSp macro="">
      <xdr:nvCxnSpPr>
        <xdr:cNvPr id="57" name="直線コネクタ 56">
          <a:extLst>
            <a:ext uri="{FF2B5EF4-FFF2-40B4-BE49-F238E27FC236}">
              <a16:creationId xmlns:a16="http://schemas.microsoft.com/office/drawing/2014/main" id="{2C19C041-461C-47FA-99EA-AA55B1E8E578}"/>
            </a:ext>
          </a:extLst>
        </xdr:cNvPr>
        <xdr:cNvCxnSpPr/>
      </xdr:nvCxnSpPr>
      <xdr:spPr>
        <a:xfrm flipV="1">
          <a:off x="4086225" y="5730240"/>
          <a:ext cx="0" cy="14031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96355</xdr:rowOff>
    </xdr:from>
    <xdr:ext cx="340478" cy="259045"/>
    <xdr:sp macro="" textlink="">
      <xdr:nvSpPr>
        <xdr:cNvPr id="58" name="【図書館】&#10;有形固定資産減価償却率最小値テキスト">
          <a:extLst>
            <a:ext uri="{FF2B5EF4-FFF2-40B4-BE49-F238E27FC236}">
              <a16:creationId xmlns:a16="http://schemas.microsoft.com/office/drawing/2014/main" id="{7382504E-5296-433A-B792-4EF3EB52BD99}"/>
            </a:ext>
          </a:extLst>
        </xdr:cNvPr>
        <xdr:cNvSpPr txBox="1"/>
      </xdr:nvSpPr>
      <xdr:spPr>
        <a:xfrm>
          <a:off x="4124960" y="7137235"/>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92528</xdr:rowOff>
    </xdr:from>
    <xdr:to>
      <xdr:col>24</xdr:col>
      <xdr:colOff>152400</xdr:colOff>
      <xdr:row>42</xdr:row>
      <xdr:rowOff>92528</xdr:rowOff>
    </xdr:to>
    <xdr:cxnSp macro="">
      <xdr:nvCxnSpPr>
        <xdr:cNvPr id="59" name="直線コネクタ 58">
          <a:extLst>
            <a:ext uri="{FF2B5EF4-FFF2-40B4-BE49-F238E27FC236}">
              <a16:creationId xmlns:a16="http://schemas.microsoft.com/office/drawing/2014/main" id="{0F0CC5B6-A5F8-4E1A-AAA8-F4A63830241A}"/>
            </a:ext>
          </a:extLst>
        </xdr:cNvPr>
        <xdr:cNvCxnSpPr/>
      </xdr:nvCxnSpPr>
      <xdr:spPr>
        <a:xfrm>
          <a:off x="4020820" y="713340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148607</xdr:rowOff>
    </xdr:from>
    <xdr:ext cx="405111" cy="259045"/>
    <xdr:sp macro="" textlink="">
      <xdr:nvSpPr>
        <xdr:cNvPr id="60" name="【図書館】&#10;有形固定資産減価償却率最大値テキスト">
          <a:extLst>
            <a:ext uri="{FF2B5EF4-FFF2-40B4-BE49-F238E27FC236}">
              <a16:creationId xmlns:a16="http://schemas.microsoft.com/office/drawing/2014/main" id="{4A003BFB-8D82-4989-A962-0AD7CDFD0D48}"/>
            </a:ext>
          </a:extLst>
        </xdr:cNvPr>
        <xdr:cNvSpPr txBox="1"/>
      </xdr:nvSpPr>
      <xdr:spPr>
        <a:xfrm>
          <a:off x="4124960" y="55130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30480</xdr:rowOff>
    </xdr:from>
    <xdr:to>
      <xdr:col>24</xdr:col>
      <xdr:colOff>152400</xdr:colOff>
      <xdr:row>34</xdr:row>
      <xdr:rowOff>30480</xdr:rowOff>
    </xdr:to>
    <xdr:cxnSp macro="">
      <xdr:nvCxnSpPr>
        <xdr:cNvPr id="61" name="直線コネクタ 60">
          <a:extLst>
            <a:ext uri="{FF2B5EF4-FFF2-40B4-BE49-F238E27FC236}">
              <a16:creationId xmlns:a16="http://schemas.microsoft.com/office/drawing/2014/main" id="{1E3B35E5-835E-41FF-9076-3C2429D4A82C}"/>
            </a:ext>
          </a:extLst>
        </xdr:cNvPr>
        <xdr:cNvCxnSpPr/>
      </xdr:nvCxnSpPr>
      <xdr:spPr>
        <a:xfrm>
          <a:off x="4020820" y="57302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23784</xdr:rowOff>
    </xdr:from>
    <xdr:ext cx="405111" cy="259045"/>
    <xdr:sp macro="" textlink="">
      <xdr:nvSpPr>
        <xdr:cNvPr id="62" name="【図書館】&#10;有形固定資産減価償却率平均値テキスト">
          <a:extLst>
            <a:ext uri="{FF2B5EF4-FFF2-40B4-BE49-F238E27FC236}">
              <a16:creationId xmlns:a16="http://schemas.microsoft.com/office/drawing/2014/main" id="{D3A18E30-D996-4258-84E6-871774957C00}"/>
            </a:ext>
          </a:extLst>
        </xdr:cNvPr>
        <xdr:cNvSpPr txBox="1"/>
      </xdr:nvSpPr>
      <xdr:spPr>
        <a:xfrm>
          <a:off x="4124960" y="622646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907</xdr:rowOff>
    </xdr:from>
    <xdr:to>
      <xdr:col>24</xdr:col>
      <xdr:colOff>114300</xdr:colOff>
      <xdr:row>38</xdr:row>
      <xdr:rowOff>102507</xdr:rowOff>
    </xdr:to>
    <xdr:sp macro="" textlink="">
      <xdr:nvSpPr>
        <xdr:cNvPr id="63" name="フローチャート: 判断 62">
          <a:extLst>
            <a:ext uri="{FF2B5EF4-FFF2-40B4-BE49-F238E27FC236}">
              <a16:creationId xmlns:a16="http://schemas.microsoft.com/office/drawing/2014/main" id="{26761F10-87EF-4ECE-A5F0-882E5BD723AB}"/>
            </a:ext>
          </a:extLst>
        </xdr:cNvPr>
        <xdr:cNvSpPr/>
      </xdr:nvSpPr>
      <xdr:spPr>
        <a:xfrm>
          <a:off x="4036060" y="63712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38</xdr:row>
      <xdr:rowOff>15603</xdr:rowOff>
    </xdr:from>
    <xdr:to>
      <xdr:col>20</xdr:col>
      <xdr:colOff>38100</xdr:colOff>
      <xdr:row>38</xdr:row>
      <xdr:rowOff>117203</xdr:rowOff>
    </xdr:to>
    <xdr:sp macro="" textlink="">
      <xdr:nvSpPr>
        <xdr:cNvPr id="64" name="フローチャート: 判断 63">
          <a:extLst>
            <a:ext uri="{FF2B5EF4-FFF2-40B4-BE49-F238E27FC236}">
              <a16:creationId xmlns:a16="http://schemas.microsoft.com/office/drawing/2014/main" id="{33B47EB7-0514-46BA-B5E8-94B0A0D8B7AF}"/>
            </a:ext>
          </a:extLst>
        </xdr:cNvPr>
        <xdr:cNvSpPr/>
      </xdr:nvSpPr>
      <xdr:spPr>
        <a:xfrm>
          <a:off x="3312160" y="6385923"/>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160927</xdr:rowOff>
    </xdr:from>
    <xdr:to>
      <xdr:col>15</xdr:col>
      <xdr:colOff>101600</xdr:colOff>
      <xdr:row>38</xdr:row>
      <xdr:rowOff>91077</xdr:rowOff>
    </xdr:to>
    <xdr:sp macro="" textlink="">
      <xdr:nvSpPr>
        <xdr:cNvPr id="65" name="フローチャート: 判断 64">
          <a:extLst>
            <a:ext uri="{FF2B5EF4-FFF2-40B4-BE49-F238E27FC236}">
              <a16:creationId xmlns:a16="http://schemas.microsoft.com/office/drawing/2014/main" id="{560D17FB-2420-473F-9627-94E184849FC1}"/>
            </a:ext>
          </a:extLst>
        </xdr:cNvPr>
        <xdr:cNvSpPr/>
      </xdr:nvSpPr>
      <xdr:spPr>
        <a:xfrm>
          <a:off x="2514600" y="636360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157661</xdr:rowOff>
    </xdr:from>
    <xdr:to>
      <xdr:col>10</xdr:col>
      <xdr:colOff>165100</xdr:colOff>
      <xdr:row>38</xdr:row>
      <xdr:rowOff>87812</xdr:rowOff>
    </xdr:to>
    <xdr:sp macro="" textlink="">
      <xdr:nvSpPr>
        <xdr:cNvPr id="66" name="フローチャート: 判断 65">
          <a:extLst>
            <a:ext uri="{FF2B5EF4-FFF2-40B4-BE49-F238E27FC236}">
              <a16:creationId xmlns:a16="http://schemas.microsoft.com/office/drawing/2014/main" id="{AC11A6E2-B975-4F64-9162-54299AC0AC85}"/>
            </a:ext>
          </a:extLst>
        </xdr:cNvPr>
        <xdr:cNvSpPr/>
      </xdr:nvSpPr>
      <xdr:spPr>
        <a:xfrm>
          <a:off x="1739900" y="6360341"/>
          <a:ext cx="101600" cy="9779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B7C2587-0B82-4097-A67A-1501B283EC34}"/>
            </a:ext>
          </a:extLst>
        </xdr:cNvPr>
        <xdr:cNvSpPr txBox="1"/>
      </xdr:nvSpPr>
      <xdr:spPr>
        <a:xfrm>
          <a:off x="39192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B2944E43-2A24-452D-83EE-FA897E9D018C}"/>
            </a:ext>
          </a:extLst>
        </xdr:cNvPr>
        <xdr:cNvSpPr txBox="1"/>
      </xdr:nvSpPr>
      <xdr:spPr>
        <a:xfrm>
          <a:off x="3187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C27C16B9-6E93-458B-9D0C-A1E4D8922657}"/>
            </a:ext>
          </a:extLst>
        </xdr:cNvPr>
        <xdr:cNvSpPr txBox="1"/>
      </xdr:nvSpPr>
      <xdr:spPr>
        <a:xfrm>
          <a:off x="2397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81F5AAAD-135C-4135-B6DA-DDD296F0C425}"/>
            </a:ext>
          </a:extLst>
        </xdr:cNvPr>
        <xdr:cNvSpPr txBox="1"/>
      </xdr:nvSpPr>
      <xdr:spPr>
        <a:xfrm>
          <a:off x="16230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707A69D8-47E1-4AB9-9B2B-5C8F3ED6A61A}"/>
            </a:ext>
          </a:extLst>
        </xdr:cNvPr>
        <xdr:cNvSpPr txBox="1"/>
      </xdr:nvSpPr>
      <xdr:spPr>
        <a:xfrm>
          <a:off x="8407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77651</xdr:rowOff>
    </xdr:from>
    <xdr:to>
      <xdr:col>24</xdr:col>
      <xdr:colOff>114300</xdr:colOff>
      <xdr:row>39</xdr:row>
      <xdr:rowOff>7801</xdr:rowOff>
    </xdr:to>
    <xdr:sp macro="" textlink="">
      <xdr:nvSpPr>
        <xdr:cNvPr id="72" name="楕円 71">
          <a:extLst>
            <a:ext uri="{FF2B5EF4-FFF2-40B4-BE49-F238E27FC236}">
              <a16:creationId xmlns:a16="http://schemas.microsoft.com/office/drawing/2014/main" id="{4689B287-20F7-42AB-ADB4-1D99B6B9D792}"/>
            </a:ext>
          </a:extLst>
        </xdr:cNvPr>
        <xdr:cNvSpPr/>
      </xdr:nvSpPr>
      <xdr:spPr>
        <a:xfrm>
          <a:off x="4036060" y="644797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56078</xdr:rowOff>
    </xdr:from>
    <xdr:ext cx="405111" cy="259045"/>
    <xdr:sp macro="" textlink="">
      <xdr:nvSpPr>
        <xdr:cNvPr id="73" name="【図書館】&#10;有形固定資産減価償却率該当値テキスト">
          <a:extLst>
            <a:ext uri="{FF2B5EF4-FFF2-40B4-BE49-F238E27FC236}">
              <a16:creationId xmlns:a16="http://schemas.microsoft.com/office/drawing/2014/main" id="{72D409B8-B3D9-49EA-9498-FDF85B38D522}"/>
            </a:ext>
          </a:extLst>
        </xdr:cNvPr>
        <xdr:cNvSpPr txBox="1"/>
      </xdr:nvSpPr>
      <xdr:spPr>
        <a:xfrm>
          <a:off x="4124960" y="64263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110309</xdr:rowOff>
    </xdr:from>
    <xdr:to>
      <xdr:col>20</xdr:col>
      <xdr:colOff>38100</xdr:colOff>
      <xdr:row>39</xdr:row>
      <xdr:rowOff>40459</xdr:rowOff>
    </xdr:to>
    <xdr:sp macro="" textlink="">
      <xdr:nvSpPr>
        <xdr:cNvPr id="74" name="楕円 73">
          <a:extLst>
            <a:ext uri="{FF2B5EF4-FFF2-40B4-BE49-F238E27FC236}">
              <a16:creationId xmlns:a16="http://schemas.microsoft.com/office/drawing/2014/main" id="{93ACE99C-9C60-4E97-9995-C9D4C9A9ECA2}"/>
            </a:ext>
          </a:extLst>
        </xdr:cNvPr>
        <xdr:cNvSpPr/>
      </xdr:nvSpPr>
      <xdr:spPr>
        <a:xfrm>
          <a:off x="3312160" y="6480629"/>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128451</xdr:rowOff>
    </xdr:from>
    <xdr:to>
      <xdr:col>24</xdr:col>
      <xdr:colOff>63500</xdr:colOff>
      <xdr:row>38</xdr:row>
      <xdr:rowOff>161109</xdr:rowOff>
    </xdr:to>
    <xdr:cxnSp macro="">
      <xdr:nvCxnSpPr>
        <xdr:cNvPr id="75" name="直線コネクタ 74">
          <a:extLst>
            <a:ext uri="{FF2B5EF4-FFF2-40B4-BE49-F238E27FC236}">
              <a16:creationId xmlns:a16="http://schemas.microsoft.com/office/drawing/2014/main" id="{6EB30EB2-51E2-445A-AF51-96A5054A437C}"/>
            </a:ext>
          </a:extLst>
        </xdr:cNvPr>
        <xdr:cNvCxnSpPr/>
      </xdr:nvCxnSpPr>
      <xdr:spPr>
        <a:xfrm flipV="1">
          <a:off x="3355340" y="6498771"/>
          <a:ext cx="73152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142966</xdr:rowOff>
    </xdr:from>
    <xdr:to>
      <xdr:col>15</xdr:col>
      <xdr:colOff>101600</xdr:colOff>
      <xdr:row>39</xdr:row>
      <xdr:rowOff>73116</xdr:rowOff>
    </xdr:to>
    <xdr:sp macro="" textlink="">
      <xdr:nvSpPr>
        <xdr:cNvPr id="76" name="楕円 75">
          <a:extLst>
            <a:ext uri="{FF2B5EF4-FFF2-40B4-BE49-F238E27FC236}">
              <a16:creationId xmlns:a16="http://schemas.microsoft.com/office/drawing/2014/main" id="{DB6E7E46-53D2-4C56-8348-6BF70CD4746B}"/>
            </a:ext>
          </a:extLst>
        </xdr:cNvPr>
        <xdr:cNvSpPr/>
      </xdr:nvSpPr>
      <xdr:spPr>
        <a:xfrm>
          <a:off x="2514600" y="651328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161109</xdr:rowOff>
    </xdr:from>
    <xdr:to>
      <xdr:col>19</xdr:col>
      <xdr:colOff>177800</xdr:colOff>
      <xdr:row>39</xdr:row>
      <xdr:rowOff>22316</xdr:rowOff>
    </xdr:to>
    <xdr:cxnSp macro="">
      <xdr:nvCxnSpPr>
        <xdr:cNvPr id="77" name="直線コネクタ 76">
          <a:extLst>
            <a:ext uri="{FF2B5EF4-FFF2-40B4-BE49-F238E27FC236}">
              <a16:creationId xmlns:a16="http://schemas.microsoft.com/office/drawing/2014/main" id="{7BCF5B59-8353-42FC-8D93-B49BE8D6D66C}"/>
            </a:ext>
          </a:extLst>
        </xdr:cNvPr>
        <xdr:cNvCxnSpPr/>
      </xdr:nvCxnSpPr>
      <xdr:spPr>
        <a:xfrm flipV="1">
          <a:off x="2565400" y="6531429"/>
          <a:ext cx="78994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164193</xdr:rowOff>
    </xdr:from>
    <xdr:to>
      <xdr:col>10</xdr:col>
      <xdr:colOff>165100</xdr:colOff>
      <xdr:row>39</xdr:row>
      <xdr:rowOff>94343</xdr:rowOff>
    </xdr:to>
    <xdr:sp macro="" textlink="">
      <xdr:nvSpPr>
        <xdr:cNvPr id="78" name="楕円 77">
          <a:extLst>
            <a:ext uri="{FF2B5EF4-FFF2-40B4-BE49-F238E27FC236}">
              <a16:creationId xmlns:a16="http://schemas.microsoft.com/office/drawing/2014/main" id="{72D2A0D5-EFDC-4B12-930B-D465E8F848C3}"/>
            </a:ext>
          </a:extLst>
        </xdr:cNvPr>
        <xdr:cNvSpPr/>
      </xdr:nvSpPr>
      <xdr:spPr>
        <a:xfrm>
          <a:off x="1739900" y="653451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22316</xdr:rowOff>
    </xdr:from>
    <xdr:to>
      <xdr:col>15</xdr:col>
      <xdr:colOff>50800</xdr:colOff>
      <xdr:row>39</xdr:row>
      <xdr:rowOff>43543</xdr:rowOff>
    </xdr:to>
    <xdr:cxnSp macro="">
      <xdr:nvCxnSpPr>
        <xdr:cNvPr id="79" name="直線コネクタ 78">
          <a:extLst>
            <a:ext uri="{FF2B5EF4-FFF2-40B4-BE49-F238E27FC236}">
              <a16:creationId xmlns:a16="http://schemas.microsoft.com/office/drawing/2014/main" id="{FD269F55-6524-490D-8421-0B277BD285DA}"/>
            </a:ext>
          </a:extLst>
        </xdr:cNvPr>
        <xdr:cNvCxnSpPr/>
      </xdr:nvCxnSpPr>
      <xdr:spPr>
        <a:xfrm flipV="1">
          <a:off x="1790700" y="6560276"/>
          <a:ext cx="7747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133730</xdr:rowOff>
    </xdr:from>
    <xdr:ext cx="405111" cy="259045"/>
    <xdr:sp macro="" textlink="">
      <xdr:nvSpPr>
        <xdr:cNvPr id="80" name="n_1aveValue【図書館】&#10;有形固定資産減価償却率">
          <a:extLst>
            <a:ext uri="{FF2B5EF4-FFF2-40B4-BE49-F238E27FC236}">
              <a16:creationId xmlns:a16="http://schemas.microsoft.com/office/drawing/2014/main" id="{134C5434-DD7D-4E0F-BF24-30F011306CCD}"/>
            </a:ext>
          </a:extLst>
        </xdr:cNvPr>
        <xdr:cNvSpPr txBox="1"/>
      </xdr:nvSpPr>
      <xdr:spPr>
        <a:xfrm>
          <a:off x="3170564" y="61687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107604</xdr:rowOff>
    </xdr:from>
    <xdr:ext cx="405111" cy="259045"/>
    <xdr:sp macro="" textlink="">
      <xdr:nvSpPr>
        <xdr:cNvPr id="81" name="n_2aveValue【図書館】&#10;有形固定資産減価償却率">
          <a:extLst>
            <a:ext uri="{FF2B5EF4-FFF2-40B4-BE49-F238E27FC236}">
              <a16:creationId xmlns:a16="http://schemas.microsoft.com/office/drawing/2014/main" id="{6CCE2FB2-980C-4766-9E83-605A33E401E9}"/>
            </a:ext>
          </a:extLst>
        </xdr:cNvPr>
        <xdr:cNvSpPr txBox="1"/>
      </xdr:nvSpPr>
      <xdr:spPr>
        <a:xfrm>
          <a:off x="2385704" y="6142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104338</xdr:rowOff>
    </xdr:from>
    <xdr:ext cx="405111" cy="259045"/>
    <xdr:sp macro="" textlink="">
      <xdr:nvSpPr>
        <xdr:cNvPr id="82" name="n_3aveValue【図書館】&#10;有形固定資産減価償却率">
          <a:extLst>
            <a:ext uri="{FF2B5EF4-FFF2-40B4-BE49-F238E27FC236}">
              <a16:creationId xmlns:a16="http://schemas.microsoft.com/office/drawing/2014/main" id="{5DE9F5D2-4F2F-4629-83B2-1C8E95F889E9}"/>
            </a:ext>
          </a:extLst>
        </xdr:cNvPr>
        <xdr:cNvSpPr txBox="1"/>
      </xdr:nvSpPr>
      <xdr:spPr>
        <a:xfrm>
          <a:off x="1611004" y="6139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31586</xdr:rowOff>
    </xdr:from>
    <xdr:ext cx="405111" cy="259045"/>
    <xdr:sp macro="" textlink="">
      <xdr:nvSpPr>
        <xdr:cNvPr id="83" name="n_1mainValue【図書館】&#10;有形固定資産減価償却率">
          <a:extLst>
            <a:ext uri="{FF2B5EF4-FFF2-40B4-BE49-F238E27FC236}">
              <a16:creationId xmlns:a16="http://schemas.microsoft.com/office/drawing/2014/main" id="{988EDD5B-D995-42CE-881F-035C13BFDF3B}"/>
            </a:ext>
          </a:extLst>
        </xdr:cNvPr>
        <xdr:cNvSpPr txBox="1"/>
      </xdr:nvSpPr>
      <xdr:spPr>
        <a:xfrm>
          <a:off x="3170564" y="65695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64243</xdr:rowOff>
    </xdr:from>
    <xdr:ext cx="405111" cy="259045"/>
    <xdr:sp macro="" textlink="">
      <xdr:nvSpPr>
        <xdr:cNvPr id="84" name="n_2mainValue【図書館】&#10;有形固定資産減価償却率">
          <a:extLst>
            <a:ext uri="{FF2B5EF4-FFF2-40B4-BE49-F238E27FC236}">
              <a16:creationId xmlns:a16="http://schemas.microsoft.com/office/drawing/2014/main" id="{0DE2AA8E-9C6B-4778-B59E-86697EBD46C5}"/>
            </a:ext>
          </a:extLst>
        </xdr:cNvPr>
        <xdr:cNvSpPr txBox="1"/>
      </xdr:nvSpPr>
      <xdr:spPr>
        <a:xfrm>
          <a:off x="2385704" y="6602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85470</xdr:rowOff>
    </xdr:from>
    <xdr:ext cx="405111" cy="259045"/>
    <xdr:sp macro="" textlink="">
      <xdr:nvSpPr>
        <xdr:cNvPr id="85" name="n_3mainValue【図書館】&#10;有形固定資産減価償却率">
          <a:extLst>
            <a:ext uri="{FF2B5EF4-FFF2-40B4-BE49-F238E27FC236}">
              <a16:creationId xmlns:a16="http://schemas.microsoft.com/office/drawing/2014/main" id="{5E1E2647-20C4-4216-A14D-802EF32473C6}"/>
            </a:ext>
          </a:extLst>
        </xdr:cNvPr>
        <xdr:cNvSpPr txBox="1"/>
      </xdr:nvSpPr>
      <xdr:spPr>
        <a:xfrm>
          <a:off x="1611004" y="66234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6" name="正方形/長方形 85">
          <a:extLst>
            <a:ext uri="{FF2B5EF4-FFF2-40B4-BE49-F238E27FC236}">
              <a16:creationId xmlns:a16="http://schemas.microsoft.com/office/drawing/2014/main" id="{F7E60B27-C4E6-4981-A698-A15E6969BE40}"/>
            </a:ext>
          </a:extLst>
        </xdr:cNvPr>
        <xdr:cNvSpPr/>
      </xdr:nvSpPr>
      <xdr:spPr>
        <a:xfrm>
          <a:off x="582676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87" name="正方形/長方形 86">
          <a:extLst>
            <a:ext uri="{FF2B5EF4-FFF2-40B4-BE49-F238E27FC236}">
              <a16:creationId xmlns:a16="http://schemas.microsoft.com/office/drawing/2014/main" id="{E2EB480B-7124-474A-8C74-D045FB49AABC}"/>
            </a:ext>
          </a:extLst>
        </xdr:cNvPr>
        <xdr:cNvSpPr/>
      </xdr:nvSpPr>
      <xdr:spPr>
        <a:xfrm>
          <a:off x="59309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88" name="正方形/長方形 87">
          <a:extLst>
            <a:ext uri="{FF2B5EF4-FFF2-40B4-BE49-F238E27FC236}">
              <a16:creationId xmlns:a16="http://schemas.microsoft.com/office/drawing/2014/main" id="{51B5082D-0895-4237-B5D4-1219B2B25B94}"/>
            </a:ext>
          </a:extLst>
        </xdr:cNvPr>
        <xdr:cNvSpPr/>
      </xdr:nvSpPr>
      <xdr:spPr>
        <a:xfrm>
          <a:off x="59309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89" name="正方形/長方形 88">
          <a:extLst>
            <a:ext uri="{FF2B5EF4-FFF2-40B4-BE49-F238E27FC236}">
              <a16:creationId xmlns:a16="http://schemas.microsoft.com/office/drawing/2014/main" id="{6E2A7939-8B3F-4C78-B72D-4B94BCA22144}"/>
            </a:ext>
          </a:extLst>
        </xdr:cNvPr>
        <xdr:cNvSpPr/>
      </xdr:nvSpPr>
      <xdr:spPr>
        <a:xfrm>
          <a:off x="683260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0" name="正方形/長方形 89">
          <a:extLst>
            <a:ext uri="{FF2B5EF4-FFF2-40B4-BE49-F238E27FC236}">
              <a16:creationId xmlns:a16="http://schemas.microsoft.com/office/drawing/2014/main" id="{9BB2E2CF-0E0D-4C1D-A0AD-8D31158D1144}"/>
            </a:ext>
          </a:extLst>
        </xdr:cNvPr>
        <xdr:cNvSpPr/>
      </xdr:nvSpPr>
      <xdr:spPr>
        <a:xfrm>
          <a:off x="683260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1" name="正方形/長方形 90">
          <a:extLst>
            <a:ext uri="{FF2B5EF4-FFF2-40B4-BE49-F238E27FC236}">
              <a16:creationId xmlns:a16="http://schemas.microsoft.com/office/drawing/2014/main" id="{1892E9B8-0517-4BF2-BD4D-F1267539A1F4}"/>
            </a:ext>
          </a:extLst>
        </xdr:cNvPr>
        <xdr:cNvSpPr/>
      </xdr:nvSpPr>
      <xdr:spPr>
        <a:xfrm>
          <a:off x="7838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2" name="正方形/長方形 91">
          <a:extLst>
            <a:ext uri="{FF2B5EF4-FFF2-40B4-BE49-F238E27FC236}">
              <a16:creationId xmlns:a16="http://schemas.microsoft.com/office/drawing/2014/main" id="{E5AE4BD3-357C-414D-8A23-D88F38A5FBFC}"/>
            </a:ext>
          </a:extLst>
        </xdr:cNvPr>
        <xdr:cNvSpPr/>
      </xdr:nvSpPr>
      <xdr:spPr>
        <a:xfrm>
          <a:off x="7838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3" name="正方形/長方形 92">
          <a:extLst>
            <a:ext uri="{FF2B5EF4-FFF2-40B4-BE49-F238E27FC236}">
              <a16:creationId xmlns:a16="http://schemas.microsoft.com/office/drawing/2014/main" id="{CFE78457-5FF6-42A3-A760-AE583C726884}"/>
            </a:ext>
          </a:extLst>
        </xdr:cNvPr>
        <xdr:cNvSpPr/>
      </xdr:nvSpPr>
      <xdr:spPr>
        <a:xfrm>
          <a:off x="582676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94" name="テキスト ボックス 93">
          <a:extLst>
            <a:ext uri="{FF2B5EF4-FFF2-40B4-BE49-F238E27FC236}">
              <a16:creationId xmlns:a16="http://schemas.microsoft.com/office/drawing/2014/main" id="{F7C969E4-4B8F-4330-8803-2A3067525579}"/>
            </a:ext>
          </a:extLst>
        </xdr:cNvPr>
        <xdr:cNvSpPr txBox="1"/>
      </xdr:nvSpPr>
      <xdr:spPr>
        <a:xfrm>
          <a:off x="578866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5" name="直線コネクタ 94">
          <a:extLst>
            <a:ext uri="{FF2B5EF4-FFF2-40B4-BE49-F238E27FC236}">
              <a16:creationId xmlns:a16="http://schemas.microsoft.com/office/drawing/2014/main" id="{54A1A855-8D37-4C1F-B3AA-8C90253321C1}"/>
            </a:ext>
          </a:extLst>
        </xdr:cNvPr>
        <xdr:cNvCxnSpPr/>
      </xdr:nvCxnSpPr>
      <xdr:spPr>
        <a:xfrm>
          <a:off x="5826760" y="74523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6" name="直線コネクタ 95">
          <a:extLst>
            <a:ext uri="{FF2B5EF4-FFF2-40B4-BE49-F238E27FC236}">
              <a16:creationId xmlns:a16="http://schemas.microsoft.com/office/drawing/2014/main" id="{BE07A473-8B92-429A-9ECF-22C8E194EDEE}"/>
            </a:ext>
          </a:extLst>
        </xdr:cNvPr>
        <xdr:cNvCxnSpPr/>
      </xdr:nvCxnSpPr>
      <xdr:spPr>
        <a:xfrm>
          <a:off x="5826760" y="70789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97" name="テキスト ボックス 96">
          <a:extLst>
            <a:ext uri="{FF2B5EF4-FFF2-40B4-BE49-F238E27FC236}">
              <a16:creationId xmlns:a16="http://schemas.microsoft.com/office/drawing/2014/main" id="{BC033823-4173-4F49-B502-A0D86B4A4FC3}"/>
            </a:ext>
          </a:extLst>
        </xdr:cNvPr>
        <xdr:cNvSpPr txBox="1"/>
      </xdr:nvSpPr>
      <xdr:spPr>
        <a:xfrm>
          <a:off x="5405301" y="69405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98" name="直線コネクタ 97">
          <a:extLst>
            <a:ext uri="{FF2B5EF4-FFF2-40B4-BE49-F238E27FC236}">
              <a16:creationId xmlns:a16="http://schemas.microsoft.com/office/drawing/2014/main" id="{F53972C8-DDDD-4282-88B7-14DDE8F1EFCC}"/>
            </a:ext>
          </a:extLst>
        </xdr:cNvPr>
        <xdr:cNvCxnSpPr/>
      </xdr:nvCxnSpPr>
      <xdr:spPr>
        <a:xfrm>
          <a:off x="5826760" y="67056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99" name="テキスト ボックス 98">
          <a:extLst>
            <a:ext uri="{FF2B5EF4-FFF2-40B4-BE49-F238E27FC236}">
              <a16:creationId xmlns:a16="http://schemas.microsoft.com/office/drawing/2014/main" id="{92657B45-DAF6-425A-97FA-70869677F855}"/>
            </a:ext>
          </a:extLst>
        </xdr:cNvPr>
        <xdr:cNvSpPr txBox="1"/>
      </xdr:nvSpPr>
      <xdr:spPr>
        <a:xfrm>
          <a:off x="5405301" y="65671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0" name="直線コネクタ 99">
          <a:extLst>
            <a:ext uri="{FF2B5EF4-FFF2-40B4-BE49-F238E27FC236}">
              <a16:creationId xmlns:a16="http://schemas.microsoft.com/office/drawing/2014/main" id="{622A8564-4013-443D-B148-4D7662D1910E}"/>
            </a:ext>
          </a:extLst>
        </xdr:cNvPr>
        <xdr:cNvCxnSpPr/>
      </xdr:nvCxnSpPr>
      <xdr:spPr>
        <a:xfrm>
          <a:off x="5826760" y="63360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1" name="テキスト ボックス 100">
          <a:extLst>
            <a:ext uri="{FF2B5EF4-FFF2-40B4-BE49-F238E27FC236}">
              <a16:creationId xmlns:a16="http://schemas.microsoft.com/office/drawing/2014/main" id="{D94B3B8E-0AFF-4AA8-B393-315E44D30014}"/>
            </a:ext>
          </a:extLst>
        </xdr:cNvPr>
        <xdr:cNvSpPr txBox="1"/>
      </xdr:nvSpPr>
      <xdr:spPr>
        <a:xfrm>
          <a:off x="5405301" y="61976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2" name="直線コネクタ 101">
          <a:extLst>
            <a:ext uri="{FF2B5EF4-FFF2-40B4-BE49-F238E27FC236}">
              <a16:creationId xmlns:a16="http://schemas.microsoft.com/office/drawing/2014/main" id="{89556AE2-32E3-4E4E-9BFB-1A83E7792A7B}"/>
            </a:ext>
          </a:extLst>
        </xdr:cNvPr>
        <xdr:cNvCxnSpPr/>
      </xdr:nvCxnSpPr>
      <xdr:spPr>
        <a:xfrm>
          <a:off x="5826760" y="5962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3" name="テキスト ボックス 102">
          <a:extLst>
            <a:ext uri="{FF2B5EF4-FFF2-40B4-BE49-F238E27FC236}">
              <a16:creationId xmlns:a16="http://schemas.microsoft.com/office/drawing/2014/main" id="{9715BC00-C9B0-401A-AE08-9EC118FE1E1C}"/>
            </a:ext>
          </a:extLst>
        </xdr:cNvPr>
        <xdr:cNvSpPr txBox="1"/>
      </xdr:nvSpPr>
      <xdr:spPr>
        <a:xfrm>
          <a:off x="5405301" y="5824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4" name="直線コネクタ 103">
          <a:extLst>
            <a:ext uri="{FF2B5EF4-FFF2-40B4-BE49-F238E27FC236}">
              <a16:creationId xmlns:a16="http://schemas.microsoft.com/office/drawing/2014/main" id="{E2DD07B8-1367-45FC-A22B-5EAD6C3544E6}"/>
            </a:ext>
          </a:extLst>
        </xdr:cNvPr>
        <xdr:cNvCxnSpPr/>
      </xdr:nvCxnSpPr>
      <xdr:spPr>
        <a:xfrm>
          <a:off x="5826760" y="55892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05" name="テキスト ボックス 104">
          <a:extLst>
            <a:ext uri="{FF2B5EF4-FFF2-40B4-BE49-F238E27FC236}">
              <a16:creationId xmlns:a16="http://schemas.microsoft.com/office/drawing/2014/main" id="{B78BA972-2684-4949-9CF2-A86E0F3BCFBD}"/>
            </a:ext>
          </a:extLst>
        </xdr:cNvPr>
        <xdr:cNvSpPr txBox="1"/>
      </xdr:nvSpPr>
      <xdr:spPr>
        <a:xfrm>
          <a:off x="5405301" y="54508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6" name="直線コネクタ 105">
          <a:extLst>
            <a:ext uri="{FF2B5EF4-FFF2-40B4-BE49-F238E27FC236}">
              <a16:creationId xmlns:a16="http://schemas.microsoft.com/office/drawing/2014/main" id="{8D86BAA8-EBE0-4218-B0C4-04F2C8DAA6FD}"/>
            </a:ext>
          </a:extLst>
        </xdr:cNvPr>
        <xdr:cNvCxnSpPr/>
      </xdr:nvCxnSpPr>
      <xdr:spPr>
        <a:xfrm>
          <a:off x="5826760" y="52158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07" name="テキスト ボックス 106">
          <a:extLst>
            <a:ext uri="{FF2B5EF4-FFF2-40B4-BE49-F238E27FC236}">
              <a16:creationId xmlns:a16="http://schemas.microsoft.com/office/drawing/2014/main" id="{EB85E5F3-54A5-4305-B405-DC7E7A349066}"/>
            </a:ext>
          </a:extLst>
        </xdr:cNvPr>
        <xdr:cNvSpPr txBox="1"/>
      </xdr:nvSpPr>
      <xdr:spPr>
        <a:xfrm>
          <a:off x="54053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08" name="【図書館】&#10;一人当たり面積グラフ枠">
          <a:extLst>
            <a:ext uri="{FF2B5EF4-FFF2-40B4-BE49-F238E27FC236}">
              <a16:creationId xmlns:a16="http://schemas.microsoft.com/office/drawing/2014/main" id="{5A2EA734-0C43-499E-93A0-02675C47E577}"/>
            </a:ext>
          </a:extLst>
        </xdr:cNvPr>
        <xdr:cNvSpPr/>
      </xdr:nvSpPr>
      <xdr:spPr>
        <a:xfrm>
          <a:off x="582676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38100</xdr:rowOff>
    </xdr:from>
    <xdr:to>
      <xdr:col>54</xdr:col>
      <xdr:colOff>189865</xdr:colOff>
      <xdr:row>42</xdr:row>
      <xdr:rowOff>12700</xdr:rowOff>
    </xdr:to>
    <xdr:cxnSp macro="">
      <xdr:nvCxnSpPr>
        <xdr:cNvPr id="109" name="直線コネクタ 108">
          <a:extLst>
            <a:ext uri="{FF2B5EF4-FFF2-40B4-BE49-F238E27FC236}">
              <a16:creationId xmlns:a16="http://schemas.microsoft.com/office/drawing/2014/main" id="{9A65E6FF-895C-44DE-AA11-C1983766A43F}"/>
            </a:ext>
          </a:extLst>
        </xdr:cNvPr>
        <xdr:cNvCxnSpPr/>
      </xdr:nvCxnSpPr>
      <xdr:spPr>
        <a:xfrm flipV="1">
          <a:off x="9219565" y="5737860"/>
          <a:ext cx="0" cy="13157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42</xdr:row>
      <xdr:rowOff>16527</xdr:rowOff>
    </xdr:from>
    <xdr:ext cx="469744" cy="259045"/>
    <xdr:sp macro="" textlink="">
      <xdr:nvSpPr>
        <xdr:cNvPr id="110" name="【図書館】&#10;一人当たり面積最小値テキスト">
          <a:extLst>
            <a:ext uri="{FF2B5EF4-FFF2-40B4-BE49-F238E27FC236}">
              <a16:creationId xmlns:a16="http://schemas.microsoft.com/office/drawing/2014/main" id="{FC7C3796-652E-4229-8347-EA2514E86BB4}"/>
            </a:ext>
          </a:extLst>
        </xdr:cNvPr>
        <xdr:cNvSpPr txBox="1"/>
      </xdr:nvSpPr>
      <xdr:spPr>
        <a:xfrm>
          <a:off x="9258300" y="7057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42</xdr:row>
      <xdr:rowOff>12700</xdr:rowOff>
    </xdr:from>
    <xdr:to>
      <xdr:col>55</xdr:col>
      <xdr:colOff>88900</xdr:colOff>
      <xdr:row>42</xdr:row>
      <xdr:rowOff>12700</xdr:rowOff>
    </xdr:to>
    <xdr:cxnSp macro="">
      <xdr:nvCxnSpPr>
        <xdr:cNvPr id="111" name="直線コネクタ 110">
          <a:extLst>
            <a:ext uri="{FF2B5EF4-FFF2-40B4-BE49-F238E27FC236}">
              <a16:creationId xmlns:a16="http://schemas.microsoft.com/office/drawing/2014/main" id="{79E38779-6283-4390-91BD-205630A91AB9}"/>
            </a:ext>
          </a:extLst>
        </xdr:cNvPr>
        <xdr:cNvCxnSpPr/>
      </xdr:nvCxnSpPr>
      <xdr:spPr>
        <a:xfrm>
          <a:off x="9154160" y="705358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32</xdr:row>
      <xdr:rowOff>156227</xdr:rowOff>
    </xdr:from>
    <xdr:ext cx="469744" cy="259045"/>
    <xdr:sp macro="" textlink="">
      <xdr:nvSpPr>
        <xdr:cNvPr id="112" name="【図書館】&#10;一人当たり面積最大値テキスト">
          <a:extLst>
            <a:ext uri="{FF2B5EF4-FFF2-40B4-BE49-F238E27FC236}">
              <a16:creationId xmlns:a16="http://schemas.microsoft.com/office/drawing/2014/main" id="{C16DC3D7-4025-4653-84FB-74E3430C867E}"/>
            </a:ext>
          </a:extLst>
        </xdr:cNvPr>
        <xdr:cNvSpPr txBox="1"/>
      </xdr:nvSpPr>
      <xdr:spPr>
        <a:xfrm>
          <a:off x="9258300" y="55207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38100</xdr:rowOff>
    </xdr:from>
    <xdr:to>
      <xdr:col>55</xdr:col>
      <xdr:colOff>88900</xdr:colOff>
      <xdr:row>34</xdr:row>
      <xdr:rowOff>38100</xdr:rowOff>
    </xdr:to>
    <xdr:cxnSp macro="">
      <xdr:nvCxnSpPr>
        <xdr:cNvPr id="113" name="直線コネクタ 112">
          <a:extLst>
            <a:ext uri="{FF2B5EF4-FFF2-40B4-BE49-F238E27FC236}">
              <a16:creationId xmlns:a16="http://schemas.microsoft.com/office/drawing/2014/main" id="{5F957989-281E-4A2A-B1B9-9E6B1F120F75}"/>
            </a:ext>
          </a:extLst>
        </xdr:cNvPr>
        <xdr:cNvCxnSpPr/>
      </xdr:nvCxnSpPr>
      <xdr:spPr>
        <a:xfrm>
          <a:off x="9154160" y="573786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143527</xdr:rowOff>
    </xdr:from>
    <xdr:ext cx="469744" cy="259045"/>
    <xdr:sp macro="" textlink="">
      <xdr:nvSpPr>
        <xdr:cNvPr id="114" name="【図書館】&#10;一人当たり面積平均値テキスト">
          <a:extLst>
            <a:ext uri="{FF2B5EF4-FFF2-40B4-BE49-F238E27FC236}">
              <a16:creationId xmlns:a16="http://schemas.microsoft.com/office/drawing/2014/main" id="{C889EBAE-4B34-49D5-B1A8-E41BF9A58EAB}"/>
            </a:ext>
          </a:extLst>
        </xdr:cNvPr>
        <xdr:cNvSpPr txBox="1"/>
      </xdr:nvSpPr>
      <xdr:spPr>
        <a:xfrm>
          <a:off x="9258300" y="65138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115" name="フローチャート: 判断 114">
          <a:extLst>
            <a:ext uri="{FF2B5EF4-FFF2-40B4-BE49-F238E27FC236}">
              <a16:creationId xmlns:a16="http://schemas.microsoft.com/office/drawing/2014/main" id="{67A5BDDF-CA5E-480D-9CEA-5F0D9EC0A77C}"/>
            </a:ext>
          </a:extLst>
        </xdr:cNvPr>
        <xdr:cNvSpPr/>
      </xdr:nvSpPr>
      <xdr:spPr>
        <a:xfrm>
          <a:off x="9192260" y="653542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38</xdr:row>
      <xdr:rowOff>152400</xdr:rowOff>
    </xdr:from>
    <xdr:to>
      <xdr:col>50</xdr:col>
      <xdr:colOff>165100</xdr:colOff>
      <xdr:row>39</xdr:row>
      <xdr:rowOff>82550</xdr:rowOff>
    </xdr:to>
    <xdr:sp macro="" textlink="">
      <xdr:nvSpPr>
        <xdr:cNvPr id="116" name="フローチャート: 判断 115">
          <a:extLst>
            <a:ext uri="{FF2B5EF4-FFF2-40B4-BE49-F238E27FC236}">
              <a16:creationId xmlns:a16="http://schemas.microsoft.com/office/drawing/2014/main" id="{CD7A7E28-FDD6-4D08-80C7-1CEE1151689C}"/>
            </a:ext>
          </a:extLst>
        </xdr:cNvPr>
        <xdr:cNvSpPr/>
      </xdr:nvSpPr>
      <xdr:spPr>
        <a:xfrm>
          <a:off x="8445500" y="6522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17" name="フローチャート: 判断 116">
          <a:extLst>
            <a:ext uri="{FF2B5EF4-FFF2-40B4-BE49-F238E27FC236}">
              <a16:creationId xmlns:a16="http://schemas.microsoft.com/office/drawing/2014/main" id="{093F9D8C-61BC-4B1A-B32E-1B9A1D546306}"/>
            </a:ext>
          </a:extLst>
        </xdr:cNvPr>
        <xdr:cNvSpPr/>
      </xdr:nvSpPr>
      <xdr:spPr>
        <a:xfrm>
          <a:off x="7670800" y="655701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18" name="フローチャート: 判断 117">
          <a:extLst>
            <a:ext uri="{FF2B5EF4-FFF2-40B4-BE49-F238E27FC236}">
              <a16:creationId xmlns:a16="http://schemas.microsoft.com/office/drawing/2014/main" id="{9972845C-8AA2-4EA7-94D9-DAC1F2EFDFF9}"/>
            </a:ext>
          </a:extLst>
        </xdr:cNvPr>
        <xdr:cNvSpPr/>
      </xdr:nvSpPr>
      <xdr:spPr>
        <a:xfrm>
          <a:off x="6873240" y="6557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19" name="テキスト ボックス 118">
          <a:extLst>
            <a:ext uri="{FF2B5EF4-FFF2-40B4-BE49-F238E27FC236}">
              <a16:creationId xmlns:a16="http://schemas.microsoft.com/office/drawing/2014/main" id="{6BE40DE1-CD9E-46E5-9C9F-24BC74477094}"/>
            </a:ext>
          </a:extLst>
        </xdr:cNvPr>
        <xdr:cNvSpPr txBox="1"/>
      </xdr:nvSpPr>
      <xdr:spPr>
        <a:xfrm>
          <a:off x="90525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0" name="テキスト ボックス 119">
          <a:extLst>
            <a:ext uri="{FF2B5EF4-FFF2-40B4-BE49-F238E27FC236}">
              <a16:creationId xmlns:a16="http://schemas.microsoft.com/office/drawing/2014/main" id="{8DD3AACF-E6ED-40AB-B46F-09F11D1CF235}"/>
            </a:ext>
          </a:extLst>
        </xdr:cNvPr>
        <xdr:cNvSpPr txBox="1"/>
      </xdr:nvSpPr>
      <xdr:spPr>
        <a:xfrm>
          <a:off x="83286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1" name="テキスト ボックス 120">
          <a:extLst>
            <a:ext uri="{FF2B5EF4-FFF2-40B4-BE49-F238E27FC236}">
              <a16:creationId xmlns:a16="http://schemas.microsoft.com/office/drawing/2014/main" id="{78E9A2B4-76A2-4C58-8641-21461DC9CA94}"/>
            </a:ext>
          </a:extLst>
        </xdr:cNvPr>
        <xdr:cNvSpPr txBox="1"/>
      </xdr:nvSpPr>
      <xdr:spPr>
        <a:xfrm>
          <a:off x="75463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2" name="テキスト ボックス 121">
          <a:extLst>
            <a:ext uri="{FF2B5EF4-FFF2-40B4-BE49-F238E27FC236}">
              <a16:creationId xmlns:a16="http://schemas.microsoft.com/office/drawing/2014/main" id="{0456BDAD-A2BA-4843-A3E5-90546AF84B3F}"/>
            </a:ext>
          </a:extLst>
        </xdr:cNvPr>
        <xdr:cNvSpPr txBox="1"/>
      </xdr:nvSpPr>
      <xdr:spPr>
        <a:xfrm>
          <a:off x="67564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9A980CB8-EB22-4E95-8425-12659E0E3CF2}"/>
            </a:ext>
          </a:extLst>
        </xdr:cNvPr>
        <xdr:cNvSpPr txBox="1"/>
      </xdr:nvSpPr>
      <xdr:spPr>
        <a:xfrm>
          <a:off x="59817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127000</xdr:rowOff>
    </xdr:from>
    <xdr:to>
      <xdr:col>55</xdr:col>
      <xdr:colOff>50800</xdr:colOff>
      <xdr:row>37</xdr:row>
      <xdr:rowOff>57150</xdr:rowOff>
    </xdr:to>
    <xdr:sp macro="" textlink="">
      <xdr:nvSpPr>
        <xdr:cNvPr id="124" name="楕円 123">
          <a:extLst>
            <a:ext uri="{FF2B5EF4-FFF2-40B4-BE49-F238E27FC236}">
              <a16:creationId xmlns:a16="http://schemas.microsoft.com/office/drawing/2014/main" id="{F9E57F3F-B1AD-44F3-9CA6-35ED87E43379}"/>
            </a:ext>
          </a:extLst>
        </xdr:cNvPr>
        <xdr:cNvSpPr/>
      </xdr:nvSpPr>
      <xdr:spPr>
        <a:xfrm>
          <a:off x="9192260" y="61620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35</xdr:row>
      <xdr:rowOff>149877</xdr:rowOff>
    </xdr:from>
    <xdr:ext cx="469744" cy="259045"/>
    <xdr:sp macro="" textlink="">
      <xdr:nvSpPr>
        <xdr:cNvPr id="125" name="【図書館】&#10;一人当たり面積該当値テキスト">
          <a:extLst>
            <a:ext uri="{FF2B5EF4-FFF2-40B4-BE49-F238E27FC236}">
              <a16:creationId xmlns:a16="http://schemas.microsoft.com/office/drawing/2014/main" id="{ACDA9501-16C0-46BB-A99D-EE21F8AB78A4}"/>
            </a:ext>
          </a:extLst>
        </xdr:cNvPr>
        <xdr:cNvSpPr txBox="1"/>
      </xdr:nvSpPr>
      <xdr:spPr>
        <a:xfrm>
          <a:off x="9258300" y="60172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127000</xdr:rowOff>
    </xdr:from>
    <xdr:to>
      <xdr:col>50</xdr:col>
      <xdr:colOff>165100</xdr:colOff>
      <xdr:row>37</xdr:row>
      <xdr:rowOff>57150</xdr:rowOff>
    </xdr:to>
    <xdr:sp macro="" textlink="">
      <xdr:nvSpPr>
        <xdr:cNvPr id="126" name="楕円 125">
          <a:extLst>
            <a:ext uri="{FF2B5EF4-FFF2-40B4-BE49-F238E27FC236}">
              <a16:creationId xmlns:a16="http://schemas.microsoft.com/office/drawing/2014/main" id="{79707B17-F5C8-4AA6-8FBD-DE5679133D0D}"/>
            </a:ext>
          </a:extLst>
        </xdr:cNvPr>
        <xdr:cNvSpPr/>
      </xdr:nvSpPr>
      <xdr:spPr>
        <a:xfrm>
          <a:off x="8445500" y="6162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37</xdr:row>
      <xdr:rowOff>6350</xdr:rowOff>
    </xdr:from>
    <xdr:to>
      <xdr:col>55</xdr:col>
      <xdr:colOff>0</xdr:colOff>
      <xdr:row>37</xdr:row>
      <xdr:rowOff>6350</xdr:rowOff>
    </xdr:to>
    <xdr:cxnSp macro="">
      <xdr:nvCxnSpPr>
        <xdr:cNvPr id="127" name="直線コネクタ 126">
          <a:extLst>
            <a:ext uri="{FF2B5EF4-FFF2-40B4-BE49-F238E27FC236}">
              <a16:creationId xmlns:a16="http://schemas.microsoft.com/office/drawing/2014/main" id="{DF85F297-A714-4603-9516-572339CE7ABB}"/>
            </a:ext>
          </a:extLst>
        </xdr:cNvPr>
        <xdr:cNvCxnSpPr/>
      </xdr:nvCxnSpPr>
      <xdr:spPr>
        <a:xfrm>
          <a:off x="8496300" y="6209030"/>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139700</xdr:rowOff>
    </xdr:from>
    <xdr:to>
      <xdr:col>46</xdr:col>
      <xdr:colOff>38100</xdr:colOff>
      <xdr:row>37</xdr:row>
      <xdr:rowOff>69850</xdr:rowOff>
    </xdr:to>
    <xdr:sp macro="" textlink="">
      <xdr:nvSpPr>
        <xdr:cNvPr id="128" name="楕円 127">
          <a:extLst>
            <a:ext uri="{FF2B5EF4-FFF2-40B4-BE49-F238E27FC236}">
              <a16:creationId xmlns:a16="http://schemas.microsoft.com/office/drawing/2014/main" id="{76239E8A-B1CF-4E9E-B62C-09DD3A303C1D}"/>
            </a:ext>
          </a:extLst>
        </xdr:cNvPr>
        <xdr:cNvSpPr/>
      </xdr:nvSpPr>
      <xdr:spPr>
        <a:xfrm>
          <a:off x="7670800" y="61747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6350</xdr:rowOff>
    </xdr:from>
    <xdr:to>
      <xdr:col>50</xdr:col>
      <xdr:colOff>114300</xdr:colOff>
      <xdr:row>37</xdr:row>
      <xdr:rowOff>19050</xdr:rowOff>
    </xdr:to>
    <xdr:cxnSp macro="">
      <xdr:nvCxnSpPr>
        <xdr:cNvPr id="129" name="直線コネクタ 128">
          <a:extLst>
            <a:ext uri="{FF2B5EF4-FFF2-40B4-BE49-F238E27FC236}">
              <a16:creationId xmlns:a16="http://schemas.microsoft.com/office/drawing/2014/main" id="{4714CE89-37C4-4AEC-905F-1A7B7272A280}"/>
            </a:ext>
          </a:extLst>
        </xdr:cNvPr>
        <xdr:cNvCxnSpPr/>
      </xdr:nvCxnSpPr>
      <xdr:spPr>
        <a:xfrm flipV="1">
          <a:off x="7713980" y="6209030"/>
          <a:ext cx="78232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139700</xdr:rowOff>
    </xdr:from>
    <xdr:to>
      <xdr:col>41</xdr:col>
      <xdr:colOff>101600</xdr:colOff>
      <xdr:row>37</xdr:row>
      <xdr:rowOff>69850</xdr:rowOff>
    </xdr:to>
    <xdr:sp macro="" textlink="">
      <xdr:nvSpPr>
        <xdr:cNvPr id="130" name="楕円 129">
          <a:extLst>
            <a:ext uri="{FF2B5EF4-FFF2-40B4-BE49-F238E27FC236}">
              <a16:creationId xmlns:a16="http://schemas.microsoft.com/office/drawing/2014/main" id="{EBE23D77-31CA-492E-817E-18694B9C6185}"/>
            </a:ext>
          </a:extLst>
        </xdr:cNvPr>
        <xdr:cNvSpPr/>
      </xdr:nvSpPr>
      <xdr:spPr>
        <a:xfrm>
          <a:off x="6873240" y="61747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37</xdr:row>
      <xdr:rowOff>19050</xdr:rowOff>
    </xdr:from>
    <xdr:to>
      <xdr:col>45</xdr:col>
      <xdr:colOff>177800</xdr:colOff>
      <xdr:row>37</xdr:row>
      <xdr:rowOff>19050</xdr:rowOff>
    </xdr:to>
    <xdr:cxnSp macro="">
      <xdr:nvCxnSpPr>
        <xdr:cNvPr id="131" name="直線コネクタ 130">
          <a:extLst>
            <a:ext uri="{FF2B5EF4-FFF2-40B4-BE49-F238E27FC236}">
              <a16:creationId xmlns:a16="http://schemas.microsoft.com/office/drawing/2014/main" id="{D224E7C9-B3A8-4BA1-A297-1B9AB95BA373}"/>
            </a:ext>
          </a:extLst>
        </xdr:cNvPr>
        <xdr:cNvCxnSpPr/>
      </xdr:nvCxnSpPr>
      <xdr:spPr>
        <a:xfrm>
          <a:off x="6924040" y="6221730"/>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39</xdr:row>
      <xdr:rowOff>73677</xdr:rowOff>
    </xdr:from>
    <xdr:ext cx="469744" cy="259045"/>
    <xdr:sp macro="" textlink="">
      <xdr:nvSpPr>
        <xdr:cNvPr id="132" name="n_1aveValue【図書館】&#10;一人当たり面積">
          <a:extLst>
            <a:ext uri="{FF2B5EF4-FFF2-40B4-BE49-F238E27FC236}">
              <a16:creationId xmlns:a16="http://schemas.microsoft.com/office/drawing/2014/main" id="{DEF840B1-61CA-47C0-B36B-AA73B3D7C346}"/>
            </a:ext>
          </a:extLst>
        </xdr:cNvPr>
        <xdr:cNvSpPr txBox="1"/>
      </xdr:nvSpPr>
      <xdr:spPr>
        <a:xfrm>
          <a:off x="8271587" y="66116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39</xdr:row>
      <xdr:rowOff>111777</xdr:rowOff>
    </xdr:from>
    <xdr:ext cx="469744" cy="259045"/>
    <xdr:sp macro="" textlink="">
      <xdr:nvSpPr>
        <xdr:cNvPr id="133" name="n_2aveValue【図書館】&#10;一人当たり面積">
          <a:extLst>
            <a:ext uri="{FF2B5EF4-FFF2-40B4-BE49-F238E27FC236}">
              <a16:creationId xmlns:a16="http://schemas.microsoft.com/office/drawing/2014/main" id="{9630B633-5E97-46EA-88D4-2D9325DBDF42}"/>
            </a:ext>
          </a:extLst>
        </xdr:cNvPr>
        <xdr:cNvSpPr txBox="1"/>
      </xdr:nvSpPr>
      <xdr:spPr>
        <a:xfrm>
          <a:off x="7509587"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39</xdr:row>
      <xdr:rowOff>111777</xdr:rowOff>
    </xdr:from>
    <xdr:ext cx="469744" cy="259045"/>
    <xdr:sp macro="" textlink="">
      <xdr:nvSpPr>
        <xdr:cNvPr id="134" name="n_3aveValue【図書館】&#10;一人当たり面積">
          <a:extLst>
            <a:ext uri="{FF2B5EF4-FFF2-40B4-BE49-F238E27FC236}">
              <a16:creationId xmlns:a16="http://schemas.microsoft.com/office/drawing/2014/main" id="{3D91FA60-0B55-4F9F-8AFC-9DE1C9A82CEA}"/>
            </a:ext>
          </a:extLst>
        </xdr:cNvPr>
        <xdr:cNvSpPr txBox="1"/>
      </xdr:nvSpPr>
      <xdr:spPr>
        <a:xfrm>
          <a:off x="6712027" y="6649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35</xdr:row>
      <xdr:rowOff>73677</xdr:rowOff>
    </xdr:from>
    <xdr:ext cx="469744" cy="259045"/>
    <xdr:sp macro="" textlink="">
      <xdr:nvSpPr>
        <xdr:cNvPr id="135" name="n_1mainValue【図書館】&#10;一人当たり面積">
          <a:extLst>
            <a:ext uri="{FF2B5EF4-FFF2-40B4-BE49-F238E27FC236}">
              <a16:creationId xmlns:a16="http://schemas.microsoft.com/office/drawing/2014/main" id="{518F6B74-02BD-4BEB-8655-B8FF8CEF1470}"/>
            </a:ext>
          </a:extLst>
        </xdr:cNvPr>
        <xdr:cNvSpPr txBox="1"/>
      </xdr:nvSpPr>
      <xdr:spPr>
        <a:xfrm>
          <a:off x="8271587" y="59410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35</xdr:row>
      <xdr:rowOff>86377</xdr:rowOff>
    </xdr:from>
    <xdr:ext cx="469744" cy="259045"/>
    <xdr:sp macro="" textlink="">
      <xdr:nvSpPr>
        <xdr:cNvPr id="136" name="n_2mainValue【図書館】&#10;一人当たり面積">
          <a:extLst>
            <a:ext uri="{FF2B5EF4-FFF2-40B4-BE49-F238E27FC236}">
              <a16:creationId xmlns:a16="http://schemas.microsoft.com/office/drawing/2014/main" id="{28540CD2-9DC8-4363-9996-C050F332CB33}"/>
            </a:ext>
          </a:extLst>
        </xdr:cNvPr>
        <xdr:cNvSpPr txBox="1"/>
      </xdr:nvSpPr>
      <xdr:spPr>
        <a:xfrm>
          <a:off x="750958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35</xdr:row>
      <xdr:rowOff>86377</xdr:rowOff>
    </xdr:from>
    <xdr:ext cx="469744" cy="259045"/>
    <xdr:sp macro="" textlink="">
      <xdr:nvSpPr>
        <xdr:cNvPr id="137" name="n_3mainValue【図書館】&#10;一人当たり面積">
          <a:extLst>
            <a:ext uri="{FF2B5EF4-FFF2-40B4-BE49-F238E27FC236}">
              <a16:creationId xmlns:a16="http://schemas.microsoft.com/office/drawing/2014/main" id="{982A5D85-D457-4FC8-9D6C-F91FEB642096}"/>
            </a:ext>
          </a:extLst>
        </xdr:cNvPr>
        <xdr:cNvSpPr txBox="1"/>
      </xdr:nvSpPr>
      <xdr:spPr>
        <a:xfrm>
          <a:off x="6712027" y="59537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38" name="正方形/長方形 137">
          <a:extLst>
            <a:ext uri="{FF2B5EF4-FFF2-40B4-BE49-F238E27FC236}">
              <a16:creationId xmlns:a16="http://schemas.microsoft.com/office/drawing/2014/main" id="{BE9BDA19-29CC-4618-9B16-EDA52389EF9B}"/>
            </a:ext>
          </a:extLst>
        </xdr:cNvPr>
        <xdr:cNvSpPr/>
      </xdr:nvSpPr>
      <xdr:spPr>
        <a:xfrm>
          <a:off x="67056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39" name="正方形/長方形 138">
          <a:extLst>
            <a:ext uri="{FF2B5EF4-FFF2-40B4-BE49-F238E27FC236}">
              <a16:creationId xmlns:a16="http://schemas.microsoft.com/office/drawing/2014/main" id="{264B7CD5-0B1A-440F-AA3B-BC1287E07977}"/>
            </a:ext>
          </a:extLst>
        </xdr:cNvPr>
        <xdr:cNvSpPr/>
      </xdr:nvSpPr>
      <xdr:spPr>
        <a:xfrm>
          <a:off x="79756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0" name="正方形/長方形 139">
          <a:extLst>
            <a:ext uri="{FF2B5EF4-FFF2-40B4-BE49-F238E27FC236}">
              <a16:creationId xmlns:a16="http://schemas.microsoft.com/office/drawing/2014/main" id="{F29E52F5-AD2E-42AF-B8BE-171C7C94F58C}"/>
            </a:ext>
          </a:extLst>
        </xdr:cNvPr>
        <xdr:cNvSpPr/>
      </xdr:nvSpPr>
      <xdr:spPr>
        <a:xfrm>
          <a:off x="79756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1" name="正方形/長方形 140">
          <a:extLst>
            <a:ext uri="{FF2B5EF4-FFF2-40B4-BE49-F238E27FC236}">
              <a16:creationId xmlns:a16="http://schemas.microsoft.com/office/drawing/2014/main" id="{EA2E94D2-47F9-4662-B04B-711F567E3B05}"/>
            </a:ext>
          </a:extLst>
        </xdr:cNvPr>
        <xdr:cNvSpPr/>
      </xdr:nvSpPr>
      <xdr:spPr>
        <a:xfrm>
          <a:off x="16764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42" name="正方形/長方形 141">
          <a:extLst>
            <a:ext uri="{FF2B5EF4-FFF2-40B4-BE49-F238E27FC236}">
              <a16:creationId xmlns:a16="http://schemas.microsoft.com/office/drawing/2014/main" id="{71D43A77-9042-4AC6-820C-97C4652F6915}"/>
            </a:ext>
          </a:extLst>
        </xdr:cNvPr>
        <xdr:cNvSpPr/>
      </xdr:nvSpPr>
      <xdr:spPr>
        <a:xfrm>
          <a:off x="16764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43" name="正方形/長方形 142">
          <a:extLst>
            <a:ext uri="{FF2B5EF4-FFF2-40B4-BE49-F238E27FC236}">
              <a16:creationId xmlns:a16="http://schemas.microsoft.com/office/drawing/2014/main" id="{BBA33539-2BE4-4CAC-8F4C-41BCD2A98F1E}"/>
            </a:ext>
          </a:extLst>
        </xdr:cNvPr>
        <xdr:cNvSpPr/>
      </xdr:nvSpPr>
      <xdr:spPr>
        <a:xfrm>
          <a:off x="2682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44" name="正方形/長方形 143">
          <a:extLst>
            <a:ext uri="{FF2B5EF4-FFF2-40B4-BE49-F238E27FC236}">
              <a16:creationId xmlns:a16="http://schemas.microsoft.com/office/drawing/2014/main" id="{58994AC7-8602-42A6-B1C6-A333FF69ED0D}"/>
            </a:ext>
          </a:extLst>
        </xdr:cNvPr>
        <xdr:cNvSpPr/>
      </xdr:nvSpPr>
      <xdr:spPr>
        <a:xfrm>
          <a:off x="2682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45" name="正方形/長方形 144">
          <a:extLst>
            <a:ext uri="{FF2B5EF4-FFF2-40B4-BE49-F238E27FC236}">
              <a16:creationId xmlns:a16="http://schemas.microsoft.com/office/drawing/2014/main" id="{15107577-040A-47AB-931D-8904EC9677D3}"/>
            </a:ext>
          </a:extLst>
        </xdr:cNvPr>
        <xdr:cNvSpPr/>
      </xdr:nvSpPr>
      <xdr:spPr>
        <a:xfrm>
          <a:off x="670560" y="894207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46" name="テキスト ボックス 145">
          <a:extLst>
            <a:ext uri="{FF2B5EF4-FFF2-40B4-BE49-F238E27FC236}">
              <a16:creationId xmlns:a16="http://schemas.microsoft.com/office/drawing/2014/main" id="{9BD730CF-1F68-494D-A2EB-3FB86A67506C}"/>
            </a:ext>
          </a:extLst>
        </xdr:cNvPr>
        <xdr:cNvSpPr txBox="1"/>
      </xdr:nvSpPr>
      <xdr:spPr>
        <a:xfrm>
          <a:off x="655320" y="875538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47" name="直線コネクタ 146">
          <a:extLst>
            <a:ext uri="{FF2B5EF4-FFF2-40B4-BE49-F238E27FC236}">
              <a16:creationId xmlns:a16="http://schemas.microsoft.com/office/drawing/2014/main" id="{C696CAC8-FB7C-4982-A233-019AFD429F71}"/>
            </a:ext>
          </a:extLst>
        </xdr:cNvPr>
        <xdr:cNvCxnSpPr/>
      </xdr:nvCxnSpPr>
      <xdr:spPr>
        <a:xfrm>
          <a:off x="670560" y="111785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65</xdr:row>
      <xdr:rowOff>143527</xdr:rowOff>
    </xdr:from>
    <xdr:ext cx="338939" cy="259045"/>
    <xdr:sp macro="" textlink="">
      <xdr:nvSpPr>
        <xdr:cNvPr id="148" name="テキスト ボックス 147">
          <a:extLst>
            <a:ext uri="{FF2B5EF4-FFF2-40B4-BE49-F238E27FC236}">
              <a16:creationId xmlns:a16="http://schemas.microsoft.com/office/drawing/2014/main" id="{E08A04DC-DE33-4050-9DC5-77D9EEE89580}"/>
            </a:ext>
          </a:extLst>
        </xdr:cNvPr>
        <xdr:cNvSpPr txBox="1"/>
      </xdr:nvSpPr>
      <xdr:spPr>
        <a:xfrm>
          <a:off x="377341" y="1104012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49" name="直線コネクタ 148">
          <a:extLst>
            <a:ext uri="{FF2B5EF4-FFF2-40B4-BE49-F238E27FC236}">
              <a16:creationId xmlns:a16="http://schemas.microsoft.com/office/drawing/2014/main" id="{9A2C1A74-12C3-4860-B7F3-505EA5BE2FF7}"/>
            </a:ext>
          </a:extLst>
        </xdr:cNvPr>
        <xdr:cNvCxnSpPr/>
      </xdr:nvCxnSpPr>
      <xdr:spPr>
        <a:xfrm>
          <a:off x="670560" y="108051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105427</xdr:rowOff>
    </xdr:from>
    <xdr:ext cx="403059" cy="259045"/>
    <xdr:sp macro="" textlink="">
      <xdr:nvSpPr>
        <xdr:cNvPr id="150" name="テキスト ボックス 149">
          <a:extLst>
            <a:ext uri="{FF2B5EF4-FFF2-40B4-BE49-F238E27FC236}">
              <a16:creationId xmlns:a16="http://schemas.microsoft.com/office/drawing/2014/main" id="{161C212E-ECCD-4262-B264-6E64E0F3CD3D}"/>
            </a:ext>
          </a:extLst>
        </xdr:cNvPr>
        <xdr:cNvSpPr txBox="1"/>
      </xdr:nvSpPr>
      <xdr:spPr>
        <a:xfrm>
          <a:off x="336081" y="1066674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51" name="直線コネクタ 150">
          <a:extLst>
            <a:ext uri="{FF2B5EF4-FFF2-40B4-BE49-F238E27FC236}">
              <a16:creationId xmlns:a16="http://schemas.microsoft.com/office/drawing/2014/main" id="{EB964761-3719-4D68-B08E-B24344F43F0B}"/>
            </a:ext>
          </a:extLst>
        </xdr:cNvPr>
        <xdr:cNvCxnSpPr/>
      </xdr:nvCxnSpPr>
      <xdr:spPr>
        <a:xfrm>
          <a:off x="670560" y="104317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52" name="テキスト ボックス 151">
          <a:extLst>
            <a:ext uri="{FF2B5EF4-FFF2-40B4-BE49-F238E27FC236}">
              <a16:creationId xmlns:a16="http://schemas.microsoft.com/office/drawing/2014/main" id="{9223EFD4-62CC-415E-A736-EE8DE289250D}"/>
            </a:ext>
          </a:extLst>
        </xdr:cNvPr>
        <xdr:cNvSpPr txBox="1"/>
      </xdr:nvSpPr>
      <xdr:spPr>
        <a:xfrm>
          <a:off x="336081" y="1029336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53" name="直線コネクタ 152">
          <a:extLst>
            <a:ext uri="{FF2B5EF4-FFF2-40B4-BE49-F238E27FC236}">
              <a16:creationId xmlns:a16="http://schemas.microsoft.com/office/drawing/2014/main" id="{1DB9CEBE-1DBB-40BD-8CD6-DDF2582B907C}"/>
            </a:ext>
          </a:extLst>
        </xdr:cNvPr>
        <xdr:cNvCxnSpPr/>
      </xdr:nvCxnSpPr>
      <xdr:spPr>
        <a:xfrm>
          <a:off x="670560" y="100584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54" name="テキスト ボックス 153">
          <a:extLst>
            <a:ext uri="{FF2B5EF4-FFF2-40B4-BE49-F238E27FC236}">
              <a16:creationId xmlns:a16="http://schemas.microsoft.com/office/drawing/2014/main" id="{E6035C6C-BFFB-4564-96E8-47A5DDA7BCA3}"/>
            </a:ext>
          </a:extLst>
        </xdr:cNvPr>
        <xdr:cNvSpPr txBox="1"/>
      </xdr:nvSpPr>
      <xdr:spPr>
        <a:xfrm>
          <a:off x="336081" y="991998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55" name="直線コネクタ 154">
          <a:extLst>
            <a:ext uri="{FF2B5EF4-FFF2-40B4-BE49-F238E27FC236}">
              <a16:creationId xmlns:a16="http://schemas.microsoft.com/office/drawing/2014/main" id="{0181F695-45C9-4BDC-AFD3-2C983AB49672}"/>
            </a:ext>
          </a:extLst>
        </xdr:cNvPr>
        <xdr:cNvCxnSpPr/>
      </xdr:nvCxnSpPr>
      <xdr:spPr>
        <a:xfrm>
          <a:off x="670560" y="96888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56" name="テキスト ボックス 155">
          <a:extLst>
            <a:ext uri="{FF2B5EF4-FFF2-40B4-BE49-F238E27FC236}">
              <a16:creationId xmlns:a16="http://schemas.microsoft.com/office/drawing/2014/main" id="{D839E7C7-8729-4E5C-BFB9-DAEBF2B61207}"/>
            </a:ext>
          </a:extLst>
        </xdr:cNvPr>
        <xdr:cNvSpPr txBox="1"/>
      </xdr:nvSpPr>
      <xdr:spPr>
        <a:xfrm>
          <a:off x="336081" y="955041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57" name="直線コネクタ 156">
          <a:extLst>
            <a:ext uri="{FF2B5EF4-FFF2-40B4-BE49-F238E27FC236}">
              <a16:creationId xmlns:a16="http://schemas.microsoft.com/office/drawing/2014/main" id="{51BF4AB4-226D-4D9B-8236-CB6E4AC8C549}"/>
            </a:ext>
          </a:extLst>
        </xdr:cNvPr>
        <xdr:cNvCxnSpPr/>
      </xdr:nvCxnSpPr>
      <xdr:spPr>
        <a:xfrm>
          <a:off x="670560" y="93154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54</xdr:row>
      <xdr:rowOff>124477</xdr:rowOff>
    </xdr:from>
    <xdr:ext cx="467179" cy="259045"/>
    <xdr:sp macro="" textlink="">
      <xdr:nvSpPr>
        <xdr:cNvPr id="158" name="テキスト ボックス 157">
          <a:extLst>
            <a:ext uri="{FF2B5EF4-FFF2-40B4-BE49-F238E27FC236}">
              <a16:creationId xmlns:a16="http://schemas.microsoft.com/office/drawing/2014/main" id="{4C10C755-F3C1-4E79-B638-0B5ACF173528}"/>
            </a:ext>
          </a:extLst>
        </xdr:cNvPr>
        <xdr:cNvSpPr txBox="1"/>
      </xdr:nvSpPr>
      <xdr:spPr>
        <a:xfrm>
          <a:off x="27196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59" name="直線コネクタ 158">
          <a:extLst>
            <a:ext uri="{FF2B5EF4-FFF2-40B4-BE49-F238E27FC236}">
              <a16:creationId xmlns:a16="http://schemas.microsoft.com/office/drawing/2014/main" id="{4CFA1A46-0055-479A-8D59-F74DECA21E18}"/>
            </a:ext>
          </a:extLst>
        </xdr:cNvPr>
        <xdr:cNvCxnSpPr/>
      </xdr:nvCxnSpPr>
      <xdr:spPr>
        <a:xfrm>
          <a:off x="670560" y="89420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52</xdr:row>
      <xdr:rowOff>86377</xdr:rowOff>
    </xdr:from>
    <xdr:ext cx="467179" cy="259045"/>
    <xdr:sp macro="" textlink="">
      <xdr:nvSpPr>
        <xdr:cNvPr id="160" name="テキスト ボックス 159">
          <a:extLst>
            <a:ext uri="{FF2B5EF4-FFF2-40B4-BE49-F238E27FC236}">
              <a16:creationId xmlns:a16="http://schemas.microsoft.com/office/drawing/2014/main" id="{7D08886D-6E28-48CE-A941-446B41DA3E0D}"/>
            </a:ext>
          </a:extLst>
        </xdr:cNvPr>
        <xdr:cNvSpPr txBox="1"/>
      </xdr:nvSpPr>
      <xdr:spPr>
        <a:xfrm>
          <a:off x="27196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61" name="【体育館・プール】&#10;有形固定資産減価償却率グラフ枠">
          <a:extLst>
            <a:ext uri="{FF2B5EF4-FFF2-40B4-BE49-F238E27FC236}">
              <a16:creationId xmlns:a16="http://schemas.microsoft.com/office/drawing/2014/main" id="{E52B53A6-8F90-4ECB-AB9A-D8DB93F1CD53}"/>
            </a:ext>
          </a:extLst>
        </xdr:cNvPr>
        <xdr:cNvSpPr/>
      </xdr:nvSpPr>
      <xdr:spPr>
        <a:xfrm>
          <a:off x="670560" y="894207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150495</xdr:rowOff>
    </xdr:from>
    <xdr:to>
      <xdr:col>24</xdr:col>
      <xdr:colOff>62865</xdr:colOff>
      <xdr:row>64</xdr:row>
      <xdr:rowOff>131445</xdr:rowOff>
    </xdr:to>
    <xdr:cxnSp macro="">
      <xdr:nvCxnSpPr>
        <xdr:cNvPr id="162" name="直線コネクタ 161">
          <a:extLst>
            <a:ext uri="{FF2B5EF4-FFF2-40B4-BE49-F238E27FC236}">
              <a16:creationId xmlns:a16="http://schemas.microsoft.com/office/drawing/2014/main" id="{04DE2DA4-78DD-4D67-A61A-D9F711A9E332}"/>
            </a:ext>
          </a:extLst>
        </xdr:cNvPr>
        <xdr:cNvCxnSpPr/>
      </xdr:nvCxnSpPr>
      <xdr:spPr>
        <a:xfrm flipV="1">
          <a:off x="4086225" y="9370695"/>
          <a:ext cx="0" cy="1489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135272</xdr:rowOff>
    </xdr:from>
    <xdr:ext cx="405111" cy="259045"/>
    <xdr:sp macro="" textlink="">
      <xdr:nvSpPr>
        <xdr:cNvPr id="163" name="【体育館・プール】&#10;有形固定資産減価償却率最小値テキスト">
          <a:extLst>
            <a:ext uri="{FF2B5EF4-FFF2-40B4-BE49-F238E27FC236}">
              <a16:creationId xmlns:a16="http://schemas.microsoft.com/office/drawing/2014/main" id="{F097E70B-7DF7-4267-8F6B-1AEFBE1CBDAE}"/>
            </a:ext>
          </a:extLst>
        </xdr:cNvPr>
        <xdr:cNvSpPr txBox="1"/>
      </xdr:nvSpPr>
      <xdr:spPr>
        <a:xfrm>
          <a:off x="4124960" y="108642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131445</xdr:rowOff>
    </xdr:from>
    <xdr:to>
      <xdr:col>24</xdr:col>
      <xdr:colOff>152400</xdr:colOff>
      <xdr:row>64</xdr:row>
      <xdr:rowOff>131445</xdr:rowOff>
    </xdr:to>
    <xdr:cxnSp macro="">
      <xdr:nvCxnSpPr>
        <xdr:cNvPr id="164" name="直線コネクタ 163">
          <a:extLst>
            <a:ext uri="{FF2B5EF4-FFF2-40B4-BE49-F238E27FC236}">
              <a16:creationId xmlns:a16="http://schemas.microsoft.com/office/drawing/2014/main" id="{B8E655D0-D245-4288-962B-3B060EB82DF5}"/>
            </a:ext>
          </a:extLst>
        </xdr:cNvPr>
        <xdr:cNvCxnSpPr/>
      </xdr:nvCxnSpPr>
      <xdr:spPr>
        <a:xfrm>
          <a:off x="4020820" y="108604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97172</xdr:rowOff>
    </xdr:from>
    <xdr:ext cx="405111" cy="259045"/>
    <xdr:sp macro="" textlink="">
      <xdr:nvSpPr>
        <xdr:cNvPr id="165" name="【体育館・プール】&#10;有形固定資産減価償却率最大値テキスト">
          <a:extLst>
            <a:ext uri="{FF2B5EF4-FFF2-40B4-BE49-F238E27FC236}">
              <a16:creationId xmlns:a16="http://schemas.microsoft.com/office/drawing/2014/main" id="{05A59508-AD82-4B86-8D3C-EB7424DC9813}"/>
            </a:ext>
          </a:extLst>
        </xdr:cNvPr>
        <xdr:cNvSpPr txBox="1"/>
      </xdr:nvSpPr>
      <xdr:spPr>
        <a:xfrm>
          <a:off x="4124960" y="9149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150495</xdr:rowOff>
    </xdr:from>
    <xdr:to>
      <xdr:col>24</xdr:col>
      <xdr:colOff>152400</xdr:colOff>
      <xdr:row>55</xdr:row>
      <xdr:rowOff>150495</xdr:rowOff>
    </xdr:to>
    <xdr:cxnSp macro="">
      <xdr:nvCxnSpPr>
        <xdr:cNvPr id="166" name="直線コネクタ 165">
          <a:extLst>
            <a:ext uri="{FF2B5EF4-FFF2-40B4-BE49-F238E27FC236}">
              <a16:creationId xmlns:a16="http://schemas.microsoft.com/office/drawing/2014/main" id="{E4779B60-A2DC-4BF1-8347-4FE7C891EB2D}"/>
            </a:ext>
          </a:extLst>
        </xdr:cNvPr>
        <xdr:cNvCxnSpPr/>
      </xdr:nvCxnSpPr>
      <xdr:spPr>
        <a:xfrm>
          <a:off x="4020820" y="937069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58</xdr:row>
      <xdr:rowOff>166387</xdr:rowOff>
    </xdr:from>
    <xdr:ext cx="405111" cy="259045"/>
    <xdr:sp macro="" textlink="">
      <xdr:nvSpPr>
        <xdr:cNvPr id="167" name="【体育館・プール】&#10;有形固定資産減価償却率平均値テキスト">
          <a:extLst>
            <a:ext uri="{FF2B5EF4-FFF2-40B4-BE49-F238E27FC236}">
              <a16:creationId xmlns:a16="http://schemas.microsoft.com/office/drawing/2014/main" id="{CF91911B-0AE8-459E-BC88-E0681A39C426}"/>
            </a:ext>
          </a:extLst>
        </xdr:cNvPr>
        <xdr:cNvSpPr txBox="1"/>
      </xdr:nvSpPr>
      <xdr:spPr>
        <a:xfrm>
          <a:off x="4124960" y="98895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143510</xdr:rowOff>
    </xdr:from>
    <xdr:to>
      <xdr:col>24</xdr:col>
      <xdr:colOff>114300</xdr:colOff>
      <xdr:row>60</xdr:row>
      <xdr:rowOff>73660</xdr:rowOff>
    </xdr:to>
    <xdr:sp macro="" textlink="">
      <xdr:nvSpPr>
        <xdr:cNvPr id="168" name="フローチャート: 判断 167">
          <a:extLst>
            <a:ext uri="{FF2B5EF4-FFF2-40B4-BE49-F238E27FC236}">
              <a16:creationId xmlns:a16="http://schemas.microsoft.com/office/drawing/2014/main" id="{4845EAB4-CC3E-46A0-8998-8C3A4C57E1A7}"/>
            </a:ext>
          </a:extLst>
        </xdr:cNvPr>
        <xdr:cNvSpPr/>
      </xdr:nvSpPr>
      <xdr:spPr>
        <a:xfrm>
          <a:off x="4036060" y="100342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135890</xdr:rowOff>
    </xdr:from>
    <xdr:to>
      <xdr:col>20</xdr:col>
      <xdr:colOff>38100</xdr:colOff>
      <xdr:row>60</xdr:row>
      <xdr:rowOff>66040</xdr:rowOff>
    </xdr:to>
    <xdr:sp macro="" textlink="">
      <xdr:nvSpPr>
        <xdr:cNvPr id="169" name="フローチャート: 判断 168">
          <a:extLst>
            <a:ext uri="{FF2B5EF4-FFF2-40B4-BE49-F238E27FC236}">
              <a16:creationId xmlns:a16="http://schemas.microsoft.com/office/drawing/2014/main" id="{6C393E22-7382-4B7A-99C4-14697EF0E7A2}"/>
            </a:ext>
          </a:extLst>
        </xdr:cNvPr>
        <xdr:cNvSpPr/>
      </xdr:nvSpPr>
      <xdr:spPr>
        <a:xfrm>
          <a:off x="3312160" y="100266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166370</xdr:rowOff>
    </xdr:from>
    <xdr:to>
      <xdr:col>15</xdr:col>
      <xdr:colOff>101600</xdr:colOff>
      <xdr:row>60</xdr:row>
      <xdr:rowOff>96520</xdr:rowOff>
    </xdr:to>
    <xdr:sp macro="" textlink="">
      <xdr:nvSpPr>
        <xdr:cNvPr id="170" name="フローチャート: 判断 169">
          <a:extLst>
            <a:ext uri="{FF2B5EF4-FFF2-40B4-BE49-F238E27FC236}">
              <a16:creationId xmlns:a16="http://schemas.microsoft.com/office/drawing/2014/main" id="{340CC222-A2DA-4AE3-83B9-EAEE1E0142CF}"/>
            </a:ext>
          </a:extLst>
        </xdr:cNvPr>
        <xdr:cNvSpPr/>
      </xdr:nvSpPr>
      <xdr:spPr>
        <a:xfrm>
          <a:off x="2514600" y="100571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17780</xdr:rowOff>
    </xdr:from>
    <xdr:to>
      <xdr:col>10</xdr:col>
      <xdr:colOff>165100</xdr:colOff>
      <xdr:row>60</xdr:row>
      <xdr:rowOff>119380</xdr:rowOff>
    </xdr:to>
    <xdr:sp macro="" textlink="">
      <xdr:nvSpPr>
        <xdr:cNvPr id="171" name="フローチャート: 判断 170">
          <a:extLst>
            <a:ext uri="{FF2B5EF4-FFF2-40B4-BE49-F238E27FC236}">
              <a16:creationId xmlns:a16="http://schemas.microsoft.com/office/drawing/2014/main" id="{DF5F37BE-0B0D-407F-8C4C-CC40AF5A77F8}"/>
            </a:ext>
          </a:extLst>
        </xdr:cNvPr>
        <xdr:cNvSpPr/>
      </xdr:nvSpPr>
      <xdr:spPr>
        <a:xfrm>
          <a:off x="17399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72" name="テキスト ボックス 171">
          <a:extLst>
            <a:ext uri="{FF2B5EF4-FFF2-40B4-BE49-F238E27FC236}">
              <a16:creationId xmlns:a16="http://schemas.microsoft.com/office/drawing/2014/main" id="{51B860C6-922C-48DE-AE34-2CF48E221AD4}"/>
            </a:ext>
          </a:extLst>
        </xdr:cNvPr>
        <xdr:cNvSpPr txBox="1"/>
      </xdr:nvSpPr>
      <xdr:spPr>
        <a:xfrm>
          <a:off x="391922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73" name="テキスト ボックス 172">
          <a:extLst>
            <a:ext uri="{FF2B5EF4-FFF2-40B4-BE49-F238E27FC236}">
              <a16:creationId xmlns:a16="http://schemas.microsoft.com/office/drawing/2014/main" id="{BFDF53EE-B215-4A4E-88F6-AE6B4E29577F}"/>
            </a:ext>
          </a:extLst>
        </xdr:cNvPr>
        <xdr:cNvSpPr txBox="1"/>
      </xdr:nvSpPr>
      <xdr:spPr>
        <a:xfrm>
          <a:off x="3187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74" name="テキスト ボックス 173">
          <a:extLst>
            <a:ext uri="{FF2B5EF4-FFF2-40B4-BE49-F238E27FC236}">
              <a16:creationId xmlns:a16="http://schemas.microsoft.com/office/drawing/2014/main" id="{72695E2D-E622-4619-A7AE-6480304CDEC3}"/>
            </a:ext>
          </a:extLst>
        </xdr:cNvPr>
        <xdr:cNvSpPr txBox="1"/>
      </xdr:nvSpPr>
      <xdr:spPr>
        <a:xfrm>
          <a:off x="23977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75" name="テキスト ボックス 174">
          <a:extLst>
            <a:ext uri="{FF2B5EF4-FFF2-40B4-BE49-F238E27FC236}">
              <a16:creationId xmlns:a16="http://schemas.microsoft.com/office/drawing/2014/main" id="{8C01B089-B20D-41B6-8B86-19FEE052662D}"/>
            </a:ext>
          </a:extLst>
        </xdr:cNvPr>
        <xdr:cNvSpPr txBox="1"/>
      </xdr:nvSpPr>
      <xdr:spPr>
        <a:xfrm>
          <a:off x="16230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76" name="テキスト ボックス 175">
          <a:extLst>
            <a:ext uri="{FF2B5EF4-FFF2-40B4-BE49-F238E27FC236}">
              <a16:creationId xmlns:a16="http://schemas.microsoft.com/office/drawing/2014/main" id="{3AE15ABC-C12C-4726-B403-49E30312C5C1}"/>
            </a:ext>
          </a:extLst>
        </xdr:cNvPr>
        <xdr:cNvSpPr txBox="1"/>
      </xdr:nvSpPr>
      <xdr:spPr>
        <a:xfrm>
          <a:off x="8407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60</xdr:row>
      <xdr:rowOff>21590</xdr:rowOff>
    </xdr:from>
    <xdr:to>
      <xdr:col>24</xdr:col>
      <xdr:colOff>114300</xdr:colOff>
      <xdr:row>60</xdr:row>
      <xdr:rowOff>123190</xdr:rowOff>
    </xdr:to>
    <xdr:sp macro="" textlink="">
      <xdr:nvSpPr>
        <xdr:cNvPr id="177" name="楕円 176">
          <a:extLst>
            <a:ext uri="{FF2B5EF4-FFF2-40B4-BE49-F238E27FC236}">
              <a16:creationId xmlns:a16="http://schemas.microsoft.com/office/drawing/2014/main" id="{5A458F4D-9279-400A-A855-40493952E8B0}"/>
            </a:ext>
          </a:extLst>
        </xdr:cNvPr>
        <xdr:cNvSpPr/>
      </xdr:nvSpPr>
      <xdr:spPr>
        <a:xfrm>
          <a:off x="4036060" y="1007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60</xdr:row>
      <xdr:rowOff>17</xdr:rowOff>
    </xdr:from>
    <xdr:ext cx="405111" cy="259045"/>
    <xdr:sp macro="" textlink="">
      <xdr:nvSpPr>
        <xdr:cNvPr id="178" name="【体育館・プール】&#10;有形固定資産減価償却率該当値テキスト">
          <a:extLst>
            <a:ext uri="{FF2B5EF4-FFF2-40B4-BE49-F238E27FC236}">
              <a16:creationId xmlns:a16="http://schemas.microsoft.com/office/drawing/2014/main" id="{75354498-CFED-48B7-BE0E-6A64EAFBC8C8}"/>
            </a:ext>
          </a:extLst>
        </xdr:cNvPr>
        <xdr:cNvSpPr txBox="1"/>
      </xdr:nvSpPr>
      <xdr:spPr>
        <a:xfrm>
          <a:off x="4124960" y="10058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60</xdr:row>
      <xdr:rowOff>67310</xdr:rowOff>
    </xdr:from>
    <xdr:to>
      <xdr:col>20</xdr:col>
      <xdr:colOff>38100</xdr:colOff>
      <xdr:row>60</xdr:row>
      <xdr:rowOff>168910</xdr:rowOff>
    </xdr:to>
    <xdr:sp macro="" textlink="">
      <xdr:nvSpPr>
        <xdr:cNvPr id="179" name="楕円 178">
          <a:extLst>
            <a:ext uri="{FF2B5EF4-FFF2-40B4-BE49-F238E27FC236}">
              <a16:creationId xmlns:a16="http://schemas.microsoft.com/office/drawing/2014/main" id="{FA225592-9EEC-45E2-B814-E16115AFA175}"/>
            </a:ext>
          </a:extLst>
        </xdr:cNvPr>
        <xdr:cNvSpPr/>
      </xdr:nvSpPr>
      <xdr:spPr>
        <a:xfrm>
          <a:off x="3312160" y="1012571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60</xdr:row>
      <xdr:rowOff>72390</xdr:rowOff>
    </xdr:from>
    <xdr:to>
      <xdr:col>24</xdr:col>
      <xdr:colOff>63500</xdr:colOff>
      <xdr:row>60</xdr:row>
      <xdr:rowOff>118110</xdr:rowOff>
    </xdr:to>
    <xdr:cxnSp macro="">
      <xdr:nvCxnSpPr>
        <xdr:cNvPr id="180" name="直線コネクタ 179">
          <a:extLst>
            <a:ext uri="{FF2B5EF4-FFF2-40B4-BE49-F238E27FC236}">
              <a16:creationId xmlns:a16="http://schemas.microsoft.com/office/drawing/2014/main" id="{FEE5AA57-C5EB-4946-A36A-070E68DCFB69}"/>
            </a:ext>
          </a:extLst>
        </xdr:cNvPr>
        <xdr:cNvCxnSpPr/>
      </xdr:nvCxnSpPr>
      <xdr:spPr>
        <a:xfrm flipV="1">
          <a:off x="3355340" y="10130790"/>
          <a:ext cx="73152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60</xdr:row>
      <xdr:rowOff>114935</xdr:rowOff>
    </xdr:from>
    <xdr:to>
      <xdr:col>15</xdr:col>
      <xdr:colOff>101600</xdr:colOff>
      <xdr:row>61</xdr:row>
      <xdr:rowOff>45085</xdr:rowOff>
    </xdr:to>
    <xdr:sp macro="" textlink="">
      <xdr:nvSpPr>
        <xdr:cNvPr id="181" name="楕円 180">
          <a:extLst>
            <a:ext uri="{FF2B5EF4-FFF2-40B4-BE49-F238E27FC236}">
              <a16:creationId xmlns:a16="http://schemas.microsoft.com/office/drawing/2014/main" id="{E98AF73E-2255-448A-9EE0-09DCBAC7B839}"/>
            </a:ext>
          </a:extLst>
        </xdr:cNvPr>
        <xdr:cNvSpPr/>
      </xdr:nvSpPr>
      <xdr:spPr>
        <a:xfrm>
          <a:off x="2514600" y="101733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60</xdr:row>
      <xdr:rowOff>118110</xdr:rowOff>
    </xdr:from>
    <xdr:to>
      <xdr:col>19</xdr:col>
      <xdr:colOff>177800</xdr:colOff>
      <xdr:row>60</xdr:row>
      <xdr:rowOff>165735</xdr:rowOff>
    </xdr:to>
    <xdr:cxnSp macro="">
      <xdr:nvCxnSpPr>
        <xdr:cNvPr id="182" name="直線コネクタ 181">
          <a:extLst>
            <a:ext uri="{FF2B5EF4-FFF2-40B4-BE49-F238E27FC236}">
              <a16:creationId xmlns:a16="http://schemas.microsoft.com/office/drawing/2014/main" id="{3DD52B4E-C8EE-4369-9388-1BF9A64B295F}"/>
            </a:ext>
          </a:extLst>
        </xdr:cNvPr>
        <xdr:cNvCxnSpPr/>
      </xdr:nvCxnSpPr>
      <xdr:spPr>
        <a:xfrm flipV="1">
          <a:off x="2565400" y="10176510"/>
          <a:ext cx="78994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60</xdr:row>
      <xdr:rowOff>38735</xdr:rowOff>
    </xdr:from>
    <xdr:to>
      <xdr:col>10</xdr:col>
      <xdr:colOff>165100</xdr:colOff>
      <xdr:row>60</xdr:row>
      <xdr:rowOff>140335</xdr:rowOff>
    </xdr:to>
    <xdr:sp macro="" textlink="">
      <xdr:nvSpPr>
        <xdr:cNvPr id="183" name="楕円 182">
          <a:extLst>
            <a:ext uri="{FF2B5EF4-FFF2-40B4-BE49-F238E27FC236}">
              <a16:creationId xmlns:a16="http://schemas.microsoft.com/office/drawing/2014/main" id="{91FF3F2E-F63A-4FA6-BF4D-7FBF0AE4709B}"/>
            </a:ext>
          </a:extLst>
        </xdr:cNvPr>
        <xdr:cNvSpPr/>
      </xdr:nvSpPr>
      <xdr:spPr>
        <a:xfrm>
          <a:off x="1739900" y="100971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60</xdr:row>
      <xdr:rowOff>89535</xdr:rowOff>
    </xdr:from>
    <xdr:to>
      <xdr:col>15</xdr:col>
      <xdr:colOff>50800</xdr:colOff>
      <xdr:row>60</xdr:row>
      <xdr:rowOff>165735</xdr:rowOff>
    </xdr:to>
    <xdr:cxnSp macro="">
      <xdr:nvCxnSpPr>
        <xdr:cNvPr id="184" name="直線コネクタ 183">
          <a:extLst>
            <a:ext uri="{FF2B5EF4-FFF2-40B4-BE49-F238E27FC236}">
              <a16:creationId xmlns:a16="http://schemas.microsoft.com/office/drawing/2014/main" id="{C0881C21-0F9C-49AA-9D4C-AD6E06F69934}"/>
            </a:ext>
          </a:extLst>
        </xdr:cNvPr>
        <xdr:cNvCxnSpPr/>
      </xdr:nvCxnSpPr>
      <xdr:spPr>
        <a:xfrm>
          <a:off x="1790700" y="10147935"/>
          <a:ext cx="7747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58</xdr:row>
      <xdr:rowOff>82567</xdr:rowOff>
    </xdr:from>
    <xdr:ext cx="405111" cy="259045"/>
    <xdr:sp macro="" textlink="">
      <xdr:nvSpPr>
        <xdr:cNvPr id="185" name="n_1aveValue【体育館・プール】&#10;有形固定資産減価償却率">
          <a:extLst>
            <a:ext uri="{FF2B5EF4-FFF2-40B4-BE49-F238E27FC236}">
              <a16:creationId xmlns:a16="http://schemas.microsoft.com/office/drawing/2014/main" id="{5BCCA277-5D48-4014-A491-92A84D95CEBC}"/>
            </a:ext>
          </a:extLst>
        </xdr:cNvPr>
        <xdr:cNvSpPr txBox="1"/>
      </xdr:nvSpPr>
      <xdr:spPr>
        <a:xfrm>
          <a:off x="3170564" y="9805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113047</xdr:rowOff>
    </xdr:from>
    <xdr:ext cx="405111" cy="259045"/>
    <xdr:sp macro="" textlink="">
      <xdr:nvSpPr>
        <xdr:cNvPr id="186" name="n_2aveValue【体育館・プール】&#10;有形固定資産減価償却率">
          <a:extLst>
            <a:ext uri="{FF2B5EF4-FFF2-40B4-BE49-F238E27FC236}">
              <a16:creationId xmlns:a16="http://schemas.microsoft.com/office/drawing/2014/main" id="{F8CC92BD-2444-4C98-96C1-A025420BD056}"/>
            </a:ext>
          </a:extLst>
        </xdr:cNvPr>
        <xdr:cNvSpPr txBox="1"/>
      </xdr:nvSpPr>
      <xdr:spPr>
        <a:xfrm>
          <a:off x="2385704" y="9836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58</xdr:row>
      <xdr:rowOff>135907</xdr:rowOff>
    </xdr:from>
    <xdr:ext cx="405111" cy="259045"/>
    <xdr:sp macro="" textlink="">
      <xdr:nvSpPr>
        <xdr:cNvPr id="187" name="n_3aveValue【体育館・プール】&#10;有形固定資産減価償却率">
          <a:extLst>
            <a:ext uri="{FF2B5EF4-FFF2-40B4-BE49-F238E27FC236}">
              <a16:creationId xmlns:a16="http://schemas.microsoft.com/office/drawing/2014/main" id="{0D60C76A-921E-4322-AB49-39A902CD3045}"/>
            </a:ext>
          </a:extLst>
        </xdr:cNvPr>
        <xdr:cNvSpPr txBox="1"/>
      </xdr:nvSpPr>
      <xdr:spPr>
        <a:xfrm>
          <a:off x="1611004" y="985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60</xdr:row>
      <xdr:rowOff>160037</xdr:rowOff>
    </xdr:from>
    <xdr:ext cx="405111" cy="259045"/>
    <xdr:sp macro="" textlink="">
      <xdr:nvSpPr>
        <xdr:cNvPr id="188" name="n_1mainValue【体育館・プール】&#10;有形固定資産減価償却率">
          <a:extLst>
            <a:ext uri="{FF2B5EF4-FFF2-40B4-BE49-F238E27FC236}">
              <a16:creationId xmlns:a16="http://schemas.microsoft.com/office/drawing/2014/main" id="{71DCE037-7218-4623-B564-0E461E141819}"/>
            </a:ext>
          </a:extLst>
        </xdr:cNvPr>
        <xdr:cNvSpPr txBox="1"/>
      </xdr:nvSpPr>
      <xdr:spPr>
        <a:xfrm>
          <a:off x="3170564" y="10218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61</xdr:row>
      <xdr:rowOff>36212</xdr:rowOff>
    </xdr:from>
    <xdr:ext cx="405111" cy="259045"/>
    <xdr:sp macro="" textlink="">
      <xdr:nvSpPr>
        <xdr:cNvPr id="189" name="n_2mainValue【体育館・プール】&#10;有形固定資産減価償却率">
          <a:extLst>
            <a:ext uri="{FF2B5EF4-FFF2-40B4-BE49-F238E27FC236}">
              <a16:creationId xmlns:a16="http://schemas.microsoft.com/office/drawing/2014/main" id="{E7BC4D4B-EFB1-43FE-83F5-CA5BF0107445}"/>
            </a:ext>
          </a:extLst>
        </xdr:cNvPr>
        <xdr:cNvSpPr txBox="1"/>
      </xdr:nvSpPr>
      <xdr:spPr>
        <a:xfrm>
          <a:off x="2385704" y="102622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60</xdr:row>
      <xdr:rowOff>131462</xdr:rowOff>
    </xdr:from>
    <xdr:ext cx="405111" cy="259045"/>
    <xdr:sp macro="" textlink="">
      <xdr:nvSpPr>
        <xdr:cNvPr id="190" name="n_3mainValue【体育館・プール】&#10;有形固定資産減価償却率">
          <a:extLst>
            <a:ext uri="{FF2B5EF4-FFF2-40B4-BE49-F238E27FC236}">
              <a16:creationId xmlns:a16="http://schemas.microsoft.com/office/drawing/2014/main" id="{2FD719B3-57ED-4805-AE65-6748E2442B96}"/>
            </a:ext>
          </a:extLst>
        </xdr:cNvPr>
        <xdr:cNvSpPr txBox="1"/>
      </xdr:nvSpPr>
      <xdr:spPr>
        <a:xfrm>
          <a:off x="1611004" y="10189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191" name="正方形/長方形 190">
          <a:extLst>
            <a:ext uri="{FF2B5EF4-FFF2-40B4-BE49-F238E27FC236}">
              <a16:creationId xmlns:a16="http://schemas.microsoft.com/office/drawing/2014/main" id="{5D0A2BB5-30AE-48BE-A778-F6E7A5A0D091}"/>
            </a:ext>
          </a:extLst>
        </xdr:cNvPr>
        <xdr:cNvSpPr/>
      </xdr:nvSpPr>
      <xdr:spPr>
        <a:xfrm>
          <a:off x="582676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192" name="正方形/長方形 191">
          <a:extLst>
            <a:ext uri="{FF2B5EF4-FFF2-40B4-BE49-F238E27FC236}">
              <a16:creationId xmlns:a16="http://schemas.microsoft.com/office/drawing/2014/main" id="{06AC3FDE-9599-4586-97DA-F5E4BECBF1C7}"/>
            </a:ext>
          </a:extLst>
        </xdr:cNvPr>
        <xdr:cNvSpPr/>
      </xdr:nvSpPr>
      <xdr:spPr>
        <a:xfrm>
          <a:off x="59309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193" name="正方形/長方形 192">
          <a:extLst>
            <a:ext uri="{FF2B5EF4-FFF2-40B4-BE49-F238E27FC236}">
              <a16:creationId xmlns:a16="http://schemas.microsoft.com/office/drawing/2014/main" id="{E37D3E07-BAC0-4542-B3EE-0728C0333FB0}"/>
            </a:ext>
          </a:extLst>
        </xdr:cNvPr>
        <xdr:cNvSpPr/>
      </xdr:nvSpPr>
      <xdr:spPr>
        <a:xfrm>
          <a:off x="59309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29/75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194" name="正方形/長方形 193">
          <a:extLst>
            <a:ext uri="{FF2B5EF4-FFF2-40B4-BE49-F238E27FC236}">
              <a16:creationId xmlns:a16="http://schemas.microsoft.com/office/drawing/2014/main" id="{6E81D3F8-6C29-4A5F-987E-BEC6F949B732}"/>
            </a:ext>
          </a:extLst>
        </xdr:cNvPr>
        <xdr:cNvSpPr/>
      </xdr:nvSpPr>
      <xdr:spPr>
        <a:xfrm>
          <a:off x="683260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195" name="正方形/長方形 194">
          <a:extLst>
            <a:ext uri="{FF2B5EF4-FFF2-40B4-BE49-F238E27FC236}">
              <a16:creationId xmlns:a16="http://schemas.microsoft.com/office/drawing/2014/main" id="{3EC5D403-A177-43E9-AACB-EA6CD72DC30F}"/>
            </a:ext>
          </a:extLst>
        </xdr:cNvPr>
        <xdr:cNvSpPr/>
      </xdr:nvSpPr>
      <xdr:spPr>
        <a:xfrm>
          <a:off x="683260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196" name="正方形/長方形 195">
          <a:extLst>
            <a:ext uri="{FF2B5EF4-FFF2-40B4-BE49-F238E27FC236}">
              <a16:creationId xmlns:a16="http://schemas.microsoft.com/office/drawing/2014/main" id="{235FBEEE-1DFA-4B71-9D0F-2F7FB6E09CF3}"/>
            </a:ext>
          </a:extLst>
        </xdr:cNvPr>
        <xdr:cNvSpPr/>
      </xdr:nvSpPr>
      <xdr:spPr>
        <a:xfrm>
          <a:off x="7838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197" name="正方形/長方形 196">
          <a:extLst>
            <a:ext uri="{FF2B5EF4-FFF2-40B4-BE49-F238E27FC236}">
              <a16:creationId xmlns:a16="http://schemas.microsoft.com/office/drawing/2014/main" id="{2A9A85B3-48BE-44BB-BAC1-380E95FC2932}"/>
            </a:ext>
          </a:extLst>
        </xdr:cNvPr>
        <xdr:cNvSpPr/>
      </xdr:nvSpPr>
      <xdr:spPr>
        <a:xfrm>
          <a:off x="7838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198" name="正方形/長方形 197">
          <a:extLst>
            <a:ext uri="{FF2B5EF4-FFF2-40B4-BE49-F238E27FC236}">
              <a16:creationId xmlns:a16="http://schemas.microsoft.com/office/drawing/2014/main" id="{BC498C55-4273-41C7-8A30-71396226D193}"/>
            </a:ext>
          </a:extLst>
        </xdr:cNvPr>
        <xdr:cNvSpPr/>
      </xdr:nvSpPr>
      <xdr:spPr>
        <a:xfrm>
          <a:off x="5826760" y="894207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199" name="テキスト ボックス 198">
          <a:extLst>
            <a:ext uri="{FF2B5EF4-FFF2-40B4-BE49-F238E27FC236}">
              <a16:creationId xmlns:a16="http://schemas.microsoft.com/office/drawing/2014/main" id="{EE3E642D-165E-43AC-9CDB-A92D8BE7236C}"/>
            </a:ext>
          </a:extLst>
        </xdr:cNvPr>
        <xdr:cNvSpPr txBox="1"/>
      </xdr:nvSpPr>
      <xdr:spPr>
        <a:xfrm>
          <a:off x="5788660" y="875538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0" name="直線コネクタ 199">
          <a:extLst>
            <a:ext uri="{FF2B5EF4-FFF2-40B4-BE49-F238E27FC236}">
              <a16:creationId xmlns:a16="http://schemas.microsoft.com/office/drawing/2014/main" id="{180E3CF9-9216-476B-A855-46D86AA8180D}"/>
            </a:ext>
          </a:extLst>
        </xdr:cNvPr>
        <xdr:cNvCxnSpPr/>
      </xdr:nvCxnSpPr>
      <xdr:spPr>
        <a:xfrm>
          <a:off x="5826760" y="111785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01" name="直線コネクタ 200">
          <a:extLst>
            <a:ext uri="{FF2B5EF4-FFF2-40B4-BE49-F238E27FC236}">
              <a16:creationId xmlns:a16="http://schemas.microsoft.com/office/drawing/2014/main" id="{9D67A49B-92C4-46DD-A9F4-9E9874141192}"/>
            </a:ext>
          </a:extLst>
        </xdr:cNvPr>
        <xdr:cNvCxnSpPr/>
      </xdr:nvCxnSpPr>
      <xdr:spPr>
        <a:xfrm>
          <a:off x="5826760" y="108051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02" name="テキスト ボックス 201">
          <a:extLst>
            <a:ext uri="{FF2B5EF4-FFF2-40B4-BE49-F238E27FC236}">
              <a16:creationId xmlns:a16="http://schemas.microsoft.com/office/drawing/2014/main" id="{F7A31D7C-8833-40FD-AD95-C86422DAF7E0}"/>
            </a:ext>
          </a:extLst>
        </xdr:cNvPr>
        <xdr:cNvSpPr txBox="1"/>
      </xdr:nvSpPr>
      <xdr:spPr>
        <a:xfrm>
          <a:off x="5405301" y="106667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03" name="直線コネクタ 202">
          <a:extLst>
            <a:ext uri="{FF2B5EF4-FFF2-40B4-BE49-F238E27FC236}">
              <a16:creationId xmlns:a16="http://schemas.microsoft.com/office/drawing/2014/main" id="{2965F5E4-3483-4152-9851-E6DF3CB3FA0D}"/>
            </a:ext>
          </a:extLst>
        </xdr:cNvPr>
        <xdr:cNvCxnSpPr/>
      </xdr:nvCxnSpPr>
      <xdr:spPr>
        <a:xfrm>
          <a:off x="5826760" y="104317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04" name="テキスト ボックス 203">
          <a:extLst>
            <a:ext uri="{FF2B5EF4-FFF2-40B4-BE49-F238E27FC236}">
              <a16:creationId xmlns:a16="http://schemas.microsoft.com/office/drawing/2014/main" id="{9F487F2A-6DB6-4E82-A248-790871999BB6}"/>
            </a:ext>
          </a:extLst>
        </xdr:cNvPr>
        <xdr:cNvSpPr txBox="1"/>
      </xdr:nvSpPr>
      <xdr:spPr>
        <a:xfrm>
          <a:off x="5405301" y="102933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05" name="直線コネクタ 204">
          <a:extLst>
            <a:ext uri="{FF2B5EF4-FFF2-40B4-BE49-F238E27FC236}">
              <a16:creationId xmlns:a16="http://schemas.microsoft.com/office/drawing/2014/main" id="{3D87FB2C-DCB2-4D32-AE1F-E75018211B54}"/>
            </a:ext>
          </a:extLst>
        </xdr:cNvPr>
        <xdr:cNvCxnSpPr/>
      </xdr:nvCxnSpPr>
      <xdr:spPr>
        <a:xfrm>
          <a:off x="5826760" y="100584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06" name="テキスト ボックス 205">
          <a:extLst>
            <a:ext uri="{FF2B5EF4-FFF2-40B4-BE49-F238E27FC236}">
              <a16:creationId xmlns:a16="http://schemas.microsoft.com/office/drawing/2014/main" id="{788DB0BA-15E7-469B-AAE6-9B0E70AAF654}"/>
            </a:ext>
          </a:extLst>
        </xdr:cNvPr>
        <xdr:cNvSpPr txBox="1"/>
      </xdr:nvSpPr>
      <xdr:spPr>
        <a:xfrm>
          <a:off x="5405301" y="99199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07" name="直線コネクタ 206">
          <a:extLst>
            <a:ext uri="{FF2B5EF4-FFF2-40B4-BE49-F238E27FC236}">
              <a16:creationId xmlns:a16="http://schemas.microsoft.com/office/drawing/2014/main" id="{3FB08D9F-8FA7-4D34-82F2-F14E18C71327}"/>
            </a:ext>
          </a:extLst>
        </xdr:cNvPr>
        <xdr:cNvCxnSpPr/>
      </xdr:nvCxnSpPr>
      <xdr:spPr>
        <a:xfrm>
          <a:off x="5826760" y="96888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08" name="テキスト ボックス 207">
          <a:extLst>
            <a:ext uri="{FF2B5EF4-FFF2-40B4-BE49-F238E27FC236}">
              <a16:creationId xmlns:a16="http://schemas.microsoft.com/office/drawing/2014/main" id="{54F51E76-42C7-4C1B-B9ED-9FEA0D6F5FD9}"/>
            </a:ext>
          </a:extLst>
        </xdr:cNvPr>
        <xdr:cNvSpPr txBox="1"/>
      </xdr:nvSpPr>
      <xdr:spPr>
        <a:xfrm>
          <a:off x="5405301" y="95504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09" name="直線コネクタ 208">
          <a:extLst>
            <a:ext uri="{FF2B5EF4-FFF2-40B4-BE49-F238E27FC236}">
              <a16:creationId xmlns:a16="http://schemas.microsoft.com/office/drawing/2014/main" id="{D052356A-947A-4E88-8C50-6973EAC4D0A5}"/>
            </a:ext>
          </a:extLst>
        </xdr:cNvPr>
        <xdr:cNvCxnSpPr/>
      </xdr:nvCxnSpPr>
      <xdr:spPr>
        <a:xfrm>
          <a:off x="5826760" y="93154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10" name="テキスト ボックス 209">
          <a:extLst>
            <a:ext uri="{FF2B5EF4-FFF2-40B4-BE49-F238E27FC236}">
              <a16:creationId xmlns:a16="http://schemas.microsoft.com/office/drawing/2014/main" id="{C0B01103-B3BD-4CB0-B64C-ED55F220D5BF}"/>
            </a:ext>
          </a:extLst>
        </xdr:cNvPr>
        <xdr:cNvSpPr txBox="1"/>
      </xdr:nvSpPr>
      <xdr:spPr>
        <a:xfrm>
          <a:off x="5405301" y="91770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11" name="直線コネクタ 210">
          <a:extLst>
            <a:ext uri="{FF2B5EF4-FFF2-40B4-BE49-F238E27FC236}">
              <a16:creationId xmlns:a16="http://schemas.microsoft.com/office/drawing/2014/main" id="{E77FCE15-15CD-48FB-8C9D-6D412E856C49}"/>
            </a:ext>
          </a:extLst>
        </xdr:cNvPr>
        <xdr:cNvCxnSpPr/>
      </xdr:nvCxnSpPr>
      <xdr:spPr>
        <a:xfrm>
          <a:off x="5826760" y="894207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12" name="テキスト ボックス 211">
          <a:extLst>
            <a:ext uri="{FF2B5EF4-FFF2-40B4-BE49-F238E27FC236}">
              <a16:creationId xmlns:a16="http://schemas.microsoft.com/office/drawing/2014/main" id="{013F5CB8-1073-443C-A801-159766309FB2}"/>
            </a:ext>
          </a:extLst>
        </xdr:cNvPr>
        <xdr:cNvSpPr txBox="1"/>
      </xdr:nvSpPr>
      <xdr:spPr>
        <a:xfrm>
          <a:off x="5405301" y="880365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13" name="【体育館・プール】&#10;一人当たり面積グラフ枠">
          <a:extLst>
            <a:ext uri="{FF2B5EF4-FFF2-40B4-BE49-F238E27FC236}">
              <a16:creationId xmlns:a16="http://schemas.microsoft.com/office/drawing/2014/main" id="{7F19333C-4A05-4076-BBF4-2D88141A5E16}"/>
            </a:ext>
          </a:extLst>
        </xdr:cNvPr>
        <xdr:cNvSpPr/>
      </xdr:nvSpPr>
      <xdr:spPr>
        <a:xfrm>
          <a:off x="5826760" y="894207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11430</xdr:rowOff>
    </xdr:from>
    <xdr:to>
      <xdr:col>54</xdr:col>
      <xdr:colOff>189865</xdr:colOff>
      <xdr:row>64</xdr:row>
      <xdr:rowOff>15240</xdr:rowOff>
    </xdr:to>
    <xdr:cxnSp macro="">
      <xdr:nvCxnSpPr>
        <xdr:cNvPr id="214" name="直線コネクタ 213">
          <a:extLst>
            <a:ext uri="{FF2B5EF4-FFF2-40B4-BE49-F238E27FC236}">
              <a16:creationId xmlns:a16="http://schemas.microsoft.com/office/drawing/2014/main" id="{B242692D-107D-40E8-9F6D-8FCD6206E1C3}"/>
            </a:ext>
          </a:extLst>
        </xdr:cNvPr>
        <xdr:cNvCxnSpPr/>
      </xdr:nvCxnSpPr>
      <xdr:spPr>
        <a:xfrm flipV="1">
          <a:off x="9219565" y="9231630"/>
          <a:ext cx="0" cy="15125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19067</xdr:rowOff>
    </xdr:from>
    <xdr:ext cx="469744" cy="259045"/>
    <xdr:sp macro="" textlink="">
      <xdr:nvSpPr>
        <xdr:cNvPr id="215" name="【体育館・プール】&#10;一人当たり面積最小値テキスト">
          <a:extLst>
            <a:ext uri="{FF2B5EF4-FFF2-40B4-BE49-F238E27FC236}">
              <a16:creationId xmlns:a16="http://schemas.microsoft.com/office/drawing/2014/main" id="{EA95354C-B9F7-4DD9-85E8-C7EDF7053917}"/>
            </a:ext>
          </a:extLst>
        </xdr:cNvPr>
        <xdr:cNvSpPr txBox="1"/>
      </xdr:nvSpPr>
      <xdr:spPr>
        <a:xfrm>
          <a:off x="9258300" y="1074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15240</xdr:rowOff>
    </xdr:from>
    <xdr:to>
      <xdr:col>55</xdr:col>
      <xdr:colOff>88900</xdr:colOff>
      <xdr:row>64</xdr:row>
      <xdr:rowOff>15240</xdr:rowOff>
    </xdr:to>
    <xdr:cxnSp macro="">
      <xdr:nvCxnSpPr>
        <xdr:cNvPr id="216" name="直線コネクタ 215">
          <a:extLst>
            <a:ext uri="{FF2B5EF4-FFF2-40B4-BE49-F238E27FC236}">
              <a16:creationId xmlns:a16="http://schemas.microsoft.com/office/drawing/2014/main" id="{40A1E489-4A2A-4CE0-8CC5-29D548573817}"/>
            </a:ext>
          </a:extLst>
        </xdr:cNvPr>
        <xdr:cNvCxnSpPr/>
      </xdr:nvCxnSpPr>
      <xdr:spPr>
        <a:xfrm>
          <a:off x="9154160" y="107442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53</xdr:row>
      <xdr:rowOff>129557</xdr:rowOff>
    </xdr:from>
    <xdr:ext cx="469744" cy="259045"/>
    <xdr:sp macro="" textlink="">
      <xdr:nvSpPr>
        <xdr:cNvPr id="217" name="【体育館・プール】&#10;一人当たり面積最大値テキスト">
          <a:extLst>
            <a:ext uri="{FF2B5EF4-FFF2-40B4-BE49-F238E27FC236}">
              <a16:creationId xmlns:a16="http://schemas.microsoft.com/office/drawing/2014/main" id="{40A43AB7-B98E-4DE0-BAAB-35736CED5B67}"/>
            </a:ext>
          </a:extLst>
        </xdr:cNvPr>
        <xdr:cNvSpPr txBox="1"/>
      </xdr:nvSpPr>
      <xdr:spPr>
        <a:xfrm>
          <a:off x="9258300" y="9014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11430</xdr:rowOff>
    </xdr:from>
    <xdr:to>
      <xdr:col>55</xdr:col>
      <xdr:colOff>88900</xdr:colOff>
      <xdr:row>55</xdr:row>
      <xdr:rowOff>11430</xdr:rowOff>
    </xdr:to>
    <xdr:cxnSp macro="">
      <xdr:nvCxnSpPr>
        <xdr:cNvPr id="218" name="直線コネクタ 217">
          <a:extLst>
            <a:ext uri="{FF2B5EF4-FFF2-40B4-BE49-F238E27FC236}">
              <a16:creationId xmlns:a16="http://schemas.microsoft.com/office/drawing/2014/main" id="{7B953A3D-F41A-4A6B-A4F3-B7068434003F}"/>
            </a:ext>
          </a:extLst>
        </xdr:cNvPr>
        <xdr:cNvCxnSpPr/>
      </xdr:nvCxnSpPr>
      <xdr:spPr>
        <a:xfrm>
          <a:off x="9154160" y="923163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19" name="【体育館・プール】&#10;一人当たり面積平均値テキスト">
          <a:extLst>
            <a:ext uri="{FF2B5EF4-FFF2-40B4-BE49-F238E27FC236}">
              <a16:creationId xmlns:a16="http://schemas.microsoft.com/office/drawing/2014/main" id="{423862CB-23F3-4FE9-A387-1BB914060BD7}"/>
            </a:ext>
          </a:extLst>
        </xdr:cNvPr>
        <xdr:cNvSpPr txBox="1"/>
      </xdr:nvSpPr>
      <xdr:spPr>
        <a:xfrm>
          <a:off x="9258300" y="100914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0" name="フローチャート: 判断 219">
          <a:extLst>
            <a:ext uri="{FF2B5EF4-FFF2-40B4-BE49-F238E27FC236}">
              <a16:creationId xmlns:a16="http://schemas.microsoft.com/office/drawing/2014/main" id="{DAFE095B-20AF-48D1-B779-A7D411336543}"/>
            </a:ext>
          </a:extLst>
        </xdr:cNvPr>
        <xdr:cNvSpPr/>
      </xdr:nvSpPr>
      <xdr:spPr>
        <a:xfrm>
          <a:off x="9192260" y="102362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60</xdr:row>
      <xdr:rowOff>158750</xdr:rowOff>
    </xdr:from>
    <xdr:to>
      <xdr:col>50</xdr:col>
      <xdr:colOff>165100</xdr:colOff>
      <xdr:row>61</xdr:row>
      <xdr:rowOff>88900</xdr:rowOff>
    </xdr:to>
    <xdr:sp macro="" textlink="">
      <xdr:nvSpPr>
        <xdr:cNvPr id="221" name="フローチャート: 判断 220">
          <a:extLst>
            <a:ext uri="{FF2B5EF4-FFF2-40B4-BE49-F238E27FC236}">
              <a16:creationId xmlns:a16="http://schemas.microsoft.com/office/drawing/2014/main" id="{CDB637A3-FC90-4B69-AF9F-4A4D610D39B5}"/>
            </a:ext>
          </a:extLst>
        </xdr:cNvPr>
        <xdr:cNvSpPr/>
      </xdr:nvSpPr>
      <xdr:spPr>
        <a:xfrm>
          <a:off x="8445500" y="10217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60</xdr:row>
      <xdr:rowOff>33020</xdr:rowOff>
    </xdr:from>
    <xdr:to>
      <xdr:col>46</xdr:col>
      <xdr:colOff>38100</xdr:colOff>
      <xdr:row>60</xdr:row>
      <xdr:rowOff>134620</xdr:rowOff>
    </xdr:to>
    <xdr:sp macro="" textlink="">
      <xdr:nvSpPr>
        <xdr:cNvPr id="222" name="フローチャート: 判断 221">
          <a:extLst>
            <a:ext uri="{FF2B5EF4-FFF2-40B4-BE49-F238E27FC236}">
              <a16:creationId xmlns:a16="http://schemas.microsoft.com/office/drawing/2014/main" id="{2BDB3A38-CA77-466F-94AA-E3BA411EE6F9}"/>
            </a:ext>
          </a:extLst>
        </xdr:cNvPr>
        <xdr:cNvSpPr/>
      </xdr:nvSpPr>
      <xdr:spPr>
        <a:xfrm>
          <a:off x="7670800" y="1009142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17780</xdr:rowOff>
    </xdr:from>
    <xdr:to>
      <xdr:col>41</xdr:col>
      <xdr:colOff>101600</xdr:colOff>
      <xdr:row>61</xdr:row>
      <xdr:rowOff>119380</xdr:rowOff>
    </xdr:to>
    <xdr:sp macro="" textlink="">
      <xdr:nvSpPr>
        <xdr:cNvPr id="223" name="フローチャート: 判断 222">
          <a:extLst>
            <a:ext uri="{FF2B5EF4-FFF2-40B4-BE49-F238E27FC236}">
              <a16:creationId xmlns:a16="http://schemas.microsoft.com/office/drawing/2014/main" id="{E81B8D8C-AC0B-4057-B3E0-624EC690D12C}"/>
            </a:ext>
          </a:extLst>
        </xdr:cNvPr>
        <xdr:cNvSpPr/>
      </xdr:nvSpPr>
      <xdr:spPr>
        <a:xfrm>
          <a:off x="6873240" y="1024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24" name="テキスト ボックス 223">
          <a:extLst>
            <a:ext uri="{FF2B5EF4-FFF2-40B4-BE49-F238E27FC236}">
              <a16:creationId xmlns:a16="http://schemas.microsoft.com/office/drawing/2014/main" id="{CD379D27-5A29-4FC0-9822-5E2302CD6A70}"/>
            </a:ext>
          </a:extLst>
        </xdr:cNvPr>
        <xdr:cNvSpPr txBox="1"/>
      </xdr:nvSpPr>
      <xdr:spPr>
        <a:xfrm>
          <a:off x="90525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25" name="テキスト ボックス 224">
          <a:extLst>
            <a:ext uri="{FF2B5EF4-FFF2-40B4-BE49-F238E27FC236}">
              <a16:creationId xmlns:a16="http://schemas.microsoft.com/office/drawing/2014/main" id="{9A39A0D8-802F-4985-9647-43B71BBAB29D}"/>
            </a:ext>
          </a:extLst>
        </xdr:cNvPr>
        <xdr:cNvSpPr txBox="1"/>
      </xdr:nvSpPr>
      <xdr:spPr>
        <a:xfrm>
          <a:off x="832866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26" name="テキスト ボックス 225">
          <a:extLst>
            <a:ext uri="{FF2B5EF4-FFF2-40B4-BE49-F238E27FC236}">
              <a16:creationId xmlns:a16="http://schemas.microsoft.com/office/drawing/2014/main" id="{79F9E8C5-E020-4A5A-919B-6C634CB281BF}"/>
            </a:ext>
          </a:extLst>
        </xdr:cNvPr>
        <xdr:cNvSpPr txBox="1"/>
      </xdr:nvSpPr>
      <xdr:spPr>
        <a:xfrm>
          <a:off x="754634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27" name="テキスト ボックス 226">
          <a:extLst>
            <a:ext uri="{FF2B5EF4-FFF2-40B4-BE49-F238E27FC236}">
              <a16:creationId xmlns:a16="http://schemas.microsoft.com/office/drawing/2014/main" id="{B6CBFF02-A405-4E59-AB55-94889449F6D2}"/>
            </a:ext>
          </a:extLst>
        </xdr:cNvPr>
        <xdr:cNvSpPr txBox="1"/>
      </xdr:nvSpPr>
      <xdr:spPr>
        <a:xfrm>
          <a:off x="67564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28" name="テキスト ボックス 227">
          <a:extLst>
            <a:ext uri="{FF2B5EF4-FFF2-40B4-BE49-F238E27FC236}">
              <a16:creationId xmlns:a16="http://schemas.microsoft.com/office/drawing/2014/main" id="{827B7703-0D7F-4BA8-B782-4DF934B5760A}"/>
            </a:ext>
          </a:extLst>
        </xdr:cNvPr>
        <xdr:cNvSpPr txBox="1"/>
      </xdr:nvSpPr>
      <xdr:spPr>
        <a:xfrm>
          <a:off x="5981700" y="11176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29" name="楕円 228">
          <a:extLst>
            <a:ext uri="{FF2B5EF4-FFF2-40B4-BE49-F238E27FC236}">
              <a16:creationId xmlns:a16="http://schemas.microsoft.com/office/drawing/2014/main" id="{A85BE921-AB9A-4724-ACA6-FAF95B04A897}"/>
            </a:ext>
          </a:extLst>
        </xdr:cNvPr>
        <xdr:cNvSpPr/>
      </xdr:nvSpPr>
      <xdr:spPr>
        <a:xfrm>
          <a:off x="9192260" y="1023620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60</xdr:row>
      <xdr:rowOff>160037</xdr:rowOff>
    </xdr:from>
    <xdr:ext cx="469744" cy="259045"/>
    <xdr:sp macro="" textlink="">
      <xdr:nvSpPr>
        <xdr:cNvPr id="230" name="【体育館・プール】&#10;一人当たり面積該当値テキスト">
          <a:extLst>
            <a:ext uri="{FF2B5EF4-FFF2-40B4-BE49-F238E27FC236}">
              <a16:creationId xmlns:a16="http://schemas.microsoft.com/office/drawing/2014/main" id="{B69588F1-4F75-43BA-A4EF-6C1DEADB60AA}"/>
            </a:ext>
          </a:extLst>
        </xdr:cNvPr>
        <xdr:cNvSpPr txBox="1"/>
      </xdr:nvSpPr>
      <xdr:spPr>
        <a:xfrm>
          <a:off x="9258300" y="102184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61</xdr:row>
      <xdr:rowOff>13970</xdr:rowOff>
    </xdr:from>
    <xdr:to>
      <xdr:col>50</xdr:col>
      <xdr:colOff>165100</xdr:colOff>
      <xdr:row>61</xdr:row>
      <xdr:rowOff>115570</xdr:rowOff>
    </xdr:to>
    <xdr:sp macro="" textlink="">
      <xdr:nvSpPr>
        <xdr:cNvPr id="231" name="楕円 230">
          <a:extLst>
            <a:ext uri="{FF2B5EF4-FFF2-40B4-BE49-F238E27FC236}">
              <a16:creationId xmlns:a16="http://schemas.microsoft.com/office/drawing/2014/main" id="{217AC9B6-E828-49D8-BBE4-58BB45DD1124}"/>
            </a:ext>
          </a:extLst>
        </xdr:cNvPr>
        <xdr:cNvSpPr/>
      </xdr:nvSpPr>
      <xdr:spPr>
        <a:xfrm>
          <a:off x="8445500" y="10240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61</xdr:row>
      <xdr:rowOff>60960</xdr:rowOff>
    </xdr:from>
    <xdr:to>
      <xdr:col>55</xdr:col>
      <xdr:colOff>0</xdr:colOff>
      <xdr:row>61</xdr:row>
      <xdr:rowOff>64770</xdr:rowOff>
    </xdr:to>
    <xdr:cxnSp macro="">
      <xdr:nvCxnSpPr>
        <xdr:cNvPr id="232" name="直線コネクタ 231">
          <a:extLst>
            <a:ext uri="{FF2B5EF4-FFF2-40B4-BE49-F238E27FC236}">
              <a16:creationId xmlns:a16="http://schemas.microsoft.com/office/drawing/2014/main" id="{AA66273D-E6DF-4198-B722-24B100E77600}"/>
            </a:ext>
          </a:extLst>
        </xdr:cNvPr>
        <xdr:cNvCxnSpPr/>
      </xdr:nvCxnSpPr>
      <xdr:spPr>
        <a:xfrm flipV="1">
          <a:off x="8496300" y="10287000"/>
          <a:ext cx="7239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61</xdr:row>
      <xdr:rowOff>17780</xdr:rowOff>
    </xdr:from>
    <xdr:to>
      <xdr:col>46</xdr:col>
      <xdr:colOff>38100</xdr:colOff>
      <xdr:row>61</xdr:row>
      <xdr:rowOff>119380</xdr:rowOff>
    </xdr:to>
    <xdr:sp macro="" textlink="">
      <xdr:nvSpPr>
        <xdr:cNvPr id="233" name="楕円 232">
          <a:extLst>
            <a:ext uri="{FF2B5EF4-FFF2-40B4-BE49-F238E27FC236}">
              <a16:creationId xmlns:a16="http://schemas.microsoft.com/office/drawing/2014/main" id="{ECC0B2D5-794F-4209-B8E9-1145607FED77}"/>
            </a:ext>
          </a:extLst>
        </xdr:cNvPr>
        <xdr:cNvSpPr/>
      </xdr:nvSpPr>
      <xdr:spPr>
        <a:xfrm>
          <a:off x="7670800" y="10243820"/>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61</xdr:row>
      <xdr:rowOff>64770</xdr:rowOff>
    </xdr:from>
    <xdr:to>
      <xdr:col>50</xdr:col>
      <xdr:colOff>114300</xdr:colOff>
      <xdr:row>61</xdr:row>
      <xdr:rowOff>68580</xdr:rowOff>
    </xdr:to>
    <xdr:cxnSp macro="">
      <xdr:nvCxnSpPr>
        <xdr:cNvPr id="234" name="直線コネクタ 233">
          <a:extLst>
            <a:ext uri="{FF2B5EF4-FFF2-40B4-BE49-F238E27FC236}">
              <a16:creationId xmlns:a16="http://schemas.microsoft.com/office/drawing/2014/main" id="{F20D6E6D-7B37-48E9-870C-BF114385F5D3}"/>
            </a:ext>
          </a:extLst>
        </xdr:cNvPr>
        <xdr:cNvCxnSpPr/>
      </xdr:nvCxnSpPr>
      <xdr:spPr>
        <a:xfrm flipV="1">
          <a:off x="7713980" y="10290810"/>
          <a:ext cx="78232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60</xdr:row>
      <xdr:rowOff>124460</xdr:rowOff>
    </xdr:from>
    <xdr:to>
      <xdr:col>41</xdr:col>
      <xdr:colOff>101600</xdr:colOff>
      <xdr:row>61</xdr:row>
      <xdr:rowOff>54610</xdr:rowOff>
    </xdr:to>
    <xdr:sp macro="" textlink="">
      <xdr:nvSpPr>
        <xdr:cNvPr id="235" name="楕円 234">
          <a:extLst>
            <a:ext uri="{FF2B5EF4-FFF2-40B4-BE49-F238E27FC236}">
              <a16:creationId xmlns:a16="http://schemas.microsoft.com/office/drawing/2014/main" id="{D504D519-81A0-4B95-ABAE-A71CD9F66CEC}"/>
            </a:ext>
          </a:extLst>
        </xdr:cNvPr>
        <xdr:cNvSpPr/>
      </xdr:nvSpPr>
      <xdr:spPr>
        <a:xfrm>
          <a:off x="6873240" y="101828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61</xdr:row>
      <xdr:rowOff>3810</xdr:rowOff>
    </xdr:from>
    <xdr:to>
      <xdr:col>45</xdr:col>
      <xdr:colOff>177800</xdr:colOff>
      <xdr:row>61</xdr:row>
      <xdr:rowOff>68580</xdr:rowOff>
    </xdr:to>
    <xdr:cxnSp macro="">
      <xdr:nvCxnSpPr>
        <xdr:cNvPr id="236" name="直線コネクタ 235">
          <a:extLst>
            <a:ext uri="{FF2B5EF4-FFF2-40B4-BE49-F238E27FC236}">
              <a16:creationId xmlns:a16="http://schemas.microsoft.com/office/drawing/2014/main" id="{9B88652B-F66E-47C6-9548-19C1E96942A7}"/>
            </a:ext>
          </a:extLst>
        </xdr:cNvPr>
        <xdr:cNvCxnSpPr/>
      </xdr:nvCxnSpPr>
      <xdr:spPr>
        <a:xfrm>
          <a:off x="6924040" y="10229850"/>
          <a:ext cx="789940" cy="647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105427</xdr:rowOff>
    </xdr:from>
    <xdr:ext cx="469744" cy="259045"/>
    <xdr:sp macro="" textlink="">
      <xdr:nvSpPr>
        <xdr:cNvPr id="237" name="n_1aveValue【体育館・プール】&#10;一人当たり面積">
          <a:extLst>
            <a:ext uri="{FF2B5EF4-FFF2-40B4-BE49-F238E27FC236}">
              <a16:creationId xmlns:a16="http://schemas.microsoft.com/office/drawing/2014/main" id="{7197B413-AE33-4A77-BD80-0F374BAB4CC4}"/>
            </a:ext>
          </a:extLst>
        </xdr:cNvPr>
        <xdr:cNvSpPr txBox="1"/>
      </xdr:nvSpPr>
      <xdr:spPr>
        <a:xfrm>
          <a:off x="8271587" y="9996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58</xdr:row>
      <xdr:rowOff>151147</xdr:rowOff>
    </xdr:from>
    <xdr:ext cx="469744" cy="259045"/>
    <xdr:sp macro="" textlink="">
      <xdr:nvSpPr>
        <xdr:cNvPr id="238" name="n_2aveValue【体育館・プール】&#10;一人当たり面積">
          <a:extLst>
            <a:ext uri="{FF2B5EF4-FFF2-40B4-BE49-F238E27FC236}">
              <a16:creationId xmlns:a16="http://schemas.microsoft.com/office/drawing/2014/main" id="{B8070B43-3DDB-4CB5-A00E-F21C64038A0A}"/>
            </a:ext>
          </a:extLst>
        </xdr:cNvPr>
        <xdr:cNvSpPr txBox="1"/>
      </xdr:nvSpPr>
      <xdr:spPr>
        <a:xfrm>
          <a:off x="7509587" y="9874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61</xdr:row>
      <xdr:rowOff>110507</xdr:rowOff>
    </xdr:from>
    <xdr:ext cx="469744" cy="259045"/>
    <xdr:sp macro="" textlink="">
      <xdr:nvSpPr>
        <xdr:cNvPr id="239" name="n_3aveValue【体育館・プール】&#10;一人当たり面積">
          <a:extLst>
            <a:ext uri="{FF2B5EF4-FFF2-40B4-BE49-F238E27FC236}">
              <a16:creationId xmlns:a16="http://schemas.microsoft.com/office/drawing/2014/main" id="{C6A4FD27-CDEA-4678-8181-8AABE42B0432}"/>
            </a:ext>
          </a:extLst>
        </xdr:cNvPr>
        <xdr:cNvSpPr txBox="1"/>
      </xdr:nvSpPr>
      <xdr:spPr>
        <a:xfrm>
          <a:off x="6712027" y="10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61</xdr:row>
      <xdr:rowOff>106697</xdr:rowOff>
    </xdr:from>
    <xdr:ext cx="469744" cy="259045"/>
    <xdr:sp macro="" textlink="">
      <xdr:nvSpPr>
        <xdr:cNvPr id="240" name="n_1mainValue【体育館・プール】&#10;一人当たり面積">
          <a:extLst>
            <a:ext uri="{FF2B5EF4-FFF2-40B4-BE49-F238E27FC236}">
              <a16:creationId xmlns:a16="http://schemas.microsoft.com/office/drawing/2014/main" id="{7261A68D-3236-44DF-851C-488F74760A07}"/>
            </a:ext>
          </a:extLst>
        </xdr:cNvPr>
        <xdr:cNvSpPr txBox="1"/>
      </xdr:nvSpPr>
      <xdr:spPr>
        <a:xfrm>
          <a:off x="8271587" y="103327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61</xdr:row>
      <xdr:rowOff>110507</xdr:rowOff>
    </xdr:from>
    <xdr:ext cx="469744" cy="259045"/>
    <xdr:sp macro="" textlink="">
      <xdr:nvSpPr>
        <xdr:cNvPr id="241" name="n_2mainValue【体育館・プール】&#10;一人当たり面積">
          <a:extLst>
            <a:ext uri="{FF2B5EF4-FFF2-40B4-BE49-F238E27FC236}">
              <a16:creationId xmlns:a16="http://schemas.microsoft.com/office/drawing/2014/main" id="{9E08AED2-A45A-47ED-B909-F1E05A3A2A9E}"/>
            </a:ext>
          </a:extLst>
        </xdr:cNvPr>
        <xdr:cNvSpPr txBox="1"/>
      </xdr:nvSpPr>
      <xdr:spPr>
        <a:xfrm>
          <a:off x="7509587" y="10336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71137</xdr:rowOff>
    </xdr:from>
    <xdr:ext cx="469744" cy="259045"/>
    <xdr:sp macro="" textlink="">
      <xdr:nvSpPr>
        <xdr:cNvPr id="242" name="n_3mainValue【体育館・プール】&#10;一人当たり面積">
          <a:extLst>
            <a:ext uri="{FF2B5EF4-FFF2-40B4-BE49-F238E27FC236}">
              <a16:creationId xmlns:a16="http://schemas.microsoft.com/office/drawing/2014/main" id="{5769F8C9-FE0F-4B75-ADE5-F0D5BB80EE35}"/>
            </a:ext>
          </a:extLst>
        </xdr:cNvPr>
        <xdr:cNvSpPr txBox="1"/>
      </xdr:nvSpPr>
      <xdr:spPr>
        <a:xfrm>
          <a:off x="6712027" y="9961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43" name="正方形/長方形 242">
          <a:extLst>
            <a:ext uri="{FF2B5EF4-FFF2-40B4-BE49-F238E27FC236}">
              <a16:creationId xmlns:a16="http://schemas.microsoft.com/office/drawing/2014/main" id="{D1A7B50B-4937-4C28-BD80-02B1275F0C08}"/>
            </a:ext>
          </a:extLst>
        </xdr:cNvPr>
        <xdr:cNvSpPr/>
      </xdr:nvSpPr>
      <xdr:spPr>
        <a:xfrm>
          <a:off x="67056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44" name="正方形/長方形 243">
          <a:extLst>
            <a:ext uri="{FF2B5EF4-FFF2-40B4-BE49-F238E27FC236}">
              <a16:creationId xmlns:a16="http://schemas.microsoft.com/office/drawing/2014/main" id="{D69FA152-1417-442C-835B-0CAEB4353252}"/>
            </a:ext>
          </a:extLst>
        </xdr:cNvPr>
        <xdr:cNvSpPr/>
      </xdr:nvSpPr>
      <xdr:spPr>
        <a:xfrm>
          <a:off x="79756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45" name="正方形/長方形 244">
          <a:extLst>
            <a:ext uri="{FF2B5EF4-FFF2-40B4-BE49-F238E27FC236}">
              <a16:creationId xmlns:a16="http://schemas.microsoft.com/office/drawing/2014/main" id="{F194A3D0-D382-45B7-A051-599B05B6C7FC}"/>
            </a:ext>
          </a:extLst>
        </xdr:cNvPr>
        <xdr:cNvSpPr/>
      </xdr:nvSpPr>
      <xdr:spPr>
        <a:xfrm>
          <a:off x="79756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46" name="正方形/長方形 245">
          <a:extLst>
            <a:ext uri="{FF2B5EF4-FFF2-40B4-BE49-F238E27FC236}">
              <a16:creationId xmlns:a16="http://schemas.microsoft.com/office/drawing/2014/main" id="{59EFBB85-00A0-44A9-98D7-B7A22752C257}"/>
            </a:ext>
          </a:extLst>
        </xdr:cNvPr>
        <xdr:cNvSpPr/>
      </xdr:nvSpPr>
      <xdr:spPr>
        <a:xfrm>
          <a:off x="16764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47" name="正方形/長方形 246">
          <a:extLst>
            <a:ext uri="{FF2B5EF4-FFF2-40B4-BE49-F238E27FC236}">
              <a16:creationId xmlns:a16="http://schemas.microsoft.com/office/drawing/2014/main" id="{F68463EC-E387-4756-A46B-6865DE9EFF5B}"/>
            </a:ext>
          </a:extLst>
        </xdr:cNvPr>
        <xdr:cNvSpPr/>
      </xdr:nvSpPr>
      <xdr:spPr>
        <a:xfrm>
          <a:off x="16764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48" name="正方形/長方形 247">
          <a:extLst>
            <a:ext uri="{FF2B5EF4-FFF2-40B4-BE49-F238E27FC236}">
              <a16:creationId xmlns:a16="http://schemas.microsoft.com/office/drawing/2014/main" id="{C063866A-E671-4CFF-B3B9-5E99BA2B75AF}"/>
            </a:ext>
          </a:extLst>
        </xdr:cNvPr>
        <xdr:cNvSpPr/>
      </xdr:nvSpPr>
      <xdr:spPr>
        <a:xfrm>
          <a:off x="2682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49" name="正方形/長方形 248">
          <a:extLst>
            <a:ext uri="{FF2B5EF4-FFF2-40B4-BE49-F238E27FC236}">
              <a16:creationId xmlns:a16="http://schemas.microsoft.com/office/drawing/2014/main" id="{7E840B2F-A3D3-4076-9888-EC365C4FB6C4}"/>
            </a:ext>
          </a:extLst>
        </xdr:cNvPr>
        <xdr:cNvSpPr/>
      </xdr:nvSpPr>
      <xdr:spPr>
        <a:xfrm>
          <a:off x="2682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50" name="正方形/長方形 249">
          <a:extLst>
            <a:ext uri="{FF2B5EF4-FFF2-40B4-BE49-F238E27FC236}">
              <a16:creationId xmlns:a16="http://schemas.microsoft.com/office/drawing/2014/main" id="{6C4F96E8-552B-48EF-A546-ECE1978B6CE9}"/>
            </a:ext>
          </a:extLst>
        </xdr:cNvPr>
        <xdr:cNvSpPr/>
      </xdr:nvSpPr>
      <xdr:spPr>
        <a:xfrm>
          <a:off x="670560" y="1266825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51" name="テキスト ボックス 250">
          <a:extLst>
            <a:ext uri="{FF2B5EF4-FFF2-40B4-BE49-F238E27FC236}">
              <a16:creationId xmlns:a16="http://schemas.microsoft.com/office/drawing/2014/main" id="{EC66A650-37E3-43DF-A0EC-68C045BD61A4}"/>
            </a:ext>
          </a:extLst>
        </xdr:cNvPr>
        <xdr:cNvSpPr txBox="1"/>
      </xdr:nvSpPr>
      <xdr:spPr>
        <a:xfrm>
          <a:off x="655320" y="1248156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52" name="直線コネクタ 251">
          <a:extLst>
            <a:ext uri="{FF2B5EF4-FFF2-40B4-BE49-F238E27FC236}">
              <a16:creationId xmlns:a16="http://schemas.microsoft.com/office/drawing/2014/main" id="{C29E3BD8-CD67-4DE5-A7E5-3CF10BC27319}"/>
            </a:ext>
          </a:extLst>
        </xdr:cNvPr>
        <xdr:cNvCxnSpPr/>
      </xdr:nvCxnSpPr>
      <xdr:spPr>
        <a:xfrm>
          <a:off x="670560" y="149047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88</xdr:row>
      <xdr:rowOff>10177</xdr:rowOff>
    </xdr:from>
    <xdr:ext cx="403059" cy="259045"/>
    <xdr:sp macro="" textlink="">
      <xdr:nvSpPr>
        <xdr:cNvPr id="253" name="テキスト ボックス 252">
          <a:extLst>
            <a:ext uri="{FF2B5EF4-FFF2-40B4-BE49-F238E27FC236}">
              <a16:creationId xmlns:a16="http://schemas.microsoft.com/office/drawing/2014/main" id="{C9B2D55D-CB7C-46D3-8824-E52FE559E6AA}"/>
            </a:ext>
          </a:extLst>
        </xdr:cNvPr>
        <xdr:cNvSpPr txBox="1"/>
      </xdr:nvSpPr>
      <xdr:spPr>
        <a:xfrm>
          <a:off x="336081" y="1476249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38100</xdr:rowOff>
    </xdr:from>
    <xdr:to>
      <xdr:col>28</xdr:col>
      <xdr:colOff>114300</xdr:colOff>
      <xdr:row>86</xdr:row>
      <xdr:rowOff>38100</xdr:rowOff>
    </xdr:to>
    <xdr:cxnSp macro="">
      <xdr:nvCxnSpPr>
        <xdr:cNvPr id="254" name="直線コネクタ 253">
          <a:extLst>
            <a:ext uri="{FF2B5EF4-FFF2-40B4-BE49-F238E27FC236}">
              <a16:creationId xmlns:a16="http://schemas.microsoft.com/office/drawing/2014/main" id="{4BF342C4-3B43-4FC1-B310-CAA598E3EC59}"/>
            </a:ext>
          </a:extLst>
        </xdr:cNvPr>
        <xdr:cNvCxnSpPr/>
      </xdr:nvCxnSpPr>
      <xdr:spPr>
        <a:xfrm>
          <a:off x="670560" y="1445514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85</xdr:row>
      <xdr:rowOff>67327</xdr:rowOff>
    </xdr:from>
    <xdr:ext cx="403059" cy="259045"/>
    <xdr:sp macro="" textlink="">
      <xdr:nvSpPr>
        <xdr:cNvPr id="255" name="テキスト ボックス 254">
          <a:extLst>
            <a:ext uri="{FF2B5EF4-FFF2-40B4-BE49-F238E27FC236}">
              <a16:creationId xmlns:a16="http://schemas.microsoft.com/office/drawing/2014/main" id="{DFE9825C-5D8F-4FFF-A901-8E5B9B1C91C5}"/>
            </a:ext>
          </a:extLst>
        </xdr:cNvPr>
        <xdr:cNvSpPr txBox="1"/>
      </xdr:nvSpPr>
      <xdr:spPr>
        <a:xfrm>
          <a:off x="336081" y="143167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95250</xdr:rowOff>
    </xdr:from>
    <xdr:to>
      <xdr:col>28</xdr:col>
      <xdr:colOff>114300</xdr:colOff>
      <xdr:row>83</xdr:row>
      <xdr:rowOff>95250</xdr:rowOff>
    </xdr:to>
    <xdr:cxnSp macro="">
      <xdr:nvCxnSpPr>
        <xdr:cNvPr id="256" name="直線コネクタ 255">
          <a:extLst>
            <a:ext uri="{FF2B5EF4-FFF2-40B4-BE49-F238E27FC236}">
              <a16:creationId xmlns:a16="http://schemas.microsoft.com/office/drawing/2014/main" id="{9B44D6B5-B00D-48AD-A4CA-D3A7A77C49D6}"/>
            </a:ext>
          </a:extLst>
        </xdr:cNvPr>
        <xdr:cNvCxnSpPr/>
      </xdr:nvCxnSpPr>
      <xdr:spPr>
        <a:xfrm>
          <a:off x="670560" y="140093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124477</xdr:rowOff>
    </xdr:from>
    <xdr:ext cx="403059" cy="259045"/>
    <xdr:sp macro="" textlink="">
      <xdr:nvSpPr>
        <xdr:cNvPr id="257" name="テキスト ボックス 256">
          <a:extLst>
            <a:ext uri="{FF2B5EF4-FFF2-40B4-BE49-F238E27FC236}">
              <a16:creationId xmlns:a16="http://schemas.microsoft.com/office/drawing/2014/main" id="{22274A1B-1B2B-4484-9151-FEBBE7584818}"/>
            </a:ext>
          </a:extLst>
        </xdr:cNvPr>
        <xdr:cNvSpPr txBox="1"/>
      </xdr:nvSpPr>
      <xdr:spPr>
        <a:xfrm>
          <a:off x="336081" y="1387095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152400</xdr:rowOff>
    </xdr:from>
    <xdr:to>
      <xdr:col>28</xdr:col>
      <xdr:colOff>114300</xdr:colOff>
      <xdr:row>80</xdr:row>
      <xdr:rowOff>152400</xdr:rowOff>
    </xdr:to>
    <xdr:cxnSp macro="">
      <xdr:nvCxnSpPr>
        <xdr:cNvPr id="258" name="直線コネクタ 257">
          <a:extLst>
            <a:ext uri="{FF2B5EF4-FFF2-40B4-BE49-F238E27FC236}">
              <a16:creationId xmlns:a16="http://schemas.microsoft.com/office/drawing/2014/main" id="{3DF0782C-2118-4827-AC46-A3B1354191A6}"/>
            </a:ext>
          </a:extLst>
        </xdr:cNvPr>
        <xdr:cNvCxnSpPr/>
      </xdr:nvCxnSpPr>
      <xdr:spPr>
        <a:xfrm>
          <a:off x="670560" y="13563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10177</xdr:rowOff>
    </xdr:from>
    <xdr:ext cx="403059" cy="259045"/>
    <xdr:sp macro="" textlink="">
      <xdr:nvSpPr>
        <xdr:cNvPr id="259" name="テキスト ボックス 258">
          <a:extLst>
            <a:ext uri="{FF2B5EF4-FFF2-40B4-BE49-F238E27FC236}">
              <a16:creationId xmlns:a16="http://schemas.microsoft.com/office/drawing/2014/main" id="{E0EBA232-8DFF-4F24-8CB2-E92D11690B7D}"/>
            </a:ext>
          </a:extLst>
        </xdr:cNvPr>
        <xdr:cNvSpPr txBox="1"/>
      </xdr:nvSpPr>
      <xdr:spPr>
        <a:xfrm>
          <a:off x="336081" y="13421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78</xdr:row>
      <xdr:rowOff>38100</xdr:rowOff>
    </xdr:from>
    <xdr:to>
      <xdr:col>28</xdr:col>
      <xdr:colOff>114300</xdr:colOff>
      <xdr:row>78</xdr:row>
      <xdr:rowOff>38100</xdr:rowOff>
    </xdr:to>
    <xdr:cxnSp macro="">
      <xdr:nvCxnSpPr>
        <xdr:cNvPr id="260" name="直線コネクタ 259">
          <a:extLst>
            <a:ext uri="{FF2B5EF4-FFF2-40B4-BE49-F238E27FC236}">
              <a16:creationId xmlns:a16="http://schemas.microsoft.com/office/drawing/2014/main" id="{81E526F5-85B1-43A6-8255-D8B7FBE9E3D9}"/>
            </a:ext>
          </a:extLst>
        </xdr:cNvPr>
        <xdr:cNvCxnSpPr/>
      </xdr:nvCxnSpPr>
      <xdr:spPr>
        <a:xfrm>
          <a:off x="670560" y="1311402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77</xdr:row>
      <xdr:rowOff>67327</xdr:rowOff>
    </xdr:from>
    <xdr:ext cx="467179" cy="259045"/>
    <xdr:sp macro="" textlink="">
      <xdr:nvSpPr>
        <xdr:cNvPr id="261" name="テキスト ボックス 260">
          <a:extLst>
            <a:ext uri="{FF2B5EF4-FFF2-40B4-BE49-F238E27FC236}">
              <a16:creationId xmlns:a16="http://schemas.microsoft.com/office/drawing/2014/main" id="{4DBEB335-740D-4D89-BF3A-66A80F187536}"/>
            </a:ext>
          </a:extLst>
        </xdr:cNvPr>
        <xdr:cNvSpPr txBox="1"/>
      </xdr:nvSpPr>
      <xdr:spPr>
        <a:xfrm>
          <a:off x="271961" y="1297560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62" name="直線コネクタ 261">
          <a:extLst>
            <a:ext uri="{FF2B5EF4-FFF2-40B4-BE49-F238E27FC236}">
              <a16:creationId xmlns:a16="http://schemas.microsoft.com/office/drawing/2014/main" id="{A22807BB-AA67-4AFF-A25E-FEB9DBE6F377}"/>
            </a:ext>
          </a:extLst>
        </xdr:cNvPr>
        <xdr:cNvCxnSpPr/>
      </xdr:nvCxnSpPr>
      <xdr:spPr>
        <a:xfrm>
          <a:off x="670560" y="126682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124477</xdr:rowOff>
    </xdr:from>
    <xdr:ext cx="467179" cy="259045"/>
    <xdr:sp macro="" textlink="">
      <xdr:nvSpPr>
        <xdr:cNvPr id="263" name="テキスト ボックス 262">
          <a:extLst>
            <a:ext uri="{FF2B5EF4-FFF2-40B4-BE49-F238E27FC236}">
              <a16:creationId xmlns:a16="http://schemas.microsoft.com/office/drawing/2014/main" id="{D833EE38-151A-47EC-A198-CFE486213F32}"/>
            </a:ext>
          </a:extLst>
        </xdr:cNvPr>
        <xdr:cNvSpPr txBox="1"/>
      </xdr:nvSpPr>
      <xdr:spPr>
        <a:xfrm>
          <a:off x="27196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64" name="【福祉施設】&#10;有形固定資産減価償却率グラフ枠">
          <a:extLst>
            <a:ext uri="{FF2B5EF4-FFF2-40B4-BE49-F238E27FC236}">
              <a16:creationId xmlns:a16="http://schemas.microsoft.com/office/drawing/2014/main" id="{DD5C50B2-5178-469B-A40F-6F7BA530B43F}"/>
            </a:ext>
          </a:extLst>
        </xdr:cNvPr>
        <xdr:cNvSpPr/>
      </xdr:nvSpPr>
      <xdr:spPr>
        <a:xfrm>
          <a:off x="670560" y="1266825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78</xdr:row>
      <xdr:rowOff>38100</xdr:rowOff>
    </xdr:from>
    <xdr:to>
      <xdr:col>24</xdr:col>
      <xdr:colOff>62865</xdr:colOff>
      <xdr:row>86</xdr:row>
      <xdr:rowOff>147828</xdr:rowOff>
    </xdr:to>
    <xdr:cxnSp macro="">
      <xdr:nvCxnSpPr>
        <xdr:cNvPr id="265" name="直線コネクタ 264">
          <a:extLst>
            <a:ext uri="{FF2B5EF4-FFF2-40B4-BE49-F238E27FC236}">
              <a16:creationId xmlns:a16="http://schemas.microsoft.com/office/drawing/2014/main" id="{593552DB-3778-44D2-9CED-68732D5C5BB7}"/>
            </a:ext>
          </a:extLst>
        </xdr:cNvPr>
        <xdr:cNvCxnSpPr/>
      </xdr:nvCxnSpPr>
      <xdr:spPr>
        <a:xfrm flipV="1">
          <a:off x="4086225" y="13114020"/>
          <a:ext cx="0" cy="145084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86</xdr:row>
      <xdr:rowOff>151655</xdr:rowOff>
    </xdr:from>
    <xdr:ext cx="405111" cy="259045"/>
    <xdr:sp macro="" textlink="">
      <xdr:nvSpPr>
        <xdr:cNvPr id="266" name="【福祉施設】&#10;有形固定資産減価償却率最小値テキスト">
          <a:extLst>
            <a:ext uri="{FF2B5EF4-FFF2-40B4-BE49-F238E27FC236}">
              <a16:creationId xmlns:a16="http://schemas.microsoft.com/office/drawing/2014/main" id="{262ED0D5-7B45-42AD-8A64-6FABA0E71ED4}"/>
            </a:ext>
          </a:extLst>
        </xdr:cNvPr>
        <xdr:cNvSpPr txBox="1"/>
      </xdr:nvSpPr>
      <xdr:spPr>
        <a:xfrm>
          <a:off x="4124960" y="1456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147828</xdr:rowOff>
    </xdr:from>
    <xdr:to>
      <xdr:col>24</xdr:col>
      <xdr:colOff>152400</xdr:colOff>
      <xdr:row>86</xdr:row>
      <xdr:rowOff>147828</xdr:rowOff>
    </xdr:to>
    <xdr:cxnSp macro="">
      <xdr:nvCxnSpPr>
        <xdr:cNvPr id="267" name="直線コネクタ 266">
          <a:extLst>
            <a:ext uri="{FF2B5EF4-FFF2-40B4-BE49-F238E27FC236}">
              <a16:creationId xmlns:a16="http://schemas.microsoft.com/office/drawing/2014/main" id="{8E7DBEF8-A9B4-4F5F-BA96-577C644FACF7}"/>
            </a:ext>
          </a:extLst>
        </xdr:cNvPr>
        <xdr:cNvCxnSpPr/>
      </xdr:nvCxnSpPr>
      <xdr:spPr>
        <a:xfrm>
          <a:off x="4020820" y="145648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156227</xdr:rowOff>
    </xdr:from>
    <xdr:ext cx="469744" cy="259045"/>
    <xdr:sp macro="" textlink="">
      <xdr:nvSpPr>
        <xdr:cNvPr id="268" name="【福祉施設】&#10;有形固定資産減価償却率最大値テキスト">
          <a:extLst>
            <a:ext uri="{FF2B5EF4-FFF2-40B4-BE49-F238E27FC236}">
              <a16:creationId xmlns:a16="http://schemas.microsoft.com/office/drawing/2014/main" id="{1EE404A4-71F2-4C89-8BA6-44ED636E021D}"/>
            </a:ext>
          </a:extLst>
        </xdr:cNvPr>
        <xdr:cNvSpPr txBox="1"/>
      </xdr:nvSpPr>
      <xdr:spPr>
        <a:xfrm>
          <a:off x="4124960" y="1289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38100</xdr:rowOff>
    </xdr:from>
    <xdr:to>
      <xdr:col>24</xdr:col>
      <xdr:colOff>152400</xdr:colOff>
      <xdr:row>78</xdr:row>
      <xdr:rowOff>38100</xdr:rowOff>
    </xdr:to>
    <xdr:cxnSp macro="">
      <xdr:nvCxnSpPr>
        <xdr:cNvPr id="269" name="直線コネクタ 268">
          <a:extLst>
            <a:ext uri="{FF2B5EF4-FFF2-40B4-BE49-F238E27FC236}">
              <a16:creationId xmlns:a16="http://schemas.microsoft.com/office/drawing/2014/main" id="{54BCB192-1C44-41A3-BDAB-D9392C23D572}"/>
            </a:ext>
          </a:extLst>
        </xdr:cNvPr>
        <xdr:cNvCxnSpPr/>
      </xdr:nvCxnSpPr>
      <xdr:spPr>
        <a:xfrm>
          <a:off x="4020820" y="1311402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83</xdr:row>
      <xdr:rowOff>73169</xdr:rowOff>
    </xdr:from>
    <xdr:ext cx="405111" cy="259045"/>
    <xdr:sp macro="" textlink="">
      <xdr:nvSpPr>
        <xdr:cNvPr id="270" name="【福祉施設】&#10;有形固定資産減価償却率平均値テキスト">
          <a:extLst>
            <a:ext uri="{FF2B5EF4-FFF2-40B4-BE49-F238E27FC236}">
              <a16:creationId xmlns:a16="http://schemas.microsoft.com/office/drawing/2014/main" id="{64DA0969-2723-4258-910D-FDF1B6434624}"/>
            </a:ext>
          </a:extLst>
        </xdr:cNvPr>
        <xdr:cNvSpPr txBox="1"/>
      </xdr:nvSpPr>
      <xdr:spPr>
        <a:xfrm>
          <a:off x="4124960" y="1398728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94742</xdr:rowOff>
    </xdr:from>
    <xdr:to>
      <xdr:col>24</xdr:col>
      <xdr:colOff>114300</xdr:colOff>
      <xdr:row>84</xdr:row>
      <xdr:rowOff>24892</xdr:rowOff>
    </xdr:to>
    <xdr:sp macro="" textlink="">
      <xdr:nvSpPr>
        <xdr:cNvPr id="271" name="フローチャート: 判断 270">
          <a:extLst>
            <a:ext uri="{FF2B5EF4-FFF2-40B4-BE49-F238E27FC236}">
              <a16:creationId xmlns:a16="http://schemas.microsoft.com/office/drawing/2014/main" id="{42826032-E38B-42FA-91D0-AC7A2E605C9B}"/>
            </a:ext>
          </a:extLst>
        </xdr:cNvPr>
        <xdr:cNvSpPr/>
      </xdr:nvSpPr>
      <xdr:spPr>
        <a:xfrm>
          <a:off x="4036060" y="1400886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135889</xdr:rowOff>
    </xdr:from>
    <xdr:to>
      <xdr:col>20</xdr:col>
      <xdr:colOff>38100</xdr:colOff>
      <xdr:row>84</xdr:row>
      <xdr:rowOff>66039</xdr:rowOff>
    </xdr:to>
    <xdr:sp macro="" textlink="">
      <xdr:nvSpPr>
        <xdr:cNvPr id="272" name="フローチャート: 判断 271">
          <a:extLst>
            <a:ext uri="{FF2B5EF4-FFF2-40B4-BE49-F238E27FC236}">
              <a16:creationId xmlns:a16="http://schemas.microsoft.com/office/drawing/2014/main" id="{E0EF756B-BF67-4C4B-B1D2-F26A626C104C}"/>
            </a:ext>
          </a:extLst>
        </xdr:cNvPr>
        <xdr:cNvSpPr/>
      </xdr:nvSpPr>
      <xdr:spPr>
        <a:xfrm>
          <a:off x="3312160" y="14050009"/>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170180</xdr:rowOff>
    </xdr:from>
    <xdr:to>
      <xdr:col>15</xdr:col>
      <xdr:colOff>101600</xdr:colOff>
      <xdr:row>84</xdr:row>
      <xdr:rowOff>100330</xdr:rowOff>
    </xdr:to>
    <xdr:sp macro="" textlink="">
      <xdr:nvSpPr>
        <xdr:cNvPr id="273" name="フローチャート: 判断 272">
          <a:extLst>
            <a:ext uri="{FF2B5EF4-FFF2-40B4-BE49-F238E27FC236}">
              <a16:creationId xmlns:a16="http://schemas.microsoft.com/office/drawing/2014/main" id="{BFE3A26B-D792-49A1-AE21-7E9CF03FA250}"/>
            </a:ext>
          </a:extLst>
        </xdr:cNvPr>
        <xdr:cNvSpPr/>
      </xdr:nvSpPr>
      <xdr:spPr>
        <a:xfrm>
          <a:off x="2514600" y="140843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84</xdr:row>
      <xdr:rowOff>90170</xdr:rowOff>
    </xdr:from>
    <xdr:to>
      <xdr:col>10</xdr:col>
      <xdr:colOff>165100</xdr:colOff>
      <xdr:row>85</xdr:row>
      <xdr:rowOff>20320</xdr:rowOff>
    </xdr:to>
    <xdr:sp macro="" textlink="">
      <xdr:nvSpPr>
        <xdr:cNvPr id="274" name="フローチャート: 判断 273">
          <a:extLst>
            <a:ext uri="{FF2B5EF4-FFF2-40B4-BE49-F238E27FC236}">
              <a16:creationId xmlns:a16="http://schemas.microsoft.com/office/drawing/2014/main" id="{679EA60B-BD9D-4DDC-A03D-535E23D474B7}"/>
            </a:ext>
          </a:extLst>
        </xdr:cNvPr>
        <xdr:cNvSpPr/>
      </xdr:nvSpPr>
      <xdr:spPr>
        <a:xfrm>
          <a:off x="1739900" y="141719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75" name="テキスト ボックス 274">
          <a:extLst>
            <a:ext uri="{FF2B5EF4-FFF2-40B4-BE49-F238E27FC236}">
              <a16:creationId xmlns:a16="http://schemas.microsoft.com/office/drawing/2014/main" id="{605AED78-5117-497F-9657-23AE9D44AB13}"/>
            </a:ext>
          </a:extLst>
        </xdr:cNvPr>
        <xdr:cNvSpPr txBox="1"/>
      </xdr:nvSpPr>
      <xdr:spPr>
        <a:xfrm>
          <a:off x="391922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76" name="テキスト ボックス 275">
          <a:extLst>
            <a:ext uri="{FF2B5EF4-FFF2-40B4-BE49-F238E27FC236}">
              <a16:creationId xmlns:a16="http://schemas.microsoft.com/office/drawing/2014/main" id="{A569B314-2BFD-4814-88BA-A2885801D229}"/>
            </a:ext>
          </a:extLst>
        </xdr:cNvPr>
        <xdr:cNvSpPr txBox="1"/>
      </xdr:nvSpPr>
      <xdr:spPr>
        <a:xfrm>
          <a:off x="3187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77" name="テキスト ボックス 276">
          <a:extLst>
            <a:ext uri="{FF2B5EF4-FFF2-40B4-BE49-F238E27FC236}">
              <a16:creationId xmlns:a16="http://schemas.microsoft.com/office/drawing/2014/main" id="{98B32CF9-B211-4820-BA05-7066B2E45D0E}"/>
            </a:ext>
          </a:extLst>
        </xdr:cNvPr>
        <xdr:cNvSpPr txBox="1"/>
      </xdr:nvSpPr>
      <xdr:spPr>
        <a:xfrm>
          <a:off x="23977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78" name="テキスト ボックス 277">
          <a:extLst>
            <a:ext uri="{FF2B5EF4-FFF2-40B4-BE49-F238E27FC236}">
              <a16:creationId xmlns:a16="http://schemas.microsoft.com/office/drawing/2014/main" id="{23AB377B-3081-4C1F-B90C-7CC05EF3D1D8}"/>
            </a:ext>
          </a:extLst>
        </xdr:cNvPr>
        <xdr:cNvSpPr txBox="1"/>
      </xdr:nvSpPr>
      <xdr:spPr>
        <a:xfrm>
          <a:off x="16230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79" name="テキスト ボックス 278">
          <a:extLst>
            <a:ext uri="{FF2B5EF4-FFF2-40B4-BE49-F238E27FC236}">
              <a16:creationId xmlns:a16="http://schemas.microsoft.com/office/drawing/2014/main" id="{1DA99DF5-902A-4A7A-821A-54EE6D15F496}"/>
            </a:ext>
          </a:extLst>
        </xdr:cNvPr>
        <xdr:cNvSpPr txBox="1"/>
      </xdr:nvSpPr>
      <xdr:spPr>
        <a:xfrm>
          <a:off x="8407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83</xdr:row>
      <xdr:rowOff>19304</xdr:rowOff>
    </xdr:from>
    <xdr:to>
      <xdr:col>24</xdr:col>
      <xdr:colOff>114300</xdr:colOff>
      <xdr:row>83</xdr:row>
      <xdr:rowOff>120904</xdr:rowOff>
    </xdr:to>
    <xdr:sp macro="" textlink="">
      <xdr:nvSpPr>
        <xdr:cNvPr id="280" name="楕円 279">
          <a:extLst>
            <a:ext uri="{FF2B5EF4-FFF2-40B4-BE49-F238E27FC236}">
              <a16:creationId xmlns:a16="http://schemas.microsoft.com/office/drawing/2014/main" id="{8A9FBFB4-2398-4892-B2FD-F24BA2454478}"/>
            </a:ext>
          </a:extLst>
        </xdr:cNvPr>
        <xdr:cNvSpPr/>
      </xdr:nvSpPr>
      <xdr:spPr>
        <a:xfrm>
          <a:off x="4036060" y="1393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42181</xdr:rowOff>
    </xdr:from>
    <xdr:ext cx="405111" cy="259045"/>
    <xdr:sp macro="" textlink="">
      <xdr:nvSpPr>
        <xdr:cNvPr id="281" name="【福祉施設】&#10;有形固定資産減価償却率該当値テキスト">
          <a:extLst>
            <a:ext uri="{FF2B5EF4-FFF2-40B4-BE49-F238E27FC236}">
              <a16:creationId xmlns:a16="http://schemas.microsoft.com/office/drawing/2014/main" id="{0FF2237C-D042-460D-887C-2CCAB93634D6}"/>
            </a:ext>
          </a:extLst>
        </xdr:cNvPr>
        <xdr:cNvSpPr txBox="1"/>
      </xdr:nvSpPr>
      <xdr:spPr>
        <a:xfrm>
          <a:off x="4124960" y="137886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53594</xdr:rowOff>
    </xdr:from>
    <xdr:to>
      <xdr:col>20</xdr:col>
      <xdr:colOff>38100</xdr:colOff>
      <xdr:row>83</xdr:row>
      <xdr:rowOff>155194</xdr:rowOff>
    </xdr:to>
    <xdr:sp macro="" textlink="">
      <xdr:nvSpPr>
        <xdr:cNvPr id="282" name="楕円 281">
          <a:extLst>
            <a:ext uri="{FF2B5EF4-FFF2-40B4-BE49-F238E27FC236}">
              <a16:creationId xmlns:a16="http://schemas.microsoft.com/office/drawing/2014/main" id="{51EA1356-9D1E-4447-9018-474981BC71BD}"/>
            </a:ext>
          </a:extLst>
        </xdr:cNvPr>
        <xdr:cNvSpPr/>
      </xdr:nvSpPr>
      <xdr:spPr>
        <a:xfrm>
          <a:off x="3312160" y="13967714"/>
          <a:ext cx="7874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70104</xdr:rowOff>
    </xdr:from>
    <xdr:to>
      <xdr:col>24</xdr:col>
      <xdr:colOff>63500</xdr:colOff>
      <xdr:row>83</xdr:row>
      <xdr:rowOff>104394</xdr:rowOff>
    </xdr:to>
    <xdr:cxnSp macro="">
      <xdr:nvCxnSpPr>
        <xdr:cNvPr id="283" name="直線コネクタ 282">
          <a:extLst>
            <a:ext uri="{FF2B5EF4-FFF2-40B4-BE49-F238E27FC236}">
              <a16:creationId xmlns:a16="http://schemas.microsoft.com/office/drawing/2014/main" id="{0106BB7B-E69E-4DCF-B09A-B83A0909ABFD}"/>
            </a:ext>
          </a:extLst>
        </xdr:cNvPr>
        <xdr:cNvCxnSpPr/>
      </xdr:nvCxnSpPr>
      <xdr:spPr>
        <a:xfrm flipV="1">
          <a:off x="3355340" y="13984224"/>
          <a:ext cx="7315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83</xdr:row>
      <xdr:rowOff>87885</xdr:rowOff>
    </xdr:from>
    <xdr:to>
      <xdr:col>15</xdr:col>
      <xdr:colOff>101600</xdr:colOff>
      <xdr:row>84</xdr:row>
      <xdr:rowOff>18035</xdr:rowOff>
    </xdr:to>
    <xdr:sp macro="" textlink="">
      <xdr:nvSpPr>
        <xdr:cNvPr id="284" name="楕円 283">
          <a:extLst>
            <a:ext uri="{FF2B5EF4-FFF2-40B4-BE49-F238E27FC236}">
              <a16:creationId xmlns:a16="http://schemas.microsoft.com/office/drawing/2014/main" id="{912D5939-CC0F-40AB-8D2E-BB8C0366AE53}"/>
            </a:ext>
          </a:extLst>
        </xdr:cNvPr>
        <xdr:cNvSpPr/>
      </xdr:nvSpPr>
      <xdr:spPr>
        <a:xfrm>
          <a:off x="2514600" y="140020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104394</xdr:rowOff>
    </xdr:from>
    <xdr:to>
      <xdr:col>19</xdr:col>
      <xdr:colOff>177800</xdr:colOff>
      <xdr:row>83</xdr:row>
      <xdr:rowOff>138685</xdr:rowOff>
    </xdr:to>
    <xdr:cxnSp macro="">
      <xdr:nvCxnSpPr>
        <xdr:cNvPr id="285" name="直線コネクタ 284">
          <a:extLst>
            <a:ext uri="{FF2B5EF4-FFF2-40B4-BE49-F238E27FC236}">
              <a16:creationId xmlns:a16="http://schemas.microsoft.com/office/drawing/2014/main" id="{E06EDAD7-9C87-4459-A644-CB53E8C42D9D}"/>
            </a:ext>
          </a:extLst>
        </xdr:cNvPr>
        <xdr:cNvCxnSpPr/>
      </xdr:nvCxnSpPr>
      <xdr:spPr>
        <a:xfrm flipV="1">
          <a:off x="2565400" y="14018514"/>
          <a:ext cx="78994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83</xdr:row>
      <xdr:rowOff>122174</xdr:rowOff>
    </xdr:from>
    <xdr:to>
      <xdr:col>10</xdr:col>
      <xdr:colOff>165100</xdr:colOff>
      <xdr:row>84</xdr:row>
      <xdr:rowOff>52324</xdr:rowOff>
    </xdr:to>
    <xdr:sp macro="" textlink="">
      <xdr:nvSpPr>
        <xdr:cNvPr id="286" name="楕円 285">
          <a:extLst>
            <a:ext uri="{FF2B5EF4-FFF2-40B4-BE49-F238E27FC236}">
              <a16:creationId xmlns:a16="http://schemas.microsoft.com/office/drawing/2014/main" id="{A0699BFE-A269-4BFE-9F9E-91445E25E82B}"/>
            </a:ext>
          </a:extLst>
        </xdr:cNvPr>
        <xdr:cNvSpPr/>
      </xdr:nvSpPr>
      <xdr:spPr>
        <a:xfrm>
          <a:off x="1739900" y="14036294"/>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138685</xdr:rowOff>
    </xdr:from>
    <xdr:to>
      <xdr:col>15</xdr:col>
      <xdr:colOff>50800</xdr:colOff>
      <xdr:row>84</xdr:row>
      <xdr:rowOff>1524</xdr:rowOff>
    </xdr:to>
    <xdr:cxnSp macro="">
      <xdr:nvCxnSpPr>
        <xdr:cNvPr id="287" name="直線コネクタ 286">
          <a:extLst>
            <a:ext uri="{FF2B5EF4-FFF2-40B4-BE49-F238E27FC236}">
              <a16:creationId xmlns:a16="http://schemas.microsoft.com/office/drawing/2014/main" id="{EB675A43-5603-4C74-8F86-B1DA49883F24}"/>
            </a:ext>
          </a:extLst>
        </xdr:cNvPr>
        <xdr:cNvCxnSpPr/>
      </xdr:nvCxnSpPr>
      <xdr:spPr>
        <a:xfrm flipV="1">
          <a:off x="1790700" y="14052805"/>
          <a:ext cx="774700" cy="304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84</xdr:row>
      <xdr:rowOff>57166</xdr:rowOff>
    </xdr:from>
    <xdr:ext cx="405111" cy="259045"/>
    <xdr:sp macro="" textlink="">
      <xdr:nvSpPr>
        <xdr:cNvPr id="288" name="n_1aveValue【福祉施設】&#10;有形固定資産減価償却率">
          <a:extLst>
            <a:ext uri="{FF2B5EF4-FFF2-40B4-BE49-F238E27FC236}">
              <a16:creationId xmlns:a16="http://schemas.microsoft.com/office/drawing/2014/main" id="{F1EB4DB8-B124-4F73-8376-6BCCF2C8F25B}"/>
            </a:ext>
          </a:extLst>
        </xdr:cNvPr>
        <xdr:cNvSpPr txBox="1"/>
      </xdr:nvSpPr>
      <xdr:spPr>
        <a:xfrm>
          <a:off x="3170564" y="141389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84</xdr:row>
      <xdr:rowOff>91457</xdr:rowOff>
    </xdr:from>
    <xdr:ext cx="405111" cy="259045"/>
    <xdr:sp macro="" textlink="">
      <xdr:nvSpPr>
        <xdr:cNvPr id="289" name="n_2aveValue【福祉施設】&#10;有形固定資産減価償却率">
          <a:extLst>
            <a:ext uri="{FF2B5EF4-FFF2-40B4-BE49-F238E27FC236}">
              <a16:creationId xmlns:a16="http://schemas.microsoft.com/office/drawing/2014/main" id="{F462C2B6-A060-4410-BFB5-31CC0ABEF8F9}"/>
            </a:ext>
          </a:extLst>
        </xdr:cNvPr>
        <xdr:cNvSpPr txBox="1"/>
      </xdr:nvSpPr>
      <xdr:spPr>
        <a:xfrm>
          <a:off x="2385704" y="14173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85</xdr:row>
      <xdr:rowOff>11447</xdr:rowOff>
    </xdr:from>
    <xdr:ext cx="405111" cy="259045"/>
    <xdr:sp macro="" textlink="">
      <xdr:nvSpPr>
        <xdr:cNvPr id="290" name="n_3aveValue【福祉施設】&#10;有形固定資産減価償却率">
          <a:extLst>
            <a:ext uri="{FF2B5EF4-FFF2-40B4-BE49-F238E27FC236}">
              <a16:creationId xmlns:a16="http://schemas.microsoft.com/office/drawing/2014/main" id="{131A82E3-9455-4B61-81CA-DB235709A68D}"/>
            </a:ext>
          </a:extLst>
        </xdr:cNvPr>
        <xdr:cNvSpPr txBox="1"/>
      </xdr:nvSpPr>
      <xdr:spPr>
        <a:xfrm>
          <a:off x="1611004" y="142608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82</xdr:row>
      <xdr:rowOff>271</xdr:rowOff>
    </xdr:from>
    <xdr:ext cx="405111" cy="259045"/>
    <xdr:sp macro="" textlink="">
      <xdr:nvSpPr>
        <xdr:cNvPr id="291" name="n_1mainValue【福祉施設】&#10;有形固定資産減価償却率">
          <a:extLst>
            <a:ext uri="{FF2B5EF4-FFF2-40B4-BE49-F238E27FC236}">
              <a16:creationId xmlns:a16="http://schemas.microsoft.com/office/drawing/2014/main" id="{99BB2925-80C3-4488-9065-1FD0C6875BC3}"/>
            </a:ext>
          </a:extLst>
        </xdr:cNvPr>
        <xdr:cNvSpPr txBox="1"/>
      </xdr:nvSpPr>
      <xdr:spPr>
        <a:xfrm>
          <a:off x="3170564" y="137467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34562</xdr:rowOff>
    </xdr:from>
    <xdr:ext cx="405111" cy="259045"/>
    <xdr:sp macro="" textlink="">
      <xdr:nvSpPr>
        <xdr:cNvPr id="292" name="n_2mainValue【福祉施設】&#10;有形固定資産減価償却率">
          <a:extLst>
            <a:ext uri="{FF2B5EF4-FFF2-40B4-BE49-F238E27FC236}">
              <a16:creationId xmlns:a16="http://schemas.microsoft.com/office/drawing/2014/main" id="{5B501A6F-9369-4BC5-9E89-F8F339118E31}"/>
            </a:ext>
          </a:extLst>
        </xdr:cNvPr>
        <xdr:cNvSpPr txBox="1"/>
      </xdr:nvSpPr>
      <xdr:spPr>
        <a:xfrm>
          <a:off x="2385704" y="137810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82</xdr:row>
      <xdr:rowOff>68851</xdr:rowOff>
    </xdr:from>
    <xdr:ext cx="405111" cy="259045"/>
    <xdr:sp macro="" textlink="">
      <xdr:nvSpPr>
        <xdr:cNvPr id="293" name="n_3mainValue【福祉施設】&#10;有形固定資産減価償却率">
          <a:extLst>
            <a:ext uri="{FF2B5EF4-FFF2-40B4-BE49-F238E27FC236}">
              <a16:creationId xmlns:a16="http://schemas.microsoft.com/office/drawing/2014/main" id="{D656A2C4-D242-4F99-90FB-00844D82877E}"/>
            </a:ext>
          </a:extLst>
        </xdr:cNvPr>
        <xdr:cNvSpPr txBox="1"/>
      </xdr:nvSpPr>
      <xdr:spPr>
        <a:xfrm>
          <a:off x="1611004" y="1381533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294" name="正方形/長方形 293">
          <a:extLst>
            <a:ext uri="{FF2B5EF4-FFF2-40B4-BE49-F238E27FC236}">
              <a16:creationId xmlns:a16="http://schemas.microsoft.com/office/drawing/2014/main" id="{A17FD849-FA5B-4D39-9319-F2E20262E295}"/>
            </a:ext>
          </a:extLst>
        </xdr:cNvPr>
        <xdr:cNvSpPr/>
      </xdr:nvSpPr>
      <xdr:spPr>
        <a:xfrm>
          <a:off x="582676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295" name="正方形/長方形 294">
          <a:extLst>
            <a:ext uri="{FF2B5EF4-FFF2-40B4-BE49-F238E27FC236}">
              <a16:creationId xmlns:a16="http://schemas.microsoft.com/office/drawing/2014/main" id="{A6995291-6936-4D05-8A79-A322D61CB42A}"/>
            </a:ext>
          </a:extLst>
        </xdr:cNvPr>
        <xdr:cNvSpPr/>
      </xdr:nvSpPr>
      <xdr:spPr>
        <a:xfrm>
          <a:off x="59309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296" name="正方形/長方形 295">
          <a:extLst>
            <a:ext uri="{FF2B5EF4-FFF2-40B4-BE49-F238E27FC236}">
              <a16:creationId xmlns:a16="http://schemas.microsoft.com/office/drawing/2014/main" id="{C5DD22A9-FD74-4182-9E2B-768AF6F5C87D}"/>
            </a:ext>
          </a:extLst>
        </xdr:cNvPr>
        <xdr:cNvSpPr/>
      </xdr:nvSpPr>
      <xdr:spPr>
        <a:xfrm>
          <a:off x="59309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297" name="正方形/長方形 296">
          <a:extLst>
            <a:ext uri="{FF2B5EF4-FFF2-40B4-BE49-F238E27FC236}">
              <a16:creationId xmlns:a16="http://schemas.microsoft.com/office/drawing/2014/main" id="{4DB0A612-AEAA-4E13-90D0-AB76D18BB28C}"/>
            </a:ext>
          </a:extLst>
        </xdr:cNvPr>
        <xdr:cNvSpPr/>
      </xdr:nvSpPr>
      <xdr:spPr>
        <a:xfrm>
          <a:off x="683260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298" name="正方形/長方形 297">
          <a:extLst>
            <a:ext uri="{FF2B5EF4-FFF2-40B4-BE49-F238E27FC236}">
              <a16:creationId xmlns:a16="http://schemas.microsoft.com/office/drawing/2014/main" id="{74111366-8019-4EB7-81CE-A9DF9090A025}"/>
            </a:ext>
          </a:extLst>
        </xdr:cNvPr>
        <xdr:cNvSpPr/>
      </xdr:nvSpPr>
      <xdr:spPr>
        <a:xfrm>
          <a:off x="683260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299" name="正方形/長方形 298">
          <a:extLst>
            <a:ext uri="{FF2B5EF4-FFF2-40B4-BE49-F238E27FC236}">
              <a16:creationId xmlns:a16="http://schemas.microsoft.com/office/drawing/2014/main" id="{0E6FF1EC-E6C1-4410-9147-3B475F35E6F1}"/>
            </a:ext>
          </a:extLst>
        </xdr:cNvPr>
        <xdr:cNvSpPr/>
      </xdr:nvSpPr>
      <xdr:spPr>
        <a:xfrm>
          <a:off x="7838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00" name="正方形/長方形 299">
          <a:extLst>
            <a:ext uri="{FF2B5EF4-FFF2-40B4-BE49-F238E27FC236}">
              <a16:creationId xmlns:a16="http://schemas.microsoft.com/office/drawing/2014/main" id="{0FB0B190-73FB-45FE-8B0E-5A6AFEAD3D97}"/>
            </a:ext>
          </a:extLst>
        </xdr:cNvPr>
        <xdr:cNvSpPr/>
      </xdr:nvSpPr>
      <xdr:spPr>
        <a:xfrm>
          <a:off x="7838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01" name="正方形/長方形 300">
          <a:extLst>
            <a:ext uri="{FF2B5EF4-FFF2-40B4-BE49-F238E27FC236}">
              <a16:creationId xmlns:a16="http://schemas.microsoft.com/office/drawing/2014/main" id="{DA51F5E5-813A-4BD3-9A2B-0469F527A3F0}"/>
            </a:ext>
          </a:extLst>
        </xdr:cNvPr>
        <xdr:cNvSpPr/>
      </xdr:nvSpPr>
      <xdr:spPr>
        <a:xfrm>
          <a:off x="5826760" y="1266825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02" name="テキスト ボックス 301">
          <a:extLst>
            <a:ext uri="{FF2B5EF4-FFF2-40B4-BE49-F238E27FC236}">
              <a16:creationId xmlns:a16="http://schemas.microsoft.com/office/drawing/2014/main" id="{97306A10-A4CA-433D-B0B4-113150851811}"/>
            </a:ext>
          </a:extLst>
        </xdr:cNvPr>
        <xdr:cNvSpPr txBox="1"/>
      </xdr:nvSpPr>
      <xdr:spPr>
        <a:xfrm>
          <a:off x="5788660" y="1248156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03" name="直線コネクタ 302">
          <a:extLst>
            <a:ext uri="{FF2B5EF4-FFF2-40B4-BE49-F238E27FC236}">
              <a16:creationId xmlns:a16="http://schemas.microsoft.com/office/drawing/2014/main" id="{E7041D31-C933-4E5E-849D-9F8AA0EE6DD2}"/>
            </a:ext>
          </a:extLst>
        </xdr:cNvPr>
        <xdr:cNvCxnSpPr/>
      </xdr:nvCxnSpPr>
      <xdr:spPr>
        <a:xfrm>
          <a:off x="5826760" y="149047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04" name="直線コネクタ 303">
          <a:extLst>
            <a:ext uri="{FF2B5EF4-FFF2-40B4-BE49-F238E27FC236}">
              <a16:creationId xmlns:a16="http://schemas.microsoft.com/office/drawing/2014/main" id="{6F7260B5-1CFF-4F21-A95D-297089DB42AC}"/>
            </a:ext>
          </a:extLst>
        </xdr:cNvPr>
        <xdr:cNvCxnSpPr/>
      </xdr:nvCxnSpPr>
      <xdr:spPr>
        <a:xfrm>
          <a:off x="5826760" y="143446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05" name="テキスト ボックス 304">
          <a:extLst>
            <a:ext uri="{FF2B5EF4-FFF2-40B4-BE49-F238E27FC236}">
              <a16:creationId xmlns:a16="http://schemas.microsoft.com/office/drawing/2014/main" id="{CF1757C9-8324-4CE7-A7AC-5FB378C5B93F}"/>
            </a:ext>
          </a:extLst>
        </xdr:cNvPr>
        <xdr:cNvSpPr txBox="1"/>
      </xdr:nvSpPr>
      <xdr:spPr>
        <a:xfrm>
          <a:off x="5405301" y="142062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06" name="直線コネクタ 305">
          <a:extLst>
            <a:ext uri="{FF2B5EF4-FFF2-40B4-BE49-F238E27FC236}">
              <a16:creationId xmlns:a16="http://schemas.microsoft.com/office/drawing/2014/main" id="{117FAB6C-6C43-404E-A370-B3B13534EDBD}"/>
            </a:ext>
          </a:extLst>
        </xdr:cNvPr>
        <xdr:cNvCxnSpPr/>
      </xdr:nvCxnSpPr>
      <xdr:spPr>
        <a:xfrm>
          <a:off x="5826760" y="137845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07" name="テキスト ボックス 306">
          <a:extLst>
            <a:ext uri="{FF2B5EF4-FFF2-40B4-BE49-F238E27FC236}">
              <a16:creationId xmlns:a16="http://schemas.microsoft.com/office/drawing/2014/main" id="{1A4B98E3-EB54-4247-8FF7-B67C20C7DC8E}"/>
            </a:ext>
          </a:extLst>
        </xdr:cNvPr>
        <xdr:cNvSpPr txBox="1"/>
      </xdr:nvSpPr>
      <xdr:spPr>
        <a:xfrm>
          <a:off x="5405301" y="136461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08" name="直線コネクタ 307">
          <a:extLst>
            <a:ext uri="{FF2B5EF4-FFF2-40B4-BE49-F238E27FC236}">
              <a16:creationId xmlns:a16="http://schemas.microsoft.com/office/drawing/2014/main" id="{5FD1BADA-D475-4339-BBCB-511F5AF4C929}"/>
            </a:ext>
          </a:extLst>
        </xdr:cNvPr>
        <xdr:cNvCxnSpPr/>
      </xdr:nvCxnSpPr>
      <xdr:spPr>
        <a:xfrm>
          <a:off x="5826760" y="132283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09" name="テキスト ボックス 308">
          <a:extLst>
            <a:ext uri="{FF2B5EF4-FFF2-40B4-BE49-F238E27FC236}">
              <a16:creationId xmlns:a16="http://schemas.microsoft.com/office/drawing/2014/main" id="{D29D593A-1447-453E-8D2A-813B20BA041B}"/>
            </a:ext>
          </a:extLst>
        </xdr:cNvPr>
        <xdr:cNvSpPr txBox="1"/>
      </xdr:nvSpPr>
      <xdr:spPr>
        <a:xfrm>
          <a:off x="5405301" y="130860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10" name="直線コネクタ 309">
          <a:extLst>
            <a:ext uri="{FF2B5EF4-FFF2-40B4-BE49-F238E27FC236}">
              <a16:creationId xmlns:a16="http://schemas.microsoft.com/office/drawing/2014/main" id="{7E657A2E-5EE8-498E-8B57-939E40E6D46D}"/>
            </a:ext>
          </a:extLst>
        </xdr:cNvPr>
        <xdr:cNvCxnSpPr/>
      </xdr:nvCxnSpPr>
      <xdr:spPr>
        <a:xfrm>
          <a:off x="5826760" y="1266825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11" name="テキスト ボックス 310">
          <a:extLst>
            <a:ext uri="{FF2B5EF4-FFF2-40B4-BE49-F238E27FC236}">
              <a16:creationId xmlns:a16="http://schemas.microsoft.com/office/drawing/2014/main" id="{5910801D-1282-4E76-B559-9A5CA34A285F}"/>
            </a:ext>
          </a:extLst>
        </xdr:cNvPr>
        <xdr:cNvSpPr txBox="1"/>
      </xdr:nvSpPr>
      <xdr:spPr>
        <a:xfrm>
          <a:off x="5405301" y="1252983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12" name="【福祉施設】&#10;一人当たり面積グラフ枠">
          <a:extLst>
            <a:ext uri="{FF2B5EF4-FFF2-40B4-BE49-F238E27FC236}">
              <a16:creationId xmlns:a16="http://schemas.microsoft.com/office/drawing/2014/main" id="{00A65616-AC39-4A6A-ACF2-8A6A151D861C}"/>
            </a:ext>
          </a:extLst>
        </xdr:cNvPr>
        <xdr:cNvSpPr/>
      </xdr:nvSpPr>
      <xdr:spPr>
        <a:xfrm>
          <a:off x="5826760" y="1266825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43814</xdr:rowOff>
    </xdr:from>
    <xdr:to>
      <xdr:col>54</xdr:col>
      <xdr:colOff>189865</xdr:colOff>
      <xdr:row>85</xdr:row>
      <xdr:rowOff>78105</xdr:rowOff>
    </xdr:to>
    <xdr:cxnSp macro="">
      <xdr:nvCxnSpPr>
        <xdr:cNvPr id="313" name="直線コネクタ 312">
          <a:extLst>
            <a:ext uri="{FF2B5EF4-FFF2-40B4-BE49-F238E27FC236}">
              <a16:creationId xmlns:a16="http://schemas.microsoft.com/office/drawing/2014/main" id="{E296EDB5-4786-4859-A826-4DB543F800B1}"/>
            </a:ext>
          </a:extLst>
        </xdr:cNvPr>
        <xdr:cNvCxnSpPr/>
      </xdr:nvCxnSpPr>
      <xdr:spPr>
        <a:xfrm flipV="1">
          <a:off x="9219565" y="13119734"/>
          <a:ext cx="0" cy="12077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81932</xdr:rowOff>
    </xdr:from>
    <xdr:ext cx="469744" cy="259045"/>
    <xdr:sp macro="" textlink="">
      <xdr:nvSpPr>
        <xdr:cNvPr id="314" name="【福祉施設】&#10;一人当たり面積最小値テキスト">
          <a:extLst>
            <a:ext uri="{FF2B5EF4-FFF2-40B4-BE49-F238E27FC236}">
              <a16:creationId xmlns:a16="http://schemas.microsoft.com/office/drawing/2014/main" id="{F3013D43-9C24-461E-AADA-4E25A0F7D8DE}"/>
            </a:ext>
          </a:extLst>
        </xdr:cNvPr>
        <xdr:cNvSpPr txBox="1"/>
      </xdr:nvSpPr>
      <xdr:spPr>
        <a:xfrm>
          <a:off x="9258300" y="143313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78105</xdr:rowOff>
    </xdr:from>
    <xdr:to>
      <xdr:col>55</xdr:col>
      <xdr:colOff>88900</xdr:colOff>
      <xdr:row>85</xdr:row>
      <xdr:rowOff>78105</xdr:rowOff>
    </xdr:to>
    <xdr:cxnSp macro="">
      <xdr:nvCxnSpPr>
        <xdr:cNvPr id="315" name="直線コネクタ 314">
          <a:extLst>
            <a:ext uri="{FF2B5EF4-FFF2-40B4-BE49-F238E27FC236}">
              <a16:creationId xmlns:a16="http://schemas.microsoft.com/office/drawing/2014/main" id="{DD02B305-C0F7-4F08-8410-72066AB4E2F6}"/>
            </a:ext>
          </a:extLst>
        </xdr:cNvPr>
        <xdr:cNvCxnSpPr/>
      </xdr:nvCxnSpPr>
      <xdr:spPr>
        <a:xfrm>
          <a:off x="9154160" y="14327505"/>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161941</xdr:rowOff>
    </xdr:from>
    <xdr:ext cx="469744" cy="259045"/>
    <xdr:sp macro="" textlink="">
      <xdr:nvSpPr>
        <xdr:cNvPr id="316" name="【福祉施設】&#10;一人当たり面積最大値テキスト">
          <a:extLst>
            <a:ext uri="{FF2B5EF4-FFF2-40B4-BE49-F238E27FC236}">
              <a16:creationId xmlns:a16="http://schemas.microsoft.com/office/drawing/2014/main" id="{AAC7B212-0FF4-42D3-97FA-03739C564C1E}"/>
            </a:ext>
          </a:extLst>
        </xdr:cNvPr>
        <xdr:cNvSpPr txBox="1"/>
      </xdr:nvSpPr>
      <xdr:spPr>
        <a:xfrm>
          <a:off x="9258300" y="12902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43814</xdr:rowOff>
    </xdr:from>
    <xdr:to>
      <xdr:col>55</xdr:col>
      <xdr:colOff>88900</xdr:colOff>
      <xdr:row>78</xdr:row>
      <xdr:rowOff>43814</xdr:rowOff>
    </xdr:to>
    <xdr:cxnSp macro="">
      <xdr:nvCxnSpPr>
        <xdr:cNvPr id="317" name="直線コネクタ 316">
          <a:extLst>
            <a:ext uri="{FF2B5EF4-FFF2-40B4-BE49-F238E27FC236}">
              <a16:creationId xmlns:a16="http://schemas.microsoft.com/office/drawing/2014/main" id="{4B12D950-D19F-46D0-97F2-854EFA036B0E}"/>
            </a:ext>
          </a:extLst>
        </xdr:cNvPr>
        <xdr:cNvCxnSpPr/>
      </xdr:nvCxnSpPr>
      <xdr:spPr>
        <a:xfrm>
          <a:off x="9154160" y="13119734"/>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78757</xdr:rowOff>
    </xdr:from>
    <xdr:ext cx="469744" cy="259045"/>
    <xdr:sp macro="" textlink="">
      <xdr:nvSpPr>
        <xdr:cNvPr id="318" name="【福祉施設】&#10;一人当たり面積平均値テキスト">
          <a:extLst>
            <a:ext uri="{FF2B5EF4-FFF2-40B4-BE49-F238E27FC236}">
              <a16:creationId xmlns:a16="http://schemas.microsoft.com/office/drawing/2014/main" id="{1A3AF041-0344-4887-9EE1-B455660B59F7}"/>
            </a:ext>
          </a:extLst>
        </xdr:cNvPr>
        <xdr:cNvSpPr txBox="1"/>
      </xdr:nvSpPr>
      <xdr:spPr>
        <a:xfrm>
          <a:off x="9258300" y="138252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55880</xdr:rowOff>
    </xdr:from>
    <xdr:to>
      <xdr:col>55</xdr:col>
      <xdr:colOff>50800</xdr:colOff>
      <xdr:row>83</xdr:row>
      <xdr:rowOff>157480</xdr:rowOff>
    </xdr:to>
    <xdr:sp macro="" textlink="">
      <xdr:nvSpPr>
        <xdr:cNvPr id="319" name="フローチャート: 判断 318">
          <a:extLst>
            <a:ext uri="{FF2B5EF4-FFF2-40B4-BE49-F238E27FC236}">
              <a16:creationId xmlns:a16="http://schemas.microsoft.com/office/drawing/2014/main" id="{B85506E5-556D-4AC9-8A8E-578396340C35}"/>
            </a:ext>
          </a:extLst>
        </xdr:cNvPr>
        <xdr:cNvSpPr/>
      </xdr:nvSpPr>
      <xdr:spPr>
        <a:xfrm>
          <a:off x="9192260" y="1397000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50164</xdr:rowOff>
    </xdr:from>
    <xdr:to>
      <xdr:col>50</xdr:col>
      <xdr:colOff>165100</xdr:colOff>
      <xdr:row>83</xdr:row>
      <xdr:rowOff>151764</xdr:rowOff>
    </xdr:to>
    <xdr:sp macro="" textlink="">
      <xdr:nvSpPr>
        <xdr:cNvPr id="320" name="フローチャート: 判断 319">
          <a:extLst>
            <a:ext uri="{FF2B5EF4-FFF2-40B4-BE49-F238E27FC236}">
              <a16:creationId xmlns:a16="http://schemas.microsoft.com/office/drawing/2014/main" id="{A747D535-68EF-4854-B250-7C13B747F81D}"/>
            </a:ext>
          </a:extLst>
        </xdr:cNvPr>
        <xdr:cNvSpPr/>
      </xdr:nvSpPr>
      <xdr:spPr>
        <a:xfrm>
          <a:off x="8445500" y="139642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21589</xdr:rowOff>
    </xdr:from>
    <xdr:to>
      <xdr:col>46</xdr:col>
      <xdr:colOff>38100</xdr:colOff>
      <xdr:row>83</xdr:row>
      <xdr:rowOff>123189</xdr:rowOff>
    </xdr:to>
    <xdr:sp macro="" textlink="">
      <xdr:nvSpPr>
        <xdr:cNvPr id="321" name="フローチャート: 判断 320">
          <a:extLst>
            <a:ext uri="{FF2B5EF4-FFF2-40B4-BE49-F238E27FC236}">
              <a16:creationId xmlns:a16="http://schemas.microsoft.com/office/drawing/2014/main" id="{7EEA692E-5C60-4328-9425-E43667081234}"/>
            </a:ext>
          </a:extLst>
        </xdr:cNvPr>
        <xdr:cNvSpPr/>
      </xdr:nvSpPr>
      <xdr:spPr>
        <a:xfrm>
          <a:off x="7670800" y="1393570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82</xdr:row>
      <xdr:rowOff>73025</xdr:rowOff>
    </xdr:from>
    <xdr:to>
      <xdr:col>41</xdr:col>
      <xdr:colOff>101600</xdr:colOff>
      <xdr:row>83</xdr:row>
      <xdr:rowOff>3175</xdr:rowOff>
    </xdr:to>
    <xdr:sp macro="" textlink="">
      <xdr:nvSpPr>
        <xdr:cNvPr id="322" name="フローチャート: 判断 321">
          <a:extLst>
            <a:ext uri="{FF2B5EF4-FFF2-40B4-BE49-F238E27FC236}">
              <a16:creationId xmlns:a16="http://schemas.microsoft.com/office/drawing/2014/main" id="{584C581C-A9C7-4E2E-95A5-B66CF038D534}"/>
            </a:ext>
          </a:extLst>
        </xdr:cNvPr>
        <xdr:cNvSpPr/>
      </xdr:nvSpPr>
      <xdr:spPr>
        <a:xfrm>
          <a:off x="6873240" y="1381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23" name="テキスト ボックス 322">
          <a:extLst>
            <a:ext uri="{FF2B5EF4-FFF2-40B4-BE49-F238E27FC236}">
              <a16:creationId xmlns:a16="http://schemas.microsoft.com/office/drawing/2014/main" id="{F0257393-3B24-4D88-81B8-262A63FC1A60}"/>
            </a:ext>
          </a:extLst>
        </xdr:cNvPr>
        <xdr:cNvSpPr txBox="1"/>
      </xdr:nvSpPr>
      <xdr:spPr>
        <a:xfrm>
          <a:off x="90525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24" name="テキスト ボックス 323">
          <a:extLst>
            <a:ext uri="{FF2B5EF4-FFF2-40B4-BE49-F238E27FC236}">
              <a16:creationId xmlns:a16="http://schemas.microsoft.com/office/drawing/2014/main" id="{65D4D0EE-DC8F-448C-80E4-590AAB11C9CB}"/>
            </a:ext>
          </a:extLst>
        </xdr:cNvPr>
        <xdr:cNvSpPr txBox="1"/>
      </xdr:nvSpPr>
      <xdr:spPr>
        <a:xfrm>
          <a:off x="832866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25" name="テキスト ボックス 324">
          <a:extLst>
            <a:ext uri="{FF2B5EF4-FFF2-40B4-BE49-F238E27FC236}">
              <a16:creationId xmlns:a16="http://schemas.microsoft.com/office/drawing/2014/main" id="{55142D62-F236-4392-A9CD-2761E0447347}"/>
            </a:ext>
          </a:extLst>
        </xdr:cNvPr>
        <xdr:cNvSpPr txBox="1"/>
      </xdr:nvSpPr>
      <xdr:spPr>
        <a:xfrm>
          <a:off x="754634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26" name="テキスト ボックス 325">
          <a:extLst>
            <a:ext uri="{FF2B5EF4-FFF2-40B4-BE49-F238E27FC236}">
              <a16:creationId xmlns:a16="http://schemas.microsoft.com/office/drawing/2014/main" id="{06131985-15AB-4912-8B94-9E3CFF1F86DB}"/>
            </a:ext>
          </a:extLst>
        </xdr:cNvPr>
        <xdr:cNvSpPr txBox="1"/>
      </xdr:nvSpPr>
      <xdr:spPr>
        <a:xfrm>
          <a:off x="67564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27" name="テキスト ボックス 326">
          <a:extLst>
            <a:ext uri="{FF2B5EF4-FFF2-40B4-BE49-F238E27FC236}">
              <a16:creationId xmlns:a16="http://schemas.microsoft.com/office/drawing/2014/main" id="{63835DDB-381B-4F2F-9E54-56693C1BC3AE}"/>
            </a:ext>
          </a:extLst>
        </xdr:cNvPr>
        <xdr:cNvSpPr txBox="1"/>
      </xdr:nvSpPr>
      <xdr:spPr>
        <a:xfrm>
          <a:off x="5981700" y="14902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84455</xdr:rowOff>
    </xdr:from>
    <xdr:to>
      <xdr:col>55</xdr:col>
      <xdr:colOff>50800</xdr:colOff>
      <xdr:row>85</xdr:row>
      <xdr:rowOff>14605</xdr:rowOff>
    </xdr:to>
    <xdr:sp macro="" textlink="">
      <xdr:nvSpPr>
        <xdr:cNvPr id="328" name="楕円 327">
          <a:extLst>
            <a:ext uri="{FF2B5EF4-FFF2-40B4-BE49-F238E27FC236}">
              <a16:creationId xmlns:a16="http://schemas.microsoft.com/office/drawing/2014/main" id="{83AD3185-92F5-4720-9979-D0D072DCF833}"/>
            </a:ext>
          </a:extLst>
        </xdr:cNvPr>
        <xdr:cNvSpPr/>
      </xdr:nvSpPr>
      <xdr:spPr>
        <a:xfrm>
          <a:off x="9192260" y="14166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170832</xdr:rowOff>
    </xdr:from>
    <xdr:ext cx="469744" cy="259045"/>
    <xdr:sp macro="" textlink="">
      <xdr:nvSpPr>
        <xdr:cNvPr id="329" name="【福祉施設】&#10;一人当たり面積該当値テキスト">
          <a:extLst>
            <a:ext uri="{FF2B5EF4-FFF2-40B4-BE49-F238E27FC236}">
              <a16:creationId xmlns:a16="http://schemas.microsoft.com/office/drawing/2014/main" id="{BB0E02BD-1EB1-452A-B34B-5A1B07CFAFB7}"/>
            </a:ext>
          </a:extLst>
        </xdr:cNvPr>
        <xdr:cNvSpPr txBox="1"/>
      </xdr:nvSpPr>
      <xdr:spPr>
        <a:xfrm>
          <a:off x="9258300" y="14084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84</xdr:row>
      <xdr:rowOff>84455</xdr:rowOff>
    </xdr:from>
    <xdr:to>
      <xdr:col>50</xdr:col>
      <xdr:colOff>165100</xdr:colOff>
      <xdr:row>85</xdr:row>
      <xdr:rowOff>14605</xdr:rowOff>
    </xdr:to>
    <xdr:sp macro="" textlink="">
      <xdr:nvSpPr>
        <xdr:cNvPr id="330" name="楕円 329">
          <a:extLst>
            <a:ext uri="{FF2B5EF4-FFF2-40B4-BE49-F238E27FC236}">
              <a16:creationId xmlns:a16="http://schemas.microsoft.com/office/drawing/2014/main" id="{B391A582-8D2A-41F3-9DB9-E7C6783697CA}"/>
            </a:ext>
          </a:extLst>
        </xdr:cNvPr>
        <xdr:cNvSpPr/>
      </xdr:nvSpPr>
      <xdr:spPr>
        <a:xfrm>
          <a:off x="8445500" y="14166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135255</xdr:rowOff>
    </xdr:from>
    <xdr:to>
      <xdr:col>55</xdr:col>
      <xdr:colOff>0</xdr:colOff>
      <xdr:row>84</xdr:row>
      <xdr:rowOff>135255</xdr:rowOff>
    </xdr:to>
    <xdr:cxnSp macro="">
      <xdr:nvCxnSpPr>
        <xdr:cNvPr id="331" name="直線コネクタ 330">
          <a:extLst>
            <a:ext uri="{FF2B5EF4-FFF2-40B4-BE49-F238E27FC236}">
              <a16:creationId xmlns:a16="http://schemas.microsoft.com/office/drawing/2014/main" id="{4D302A34-2229-4C19-83A3-9E2EB20B40D0}"/>
            </a:ext>
          </a:extLst>
        </xdr:cNvPr>
        <xdr:cNvCxnSpPr/>
      </xdr:nvCxnSpPr>
      <xdr:spPr>
        <a:xfrm>
          <a:off x="8496300" y="14217015"/>
          <a:ext cx="7239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84</xdr:row>
      <xdr:rowOff>84455</xdr:rowOff>
    </xdr:from>
    <xdr:to>
      <xdr:col>46</xdr:col>
      <xdr:colOff>38100</xdr:colOff>
      <xdr:row>85</xdr:row>
      <xdr:rowOff>14605</xdr:rowOff>
    </xdr:to>
    <xdr:sp macro="" textlink="">
      <xdr:nvSpPr>
        <xdr:cNvPr id="332" name="楕円 331">
          <a:extLst>
            <a:ext uri="{FF2B5EF4-FFF2-40B4-BE49-F238E27FC236}">
              <a16:creationId xmlns:a16="http://schemas.microsoft.com/office/drawing/2014/main" id="{17F5A6C7-13F3-469E-8040-9FA3885C7B47}"/>
            </a:ext>
          </a:extLst>
        </xdr:cNvPr>
        <xdr:cNvSpPr/>
      </xdr:nvSpPr>
      <xdr:spPr>
        <a:xfrm>
          <a:off x="7670800" y="14166215"/>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135255</xdr:rowOff>
    </xdr:from>
    <xdr:to>
      <xdr:col>50</xdr:col>
      <xdr:colOff>114300</xdr:colOff>
      <xdr:row>84</xdr:row>
      <xdr:rowOff>135255</xdr:rowOff>
    </xdr:to>
    <xdr:cxnSp macro="">
      <xdr:nvCxnSpPr>
        <xdr:cNvPr id="333" name="直線コネクタ 332">
          <a:extLst>
            <a:ext uri="{FF2B5EF4-FFF2-40B4-BE49-F238E27FC236}">
              <a16:creationId xmlns:a16="http://schemas.microsoft.com/office/drawing/2014/main" id="{A27EAD66-BA59-4DB9-A96B-B5F1912E2EAD}"/>
            </a:ext>
          </a:extLst>
        </xdr:cNvPr>
        <xdr:cNvCxnSpPr/>
      </xdr:nvCxnSpPr>
      <xdr:spPr>
        <a:xfrm>
          <a:off x="7713980" y="14217015"/>
          <a:ext cx="78232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84455</xdr:rowOff>
    </xdr:from>
    <xdr:to>
      <xdr:col>41</xdr:col>
      <xdr:colOff>101600</xdr:colOff>
      <xdr:row>85</xdr:row>
      <xdr:rowOff>14605</xdr:rowOff>
    </xdr:to>
    <xdr:sp macro="" textlink="">
      <xdr:nvSpPr>
        <xdr:cNvPr id="334" name="楕円 333">
          <a:extLst>
            <a:ext uri="{FF2B5EF4-FFF2-40B4-BE49-F238E27FC236}">
              <a16:creationId xmlns:a16="http://schemas.microsoft.com/office/drawing/2014/main" id="{DF6EFD40-7045-448D-8FA7-4B9FB4F53185}"/>
            </a:ext>
          </a:extLst>
        </xdr:cNvPr>
        <xdr:cNvSpPr/>
      </xdr:nvSpPr>
      <xdr:spPr>
        <a:xfrm>
          <a:off x="6873240" y="14166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135255</xdr:rowOff>
    </xdr:from>
    <xdr:to>
      <xdr:col>45</xdr:col>
      <xdr:colOff>177800</xdr:colOff>
      <xdr:row>84</xdr:row>
      <xdr:rowOff>135255</xdr:rowOff>
    </xdr:to>
    <xdr:cxnSp macro="">
      <xdr:nvCxnSpPr>
        <xdr:cNvPr id="335" name="直線コネクタ 334">
          <a:extLst>
            <a:ext uri="{FF2B5EF4-FFF2-40B4-BE49-F238E27FC236}">
              <a16:creationId xmlns:a16="http://schemas.microsoft.com/office/drawing/2014/main" id="{13787301-3499-432D-AE88-3D0BD93124E3}"/>
            </a:ext>
          </a:extLst>
        </xdr:cNvPr>
        <xdr:cNvCxnSpPr/>
      </xdr:nvCxnSpPr>
      <xdr:spPr>
        <a:xfrm>
          <a:off x="6924040" y="14217015"/>
          <a:ext cx="78994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81</xdr:row>
      <xdr:rowOff>168291</xdr:rowOff>
    </xdr:from>
    <xdr:ext cx="469744" cy="259045"/>
    <xdr:sp macro="" textlink="">
      <xdr:nvSpPr>
        <xdr:cNvPr id="336" name="n_1aveValue【福祉施設】&#10;一人当たり面積">
          <a:extLst>
            <a:ext uri="{FF2B5EF4-FFF2-40B4-BE49-F238E27FC236}">
              <a16:creationId xmlns:a16="http://schemas.microsoft.com/office/drawing/2014/main" id="{CCE4D8F3-2A4E-4D45-90FF-9FAA32048512}"/>
            </a:ext>
          </a:extLst>
        </xdr:cNvPr>
        <xdr:cNvSpPr txBox="1"/>
      </xdr:nvSpPr>
      <xdr:spPr>
        <a:xfrm>
          <a:off x="8271587" y="137471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81</xdr:row>
      <xdr:rowOff>139716</xdr:rowOff>
    </xdr:from>
    <xdr:ext cx="469744" cy="259045"/>
    <xdr:sp macro="" textlink="">
      <xdr:nvSpPr>
        <xdr:cNvPr id="337" name="n_2aveValue【福祉施設】&#10;一人当たり面積">
          <a:extLst>
            <a:ext uri="{FF2B5EF4-FFF2-40B4-BE49-F238E27FC236}">
              <a16:creationId xmlns:a16="http://schemas.microsoft.com/office/drawing/2014/main" id="{AF842487-DEE6-4FBA-88C5-121AF5D7184C}"/>
            </a:ext>
          </a:extLst>
        </xdr:cNvPr>
        <xdr:cNvSpPr txBox="1"/>
      </xdr:nvSpPr>
      <xdr:spPr>
        <a:xfrm>
          <a:off x="7509587" y="13718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19702</xdr:rowOff>
    </xdr:from>
    <xdr:ext cx="469744" cy="259045"/>
    <xdr:sp macro="" textlink="">
      <xdr:nvSpPr>
        <xdr:cNvPr id="338" name="n_3aveValue【福祉施設】&#10;一人当たり面積">
          <a:extLst>
            <a:ext uri="{FF2B5EF4-FFF2-40B4-BE49-F238E27FC236}">
              <a16:creationId xmlns:a16="http://schemas.microsoft.com/office/drawing/2014/main" id="{7784BAA0-57E2-4A3A-8C73-96CC13C0260A}"/>
            </a:ext>
          </a:extLst>
        </xdr:cNvPr>
        <xdr:cNvSpPr txBox="1"/>
      </xdr:nvSpPr>
      <xdr:spPr>
        <a:xfrm>
          <a:off x="6712027" y="13598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85</xdr:row>
      <xdr:rowOff>5732</xdr:rowOff>
    </xdr:from>
    <xdr:ext cx="469744" cy="259045"/>
    <xdr:sp macro="" textlink="">
      <xdr:nvSpPr>
        <xdr:cNvPr id="339" name="n_1mainValue【福祉施設】&#10;一人当たり面積">
          <a:extLst>
            <a:ext uri="{FF2B5EF4-FFF2-40B4-BE49-F238E27FC236}">
              <a16:creationId xmlns:a16="http://schemas.microsoft.com/office/drawing/2014/main" id="{75F1100C-B9D0-4C6D-BE0B-6C55D38CCA69}"/>
            </a:ext>
          </a:extLst>
        </xdr:cNvPr>
        <xdr:cNvSpPr txBox="1"/>
      </xdr:nvSpPr>
      <xdr:spPr>
        <a:xfrm>
          <a:off x="8271587" y="1425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5732</xdr:rowOff>
    </xdr:from>
    <xdr:ext cx="469744" cy="259045"/>
    <xdr:sp macro="" textlink="">
      <xdr:nvSpPr>
        <xdr:cNvPr id="340" name="n_2mainValue【福祉施設】&#10;一人当たり面積">
          <a:extLst>
            <a:ext uri="{FF2B5EF4-FFF2-40B4-BE49-F238E27FC236}">
              <a16:creationId xmlns:a16="http://schemas.microsoft.com/office/drawing/2014/main" id="{135B93FD-257C-468C-B7F2-20C99DA302F0}"/>
            </a:ext>
          </a:extLst>
        </xdr:cNvPr>
        <xdr:cNvSpPr txBox="1"/>
      </xdr:nvSpPr>
      <xdr:spPr>
        <a:xfrm>
          <a:off x="7509587" y="1425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5732</xdr:rowOff>
    </xdr:from>
    <xdr:ext cx="469744" cy="259045"/>
    <xdr:sp macro="" textlink="">
      <xdr:nvSpPr>
        <xdr:cNvPr id="341" name="n_3mainValue【福祉施設】&#10;一人当たり面積">
          <a:extLst>
            <a:ext uri="{FF2B5EF4-FFF2-40B4-BE49-F238E27FC236}">
              <a16:creationId xmlns:a16="http://schemas.microsoft.com/office/drawing/2014/main" id="{A6892EDC-326C-4207-B201-2A2775D27589}"/>
            </a:ext>
          </a:extLst>
        </xdr:cNvPr>
        <xdr:cNvSpPr txBox="1"/>
      </xdr:nvSpPr>
      <xdr:spPr>
        <a:xfrm>
          <a:off x="6712027" y="142551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42" name="正方形/長方形 341">
          <a:extLst>
            <a:ext uri="{FF2B5EF4-FFF2-40B4-BE49-F238E27FC236}">
              <a16:creationId xmlns:a16="http://schemas.microsoft.com/office/drawing/2014/main" id="{B041BE33-F1DB-4AFE-A633-CC70B3E1B7D7}"/>
            </a:ext>
          </a:extLst>
        </xdr:cNvPr>
        <xdr:cNvSpPr/>
      </xdr:nvSpPr>
      <xdr:spPr>
        <a:xfrm>
          <a:off x="67056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43" name="正方形/長方形 342">
          <a:extLst>
            <a:ext uri="{FF2B5EF4-FFF2-40B4-BE49-F238E27FC236}">
              <a16:creationId xmlns:a16="http://schemas.microsoft.com/office/drawing/2014/main" id="{5D46438E-4E76-484C-BE2C-0262AA92E732}"/>
            </a:ext>
          </a:extLst>
        </xdr:cNvPr>
        <xdr:cNvSpPr/>
      </xdr:nvSpPr>
      <xdr:spPr>
        <a:xfrm>
          <a:off x="79756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44" name="正方形/長方形 343">
          <a:extLst>
            <a:ext uri="{FF2B5EF4-FFF2-40B4-BE49-F238E27FC236}">
              <a16:creationId xmlns:a16="http://schemas.microsoft.com/office/drawing/2014/main" id="{00597154-A555-4E63-8B1D-D8684EB7336B}"/>
            </a:ext>
          </a:extLst>
        </xdr:cNvPr>
        <xdr:cNvSpPr/>
      </xdr:nvSpPr>
      <xdr:spPr>
        <a:xfrm>
          <a:off x="79756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45" name="正方形/長方形 344">
          <a:extLst>
            <a:ext uri="{FF2B5EF4-FFF2-40B4-BE49-F238E27FC236}">
              <a16:creationId xmlns:a16="http://schemas.microsoft.com/office/drawing/2014/main" id="{1955CE17-F1F4-437C-A174-5DC05C151D4A}"/>
            </a:ext>
          </a:extLst>
        </xdr:cNvPr>
        <xdr:cNvSpPr/>
      </xdr:nvSpPr>
      <xdr:spPr>
        <a:xfrm>
          <a:off x="16764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46" name="正方形/長方形 345">
          <a:extLst>
            <a:ext uri="{FF2B5EF4-FFF2-40B4-BE49-F238E27FC236}">
              <a16:creationId xmlns:a16="http://schemas.microsoft.com/office/drawing/2014/main" id="{7D9C76C3-54C2-4F96-B1AF-171B644A05BB}"/>
            </a:ext>
          </a:extLst>
        </xdr:cNvPr>
        <xdr:cNvSpPr/>
      </xdr:nvSpPr>
      <xdr:spPr>
        <a:xfrm>
          <a:off x="16764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47" name="正方形/長方形 346">
          <a:extLst>
            <a:ext uri="{FF2B5EF4-FFF2-40B4-BE49-F238E27FC236}">
              <a16:creationId xmlns:a16="http://schemas.microsoft.com/office/drawing/2014/main" id="{4FCE63B8-8A95-4F6A-9A33-F1A57491ED45}"/>
            </a:ext>
          </a:extLst>
        </xdr:cNvPr>
        <xdr:cNvSpPr/>
      </xdr:nvSpPr>
      <xdr:spPr>
        <a:xfrm>
          <a:off x="2682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48" name="正方形/長方形 347">
          <a:extLst>
            <a:ext uri="{FF2B5EF4-FFF2-40B4-BE49-F238E27FC236}">
              <a16:creationId xmlns:a16="http://schemas.microsoft.com/office/drawing/2014/main" id="{2AAD4DA6-EE75-4745-9EB9-5A997880D2D1}"/>
            </a:ext>
          </a:extLst>
        </xdr:cNvPr>
        <xdr:cNvSpPr/>
      </xdr:nvSpPr>
      <xdr:spPr>
        <a:xfrm>
          <a:off x="2682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49" name="正方形/長方形 348">
          <a:extLst>
            <a:ext uri="{FF2B5EF4-FFF2-40B4-BE49-F238E27FC236}">
              <a16:creationId xmlns:a16="http://schemas.microsoft.com/office/drawing/2014/main" id="{96411B9E-00C7-4281-BEB8-0D0C587688A2}"/>
            </a:ext>
          </a:extLst>
        </xdr:cNvPr>
        <xdr:cNvSpPr/>
      </xdr:nvSpPr>
      <xdr:spPr>
        <a:xfrm>
          <a:off x="67056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50" name="テキスト ボックス 349">
          <a:extLst>
            <a:ext uri="{FF2B5EF4-FFF2-40B4-BE49-F238E27FC236}">
              <a16:creationId xmlns:a16="http://schemas.microsoft.com/office/drawing/2014/main" id="{4A8417B3-526C-4C4B-96E7-7ECD541B24C0}"/>
            </a:ext>
          </a:extLst>
        </xdr:cNvPr>
        <xdr:cNvSpPr txBox="1"/>
      </xdr:nvSpPr>
      <xdr:spPr>
        <a:xfrm>
          <a:off x="65532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51" name="直線コネクタ 350">
          <a:extLst>
            <a:ext uri="{FF2B5EF4-FFF2-40B4-BE49-F238E27FC236}">
              <a16:creationId xmlns:a16="http://schemas.microsoft.com/office/drawing/2014/main" id="{B2B800DC-8604-483B-A401-62AC03CF16ED}"/>
            </a:ext>
          </a:extLst>
        </xdr:cNvPr>
        <xdr:cNvCxnSpPr/>
      </xdr:nvCxnSpPr>
      <xdr:spPr>
        <a:xfrm>
          <a:off x="67056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109</xdr:row>
      <xdr:rowOff>35379</xdr:rowOff>
    </xdr:from>
    <xdr:to>
      <xdr:col>28</xdr:col>
      <xdr:colOff>114300</xdr:colOff>
      <xdr:row>109</xdr:row>
      <xdr:rowOff>35379</xdr:rowOff>
    </xdr:to>
    <xdr:cxnSp macro="">
      <xdr:nvCxnSpPr>
        <xdr:cNvPr id="352" name="直線コネクタ 351">
          <a:extLst>
            <a:ext uri="{FF2B5EF4-FFF2-40B4-BE49-F238E27FC236}">
              <a16:creationId xmlns:a16="http://schemas.microsoft.com/office/drawing/2014/main" id="{5578DD30-5DBD-471C-908B-E9BFCC480115}"/>
            </a:ext>
          </a:extLst>
        </xdr:cNvPr>
        <xdr:cNvCxnSpPr/>
      </xdr:nvCxnSpPr>
      <xdr:spPr>
        <a:xfrm>
          <a:off x="67056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108</xdr:row>
      <xdr:rowOff>64606</xdr:rowOff>
    </xdr:from>
    <xdr:ext cx="338939" cy="259045"/>
    <xdr:sp macro="" textlink="">
      <xdr:nvSpPr>
        <xdr:cNvPr id="353" name="テキスト ボックス 352">
          <a:extLst>
            <a:ext uri="{FF2B5EF4-FFF2-40B4-BE49-F238E27FC236}">
              <a16:creationId xmlns:a16="http://schemas.microsoft.com/office/drawing/2014/main" id="{86AE66AA-6274-4849-B004-2EB305A0C0BA}"/>
            </a:ext>
          </a:extLst>
        </xdr:cNvPr>
        <xdr:cNvSpPr txBox="1"/>
      </xdr:nvSpPr>
      <xdr:spPr>
        <a:xfrm>
          <a:off x="37734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54" name="直線コネクタ 353">
          <a:extLst>
            <a:ext uri="{FF2B5EF4-FFF2-40B4-BE49-F238E27FC236}">
              <a16:creationId xmlns:a16="http://schemas.microsoft.com/office/drawing/2014/main" id="{84535681-9D99-4A43-B9BD-8D3D954053E9}"/>
            </a:ext>
          </a:extLst>
        </xdr:cNvPr>
        <xdr:cNvCxnSpPr/>
      </xdr:nvCxnSpPr>
      <xdr:spPr>
        <a:xfrm>
          <a:off x="67056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55" name="テキスト ボックス 354">
          <a:extLst>
            <a:ext uri="{FF2B5EF4-FFF2-40B4-BE49-F238E27FC236}">
              <a16:creationId xmlns:a16="http://schemas.microsoft.com/office/drawing/2014/main" id="{17F45D6E-D9DB-4E9D-9500-39C8EC830500}"/>
            </a:ext>
          </a:extLst>
        </xdr:cNvPr>
        <xdr:cNvSpPr txBox="1"/>
      </xdr:nvSpPr>
      <xdr:spPr>
        <a:xfrm>
          <a:off x="33608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56" name="直線コネクタ 355">
          <a:extLst>
            <a:ext uri="{FF2B5EF4-FFF2-40B4-BE49-F238E27FC236}">
              <a16:creationId xmlns:a16="http://schemas.microsoft.com/office/drawing/2014/main" id="{2F19FA28-0863-4E3B-BB93-FC36501B8C6F}"/>
            </a:ext>
          </a:extLst>
        </xdr:cNvPr>
        <xdr:cNvCxnSpPr/>
      </xdr:nvCxnSpPr>
      <xdr:spPr>
        <a:xfrm>
          <a:off x="67056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57" name="テキスト ボックス 356">
          <a:extLst>
            <a:ext uri="{FF2B5EF4-FFF2-40B4-BE49-F238E27FC236}">
              <a16:creationId xmlns:a16="http://schemas.microsoft.com/office/drawing/2014/main" id="{7571AE88-23B4-498F-AEAA-99B7E0468C4B}"/>
            </a:ext>
          </a:extLst>
        </xdr:cNvPr>
        <xdr:cNvSpPr txBox="1"/>
      </xdr:nvSpPr>
      <xdr:spPr>
        <a:xfrm>
          <a:off x="33608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58" name="直線コネクタ 357">
          <a:extLst>
            <a:ext uri="{FF2B5EF4-FFF2-40B4-BE49-F238E27FC236}">
              <a16:creationId xmlns:a16="http://schemas.microsoft.com/office/drawing/2014/main" id="{868B32AD-B3FA-450A-B8FB-B6E6CCFC5E9B}"/>
            </a:ext>
          </a:extLst>
        </xdr:cNvPr>
        <xdr:cNvCxnSpPr/>
      </xdr:nvCxnSpPr>
      <xdr:spPr>
        <a:xfrm>
          <a:off x="67056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59" name="テキスト ボックス 358">
          <a:extLst>
            <a:ext uri="{FF2B5EF4-FFF2-40B4-BE49-F238E27FC236}">
              <a16:creationId xmlns:a16="http://schemas.microsoft.com/office/drawing/2014/main" id="{DE75B47A-01DE-4646-B6D1-9400510F7DC3}"/>
            </a:ext>
          </a:extLst>
        </xdr:cNvPr>
        <xdr:cNvSpPr txBox="1"/>
      </xdr:nvSpPr>
      <xdr:spPr>
        <a:xfrm>
          <a:off x="33608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60" name="直線コネクタ 359">
          <a:extLst>
            <a:ext uri="{FF2B5EF4-FFF2-40B4-BE49-F238E27FC236}">
              <a16:creationId xmlns:a16="http://schemas.microsoft.com/office/drawing/2014/main" id="{DF546E9E-D172-4885-80DF-5DE208EED2B2}"/>
            </a:ext>
          </a:extLst>
        </xdr:cNvPr>
        <xdr:cNvCxnSpPr/>
      </xdr:nvCxnSpPr>
      <xdr:spPr>
        <a:xfrm>
          <a:off x="67056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61" name="テキスト ボックス 360">
          <a:extLst>
            <a:ext uri="{FF2B5EF4-FFF2-40B4-BE49-F238E27FC236}">
              <a16:creationId xmlns:a16="http://schemas.microsoft.com/office/drawing/2014/main" id="{D0F4D575-4FDF-44EA-BFFB-C6924EB5FEB3}"/>
            </a:ext>
          </a:extLst>
        </xdr:cNvPr>
        <xdr:cNvSpPr txBox="1"/>
      </xdr:nvSpPr>
      <xdr:spPr>
        <a:xfrm>
          <a:off x="33608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362" name="直線コネクタ 361">
          <a:extLst>
            <a:ext uri="{FF2B5EF4-FFF2-40B4-BE49-F238E27FC236}">
              <a16:creationId xmlns:a16="http://schemas.microsoft.com/office/drawing/2014/main" id="{4A64639F-29B5-4494-9A52-665D4C29647C}"/>
            </a:ext>
          </a:extLst>
        </xdr:cNvPr>
        <xdr:cNvCxnSpPr/>
      </xdr:nvCxnSpPr>
      <xdr:spPr>
        <a:xfrm>
          <a:off x="67056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98</xdr:row>
      <xdr:rowOff>146248</xdr:rowOff>
    </xdr:from>
    <xdr:ext cx="467179" cy="259045"/>
    <xdr:sp macro="" textlink="">
      <xdr:nvSpPr>
        <xdr:cNvPr id="363" name="テキスト ボックス 362">
          <a:extLst>
            <a:ext uri="{FF2B5EF4-FFF2-40B4-BE49-F238E27FC236}">
              <a16:creationId xmlns:a16="http://schemas.microsoft.com/office/drawing/2014/main" id="{28AEFE30-F644-4AE7-B6FD-707D002E6F65}"/>
            </a:ext>
          </a:extLst>
        </xdr:cNvPr>
        <xdr:cNvSpPr txBox="1"/>
      </xdr:nvSpPr>
      <xdr:spPr>
        <a:xfrm>
          <a:off x="27196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364" name="直線コネクタ 363">
          <a:extLst>
            <a:ext uri="{FF2B5EF4-FFF2-40B4-BE49-F238E27FC236}">
              <a16:creationId xmlns:a16="http://schemas.microsoft.com/office/drawing/2014/main" id="{6155EBF8-E76D-4C16-8BC0-AA8EC3796038}"/>
            </a:ext>
          </a:extLst>
        </xdr:cNvPr>
        <xdr:cNvCxnSpPr/>
      </xdr:nvCxnSpPr>
      <xdr:spPr>
        <a:xfrm>
          <a:off x="67056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96</xdr:row>
      <xdr:rowOff>162577</xdr:rowOff>
    </xdr:from>
    <xdr:ext cx="467179" cy="259045"/>
    <xdr:sp macro="" textlink="">
      <xdr:nvSpPr>
        <xdr:cNvPr id="365" name="テキスト ボックス 364">
          <a:extLst>
            <a:ext uri="{FF2B5EF4-FFF2-40B4-BE49-F238E27FC236}">
              <a16:creationId xmlns:a16="http://schemas.microsoft.com/office/drawing/2014/main" id="{C8B7BA82-D736-4BC9-ADB6-A20AD92C2512}"/>
            </a:ext>
          </a:extLst>
        </xdr:cNvPr>
        <xdr:cNvSpPr txBox="1"/>
      </xdr:nvSpPr>
      <xdr:spPr>
        <a:xfrm>
          <a:off x="27196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152400</xdr:colOff>
      <xdr:row>111</xdr:row>
      <xdr:rowOff>19050</xdr:rowOff>
    </xdr:to>
    <xdr:sp macro="" textlink="">
      <xdr:nvSpPr>
        <xdr:cNvPr id="366" name="【市民会館】&#10;有形固定資産減価償却率グラフ枠">
          <a:extLst>
            <a:ext uri="{FF2B5EF4-FFF2-40B4-BE49-F238E27FC236}">
              <a16:creationId xmlns:a16="http://schemas.microsoft.com/office/drawing/2014/main" id="{B312E983-4B7A-45E3-B55F-4E15B69B3DA5}"/>
            </a:ext>
          </a:extLst>
        </xdr:cNvPr>
        <xdr:cNvSpPr/>
      </xdr:nvSpPr>
      <xdr:spPr>
        <a:xfrm>
          <a:off x="67056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99</xdr:row>
      <xdr:rowOff>156211</xdr:rowOff>
    </xdr:from>
    <xdr:to>
      <xdr:col>24</xdr:col>
      <xdr:colOff>62865</xdr:colOff>
      <xdr:row>108</xdr:row>
      <xdr:rowOff>102326</xdr:rowOff>
    </xdr:to>
    <xdr:cxnSp macro="">
      <xdr:nvCxnSpPr>
        <xdr:cNvPr id="367" name="直線コネクタ 366">
          <a:extLst>
            <a:ext uri="{FF2B5EF4-FFF2-40B4-BE49-F238E27FC236}">
              <a16:creationId xmlns:a16="http://schemas.microsoft.com/office/drawing/2014/main" id="{FC43A5C4-48D9-45E3-88BB-4F27943FCD12}"/>
            </a:ext>
          </a:extLst>
        </xdr:cNvPr>
        <xdr:cNvCxnSpPr/>
      </xdr:nvCxnSpPr>
      <xdr:spPr>
        <a:xfrm flipV="1">
          <a:off x="4086225" y="16752571"/>
          <a:ext cx="0" cy="145487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106153</xdr:rowOff>
    </xdr:from>
    <xdr:ext cx="340478" cy="259045"/>
    <xdr:sp macro="" textlink="">
      <xdr:nvSpPr>
        <xdr:cNvPr id="368" name="【市民会館】&#10;有形固定資産減価償却率最小値テキスト">
          <a:extLst>
            <a:ext uri="{FF2B5EF4-FFF2-40B4-BE49-F238E27FC236}">
              <a16:creationId xmlns:a16="http://schemas.microsoft.com/office/drawing/2014/main" id="{4D9F5688-C790-4C7B-8F31-8ED5ECEE1A29}"/>
            </a:ext>
          </a:extLst>
        </xdr:cNvPr>
        <xdr:cNvSpPr txBox="1"/>
      </xdr:nvSpPr>
      <xdr:spPr>
        <a:xfrm>
          <a:off x="4124960" y="18211273"/>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102326</xdr:rowOff>
    </xdr:from>
    <xdr:to>
      <xdr:col>24</xdr:col>
      <xdr:colOff>152400</xdr:colOff>
      <xdr:row>108</xdr:row>
      <xdr:rowOff>102326</xdr:rowOff>
    </xdr:to>
    <xdr:cxnSp macro="">
      <xdr:nvCxnSpPr>
        <xdr:cNvPr id="369" name="直線コネクタ 368">
          <a:extLst>
            <a:ext uri="{FF2B5EF4-FFF2-40B4-BE49-F238E27FC236}">
              <a16:creationId xmlns:a16="http://schemas.microsoft.com/office/drawing/2014/main" id="{36711368-8CB1-4C6E-841E-F2B9A8B6C3CE}"/>
            </a:ext>
          </a:extLst>
        </xdr:cNvPr>
        <xdr:cNvCxnSpPr/>
      </xdr:nvCxnSpPr>
      <xdr:spPr>
        <a:xfrm>
          <a:off x="4020820" y="18207446"/>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98</xdr:row>
      <xdr:rowOff>102888</xdr:rowOff>
    </xdr:from>
    <xdr:ext cx="405111" cy="259045"/>
    <xdr:sp macro="" textlink="">
      <xdr:nvSpPr>
        <xdr:cNvPr id="370" name="【市民会館】&#10;有形固定資産減価償却率最大値テキスト">
          <a:extLst>
            <a:ext uri="{FF2B5EF4-FFF2-40B4-BE49-F238E27FC236}">
              <a16:creationId xmlns:a16="http://schemas.microsoft.com/office/drawing/2014/main" id="{8BD41528-1FE2-4202-9BEA-0DD691969424}"/>
            </a:ext>
          </a:extLst>
        </xdr:cNvPr>
        <xdr:cNvSpPr txBox="1"/>
      </xdr:nvSpPr>
      <xdr:spPr>
        <a:xfrm>
          <a:off x="4124960" y="165316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156211</xdr:rowOff>
    </xdr:from>
    <xdr:to>
      <xdr:col>24</xdr:col>
      <xdr:colOff>152400</xdr:colOff>
      <xdr:row>99</xdr:row>
      <xdr:rowOff>156211</xdr:rowOff>
    </xdr:to>
    <xdr:cxnSp macro="">
      <xdr:nvCxnSpPr>
        <xdr:cNvPr id="371" name="直線コネクタ 370">
          <a:extLst>
            <a:ext uri="{FF2B5EF4-FFF2-40B4-BE49-F238E27FC236}">
              <a16:creationId xmlns:a16="http://schemas.microsoft.com/office/drawing/2014/main" id="{1E644A5B-A6B4-4BE1-9F83-1C24DE66F306}"/>
            </a:ext>
          </a:extLst>
        </xdr:cNvPr>
        <xdr:cNvCxnSpPr/>
      </xdr:nvCxnSpPr>
      <xdr:spPr>
        <a:xfrm>
          <a:off x="4020820" y="1675257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51179</xdr:rowOff>
    </xdr:from>
    <xdr:ext cx="405111" cy="259045"/>
    <xdr:sp macro="" textlink="">
      <xdr:nvSpPr>
        <xdr:cNvPr id="372" name="【市民会館】&#10;有形固定資産減価償却率平均値テキスト">
          <a:extLst>
            <a:ext uri="{FF2B5EF4-FFF2-40B4-BE49-F238E27FC236}">
              <a16:creationId xmlns:a16="http://schemas.microsoft.com/office/drawing/2014/main" id="{4764A056-7450-4953-96BE-6DE12E8504D5}"/>
            </a:ext>
          </a:extLst>
        </xdr:cNvPr>
        <xdr:cNvSpPr txBox="1"/>
      </xdr:nvSpPr>
      <xdr:spPr>
        <a:xfrm>
          <a:off x="4124960" y="1731809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103</xdr:row>
      <xdr:rowOff>72752</xdr:rowOff>
    </xdr:from>
    <xdr:to>
      <xdr:col>24</xdr:col>
      <xdr:colOff>114300</xdr:colOff>
      <xdr:row>104</xdr:row>
      <xdr:rowOff>2902</xdr:rowOff>
    </xdr:to>
    <xdr:sp macro="" textlink="">
      <xdr:nvSpPr>
        <xdr:cNvPr id="373" name="フローチャート: 判断 372">
          <a:extLst>
            <a:ext uri="{FF2B5EF4-FFF2-40B4-BE49-F238E27FC236}">
              <a16:creationId xmlns:a16="http://schemas.microsoft.com/office/drawing/2014/main" id="{26365196-1FCE-4C7B-B14B-F83AF930058D}"/>
            </a:ext>
          </a:extLst>
        </xdr:cNvPr>
        <xdr:cNvSpPr/>
      </xdr:nvSpPr>
      <xdr:spPr>
        <a:xfrm>
          <a:off x="4036060" y="17339672"/>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151130</xdr:rowOff>
    </xdr:from>
    <xdr:to>
      <xdr:col>20</xdr:col>
      <xdr:colOff>38100</xdr:colOff>
      <xdr:row>104</xdr:row>
      <xdr:rowOff>81280</xdr:rowOff>
    </xdr:to>
    <xdr:sp macro="" textlink="">
      <xdr:nvSpPr>
        <xdr:cNvPr id="374" name="フローチャート: 判断 373">
          <a:extLst>
            <a:ext uri="{FF2B5EF4-FFF2-40B4-BE49-F238E27FC236}">
              <a16:creationId xmlns:a16="http://schemas.microsoft.com/office/drawing/2014/main" id="{14BB0586-B84B-402F-B209-E208AF9D9D41}"/>
            </a:ext>
          </a:extLst>
        </xdr:cNvPr>
        <xdr:cNvSpPr/>
      </xdr:nvSpPr>
      <xdr:spPr>
        <a:xfrm>
          <a:off x="3312160" y="174180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116839</xdr:rowOff>
    </xdr:from>
    <xdr:to>
      <xdr:col>15</xdr:col>
      <xdr:colOff>101600</xdr:colOff>
      <xdr:row>104</xdr:row>
      <xdr:rowOff>46989</xdr:rowOff>
    </xdr:to>
    <xdr:sp macro="" textlink="">
      <xdr:nvSpPr>
        <xdr:cNvPr id="375" name="フローチャート: 判断 374">
          <a:extLst>
            <a:ext uri="{FF2B5EF4-FFF2-40B4-BE49-F238E27FC236}">
              <a16:creationId xmlns:a16="http://schemas.microsoft.com/office/drawing/2014/main" id="{5B681043-7C5D-41BB-8186-136CC29F65D8}"/>
            </a:ext>
          </a:extLst>
        </xdr:cNvPr>
        <xdr:cNvSpPr/>
      </xdr:nvSpPr>
      <xdr:spPr>
        <a:xfrm>
          <a:off x="2514600" y="1738375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104</xdr:row>
      <xdr:rowOff>17236</xdr:rowOff>
    </xdr:from>
    <xdr:to>
      <xdr:col>10</xdr:col>
      <xdr:colOff>165100</xdr:colOff>
      <xdr:row>104</xdr:row>
      <xdr:rowOff>118836</xdr:rowOff>
    </xdr:to>
    <xdr:sp macro="" textlink="">
      <xdr:nvSpPr>
        <xdr:cNvPr id="376" name="フローチャート: 判断 375">
          <a:extLst>
            <a:ext uri="{FF2B5EF4-FFF2-40B4-BE49-F238E27FC236}">
              <a16:creationId xmlns:a16="http://schemas.microsoft.com/office/drawing/2014/main" id="{CA4DB317-1909-4AE3-BC92-85CB42A3E968}"/>
            </a:ext>
          </a:extLst>
        </xdr:cNvPr>
        <xdr:cNvSpPr/>
      </xdr:nvSpPr>
      <xdr:spPr>
        <a:xfrm>
          <a:off x="1739900" y="17451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C7D6D250-349F-459A-AC2A-23A2702F42E0}"/>
            </a:ext>
          </a:extLst>
        </xdr:cNvPr>
        <xdr:cNvSpPr txBox="1"/>
      </xdr:nvSpPr>
      <xdr:spPr>
        <a:xfrm>
          <a:off x="39192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9F368C8A-7526-4211-BAF3-09A76A96D950}"/>
            </a:ext>
          </a:extLst>
        </xdr:cNvPr>
        <xdr:cNvSpPr txBox="1"/>
      </xdr:nvSpPr>
      <xdr:spPr>
        <a:xfrm>
          <a:off x="3187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6AD9D08B-2B2E-4108-A90B-FD60F5C0770C}"/>
            </a:ext>
          </a:extLst>
        </xdr:cNvPr>
        <xdr:cNvSpPr txBox="1"/>
      </xdr:nvSpPr>
      <xdr:spPr>
        <a:xfrm>
          <a:off x="2397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5534FCF5-3C85-4751-91C4-4BD111991D21}"/>
            </a:ext>
          </a:extLst>
        </xdr:cNvPr>
        <xdr:cNvSpPr txBox="1"/>
      </xdr:nvSpPr>
      <xdr:spPr>
        <a:xfrm>
          <a:off x="16230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381" name="テキスト ボックス 380">
          <a:extLst>
            <a:ext uri="{FF2B5EF4-FFF2-40B4-BE49-F238E27FC236}">
              <a16:creationId xmlns:a16="http://schemas.microsoft.com/office/drawing/2014/main" id="{84977205-132A-45EA-B9D1-04F7CE0930DD}"/>
            </a:ext>
          </a:extLst>
        </xdr:cNvPr>
        <xdr:cNvSpPr txBox="1"/>
      </xdr:nvSpPr>
      <xdr:spPr>
        <a:xfrm>
          <a:off x="8407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102</xdr:row>
      <xdr:rowOff>133169</xdr:rowOff>
    </xdr:from>
    <xdr:to>
      <xdr:col>24</xdr:col>
      <xdr:colOff>114300</xdr:colOff>
      <xdr:row>103</xdr:row>
      <xdr:rowOff>63319</xdr:rowOff>
    </xdr:to>
    <xdr:sp macro="" textlink="">
      <xdr:nvSpPr>
        <xdr:cNvPr id="382" name="楕円 381">
          <a:extLst>
            <a:ext uri="{FF2B5EF4-FFF2-40B4-BE49-F238E27FC236}">
              <a16:creationId xmlns:a16="http://schemas.microsoft.com/office/drawing/2014/main" id="{57CDE836-50A2-46CA-A996-3AD7A874C81A}"/>
            </a:ext>
          </a:extLst>
        </xdr:cNvPr>
        <xdr:cNvSpPr/>
      </xdr:nvSpPr>
      <xdr:spPr>
        <a:xfrm>
          <a:off x="4036060" y="172324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101</xdr:row>
      <xdr:rowOff>156046</xdr:rowOff>
    </xdr:from>
    <xdr:ext cx="405111" cy="259045"/>
    <xdr:sp macro="" textlink="">
      <xdr:nvSpPr>
        <xdr:cNvPr id="383" name="【市民会館】&#10;有形固定資産減価償却率該当値テキスト">
          <a:extLst>
            <a:ext uri="{FF2B5EF4-FFF2-40B4-BE49-F238E27FC236}">
              <a16:creationId xmlns:a16="http://schemas.microsoft.com/office/drawing/2014/main" id="{BA7713B6-061C-4299-A1DA-890805CEACA1}"/>
            </a:ext>
          </a:extLst>
        </xdr:cNvPr>
        <xdr:cNvSpPr txBox="1"/>
      </xdr:nvSpPr>
      <xdr:spPr>
        <a:xfrm>
          <a:off x="4124960" y="1708768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102</xdr:row>
      <xdr:rowOff>165826</xdr:rowOff>
    </xdr:from>
    <xdr:to>
      <xdr:col>20</xdr:col>
      <xdr:colOff>38100</xdr:colOff>
      <xdr:row>103</xdr:row>
      <xdr:rowOff>95976</xdr:rowOff>
    </xdr:to>
    <xdr:sp macro="" textlink="">
      <xdr:nvSpPr>
        <xdr:cNvPr id="384" name="楕円 383">
          <a:extLst>
            <a:ext uri="{FF2B5EF4-FFF2-40B4-BE49-F238E27FC236}">
              <a16:creationId xmlns:a16="http://schemas.microsoft.com/office/drawing/2014/main" id="{B2E9F9C2-3C68-4D9C-919B-573BD43F1680}"/>
            </a:ext>
          </a:extLst>
        </xdr:cNvPr>
        <xdr:cNvSpPr/>
      </xdr:nvSpPr>
      <xdr:spPr>
        <a:xfrm>
          <a:off x="3312160" y="1726510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103</xdr:row>
      <xdr:rowOff>12519</xdr:rowOff>
    </xdr:from>
    <xdr:to>
      <xdr:col>24</xdr:col>
      <xdr:colOff>63500</xdr:colOff>
      <xdr:row>103</xdr:row>
      <xdr:rowOff>45176</xdr:rowOff>
    </xdr:to>
    <xdr:cxnSp macro="">
      <xdr:nvCxnSpPr>
        <xdr:cNvPr id="385" name="直線コネクタ 384">
          <a:extLst>
            <a:ext uri="{FF2B5EF4-FFF2-40B4-BE49-F238E27FC236}">
              <a16:creationId xmlns:a16="http://schemas.microsoft.com/office/drawing/2014/main" id="{49AD7510-C072-4A3A-A5AA-8E9A9060571B}"/>
            </a:ext>
          </a:extLst>
        </xdr:cNvPr>
        <xdr:cNvCxnSpPr/>
      </xdr:nvCxnSpPr>
      <xdr:spPr>
        <a:xfrm flipV="1">
          <a:off x="3355340" y="17279439"/>
          <a:ext cx="73152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103</xdr:row>
      <xdr:rowOff>25400</xdr:rowOff>
    </xdr:from>
    <xdr:to>
      <xdr:col>15</xdr:col>
      <xdr:colOff>101600</xdr:colOff>
      <xdr:row>103</xdr:row>
      <xdr:rowOff>127000</xdr:rowOff>
    </xdr:to>
    <xdr:sp macro="" textlink="">
      <xdr:nvSpPr>
        <xdr:cNvPr id="386" name="楕円 385">
          <a:extLst>
            <a:ext uri="{FF2B5EF4-FFF2-40B4-BE49-F238E27FC236}">
              <a16:creationId xmlns:a16="http://schemas.microsoft.com/office/drawing/2014/main" id="{0684F107-9EF3-44A9-8DB4-DC2C3F85CB54}"/>
            </a:ext>
          </a:extLst>
        </xdr:cNvPr>
        <xdr:cNvSpPr/>
      </xdr:nvSpPr>
      <xdr:spPr>
        <a:xfrm>
          <a:off x="2514600" y="17292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103</xdr:row>
      <xdr:rowOff>45176</xdr:rowOff>
    </xdr:from>
    <xdr:to>
      <xdr:col>19</xdr:col>
      <xdr:colOff>177800</xdr:colOff>
      <xdr:row>103</xdr:row>
      <xdr:rowOff>76200</xdr:rowOff>
    </xdr:to>
    <xdr:cxnSp macro="">
      <xdr:nvCxnSpPr>
        <xdr:cNvPr id="387" name="直線コネクタ 386">
          <a:extLst>
            <a:ext uri="{FF2B5EF4-FFF2-40B4-BE49-F238E27FC236}">
              <a16:creationId xmlns:a16="http://schemas.microsoft.com/office/drawing/2014/main" id="{0D763129-ABB5-4318-A189-17EC60577846}"/>
            </a:ext>
          </a:extLst>
        </xdr:cNvPr>
        <xdr:cNvCxnSpPr/>
      </xdr:nvCxnSpPr>
      <xdr:spPr>
        <a:xfrm flipV="1">
          <a:off x="2565400" y="17312096"/>
          <a:ext cx="789940" cy="310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103</xdr:row>
      <xdr:rowOff>61323</xdr:rowOff>
    </xdr:from>
    <xdr:to>
      <xdr:col>10</xdr:col>
      <xdr:colOff>165100</xdr:colOff>
      <xdr:row>103</xdr:row>
      <xdr:rowOff>162923</xdr:rowOff>
    </xdr:to>
    <xdr:sp macro="" textlink="">
      <xdr:nvSpPr>
        <xdr:cNvPr id="388" name="楕円 387">
          <a:extLst>
            <a:ext uri="{FF2B5EF4-FFF2-40B4-BE49-F238E27FC236}">
              <a16:creationId xmlns:a16="http://schemas.microsoft.com/office/drawing/2014/main" id="{2206227C-CCC7-4621-A223-441271CCF181}"/>
            </a:ext>
          </a:extLst>
        </xdr:cNvPr>
        <xdr:cNvSpPr/>
      </xdr:nvSpPr>
      <xdr:spPr>
        <a:xfrm>
          <a:off x="1739900" y="1732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103</xdr:row>
      <xdr:rowOff>76200</xdr:rowOff>
    </xdr:from>
    <xdr:to>
      <xdr:col>15</xdr:col>
      <xdr:colOff>50800</xdr:colOff>
      <xdr:row>103</xdr:row>
      <xdr:rowOff>112123</xdr:rowOff>
    </xdr:to>
    <xdr:cxnSp macro="">
      <xdr:nvCxnSpPr>
        <xdr:cNvPr id="389" name="直線コネクタ 388">
          <a:extLst>
            <a:ext uri="{FF2B5EF4-FFF2-40B4-BE49-F238E27FC236}">
              <a16:creationId xmlns:a16="http://schemas.microsoft.com/office/drawing/2014/main" id="{84360183-206D-427B-9D53-A8C44DDC43E8}"/>
            </a:ext>
          </a:extLst>
        </xdr:cNvPr>
        <xdr:cNvCxnSpPr/>
      </xdr:nvCxnSpPr>
      <xdr:spPr>
        <a:xfrm flipV="1">
          <a:off x="1790700" y="17343120"/>
          <a:ext cx="774700" cy="359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104</xdr:row>
      <xdr:rowOff>72407</xdr:rowOff>
    </xdr:from>
    <xdr:ext cx="405111" cy="259045"/>
    <xdr:sp macro="" textlink="">
      <xdr:nvSpPr>
        <xdr:cNvPr id="390" name="n_1aveValue【市民会館】&#10;有形固定資産減価償却率">
          <a:extLst>
            <a:ext uri="{FF2B5EF4-FFF2-40B4-BE49-F238E27FC236}">
              <a16:creationId xmlns:a16="http://schemas.microsoft.com/office/drawing/2014/main" id="{2C4635CB-0D28-437B-BB05-41090F060EF7}"/>
            </a:ext>
          </a:extLst>
        </xdr:cNvPr>
        <xdr:cNvSpPr txBox="1"/>
      </xdr:nvSpPr>
      <xdr:spPr>
        <a:xfrm>
          <a:off x="3170564" y="17506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104</xdr:row>
      <xdr:rowOff>38116</xdr:rowOff>
    </xdr:from>
    <xdr:ext cx="405111" cy="259045"/>
    <xdr:sp macro="" textlink="">
      <xdr:nvSpPr>
        <xdr:cNvPr id="391" name="n_2aveValue【市民会館】&#10;有形固定資産減価償却率">
          <a:extLst>
            <a:ext uri="{FF2B5EF4-FFF2-40B4-BE49-F238E27FC236}">
              <a16:creationId xmlns:a16="http://schemas.microsoft.com/office/drawing/2014/main" id="{6B43AFC9-15F3-4BBA-B76A-AB45E59E96F4}"/>
            </a:ext>
          </a:extLst>
        </xdr:cNvPr>
        <xdr:cNvSpPr txBox="1"/>
      </xdr:nvSpPr>
      <xdr:spPr>
        <a:xfrm>
          <a:off x="2385704" y="1747267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109963</xdr:rowOff>
    </xdr:from>
    <xdr:ext cx="405111" cy="259045"/>
    <xdr:sp macro="" textlink="">
      <xdr:nvSpPr>
        <xdr:cNvPr id="392" name="n_3aveValue【市民会館】&#10;有形固定資産減価償却率">
          <a:extLst>
            <a:ext uri="{FF2B5EF4-FFF2-40B4-BE49-F238E27FC236}">
              <a16:creationId xmlns:a16="http://schemas.microsoft.com/office/drawing/2014/main" id="{319E7912-F469-495E-9405-28FBEC1C307A}"/>
            </a:ext>
          </a:extLst>
        </xdr:cNvPr>
        <xdr:cNvSpPr txBox="1"/>
      </xdr:nvSpPr>
      <xdr:spPr>
        <a:xfrm>
          <a:off x="1611004" y="175445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101</xdr:row>
      <xdr:rowOff>112503</xdr:rowOff>
    </xdr:from>
    <xdr:ext cx="405111" cy="259045"/>
    <xdr:sp macro="" textlink="">
      <xdr:nvSpPr>
        <xdr:cNvPr id="393" name="n_1mainValue【市民会館】&#10;有形固定資産減価償却率">
          <a:extLst>
            <a:ext uri="{FF2B5EF4-FFF2-40B4-BE49-F238E27FC236}">
              <a16:creationId xmlns:a16="http://schemas.microsoft.com/office/drawing/2014/main" id="{F4F1A3C7-C7DD-40BA-8793-79BF92BAA4D7}"/>
            </a:ext>
          </a:extLst>
        </xdr:cNvPr>
        <xdr:cNvSpPr txBox="1"/>
      </xdr:nvSpPr>
      <xdr:spPr>
        <a:xfrm>
          <a:off x="3170564" y="170441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101</xdr:row>
      <xdr:rowOff>143527</xdr:rowOff>
    </xdr:from>
    <xdr:ext cx="405111" cy="259045"/>
    <xdr:sp macro="" textlink="">
      <xdr:nvSpPr>
        <xdr:cNvPr id="394" name="n_2mainValue【市民会館】&#10;有形固定資産減価償却率">
          <a:extLst>
            <a:ext uri="{FF2B5EF4-FFF2-40B4-BE49-F238E27FC236}">
              <a16:creationId xmlns:a16="http://schemas.microsoft.com/office/drawing/2014/main" id="{D48113B9-15F1-4671-AD46-92B9D0BCCF2E}"/>
            </a:ext>
          </a:extLst>
        </xdr:cNvPr>
        <xdr:cNvSpPr txBox="1"/>
      </xdr:nvSpPr>
      <xdr:spPr>
        <a:xfrm>
          <a:off x="2385704" y="17075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8000</xdr:rowOff>
    </xdr:from>
    <xdr:ext cx="405111" cy="259045"/>
    <xdr:sp macro="" textlink="">
      <xdr:nvSpPr>
        <xdr:cNvPr id="395" name="n_3mainValue【市民会館】&#10;有形固定資産減価償却率">
          <a:extLst>
            <a:ext uri="{FF2B5EF4-FFF2-40B4-BE49-F238E27FC236}">
              <a16:creationId xmlns:a16="http://schemas.microsoft.com/office/drawing/2014/main" id="{FF8EB6B1-F306-4CA2-84A2-6F158A0A552B}"/>
            </a:ext>
          </a:extLst>
        </xdr:cNvPr>
        <xdr:cNvSpPr txBox="1"/>
      </xdr:nvSpPr>
      <xdr:spPr>
        <a:xfrm>
          <a:off x="1611004" y="1710728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396" name="正方形/長方形 395">
          <a:extLst>
            <a:ext uri="{FF2B5EF4-FFF2-40B4-BE49-F238E27FC236}">
              <a16:creationId xmlns:a16="http://schemas.microsoft.com/office/drawing/2014/main" id="{F73F26CE-D97C-42EA-8C25-F4D56E11B153}"/>
            </a:ext>
          </a:extLst>
        </xdr:cNvPr>
        <xdr:cNvSpPr/>
      </xdr:nvSpPr>
      <xdr:spPr>
        <a:xfrm>
          <a:off x="582676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97" name="正方形/長方形 396">
          <a:extLst>
            <a:ext uri="{FF2B5EF4-FFF2-40B4-BE49-F238E27FC236}">
              <a16:creationId xmlns:a16="http://schemas.microsoft.com/office/drawing/2014/main" id="{01351916-BCEE-441A-A3BE-0B308909A556}"/>
            </a:ext>
          </a:extLst>
        </xdr:cNvPr>
        <xdr:cNvSpPr/>
      </xdr:nvSpPr>
      <xdr:spPr>
        <a:xfrm>
          <a:off x="59309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98" name="正方形/長方形 397">
          <a:extLst>
            <a:ext uri="{FF2B5EF4-FFF2-40B4-BE49-F238E27FC236}">
              <a16:creationId xmlns:a16="http://schemas.microsoft.com/office/drawing/2014/main" id="{1DB3B959-D84E-4B2A-9B6B-E80AFEDA16C6}"/>
            </a:ext>
          </a:extLst>
        </xdr:cNvPr>
        <xdr:cNvSpPr/>
      </xdr:nvSpPr>
      <xdr:spPr>
        <a:xfrm>
          <a:off x="59309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99" name="正方形/長方形 398">
          <a:extLst>
            <a:ext uri="{FF2B5EF4-FFF2-40B4-BE49-F238E27FC236}">
              <a16:creationId xmlns:a16="http://schemas.microsoft.com/office/drawing/2014/main" id="{333F8A7E-7846-486D-BE1E-EFA251AA7A58}"/>
            </a:ext>
          </a:extLst>
        </xdr:cNvPr>
        <xdr:cNvSpPr/>
      </xdr:nvSpPr>
      <xdr:spPr>
        <a:xfrm>
          <a:off x="683260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00" name="正方形/長方形 399">
          <a:extLst>
            <a:ext uri="{FF2B5EF4-FFF2-40B4-BE49-F238E27FC236}">
              <a16:creationId xmlns:a16="http://schemas.microsoft.com/office/drawing/2014/main" id="{C11D2389-9CDA-4F08-A99B-001831C3A765}"/>
            </a:ext>
          </a:extLst>
        </xdr:cNvPr>
        <xdr:cNvSpPr/>
      </xdr:nvSpPr>
      <xdr:spPr>
        <a:xfrm>
          <a:off x="683260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01" name="正方形/長方形 400">
          <a:extLst>
            <a:ext uri="{FF2B5EF4-FFF2-40B4-BE49-F238E27FC236}">
              <a16:creationId xmlns:a16="http://schemas.microsoft.com/office/drawing/2014/main" id="{EA626E89-3AEB-432C-A860-0F48761765BC}"/>
            </a:ext>
          </a:extLst>
        </xdr:cNvPr>
        <xdr:cNvSpPr/>
      </xdr:nvSpPr>
      <xdr:spPr>
        <a:xfrm>
          <a:off x="7838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02" name="正方形/長方形 401">
          <a:extLst>
            <a:ext uri="{FF2B5EF4-FFF2-40B4-BE49-F238E27FC236}">
              <a16:creationId xmlns:a16="http://schemas.microsoft.com/office/drawing/2014/main" id="{8FB87557-A6A8-4D74-8C90-0D081895DE43}"/>
            </a:ext>
          </a:extLst>
        </xdr:cNvPr>
        <xdr:cNvSpPr/>
      </xdr:nvSpPr>
      <xdr:spPr>
        <a:xfrm>
          <a:off x="7838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03" name="正方形/長方形 402">
          <a:extLst>
            <a:ext uri="{FF2B5EF4-FFF2-40B4-BE49-F238E27FC236}">
              <a16:creationId xmlns:a16="http://schemas.microsoft.com/office/drawing/2014/main" id="{4BD57E7E-1CE6-4D68-AF23-08054A31C18E}"/>
            </a:ext>
          </a:extLst>
        </xdr:cNvPr>
        <xdr:cNvSpPr/>
      </xdr:nvSpPr>
      <xdr:spPr>
        <a:xfrm>
          <a:off x="582676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04" name="テキスト ボックス 403">
          <a:extLst>
            <a:ext uri="{FF2B5EF4-FFF2-40B4-BE49-F238E27FC236}">
              <a16:creationId xmlns:a16="http://schemas.microsoft.com/office/drawing/2014/main" id="{C8833B21-04CC-4B66-8AF8-33E99F2806F6}"/>
            </a:ext>
          </a:extLst>
        </xdr:cNvPr>
        <xdr:cNvSpPr txBox="1"/>
      </xdr:nvSpPr>
      <xdr:spPr>
        <a:xfrm>
          <a:off x="578866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05" name="直線コネクタ 404">
          <a:extLst>
            <a:ext uri="{FF2B5EF4-FFF2-40B4-BE49-F238E27FC236}">
              <a16:creationId xmlns:a16="http://schemas.microsoft.com/office/drawing/2014/main" id="{5DFF9F73-294B-4ADE-B88B-68375BD8E79D}"/>
            </a:ext>
          </a:extLst>
        </xdr:cNvPr>
        <xdr:cNvCxnSpPr/>
      </xdr:nvCxnSpPr>
      <xdr:spPr>
        <a:xfrm>
          <a:off x="5826760" y="1862709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06" name="直線コネクタ 405">
          <a:extLst>
            <a:ext uri="{FF2B5EF4-FFF2-40B4-BE49-F238E27FC236}">
              <a16:creationId xmlns:a16="http://schemas.microsoft.com/office/drawing/2014/main" id="{C1F0E979-9E34-4E74-AFDA-E1A4F29470AB}"/>
            </a:ext>
          </a:extLst>
        </xdr:cNvPr>
        <xdr:cNvCxnSpPr/>
      </xdr:nvCxnSpPr>
      <xdr:spPr>
        <a:xfrm>
          <a:off x="5826760" y="1825752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07" name="テキスト ボックス 406">
          <a:extLst>
            <a:ext uri="{FF2B5EF4-FFF2-40B4-BE49-F238E27FC236}">
              <a16:creationId xmlns:a16="http://schemas.microsoft.com/office/drawing/2014/main" id="{54E79174-BB2B-40B1-AEA7-312A463D3AA3}"/>
            </a:ext>
          </a:extLst>
        </xdr:cNvPr>
        <xdr:cNvSpPr txBox="1"/>
      </xdr:nvSpPr>
      <xdr:spPr>
        <a:xfrm>
          <a:off x="5405301" y="1811529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08" name="直線コネクタ 407">
          <a:extLst>
            <a:ext uri="{FF2B5EF4-FFF2-40B4-BE49-F238E27FC236}">
              <a16:creationId xmlns:a16="http://schemas.microsoft.com/office/drawing/2014/main" id="{B4368235-3AAF-4C40-B186-CD9D79FB872C}"/>
            </a:ext>
          </a:extLst>
        </xdr:cNvPr>
        <xdr:cNvCxnSpPr/>
      </xdr:nvCxnSpPr>
      <xdr:spPr>
        <a:xfrm>
          <a:off x="5826760" y="1788414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09" name="テキスト ボックス 408">
          <a:extLst>
            <a:ext uri="{FF2B5EF4-FFF2-40B4-BE49-F238E27FC236}">
              <a16:creationId xmlns:a16="http://schemas.microsoft.com/office/drawing/2014/main" id="{A233BC83-EECC-458F-B7F2-AEFEEF808411}"/>
            </a:ext>
          </a:extLst>
        </xdr:cNvPr>
        <xdr:cNvSpPr txBox="1"/>
      </xdr:nvSpPr>
      <xdr:spPr>
        <a:xfrm>
          <a:off x="5405301" y="1774572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10" name="直線コネクタ 409">
          <a:extLst>
            <a:ext uri="{FF2B5EF4-FFF2-40B4-BE49-F238E27FC236}">
              <a16:creationId xmlns:a16="http://schemas.microsoft.com/office/drawing/2014/main" id="{408584A3-2B37-424E-9235-41075406A741}"/>
            </a:ext>
          </a:extLst>
        </xdr:cNvPr>
        <xdr:cNvCxnSpPr/>
      </xdr:nvCxnSpPr>
      <xdr:spPr>
        <a:xfrm>
          <a:off x="5826760" y="1751076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11" name="テキスト ボックス 410">
          <a:extLst>
            <a:ext uri="{FF2B5EF4-FFF2-40B4-BE49-F238E27FC236}">
              <a16:creationId xmlns:a16="http://schemas.microsoft.com/office/drawing/2014/main" id="{0756F449-1C3F-44A8-AB3E-E78547957FAD}"/>
            </a:ext>
          </a:extLst>
        </xdr:cNvPr>
        <xdr:cNvSpPr txBox="1"/>
      </xdr:nvSpPr>
      <xdr:spPr>
        <a:xfrm>
          <a:off x="5405301" y="1737234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12" name="直線コネクタ 411">
          <a:extLst>
            <a:ext uri="{FF2B5EF4-FFF2-40B4-BE49-F238E27FC236}">
              <a16:creationId xmlns:a16="http://schemas.microsoft.com/office/drawing/2014/main" id="{556A856E-E1C4-4F88-894F-74A1D1AFAE20}"/>
            </a:ext>
          </a:extLst>
        </xdr:cNvPr>
        <xdr:cNvCxnSpPr/>
      </xdr:nvCxnSpPr>
      <xdr:spPr>
        <a:xfrm>
          <a:off x="5826760" y="1713738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13" name="テキスト ボックス 412">
          <a:extLst>
            <a:ext uri="{FF2B5EF4-FFF2-40B4-BE49-F238E27FC236}">
              <a16:creationId xmlns:a16="http://schemas.microsoft.com/office/drawing/2014/main" id="{ADBB2608-AB8E-4C0E-9A8B-56069AF0279F}"/>
            </a:ext>
          </a:extLst>
        </xdr:cNvPr>
        <xdr:cNvSpPr txBox="1"/>
      </xdr:nvSpPr>
      <xdr:spPr>
        <a:xfrm>
          <a:off x="5405301" y="1699896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14" name="直線コネクタ 413">
          <a:extLst>
            <a:ext uri="{FF2B5EF4-FFF2-40B4-BE49-F238E27FC236}">
              <a16:creationId xmlns:a16="http://schemas.microsoft.com/office/drawing/2014/main" id="{AAE1F4CD-D9F7-4CFE-80E8-2A8371EA52E7}"/>
            </a:ext>
          </a:extLst>
        </xdr:cNvPr>
        <xdr:cNvCxnSpPr/>
      </xdr:nvCxnSpPr>
      <xdr:spPr>
        <a:xfrm>
          <a:off x="5826760" y="1676400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15" name="テキスト ボックス 414">
          <a:extLst>
            <a:ext uri="{FF2B5EF4-FFF2-40B4-BE49-F238E27FC236}">
              <a16:creationId xmlns:a16="http://schemas.microsoft.com/office/drawing/2014/main" id="{C2EEA865-DFD1-42D7-A432-7EB9464D4A0A}"/>
            </a:ext>
          </a:extLst>
        </xdr:cNvPr>
        <xdr:cNvSpPr txBox="1"/>
      </xdr:nvSpPr>
      <xdr:spPr>
        <a:xfrm>
          <a:off x="5405301" y="1662558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16" name="直線コネクタ 415">
          <a:extLst>
            <a:ext uri="{FF2B5EF4-FFF2-40B4-BE49-F238E27FC236}">
              <a16:creationId xmlns:a16="http://schemas.microsoft.com/office/drawing/2014/main" id="{F5FFA44C-8C54-43DE-AA2C-A68F2BD74E37}"/>
            </a:ext>
          </a:extLst>
        </xdr:cNvPr>
        <xdr:cNvCxnSpPr/>
      </xdr:nvCxnSpPr>
      <xdr:spPr>
        <a:xfrm>
          <a:off x="5826760" y="16394430"/>
          <a:ext cx="4114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17" name="テキスト ボックス 416">
          <a:extLst>
            <a:ext uri="{FF2B5EF4-FFF2-40B4-BE49-F238E27FC236}">
              <a16:creationId xmlns:a16="http://schemas.microsoft.com/office/drawing/2014/main" id="{542813D6-F429-4849-BAEE-819AB988B19A}"/>
            </a:ext>
          </a:extLst>
        </xdr:cNvPr>
        <xdr:cNvSpPr txBox="1"/>
      </xdr:nvSpPr>
      <xdr:spPr>
        <a:xfrm>
          <a:off x="54053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18" name="【市民会館】&#10;一人当たり面積グラフ枠">
          <a:extLst>
            <a:ext uri="{FF2B5EF4-FFF2-40B4-BE49-F238E27FC236}">
              <a16:creationId xmlns:a16="http://schemas.microsoft.com/office/drawing/2014/main" id="{2542CAAC-C4A0-4871-97EC-D6E62DFF9174}"/>
            </a:ext>
          </a:extLst>
        </xdr:cNvPr>
        <xdr:cNvSpPr/>
      </xdr:nvSpPr>
      <xdr:spPr>
        <a:xfrm>
          <a:off x="582676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101</xdr:row>
      <xdr:rowOff>57150</xdr:rowOff>
    </xdr:from>
    <xdr:to>
      <xdr:col>54</xdr:col>
      <xdr:colOff>189865</xdr:colOff>
      <xdr:row>108</xdr:row>
      <xdr:rowOff>45720</xdr:rowOff>
    </xdr:to>
    <xdr:cxnSp macro="">
      <xdr:nvCxnSpPr>
        <xdr:cNvPr id="419" name="直線コネクタ 418">
          <a:extLst>
            <a:ext uri="{FF2B5EF4-FFF2-40B4-BE49-F238E27FC236}">
              <a16:creationId xmlns:a16="http://schemas.microsoft.com/office/drawing/2014/main" id="{C653F0B0-C4C5-4AC8-B1D9-B6AD5D96EDCB}"/>
            </a:ext>
          </a:extLst>
        </xdr:cNvPr>
        <xdr:cNvCxnSpPr/>
      </xdr:nvCxnSpPr>
      <xdr:spPr>
        <a:xfrm flipV="1">
          <a:off x="9219565" y="16988790"/>
          <a:ext cx="0" cy="1162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49547</xdr:rowOff>
    </xdr:from>
    <xdr:ext cx="469744" cy="259045"/>
    <xdr:sp macro="" textlink="">
      <xdr:nvSpPr>
        <xdr:cNvPr id="420" name="【市民会館】&#10;一人当たり面積最小値テキスト">
          <a:extLst>
            <a:ext uri="{FF2B5EF4-FFF2-40B4-BE49-F238E27FC236}">
              <a16:creationId xmlns:a16="http://schemas.microsoft.com/office/drawing/2014/main" id="{7D8B5308-5A42-4042-AC6F-39343697022F}"/>
            </a:ext>
          </a:extLst>
        </xdr:cNvPr>
        <xdr:cNvSpPr txBox="1"/>
      </xdr:nvSpPr>
      <xdr:spPr>
        <a:xfrm>
          <a:off x="9258300" y="1815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45720</xdr:rowOff>
    </xdr:from>
    <xdr:to>
      <xdr:col>55</xdr:col>
      <xdr:colOff>88900</xdr:colOff>
      <xdr:row>108</xdr:row>
      <xdr:rowOff>45720</xdr:rowOff>
    </xdr:to>
    <xdr:cxnSp macro="">
      <xdr:nvCxnSpPr>
        <xdr:cNvPr id="421" name="直線コネクタ 420">
          <a:extLst>
            <a:ext uri="{FF2B5EF4-FFF2-40B4-BE49-F238E27FC236}">
              <a16:creationId xmlns:a16="http://schemas.microsoft.com/office/drawing/2014/main" id="{CB21A93B-8B4E-4298-B963-58F0D18383E0}"/>
            </a:ext>
          </a:extLst>
        </xdr:cNvPr>
        <xdr:cNvCxnSpPr/>
      </xdr:nvCxnSpPr>
      <xdr:spPr>
        <a:xfrm>
          <a:off x="9154160" y="1815084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100</xdr:row>
      <xdr:rowOff>3827</xdr:rowOff>
    </xdr:from>
    <xdr:ext cx="469744" cy="259045"/>
    <xdr:sp macro="" textlink="">
      <xdr:nvSpPr>
        <xdr:cNvPr id="422" name="【市民会館】&#10;一人当たり面積最大値テキスト">
          <a:extLst>
            <a:ext uri="{FF2B5EF4-FFF2-40B4-BE49-F238E27FC236}">
              <a16:creationId xmlns:a16="http://schemas.microsoft.com/office/drawing/2014/main" id="{A126241A-7184-4157-9EE1-32226B22B846}"/>
            </a:ext>
          </a:extLst>
        </xdr:cNvPr>
        <xdr:cNvSpPr txBox="1"/>
      </xdr:nvSpPr>
      <xdr:spPr>
        <a:xfrm>
          <a:off x="9258300" y="16767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101</xdr:row>
      <xdr:rowOff>57150</xdr:rowOff>
    </xdr:from>
    <xdr:to>
      <xdr:col>55</xdr:col>
      <xdr:colOff>88900</xdr:colOff>
      <xdr:row>101</xdr:row>
      <xdr:rowOff>57150</xdr:rowOff>
    </xdr:to>
    <xdr:cxnSp macro="">
      <xdr:nvCxnSpPr>
        <xdr:cNvPr id="423" name="直線コネクタ 422">
          <a:extLst>
            <a:ext uri="{FF2B5EF4-FFF2-40B4-BE49-F238E27FC236}">
              <a16:creationId xmlns:a16="http://schemas.microsoft.com/office/drawing/2014/main" id="{FEE82BFE-B876-4890-887A-A6D7C163ED79}"/>
            </a:ext>
          </a:extLst>
        </xdr:cNvPr>
        <xdr:cNvCxnSpPr/>
      </xdr:nvCxnSpPr>
      <xdr:spPr>
        <a:xfrm>
          <a:off x="9154160" y="1698879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140988</xdr:rowOff>
    </xdr:from>
    <xdr:ext cx="469744" cy="259045"/>
    <xdr:sp macro="" textlink="">
      <xdr:nvSpPr>
        <xdr:cNvPr id="424" name="【市民会館】&#10;一人当たり面積平均値テキスト">
          <a:extLst>
            <a:ext uri="{FF2B5EF4-FFF2-40B4-BE49-F238E27FC236}">
              <a16:creationId xmlns:a16="http://schemas.microsoft.com/office/drawing/2014/main" id="{FAACAA2F-ECEB-4951-B74C-130C53566833}"/>
            </a:ext>
          </a:extLst>
        </xdr:cNvPr>
        <xdr:cNvSpPr txBox="1"/>
      </xdr:nvSpPr>
      <xdr:spPr>
        <a:xfrm>
          <a:off x="9258300" y="17743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162561</xdr:rowOff>
    </xdr:from>
    <xdr:to>
      <xdr:col>55</xdr:col>
      <xdr:colOff>50800</xdr:colOff>
      <xdr:row>106</xdr:row>
      <xdr:rowOff>92711</xdr:rowOff>
    </xdr:to>
    <xdr:sp macro="" textlink="">
      <xdr:nvSpPr>
        <xdr:cNvPr id="425" name="フローチャート: 判断 424">
          <a:extLst>
            <a:ext uri="{FF2B5EF4-FFF2-40B4-BE49-F238E27FC236}">
              <a16:creationId xmlns:a16="http://schemas.microsoft.com/office/drawing/2014/main" id="{995EAF68-CAF5-401D-82DE-C35ECA9902AA}"/>
            </a:ext>
          </a:extLst>
        </xdr:cNvPr>
        <xdr:cNvSpPr/>
      </xdr:nvSpPr>
      <xdr:spPr>
        <a:xfrm>
          <a:off x="9192260" y="17764761"/>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124461</xdr:rowOff>
    </xdr:from>
    <xdr:to>
      <xdr:col>50</xdr:col>
      <xdr:colOff>165100</xdr:colOff>
      <xdr:row>106</xdr:row>
      <xdr:rowOff>54611</xdr:rowOff>
    </xdr:to>
    <xdr:sp macro="" textlink="">
      <xdr:nvSpPr>
        <xdr:cNvPr id="426" name="フローチャート: 判断 425">
          <a:extLst>
            <a:ext uri="{FF2B5EF4-FFF2-40B4-BE49-F238E27FC236}">
              <a16:creationId xmlns:a16="http://schemas.microsoft.com/office/drawing/2014/main" id="{4263689E-C1B4-48D4-8FD5-999C56491AF0}"/>
            </a:ext>
          </a:extLst>
        </xdr:cNvPr>
        <xdr:cNvSpPr/>
      </xdr:nvSpPr>
      <xdr:spPr>
        <a:xfrm>
          <a:off x="8445500" y="177266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120650</xdr:rowOff>
    </xdr:from>
    <xdr:to>
      <xdr:col>46</xdr:col>
      <xdr:colOff>38100</xdr:colOff>
      <xdr:row>106</xdr:row>
      <xdr:rowOff>50800</xdr:rowOff>
    </xdr:to>
    <xdr:sp macro="" textlink="">
      <xdr:nvSpPr>
        <xdr:cNvPr id="427" name="フローチャート: 判断 426">
          <a:extLst>
            <a:ext uri="{FF2B5EF4-FFF2-40B4-BE49-F238E27FC236}">
              <a16:creationId xmlns:a16="http://schemas.microsoft.com/office/drawing/2014/main" id="{DF99AA6F-1861-4C5E-8CF2-7E39D9083A06}"/>
            </a:ext>
          </a:extLst>
        </xdr:cNvPr>
        <xdr:cNvSpPr/>
      </xdr:nvSpPr>
      <xdr:spPr>
        <a:xfrm>
          <a:off x="7670800" y="17722850"/>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162561</xdr:rowOff>
    </xdr:from>
    <xdr:to>
      <xdr:col>41</xdr:col>
      <xdr:colOff>101600</xdr:colOff>
      <xdr:row>106</xdr:row>
      <xdr:rowOff>92711</xdr:rowOff>
    </xdr:to>
    <xdr:sp macro="" textlink="">
      <xdr:nvSpPr>
        <xdr:cNvPr id="428" name="フローチャート: 判断 427">
          <a:extLst>
            <a:ext uri="{FF2B5EF4-FFF2-40B4-BE49-F238E27FC236}">
              <a16:creationId xmlns:a16="http://schemas.microsoft.com/office/drawing/2014/main" id="{333411C0-D77F-41A4-AA34-D69A9434FE38}"/>
            </a:ext>
          </a:extLst>
        </xdr:cNvPr>
        <xdr:cNvSpPr/>
      </xdr:nvSpPr>
      <xdr:spPr>
        <a:xfrm>
          <a:off x="6873240" y="1776476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29" name="テキスト ボックス 428">
          <a:extLst>
            <a:ext uri="{FF2B5EF4-FFF2-40B4-BE49-F238E27FC236}">
              <a16:creationId xmlns:a16="http://schemas.microsoft.com/office/drawing/2014/main" id="{202B9AB5-93AE-4932-8B39-2EAEA45CCB7C}"/>
            </a:ext>
          </a:extLst>
        </xdr:cNvPr>
        <xdr:cNvSpPr txBox="1"/>
      </xdr:nvSpPr>
      <xdr:spPr>
        <a:xfrm>
          <a:off x="90525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30" name="テキスト ボックス 429">
          <a:extLst>
            <a:ext uri="{FF2B5EF4-FFF2-40B4-BE49-F238E27FC236}">
              <a16:creationId xmlns:a16="http://schemas.microsoft.com/office/drawing/2014/main" id="{15CA6621-1286-45C4-BF1F-6E0997DD82BB}"/>
            </a:ext>
          </a:extLst>
        </xdr:cNvPr>
        <xdr:cNvSpPr txBox="1"/>
      </xdr:nvSpPr>
      <xdr:spPr>
        <a:xfrm>
          <a:off x="83286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31" name="テキスト ボックス 430">
          <a:extLst>
            <a:ext uri="{FF2B5EF4-FFF2-40B4-BE49-F238E27FC236}">
              <a16:creationId xmlns:a16="http://schemas.microsoft.com/office/drawing/2014/main" id="{F6792518-8749-44DD-92D7-A1D92683E5C1}"/>
            </a:ext>
          </a:extLst>
        </xdr:cNvPr>
        <xdr:cNvSpPr txBox="1"/>
      </xdr:nvSpPr>
      <xdr:spPr>
        <a:xfrm>
          <a:off x="75463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32" name="テキスト ボックス 431">
          <a:extLst>
            <a:ext uri="{FF2B5EF4-FFF2-40B4-BE49-F238E27FC236}">
              <a16:creationId xmlns:a16="http://schemas.microsoft.com/office/drawing/2014/main" id="{F05CE4B3-AF24-4BF8-A143-4F07540D8D91}"/>
            </a:ext>
          </a:extLst>
        </xdr:cNvPr>
        <xdr:cNvSpPr txBox="1"/>
      </xdr:nvSpPr>
      <xdr:spPr>
        <a:xfrm>
          <a:off x="67564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C76B3673-BEB0-4985-81E3-39B9A9593687}"/>
            </a:ext>
          </a:extLst>
        </xdr:cNvPr>
        <xdr:cNvSpPr txBox="1"/>
      </xdr:nvSpPr>
      <xdr:spPr>
        <a:xfrm>
          <a:off x="59817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101600</xdr:rowOff>
    </xdr:from>
    <xdr:to>
      <xdr:col>55</xdr:col>
      <xdr:colOff>50800</xdr:colOff>
      <xdr:row>105</xdr:row>
      <xdr:rowOff>31750</xdr:rowOff>
    </xdr:to>
    <xdr:sp macro="" textlink="">
      <xdr:nvSpPr>
        <xdr:cNvPr id="434" name="楕円 433">
          <a:extLst>
            <a:ext uri="{FF2B5EF4-FFF2-40B4-BE49-F238E27FC236}">
              <a16:creationId xmlns:a16="http://schemas.microsoft.com/office/drawing/2014/main" id="{B1280A08-2C12-41E8-A0EC-5A799D6C5C60}"/>
            </a:ext>
          </a:extLst>
        </xdr:cNvPr>
        <xdr:cNvSpPr/>
      </xdr:nvSpPr>
      <xdr:spPr>
        <a:xfrm>
          <a:off x="9192260" y="1753616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103</xdr:row>
      <xdr:rowOff>124477</xdr:rowOff>
    </xdr:from>
    <xdr:ext cx="469744" cy="259045"/>
    <xdr:sp macro="" textlink="">
      <xdr:nvSpPr>
        <xdr:cNvPr id="435" name="【市民会館】&#10;一人当たり面積該当値テキスト">
          <a:extLst>
            <a:ext uri="{FF2B5EF4-FFF2-40B4-BE49-F238E27FC236}">
              <a16:creationId xmlns:a16="http://schemas.microsoft.com/office/drawing/2014/main" id="{0D0FBCA0-FBF0-42E3-807B-CDA8B259246A}"/>
            </a:ext>
          </a:extLst>
        </xdr:cNvPr>
        <xdr:cNvSpPr txBox="1"/>
      </xdr:nvSpPr>
      <xdr:spPr>
        <a:xfrm>
          <a:off x="9258300" y="173913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86361</xdr:rowOff>
    </xdr:from>
    <xdr:to>
      <xdr:col>50</xdr:col>
      <xdr:colOff>165100</xdr:colOff>
      <xdr:row>105</xdr:row>
      <xdr:rowOff>16511</xdr:rowOff>
    </xdr:to>
    <xdr:sp macro="" textlink="">
      <xdr:nvSpPr>
        <xdr:cNvPr id="436" name="楕円 435">
          <a:extLst>
            <a:ext uri="{FF2B5EF4-FFF2-40B4-BE49-F238E27FC236}">
              <a16:creationId xmlns:a16="http://schemas.microsoft.com/office/drawing/2014/main" id="{0354F5B1-691E-4B07-B166-658B3E9BE9CF}"/>
            </a:ext>
          </a:extLst>
        </xdr:cNvPr>
        <xdr:cNvSpPr/>
      </xdr:nvSpPr>
      <xdr:spPr>
        <a:xfrm>
          <a:off x="8445500" y="17520921"/>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104</xdr:row>
      <xdr:rowOff>137161</xdr:rowOff>
    </xdr:from>
    <xdr:to>
      <xdr:col>55</xdr:col>
      <xdr:colOff>0</xdr:colOff>
      <xdr:row>104</xdr:row>
      <xdr:rowOff>152400</xdr:rowOff>
    </xdr:to>
    <xdr:cxnSp macro="">
      <xdr:nvCxnSpPr>
        <xdr:cNvPr id="437" name="直線コネクタ 436">
          <a:extLst>
            <a:ext uri="{FF2B5EF4-FFF2-40B4-BE49-F238E27FC236}">
              <a16:creationId xmlns:a16="http://schemas.microsoft.com/office/drawing/2014/main" id="{32DE9150-74CE-4690-93B9-42C4DF6DA3AE}"/>
            </a:ext>
          </a:extLst>
        </xdr:cNvPr>
        <xdr:cNvCxnSpPr/>
      </xdr:nvCxnSpPr>
      <xdr:spPr>
        <a:xfrm>
          <a:off x="8496300" y="17571721"/>
          <a:ext cx="723900" cy="152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104</xdr:row>
      <xdr:rowOff>93980</xdr:rowOff>
    </xdr:from>
    <xdr:to>
      <xdr:col>46</xdr:col>
      <xdr:colOff>38100</xdr:colOff>
      <xdr:row>105</xdr:row>
      <xdr:rowOff>24130</xdr:rowOff>
    </xdr:to>
    <xdr:sp macro="" textlink="">
      <xdr:nvSpPr>
        <xdr:cNvPr id="438" name="楕円 437">
          <a:extLst>
            <a:ext uri="{FF2B5EF4-FFF2-40B4-BE49-F238E27FC236}">
              <a16:creationId xmlns:a16="http://schemas.microsoft.com/office/drawing/2014/main" id="{62B3D699-C460-4F68-B17D-EC31873A4CF2}"/>
            </a:ext>
          </a:extLst>
        </xdr:cNvPr>
        <xdr:cNvSpPr/>
      </xdr:nvSpPr>
      <xdr:spPr>
        <a:xfrm>
          <a:off x="7670800" y="1752854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104</xdr:row>
      <xdr:rowOff>137161</xdr:rowOff>
    </xdr:from>
    <xdr:to>
      <xdr:col>50</xdr:col>
      <xdr:colOff>114300</xdr:colOff>
      <xdr:row>104</xdr:row>
      <xdr:rowOff>144780</xdr:rowOff>
    </xdr:to>
    <xdr:cxnSp macro="">
      <xdr:nvCxnSpPr>
        <xdr:cNvPr id="439" name="直線コネクタ 438">
          <a:extLst>
            <a:ext uri="{FF2B5EF4-FFF2-40B4-BE49-F238E27FC236}">
              <a16:creationId xmlns:a16="http://schemas.microsoft.com/office/drawing/2014/main" id="{3AC72E5D-C665-43E2-B4E9-58A48F1575FD}"/>
            </a:ext>
          </a:extLst>
        </xdr:cNvPr>
        <xdr:cNvCxnSpPr/>
      </xdr:nvCxnSpPr>
      <xdr:spPr>
        <a:xfrm flipV="1">
          <a:off x="7713980" y="17571721"/>
          <a:ext cx="78232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104</xdr:row>
      <xdr:rowOff>97789</xdr:rowOff>
    </xdr:from>
    <xdr:to>
      <xdr:col>41</xdr:col>
      <xdr:colOff>101600</xdr:colOff>
      <xdr:row>105</xdr:row>
      <xdr:rowOff>27939</xdr:rowOff>
    </xdr:to>
    <xdr:sp macro="" textlink="">
      <xdr:nvSpPr>
        <xdr:cNvPr id="440" name="楕円 439">
          <a:extLst>
            <a:ext uri="{FF2B5EF4-FFF2-40B4-BE49-F238E27FC236}">
              <a16:creationId xmlns:a16="http://schemas.microsoft.com/office/drawing/2014/main" id="{183D9E65-9637-4CD4-8E3E-FDD857CC24D2}"/>
            </a:ext>
          </a:extLst>
        </xdr:cNvPr>
        <xdr:cNvSpPr/>
      </xdr:nvSpPr>
      <xdr:spPr>
        <a:xfrm>
          <a:off x="6873240" y="1753234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104</xdr:row>
      <xdr:rowOff>144780</xdr:rowOff>
    </xdr:from>
    <xdr:to>
      <xdr:col>45</xdr:col>
      <xdr:colOff>177800</xdr:colOff>
      <xdr:row>104</xdr:row>
      <xdr:rowOff>148589</xdr:rowOff>
    </xdr:to>
    <xdr:cxnSp macro="">
      <xdr:nvCxnSpPr>
        <xdr:cNvPr id="441" name="直線コネクタ 440">
          <a:extLst>
            <a:ext uri="{FF2B5EF4-FFF2-40B4-BE49-F238E27FC236}">
              <a16:creationId xmlns:a16="http://schemas.microsoft.com/office/drawing/2014/main" id="{EA8D2664-B8B5-4C3E-B3E5-2B6EADD1A46D}"/>
            </a:ext>
          </a:extLst>
        </xdr:cNvPr>
        <xdr:cNvCxnSpPr/>
      </xdr:nvCxnSpPr>
      <xdr:spPr>
        <a:xfrm flipV="1">
          <a:off x="6924040" y="17579340"/>
          <a:ext cx="78994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45738</xdr:rowOff>
    </xdr:from>
    <xdr:ext cx="469744" cy="259045"/>
    <xdr:sp macro="" textlink="">
      <xdr:nvSpPr>
        <xdr:cNvPr id="442" name="n_1aveValue【市民会館】&#10;一人当たり面積">
          <a:extLst>
            <a:ext uri="{FF2B5EF4-FFF2-40B4-BE49-F238E27FC236}">
              <a16:creationId xmlns:a16="http://schemas.microsoft.com/office/drawing/2014/main" id="{98148DA5-C2B1-476B-900B-0AB08611B1A8}"/>
            </a:ext>
          </a:extLst>
        </xdr:cNvPr>
        <xdr:cNvSpPr txBox="1"/>
      </xdr:nvSpPr>
      <xdr:spPr>
        <a:xfrm>
          <a:off x="8271587" y="17815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41927</xdr:rowOff>
    </xdr:from>
    <xdr:ext cx="469744" cy="259045"/>
    <xdr:sp macro="" textlink="">
      <xdr:nvSpPr>
        <xdr:cNvPr id="443" name="n_2aveValue【市民会館】&#10;一人当たり面積">
          <a:extLst>
            <a:ext uri="{FF2B5EF4-FFF2-40B4-BE49-F238E27FC236}">
              <a16:creationId xmlns:a16="http://schemas.microsoft.com/office/drawing/2014/main" id="{1B8E430F-85D4-4975-981D-C43CF728C852}"/>
            </a:ext>
          </a:extLst>
        </xdr:cNvPr>
        <xdr:cNvSpPr txBox="1"/>
      </xdr:nvSpPr>
      <xdr:spPr>
        <a:xfrm>
          <a:off x="7509587" y="1781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83838</xdr:rowOff>
    </xdr:from>
    <xdr:ext cx="469744" cy="259045"/>
    <xdr:sp macro="" textlink="">
      <xdr:nvSpPr>
        <xdr:cNvPr id="444" name="n_3aveValue【市民会館】&#10;一人当たり面積">
          <a:extLst>
            <a:ext uri="{FF2B5EF4-FFF2-40B4-BE49-F238E27FC236}">
              <a16:creationId xmlns:a16="http://schemas.microsoft.com/office/drawing/2014/main" id="{A6DE3DD8-CBEC-418C-9A0E-03AA9931E493}"/>
            </a:ext>
          </a:extLst>
        </xdr:cNvPr>
        <xdr:cNvSpPr txBox="1"/>
      </xdr:nvSpPr>
      <xdr:spPr>
        <a:xfrm>
          <a:off x="6712027" y="1785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33038</xdr:rowOff>
    </xdr:from>
    <xdr:ext cx="469744" cy="259045"/>
    <xdr:sp macro="" textlink="">
      <xdr:nvSpPr>
        <xdr:cNvPr id="445" name="n_1mainValue【市民会館】&#10;一人当たり面積">
          <a:extLst>
            <a:ext uri="{FF2B5EF4-FFF2-40B4-BE49-F238E27FC236}">
              <a16:creationId xmlns:a16="http://schemas.microsoft.com/office/drawing/2014/main" id="{197E5C71-439C-4D71-88C7-9ACA17F2A25F}"/>
            </a:ext>
          </a:extLst>
        </xdr:cNvPr>
        <xdr:cNvSpPr txBox="1"/>
      </xdr:nvSpPr>
      <xdr:spPr>
        <a:xfrm>
          <a:off x="8271587" y="172999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40657</xdr:rowOff>
    </xdr:from>
    <xdr:ext cx="469744" cy="259045"/>
    <xdr:sp macro="" textlink="">
      <xdr:nvSpPr>
        <xdr:cNvPr id="446" name="n_2mainValue【市民会館】&#10;一人当たり面積">
          <a:extLst>
            <a:ext uri="{FF2B5EF4-FFF2-40B4-BE49-F238E27FC236}">
              <a16:creationId xmlns:a16="http://schemas.microsoft.com/office/drawing/2014/main" id="{9357AD8F-39E8-47E4-9071-3D40517E21F0}"/>
            </a:ext>
          </a:extLst>
        </xdr:cNvPr>
        <xdr:cNvSpPr txBox="1"/>
      </xdr:nvSpPr>
      <xdr:spPr>
        <a:xfrm>
          <a:off x="7509587" y="173075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44466</xdr:rowOff>
    </xdr:from>
    <xdr:ext cx="469744" cy="259045"/>
    <xdr:sp macro="" textlink="">
      <xdr:nvSpPr>
        <xdr:cNvPr id="447" name="n_3mainValue【市民会館】&#10;一人当たり面積">
          <a:extLst>
            <a:ext uri="{FF2B5EF4-FFF2-40B4-BE49-F238E27FC236}">
              <a16:creationId xmlns:a16="http://schemas.microsoft.com/office/drawing/2014/main" id="{C69BC97F-81BC-45CC-A920-58C676370920}"/>
            </a:ext>
          </a:extLst>
        </xdr:cNvPr>
        <xdr:cNvSpPr txBox="1"/>
      </xdr:nvSpPr>
      <xdr:spPr>
        <a:xfrm>
          <a:off x="6712027" y="173113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48" name="正方形/長方形 447">
          <a:extLst>
            <a:ext uri="{FF2B5EF4-FFF2-40B4-BE49-F238E27FC236}">
              <a16:creationId xmlns:a16="http://schemas.microsoft.com/office/drawing/2014/main" id="{1E0A27D0-EE9D-4632-8FA4-18BA636600FC}"/>
            </a:ext>
          </a:extLst>
        </xdr:cNvPr>
        <xdr:cNvSpPr/>
      </xdr:nvSpPr>
      <xdr:spPr>
        <a:xfrm>
          <a:off x="10960100" y="409956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49" name="正方形/長方形 448">
          <a:extLst>
            <a:ext uri="{FF2B5EF4-FFF2-40B4-BE49-F238E27FC236}">
              <a16:creationId xmlns:a16="http://schemas.microsoft.com/office/drawing/2014/main" id="{39071E81-E113-48B7-B2F4-A9668411634A}"/>
            </a:ext>
          </a:extLst>
        </xdr:cNvPr>
        <xdr:cNvSpPr/>
      </xdr:nvSpPr>
      <xdr:spPr>
        <a:xfrm>
          <a:off x="110642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50" name="正方形/長方形 449">
          <a:extLst>
            <a:ext uri="{FF2B5EF4-FFF2-40B4-BE49-F238E27FC236}">
              <a16:creationId xmlns:a16="http://schemas.microsoft.com/office/drawing/2014/main" id="{8727F427-6596-4A21-BFA8-CA98FB2456B8}"/>
            </a:ext>
          </a:extLst>
        </xdr:cNvPr>
        <xdr:cNvSpPr/>
      </xdr:nvSpPr>
      <xdr:spPr>
        <a:xfrm>
          <a:off x="110642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51" name="正方形/長方形 450">
          <a:extLst>
            <a:ext uri="{FF2B5EF4-FFF2-40B4-BE49-F238E27FC236}">
              <a16:creationId xmlns:a16="http://schemas.microsoft.com/office/drawing/2014/main" id="{C69BC415-5898-468F-8389-08BC102088CC}"/>
            </a:ext>
          </a:extLst>
        </xdr:cNvPr>
        <xdr:cNvSpPr/>
      </xdr:nvSpPr>
      <xdr:spPr>
        <a:xfrm>
          <a:off x="119659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52" name="正方形/長方形 451">
          <a:extLst>
            <a:ext uri="{FF2B5EF4-FFF2-40B4-BE49-F238E27FC236}">
              <a16:creationId xmlns:a16="http://schemas.microsoft.com/office/drawing/2014/main" id="{DB7025F7-A1E8-4F14-B1D1-43F124E9FC21}"/>
            </a:ext>
          </a:extLst>
        </xdr:cNvPr>
        <xdr:cNvSpPr/>
      </xdr:nvSpPr>
      <xdr:spPr>
        <a:xfrm>
          <a:off x="119659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453" name="正方形/長方形 452">
          <a:extLst>
            <a:ext uri="{FF2B5EF4-FFF2-40B4-BE49-F238E27FC236}">
              <a16:creationId xmlns:a16="http://schemas.microsoft.com/office/drawing/2014/main" id="{105A5D0C-B421-4FA9-81A7-0B0FC02DFECE}"/>
            </a:ext>
          </a:extLst>
        </xdr:cNvPr>
        <xdr:cNvSpPr/>
      </xdr:nvSpPr>
      <xdr:spPr>
        <a:xfrm>
          <a:off x="129717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454" name="正方形/長方形 453">
          <a:extLst>
            <a:ext uri="{FF2B5EF4-FFF2-40B4-BE49-F238E27FC236}">
              <a16:creationId xmlns:a16="http://schemas.microsoft.com/office/drawing/2014/main" id="{E6A46ED9-B301-4661-98ED-ED8377ACEB72}"/>
            </a:ext>
          </a:extLst>
        </xdr:cNvPr>
        <xdr:cNvSpPr/>
      </xdr:nvSpPr>
      <xdr:spPr>
        <a:xfrm>
          <a:off x="129717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455" name="正方形/長方形 454">
          <a:extLst>
            <a:ext uri="{FF2B5EF4-FFF2-40B4-BE49-F238E27FC236}">
              <a16:creationId xmlns:a16="http://schemas.microsoft.com/office/drawing/2014/main" id="{AB205FA9-50C7-4C66-BE5E-59ED708072B3}"/>
            </a:ext>
          </a:extLst>
        </xdr:cNvPr>
        <xdr:cNvSpPr/>
      </xdr:nvSpPr>
      <xdr:spPr>
        <a:xfrm>
          <a:off x="10960100" y="5215890"/>
          <a:ext cx="415290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56" name="テキスト ボックス 455">
          <a:extLst>
            <a:ext uri="{FF2B5EF4-FFF2-40B4-BE49-F238E27FC236}">
              <a16:creationId xmlns:a16="http://schemas.microsoft.com/office/drawing/2014/main" id="{573B7341-BEE8-4754-AB42-8D499835D4FA}"/>
            </a:ext>
          </a:extLst>
        </xdr:cNvPr>
        <xdr:cNvSpPr txBox="1"/>
      </xdr:nvSpPr>
      <xdr:spPr>
        <a:xfrm>
          <a:off x="10922000" y="50292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57" name="直線コネクタ 456">
          <a:extLst>
            <a:ext uri="{FF2B5EF4-FFF2-40B4-BE49-F238E27FC236}">
              <a16:creationId xmlns:a16="http://schemas.microsoft.com/office/drawing/2014/main" id="{93C9C0D6-79E7-4FDC-B403-A37CB0FCF35C}"/>
            </a:ext>
          </a:extLst>
        </xdr:cNvPr>
        <xdr:cNvCxnSpPr/>
      </xdr:nvCxnSpPr>
      <xdr:spPr>
        <a:xfrm>
          <a:off x="10960100" y="745236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42</xdr:row>
      <xdr:rowOff>92528</xdr:rowOff>
    </xdr:from>
    <xdr:to>
      <xdr:col>89</xdr:col>
      <xdr:colOff>177800</xdr:colOff>
      <xdr:row>42</xdr:row>
      <xdr:rowOff>92528</xdr:rowOff>
    </xdr:to>
    <xdr:cxnSp macro="">
      <xdr:nvCxnSpPr>
        <xdr:cNvPr id="458" name="直線コネクタ 457">
          <a:extLst>
            <a:ext uri="{FF2B5EF4-FFF2-40B4-BE49-F238E27FC236}">
              <a16:creationId xmlns:a16="http://schemas.microsoft.com/office/drawing/2014/main" id="{8AC3B512-3884-40E5-BB14-5AF171B675BA}"/>
            </a:ext>
          </a:extLst>
        </xdr:cNvPr>
        <xdr:cNvCxnSpPr/>
      </xdr:nvCxnSpPr>
      <xdr:spPr>
        <a:xfrm>
          <a:off x="10960100" y="7133408"/>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41</xdr:row>
      <xdr:rowOff>121755</xdr:rowOff>
    </xdr:from>
    <xdr:ext cx="338939" cy="259045"/>
    <xdr:sp macro="" textlink="">
      <xdr:nvSpPr>
        <xdr:cNvPr id="459" name="テキスト ボックス 458">
          <a:extLst>
            <a:ext uri="{FF2B5EF4-FFF2-40B4-BE49-F238E27FC236}">
              <a16:creationId xmlns:a16="http://schemas.microsoft.com/office/drawing/2014/main" id="{FA77D173-FAC5-4992-AACE-AB1885A5F4E4}"/>
            </a:ext>
          </a:extLst>
        </xdr:cNvPr>
        <xdr:cNvSpPr txBox="1"/>
      </xdr:nvSpPr>
      <xdr:spPr>
        <a:xfrm>
          <a:off x="10666881" y="699499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460" name="直線コネクタ 459">
          <a:extLst>
            <a:ext uri="{FF2B5EF4-FFF2-40B4-BE49-F238E27FC236}">
              <a16:creationId xmlns:a16="http://schemas.microsoft.com/office/drawing/2014/main" id="{FA021F71-40A2-4246-9215-1D672E1C261B}"/>
            </a:ext>
          </a:extLst>
        </xdr:cNvPr>
        <xdr:cNvCxnSpPr/>
      </xdr:nvCxnSpPr>
      <xdr:spPr>
        <a:xfrm>
          <a:off x="10960100" y="681445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461" name="テキスト ボックス 460">
          <a:extLst>
            <a:ext uri="{FF2B5EF4-FFF2-40B4-BE49-F238E27FC236}">
              <a16:creationId xmlns:a16="http://schemas.microsoft.com/office/drawing/2014/main" id="{AD29F907-112D-41DC-BCE4-4D5691EF2B23}"/>
            </a:ext>
          </a:extLst>
        </xdr:cNvPr>
        <xdr:cNvSpPr txBox="1"/>
      </xdr:nvSpPr>
      <xdr:spPr>
        <a:xfrm>
          <a:off x="10602761" y="667604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462" name="直線コネクタ 461">
          <a:extLst>
            <a:ext uri="{FF2B5EF4-FFF2-40B4-BE49-F238E27FC236}">
              <a16:creationId xmlns:a16="http://schemas.microsoft.com/office/drawing/2014/main" id="{E9707DF6-7038-4A11-8632-F12626BC0EBF}"/>
            </a:ext>
          </a:extLst>
        </xdr:cNvPr>
        <xdr:cNvCxnSpPr/>
      </xdr:nvCxnSpPr>
      <xdr:spPr>
        <a:xfrm>
          <a:off x="10960100" y="6495505"/>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463" name="テキスト ボックス 462">
          <a:extLst>
            <a:ext uri="{FF2B5EF4-FFF2-40B4-BE49-F238E27FC236}">
              <a16:creationId xmlns:a16="http://schemas.microsoft.com/office/drawing/2014/main" id="{DD266783-09C7-4D00-98B3-9137F35D859E}"/>
            </a:ext>
          </a:extLst>
        </xdr:cNvPr>
        <xdr:cNvSpPr txBox="1"/>
      </xdr:nvSpPr>
      <xdr:spPr>
        <a:xfrm>
          <a:off x="10602761" y="63570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464" name="直線コネクタ 463">
          <a:extLst>
            <a:ext uri="{FF2B5EF4-FFF2-40B4-BE49-F238E27FC236}">
              <a16:creationId xmlns:a16="http://schemas.microsoft.com/office/drawing/2014/main" id="{42D9C3A5-5224-44AE-964D-5442AB65BDFA}"/>
            </a:ext>
          </a:extLst>
        </xdr:cNvPr>
        <xdr:cNvCxnSpPr/>
      </xdr:nvCxnSpPr>
      <xdr:spPr>
        <a:xfrm>
          <a:off x="10960100" y="617655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465" name="テキスト ボックス 464">
          <a:extLst>
            <a:ext uri="{FF2B5EF4-FFF2-40B4-BE49-F238E27FC236}">
              <a16:creationId xmlns:a16="http://schemas.microsoft.com/office/drawing/2014/main" id="{B8254CBC-8096-4C55-8C85-12821CD382ED}"/>
            </a:ext>
          </a:extLst>
        </xdr:cNvPr>
        <xdr:cNvSpPr txBox="1"/>
      </xdr:nvSpPr>
      <xdr:spPr>
        <a:xfrm>
          <a:off x="10602761" y="603814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466" name="直線コネクタ 465">
          <a:extLst>
            <a:ext uri="{FF2B5EF4-FFF2-40B4-BE49-F238E27FC236}">
              <a16:creationId xmlns:a16="http://schemas.microsoft.com/office/drawing/2014/main" id="{3B0028C8-4A55-4D2F-9BC2-1DC716D2F8A0}"/>
            </a:ext>
          </a:extLst>
        </xdr:cNvPr>
        <xdr:cNvCxnSpPr/>
      </xdr:nvCxnSpPr>
      <xdr:spPr>
        <a:xfrm>
          <a:off x="10960100" y="585760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467" name="テキスト ボックス 466">
          <a:extLst>
            <a:ext uri="{FF2B5EF4-FFF2-40B4-BE49-F238E27FC236}">
              <a16:creationId xmlns:a16="http://schemas.microsoft.com/office/drawing/2014/main" id="{A9962EB0-ECB9-4B10-8426-752BD4B0FD92}"/>
            </a:ext>
          </a:extLst>
        </xdr:cNvPr>
        <xdr:cNvSpPr txBox="1"/>
      </xdr:nvSpPr>
      <xdr:spPr>
        <a:xfrm>
          <a:off x="10602761" y="571538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468" name="直線コネクタ 467">
          <a:extLst>
            <a:ext uri="{FF2B5EF4-FFF2-40B4-BE49-F238E27FC236}">
              <a16:creationId xmlns:a16="http://schemas.microsoft.com/office/drawing/2014/main" id="{335B7A3C-B171-4A28-B3E3-06FA5A4A7217}"/>
            </a:ext>
          </a:extLst>
        </xdr:cNvPr>
        <xdr:cNvCxnSpPr/>
      </xdr:nvCxnSpPr>
      <xdr:spPr>
        <a:xfrm>
          <a:off x="10960100" y="5534842"/>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32</xdr:row>
      <xdr:rowOff>31949</xdr:rowOff>
    </xdr:from>
    <xdr:ext cx="467179" cy="259045"/>
    <xdr:sp macro="" textlink="">
      <xdr:nvSpPr>
        <xdr:cNvPr id="469" name="テキスト ボックス 468">
          <a:extLst>
            <a:ext uri="{FF2B5EF4-FFF2-40B4-BE49-F238E27FC236}">
              <a16:creationId xmlns:a16="http://schemas.microsoft.com/office/drawing/2014/main" id="{7B0008CC-F73F-4A74-BF73-D8ED83C146AA}"/>
            </a:ext>
          </a:extLst>
        </xdr:cNvPr>
        <xdr:cNvSpPr txBox="1"/>
      </xdr:nvSpPr>
      <xdr:spPr>
        <a:xfrm>
          <a:off x="10561501" y="539642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70" name="直線コネクタ 469">
          <a:extLst>
            <a:ext uri="{FF2B5EF4-FFF2-40B4-BE49-F238E27FC236}">
              <a16:creationId xmlns:a16="http://schemas.microsoft.com/office/drawing/2014/main" id="{A40B6928-BBB4-4051-B9E0-1D32604FC201}"/>
            </a:ext>
          </a:extLst>
        </xdr:cNvPr>
        <xdr:cNvCxnSpPr/>
      </xdr:nvCxnSpPr>
      <xdr:spPr>
        <a:xfrm>
          <a:off x="10960100" y="52158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30</xdr:row>
      <xdr:rowOff>48277</xdr:rowOff>
    </xdr:from>
    <xdr:ext cx="467179" cy="259045"/>
    <xdr:sp macro="" textlink="">
      <xdr:nvSpPr>
        <xdr:cNvPr id="471" name="テキスト ボックス 470">
          <a:extLst>
            <a:ext uri="{FF2B5EF4-FFF2-40B4-BE49-F238E27FC236}">
              <a16:creationId xmlns:a16="http://schemas.microsoft.com/office/drawing/2014/main" id="{E3D1493D-F593-405A-8A3E-1B120371D59D}"/>
            </a:ext>
          </a:extLst>
        </xdr:cNvPr>
        <xdr:cNvSpPr txBox="1"/>
      </xdr:nvSpPr>
      <xdr:spPr>
        <a:xfrm>
          <a:off x="10561501" y="50774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72" name="【一般廃棄物処理施設】&#10;有形固定資産減価償却率グラフ枠">
          <a:extLst>
            <a:ext uri="{FF2B5EF4-FFF2-40B4-BE49-F238E27FC236}">
              <a16:creationId xmlns:a16="http://schemas.microsoft.com/office/drawing/2014/main" id="{90D3F44B-1892-4064-A5BD-8CAFFC3C81B9}"/>
            </a:ext>
          </a:extLst>
        </xdr:cNvPr>
        <xdr:cNvSpPr/>
      </xdr:nvSpPr>
      <xdr:spPr>
        <a:xfrm>
          <a:off x="10960100" y="5215890"/>
          <a:ext cx="415290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97427</xdr:rowOff>
    </xdr:from>
    <xdr:to>
      <xdr:col>85</xdr:col>
      <xdr:colOff>126364</xdr:colOff>
      <xdr:row>42</xdr:row>
      <xdr:rowOff>7620</xdr:rowOff>
    </xdr:to>
    <xdr:cxnSp macro="">
      <xdr:nvCxnSpPr>
        <xdr:cNvPr id="473" name="直線コネクタ 472">
          <a:extLst>
            <a:ext uri="{FF2B5EF4-FFF2-40B4-BE49-F238E27FC236}">
              <a16:creationId xmlns:a16="http://schemas.microsoft.com/office/drawing/2014/main" id="{E0BE8AEF-1DB0-4F4D-BA09-7928AC120DB3}"/>
            </a:ext>
          </a:extLst>
        </xdr:cNvPr>
        <xdr:cNvCxnSpPr/>
      </xdr:nvCxnSpPr>
      <xdr:spPr>
        <a:xfrm flipV="1">
          <a:off x="14375764" y="5629547"/>
          <a:ext cx="0" cy="14189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42</xdr:row>
      <xdr:rowOff>11447</xdr:rowOff>
    </xdr:from>
    <xdr:ext cx="340478" cy="259045"/>
    <xdr:sp macro="" textlink="">
      <xdr:nvSpPr>
        <xdr:cNvPr id="474" name="【一般廃棄物処理施設】&#10;有形固定資産減価償却率最小値テキスト">
          <a:extLst>
            <a:ext uri="{FF2B5EF4-FFF2-40B4-BE49-F238E27FC236}">
              <a16:creationId xmlns:a16="http://schemas.microsoft.com/office/drawing/2014/main" id="{BCCFFDCE-4424-4CBE-91DE-B21C8BB84F59}"/>
            </a:ext>
          </a:extLst>
        </xdr:cNvPr>
        <xdr:cNvSpPr txBox="1"/>
      </xdr:nvSpPr>
      <xdr:spPr>
        <a:xfrm>
          <a:off x="14414500" y="70523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42</xdr:row>
      <xdr:rowOff>7620</xdr:rowOff>
    </xdr:from>
    <xdr:to>
      <xdr:col>86</xdr:col>
      <xdr:colOff>25400</xdr:colOff>
      <xdr:row>42</xdr:row>
      <xdr:rowOff>7620</xdr:rowOff>
    </xdr:to>
    <xdr:cxnSp macro="">
      <xdr:nvCxnSpPr>
        <xdr:cNvPr id="475" name="直線コネクタ 474">
          <a:extLst>
            <a:ext uri="{FF2B5EF4-FFF2-40B4-BE49-F238E27FC236}">
              <a16:creationId xmlns:a16="http://schemas.microsoft.com/office/drawing/2014/main" id="{60C3E9CD-8E18-4E7A-BB4B-7313C48F13F1}"/>
            </a:ext>
          </a:extLst>
        </xdr:cNvPr>
        <xdr:cNvCxnSpPr/>
      </xdr:nvCxnSpPr>
      <xdr:spPr>
        <a:xfrm>
          <a:off x="14287500" y="7048500"/>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44104</xdr:rowOff>
    </xdr:from>
    <xdr:ext cx="405111" cy="259045"/>
    <xdr:sp macro="" textlink="">
      <xdr:nvSpPr>
        <xdr:cNvPr id="476" name="【一般廃棄物処理施設】&#10;有形固定資産減価償却率最大値テキスト">
          <a:extLst>
            <a:ext uri="{FF2B5EF4-FFF2-40B4-BE49-F238E27FC236}">
              <a16:creationId xmlns:a16="http://schemas.microsoft.com/office/drawing/2014/main" id="{0314F174-60B4-4D84-B26D-4DCFB81ACC7F}"/>
            </a:ext>
          </a:extLst>
        </xdr:cNvPr>
        <xdr:cNvSpPr txBox="1"/>
      </xdr:nvSpPr>
      <xdr:spPr>
        <a:xfrm>
          <a:off x="14414500" y="54085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97427</xdr:rowOff>
    </xdr:from>
    <xdr:to>
      <xdr:col>86</xdr:col>
      <xdr:colOff>25400</xdr:colOff>
      <xdr:row>33</xdr:row>
      <xdr:rowOff>97427</xdr:rowOff>
    </xdr:to>
    <xdr:cxnSp macro="">
      <xdr:nvCxnSpPr>
        <xdr:cNvPr id="477" name="直線コネクタ 476">
          <a:extLst>
            <a:ext uri="{FF2B5EF4-FFF2-40B4-BE49-F238E27FC236}">
              <a16:creationId xmlns:a16="http://schemas.microsoft.com/office/drawing/2014/main" id="{96F929F5-DF39-4654-8447-DA4BA2AF1083}"/>
            </a:ext>
          </a:extLst>
        </xdr:cNvPr>
        <xdr:cNvCxnSpPr/>
      </xdr:nvCxnSpPr>
      <xdr:spPr>
        <a:xfrm>
          <a:off x="14287500" y="5629547"/>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36</xdr:row>
      <xdr:rowOff>111596</xdr:rowOff>
    </xdr:from>
    <xdr:ext cx="405111" cy="259045"/>
    <xdr:sp macro="" textlink="">
      <xdr:nvSpPr>
        <xdr:cNvPr id="478" name="【一般廃棄物処理施設】&#10;有形固定資産減価償却率平均値テキスト">
          <a:extLst>
            <a:ext uri="{FF2B5EF4-FFF2-40B4-BE49-F238E27FC236}">
              <a16:creationId xmlns:a16="http://schemas.microsoft.com/office/drawing/2014/main" id="{0B5BB09F-ADE7-4772-B117-A718F74B41B0}"/>
            </a:ext>
          </a:extLst>
        </xdr:cNvPr>
        <xdr:cNvSpPr txBox="1"/>
      </xdr:nvSpPr>
      <xdr:spPr>
        <a:xfrm>
          <a:off x="14414500" y="614663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133169</xdr:rowOff>
    </xdr:from>
    <xdr:to>
      <xdr:col>85</xdr:col>
      <xdr:colOff>177800</xdr:colOff>
      <xdr:row>37</xdr:row>
      <xdr:rowOff>63319</xdr:rowOff>
    </xdr:to>
    <xdr:sp macro="" textlink="">
      <xdr:nvSpPr>
        <xdr:cNvPr id="479" name="フローチャート: 判断 478">
          <a:extLst>
            <a:ext uri="{FF2B5EF4-FFF2-40B4-BE49-F238E27FC236}">
              <a16:creationId xmlns:a16="http://schemas.microsoft.com/office/drawing/2014/main" id="{57A0CA2D-67FE-4A10-9FBE-85E282C82768}"/>
            </a:ext>
          </a:extLst>
        </xdr:cNvPr>
        <xdr:cNvSpPr/>
      </xdr:nvSpPr>
      <xdr:spPr>
        <a:xfrm>
          <a:off x="14325600" y="616820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97246</xdr:rowOff>
    </xdr:from>
    <xdr:to>
      <xdr:col>81</xdr:col>
      <xdr:colOff>101600</xdr:colOff>
      <xdr:row>37</xdr:row>
      <xdr:rowOff>27396</xdr:rowOff>
    </xdr:to>
    <xdr:sp macro="" textlink="">
      <xdr:nvSpPr>
        <xdr:cNvPr id="480" name="フローチャート: 判断 479">
          <a:extLst>
            <a:ext uri="{FF2B5EF4-FFF2-40B4-BE49-F238E27FC236}">
              <a16:creationId xmlns:a16="http://schemas.microsoft.com/office/drawing/2014/main" id="{4850C70A-923F-4468-93F0-DBC59867B5DB}"/>
            </a:ext>
          </a:extLst>
        </xdr:cNvPr>
        <xdr:cNvSpPr/>
      </xdr:nvSpPr>
      <xdr:spPr>
        <a:xfrm>
          <a:off x="13578840" y="6132286"/>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92347</xdr:rowOff>
    </xdr:from>
    <xdr:to>
      <xdr:col>76</xdr:col>
      <xdr:colOff>165100</xdr:colOff>
      <xdr:row>37</xdr:row>
      <xdr:rowOff>22497</xdr:rowOff>
    </xdr:to>
    <xdr:sp macro="" textlink="">
      <xdr:nvSpPr>
        <xdr:cNvPr id="481" name="フローチャート: 判断 480">
          <a:extLst>
            <a:ext uri="{FF2B5EF4-FFF2-40B4-BE49-F238E27FC236}">
              <a16:creationId xmlns:a16="http://schemas.microsoft.com/office/drawing/2014/main" id="{6F941CFB-6CAB-46A4-AE55-ED124A57B804}"/>
            </a:ext>
          </a:extLst>
        </xdr:cNvPr>
        <xdr:cNvSpPr/>
      </xdr:nvSpPr>
      <xdr:spPr>
        <a:xfrm>
          <a:off x="12804140" y="6127387"/>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36</xdr:row>
      <xdr:rowOff>36830</xdr:rowOff>
    </xdr:from>
    <xdr:to>
      <xdr:col>72</xdr:col>
      <xdr:colOff>38100</xdr:colOff>
      <xdr:row>36</xdr:row>
      <xdr:rowOff>138430</xdr:rowOff>
    </xdr:to>
    <xdr:sp macro="" textlink="">
      <xdr:nvSpPr>
        <xdr:cNvPr id="482" name="フローチャート: 判断 481">
          <a:extLst>
            <a:ext uri="{FF2B5EF4-FFF2-40B4-BE49-F238E27FC236}">
              <a16:creationId xmlns:a16="http://schemas.microsoft.com/office/drawing/2014/main" id="{9D3A0F91-F2C3-467F-B185-410CA5DD0D36}"/>
            </a:ext>
          </a:extLst>
        </xdr:cNvPr>
        <xdr:cNvSpPr/>
      </xdr:nvSpPr>
      <xdr:spPr>
        <a:xfrm>
          <a:off x="12029440" y="6071870"/>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83" name="テキスト ボックス 482">
          <a:extLst>
            <a:ext uri="{FF2B5EF4-FFF2-40B4-BE49-F238E27FC236}">
              <a16:creationId xmlns:a16="http://schemas.microsoft.com/office/drawing/2014/main" id="{6CB959B1-6179-4ECA-8034-5D4D803CCC84}"/>
            </a:ext>
          </a:extLst>
        </xdr:cNvPr>
        <xdr:cNvSpPr txBox="1"/>
      </xdr:nvSpPr>
      <xdr:spPr>
        <a:xfrm>
          <a:off x="1420876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84" name="テキスト ボックス 483">
          <a:extLst>
            <a:ext uri="{FF2B5EF4-FFF2-40B4-BE49-F238E27FC236}">
              <a16:creationId xmlns:a16="http://schemas.microsoft.com/office/drawing/2014/main" id="{1FC91AE8-36FC-4D4B-8BFB-B742130DE87C}"/>
            </a:ext>
          </a:extLst>
        </xdr:cNvPr>
        <xdr:cNvSpPr txBox="1"/>
      </xdr:nvSpPr>
      <xdr:spPr>
        <a:xfrm>
          <a:off x="134620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56031146-DA38-4A7A-BC9E-4DED527E54AB}"/>
            </a:ext>
          </a:extLst>
        </xdr:cNvPr>
        <xdr:cNvSpPr txBox="1"/>
      </xdr:nvSpPr>
      <xdr:spPr>
        <a:xfrm>
          <a:off x="126873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797A6C20-9498-4954-ACE2-9B36FB517C2E}"/>
            </a:ext>
          </a:extLst>
        </xdr:cNvPr>
        <xdr:cNvSpPr txBox="1"/>
      </xdr:nvSpPr>
      <xdr:spPr>
        <a:xfrm>
          <a:off x="119049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DCD9F5A2-3E5B-48D3-BD98-2E69A8C3567E}"/>
            </a:ext>
          </a:extLst>
        </xdr:cNvPr>
        <xdr:cNvSpPr txBox="1"/>
      </xdr:nvSpPr>
      <xdr:spPr>
        <a:xfrm>
          <a:off x="111150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34</xdr:row>
      <xdr:rowOff>156028</xdr:rowOff>
    </xdr:from>
    <xdr:to>
      <xdr:col>85</xdr:col>
      <xdr:colOff>177800</xdr:colOff>
      <xdr:row>35</xdr:row>
      <xdr:rowOff>86178</xdr:rowOff>
    </xdr:to>
    <xdr:sp macro="" textlink="">
      <xdr:nvSpPr>
        <xdr:cNvPr id="488" name="楕円 487">
          <a:extLst>
            <a:ext uri="{FF2B5EF4-FFF2-40B4-BE49-F238E27FC236}">
              <a16:creationId xmlns:a16="http://schemas.microsoft.com/office/drawing/2014/main" id="{E945C154-8F39-4B8A-BD97-F497F37D60D8}"/>
            </a:ext>
          </a:extLst>
        </xdr:cNvPr>
        <xdr:cNvSpPr/>
      </xdr:nvSpPr>
      <xdr:spPr>
        <a:xfrm>
          <a:off x="14325600" y="5855788"/>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7455</xdr:rowOff>
    </xdr:from>
    <xdr:ext cx="405111" cy="259045"/>
    <xdr:sp macro="" textlink="">
      <xdr:nvSpPr>
        <xdr:cNvPr id="489" name="【一般廃棄物処理施設】&#10;有形固定資産減価償却率該当値テキスト">
          <a:extLst>
            <a:ext uri="{FF2B5EF4-FFF2-40B4-BE49-F238E27FC236}">
              <a16:creationId xmlns:a16="http://schemas.microsoft.com/office/drawing/2014/main" id="{380A25EB-F972-4B23-A32F-DF14D3C18E71}"/>
            </a:ext>
          </a:extLst>
        </xdr:cNvPr>
        <xdr:cNvSpPr txBox="1"/>
      </xdr:nvSpPr>
      <xdr:spPr>
        <a:xfrm>
          <a:off x="14414500" y="57072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18869</xdr:rowOff>
    </xdr:from>
    <xdr:to>
      <xdr:col>81</xdr:col>
      <xdr:colOff>101600</xdr:colOff>
      <xdr:row>35</xdr:row>
      <xdr:rowOff>120469</xdr:rowOff>
    </xdr:to>
    <xdr:sp macro="" textlink="">
      <xdr:nvSpPr>
        <xdr:cNvPr id="490" name="楕円 489">
          <a:extLst>
            <a:ext uri="{FF2B5EF4-FFF2-40B4-BE49-F238E27FC236}">
              <a16:creationId xmlns:a16="http://schemas.microsoft.com/office/drawing/2014/main" id="{993E317F-0443-4AC0-8333-C8C11F2956AF}"/>
            </a:ext>
          </a:extLst>
        </xdr:cNvPr>
        <xdr:cNvSpPr/>
      </xdr:nvSpPr>
      <xdr:spPr>
        <a:xfrm>
          <a:off x="13578840" y="5886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35378</xdr:rowOff>
    </xdr:from>
    <xdr:to>
      <xdr:col>85</xdr:col>
      <xdr:colOff>127000</xdr:colOff>
      <xdr:row>35</xdr:row>
      <xdr:rowOff>69669</xdr:rowOff>
    </xdr:to>
    <xdr:cxnSp macro="">
      <xdr:nvCxnSpPr>
        <xdr:cNvPr id="491" name="直線コネクタ 490">
          <a:extLst>
            <a:ext uri="{FF2B5EF4-FFF2-40B4-BE49-F238E27FC236}">
              <a16:creationId xmlns:a16="http://schemas.microsoft.com/office/drawing/2014/main" id="{64A16A22-7C2C-4588-9369-69CA0D34807C}"/>
            </a:ext>
          </a:extLst>
        </xdr:cNvPr>
        <xdr:cNvCxnSpPr/>
      </xdr:nvCxnSpPr>
      <xdr:spPr>
        <a:xfrm flipV="1">
          <a:off x="13629640" y="5902778"/>
          <a:ext cx="74676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51526</xdr:rowOff>
    </xdr:from>
    <xdr:to>
      <xdr:col>76</xdr:col>
      <xdr:colOff>165100</xdr:colOff>
      <xdr:row>35</xdr:row>
      <xdr:rowOff>153126</xdr:rowOff>
    </xdr:to>
    <xdr:sp macro="" textlink="">
      <xdr:nvSpPr>
        <xdr:cNvPr id="492" name="楕円 491">
          <a:extLst>
            <a:ext uri="{FF2B5EF4-FFF2-40B4-BE49-F238E27FC236}">
              <a16:creationId xmlns:a16="http://schemas.microsoft.com/office/drawing/2014/main" id="{DC993F3A-C4A0-46B3-B94F-D9B608B906BA}"/>
            </a:ext>
          </a:extLst>
        </xdr:cNvPr>
        <xdr:cNvSpPr/>
      </xdr:nvSpPr>
      <xdr:spPr>
        <a:xfrm>
          <a:off x="12804140" y="59189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69669</xdr:rowOff>
    </xdr:from>
    <xdr:to>
      <xdr:col>81</xdr:col>
      <xdr:colOff>50800</xdr:colOff>
      <xdr:row>35</xdr:row>
      <xdr:rowOff>102326</xdr:rowOff>
    </xdr:to>
    <xdr:cxnSp macro="">
      <xdr:nvCxnSpPr>
        <xdr:cNvPr id="493" name="直線コネクタ 492">
          <a:extLst>
            <a:ext uri="{FF2B5EF4-FFF2-40B4-BE49-F238E27FC236}">
              <a16:creationId xmlns:a16="http://schemas.microsoft.com/office/drawing/2014/main" id="{75C048EF-B347-4186-973F-36D6032AA3A2}"/>
            </a:ext>
          </a:extLst>
        </xdr:cNvPr>
        <xdr:cNvCxnSpPr/>
      </xdr:nvCxnSpPr>
      <xdr:spPr>
        <a:xfrm flipV="1">
          <a:off x="12854940" y="5937069"/>
          <a:ext cx="7747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85816</xdr:rowOff>
    </xdr:from>
    <xdr:to>
      <xdr:col>72</xdr:col>
      <xdr:colOff>38100</xdr:colOff>
      <xdr:row>36</xdr:row>
      <xdr:rowOff>15966</xdr:rowOff>
    </xdr:to>
    <xdr:sp macro="" textlink="">
      <xdr:nvSpPr>
        <xdr:cNvPr id="494" name="楕円 493">
          <a:extLst>
            <a:ext uri="{FF2B5EF4-FFF2-40B4-BE49-F238E27FC236}">
              <a16:creationId xmlns:a16="http://schemas.microsoft.com/office/drawing/2014/main" id="{C480EA82-4CFB-43ED-BF84-2D1C30D49B8F}"/>
            </a:ext>
          </a:extLst>
        </xdr:cNvPr>
        <xdr:cNvSpPr/>
      </xdr:nvSpPr>
      <xdr:spPr>
        <a:xfrm>
          <a:off x="12029440" y="5953216"/>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102326</xdr:rowOff>
    </xdr:from>
    <xdr:to>
      <xdr:col>76</xdr:col>
      <xdr:colOff>114300</xdr:colOff>
      <xdr:row>35</xdr:row>
      <xdr:rowOff>136616</xdr:rowOff>
    </xdr:to>
    <xdr:cxnSp macro="">
      <xdr:nvCxnSpPr>
        <xdr:cNvPr id="495" name="直線コネクタ 494">
          <a:extLst>
            <a:ext uri="{FF2B5EF4-FFF2-40B4-BE49-F238E27FC236}">
              <a16:creationId xmlns:a16="http://schemas.microsoft.com/office/drawing/2014/main" id="{8A84E734-25C0-4545-9F4F-EB47DB642440}"/>
            </a:ext>
          </a:extLst>
        </xdr:cNvPr>
        <xdr:cNvCxnSpPr/>
      </xdr:nvCxnSpPr>
      <xdr:spPr>
        <a:xfrm flipV="1">
          <a:off x="12072620" y="5969726"/>
          <a:ext cx="78232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37</xdr:row>
      <xdr:rowOff>18523</xdr:rowOff>
    </xdr:from>
    <xdr:ext cx="405111" cy="259045"/>
    <xdr:sp macro="" textlink="">
      <xdr:nvSpPr>
        <xdr:cNvPr id="496" name="n_1aveValue【一般廃棄物処理施設】&#10;有形固定資産減価償却率">
          <a:extLst>
            <a:ext uri="{FF2B5EF4-FFF2-40B4-BE49-F238E27FC236}">
              <a16:creationId xmlns:a16="http://schemas.microsoft.com/office/drawing/2014/main" id="{32C2008C-35DA-4551-A4E9-64744B5F42B7}"/>
            </a:ext>
          </a:extLst>
        </xdr:cNvPr>
        <xdr:cNvSpPr txBox="1"/>
      </xdr:nvSpPr>
      <xdr:spPr>
        <a:xfrm>
          <a:off x="13437244" y="62212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37</xdr:row>
      <xdr:rowOff>13624</xdr:rowOff>
    </xdr:from>
    <xdr:ext cx="405111" cy="259045"/>
    <xdr:sp macro="" textlink="">
      <xdr:nvSpPr>
        <xdr:cNvPr id="497" name="n_2aveValue【一般廃棄物処理施設】&#10;有形固定資産減価償却率">
          <a:extLst>
            <a:ext uri="{FF2B5EF4-FFF2-40B4-BE49-F238E27FC236}">
              <a16:creationId xmlns:a16="http://schemas.microsoft.com/office/drawing/2014/main" id="{A94A97EA-F87D-4DA6-AA56-D3BE50C9DAC1}"/>
            </a:ext>
          </a:extLst>
        </xdr:cNvPr>
        <xdr:cNvSpPr txBox="1"/>
      </xdr:nvSpPr>
      <xdr:spPr>
        <a:xfrm>
          <a:off x="12675244" y="62163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129557</xdr:rowOff>
    </xdr:from>
    <xdr:ext cx="405111" cy="259045"/>
    <xdr:sp macro="" textlink="">
      <xdr:nvSpPr>
        <xdr:cNvPr id="498" name="n_3aveValue【一般廃棄物処理施設】&#10;有形固定資産減価償却率">
          <a:extLst>
            <a:ext uri="{FF2B5EF4-FFF2-40B4-BE49-F238E27FC236}">
              <a16:creationId xmlns:a16="http://schemas.microsoft.com/office/drawing/2014/main" id="{4FAD7479-56C1-4C4D-ABDF-E39D431626CE}"/>
            </a:ext>
          </a:extLst>
        </xdr:cNvPr>
        <xdr:cNvSpPr txBox="1"/>
      </xdr:nvSpPr>
      <xdr:spPr>
        <a:xfrm>
          <a:off x="11900544" y="61645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33</xdr:row>
      <xdr:rowOff>136996</xdr:rowOff>
    </xdr:from>
    <xdr:ext cx="405111" cy="259045"/>
    <xdr:sp macro="" textlink="">
      <xdr:nvSpPr>
        <xdr:cNvPr id="499" name="n_1mainValue【一般廃棄物処理施設】&#10;有形固定資産減価償却率">
          <a:extLst>
            <a:ext uri="{FF2B5EF4-FFF2-40B4-BE49-F238E27FC236}">
              <a16:creationId xmlns:a16="http://schemas.microsoft.com/office/drawing/2014/main" id="{F49474E4-CCDF-4F1C-8971-5335B9A95EE9}"/>
            </a:ext>
          </a:extLst>
        </xdr:cNvPr>
        <xdr:cNvSpPr txBox="1"/>
      </xdr:nvSpPr>
      <xdr:spPr>
        <a:xfrm>
          <a:off x="13437244" y="56691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169653</xdr:rowOff>
    </xdr:from>
    <xdr:ext cx="405111" cy="259045"/>
    <xdr:sp macro="" textlink="">
      <xdr:nvSpPr>
        <xdr:cNvPr id="500" name="n_2mainValue【一般廃棄物処理施設】&#10;有形固定資産減価償却率">
          <a:extLst>
            <a:ext uri="{FF2B5EF4-FFF2-40B4-BE49-F238E27FC236}">
              <a16:creationId xmlns:a16="http://schemas.microsoft.com/office/drawing/2014/main" id="{A093D518-2B63-44AA-BC73-A5C055E0ECB0}"/>
            </a:ext>
          </a:extLst>
        </xdr:cNvPr>
        <xdr:cNvSpPr txBox="1"/>
      </xdr:nvSpPr>
      <xdr:spPr>
        <a:xfrm>
          <a:off x="12675244" y="570177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34</xdr:row>
      <xdr:rowOff>32493</xdr:rowOff>
    </xdr:from>
    <xdr:ext cx="405111" cy="259045"/>
    <xdr:sp macro="" textlink="">
      <xdr:nvSpPr>
        <xdr:cNvPr id="501" name="n_3mainValue【一般廃棄物処理施設】&#10;有形固定資産減価償却率">
          <a:extLst>
            <a:ext uri="{FF2B5EF4-FFF2-40B4-BE49-F238E27FC236}">
              <a16:creationId xmlns:a16="http://schemas.microsoft.com/office/drawing/2014/main" id="{A75520D2-D029-48C7-B051-91EB97A9C3C7}"/>
            </a:ext>
          </a:extLst>
        </xdr:cNvPr>
        <xdr:cNvSpPr txBox="1"/>
      </xdr:nvSpPr>
      <xdr:spPr>
        <a:xfrm>
          <a:off x="11900544" y="57322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02" name="正方形/長方形 501">
          <a:extLst>
            <a:ext uri="{FF2B5EF4-FFF2-40B4-BE49-F238E27FC236}">
              <a16:creationId xmlns:a16="http://schemas.microsoft.com/office/drawing/2014/main" id="{9FC3D87A-80FB-4D9F-91C4-8E41256E284C}"/>
            </a:ext>
          </a:extLst>
        </xdr:cNvPr>
        <xdr:cNvSpPr/>
      </xdr:nvSpPr>
      <xdr:spPr>
        <a:xfrm>
          <a:off x="16093440" y="409956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03" name="正方形/長方形 502">
          <a:extLst>
            <a:ext uri="{FF2B5EF4-FFF2-40B4-BE49-F238E27FC236}">
              <a16:creationId xmlns:a16="http://schemas.microsoft.com/office/drawing/2014/main" id="{1AF0978F-238C-45C6-BD1B-798C84F45496}"/>
            </a:ext>
          </a:extLst>
        </xdr:cNvPr>
        <xdr:cNvSpPr/>
      </xdr:nvSpPr>
      <xdr:spPr>
        <a:xfrm>
          <a:off x="1622044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04" name="正方形/長方形 503">
          <a:extLst>
            <a:ext uri="{FF2B5EF4-FFF2-40B4-BE49-F238E27FC236}">
              <a16:creationId xmlns:a16="http://schemas.microsoft.com/office/drawing/2014/main" id="{68996167-463D-4BC2-A825-FA2DE41CECA3}"/>
            </a:ext>
          </a:extLst>
        </xdr:cNvPr>
        <xdr:cNvSpPr/>
      </xdr:nvSpPr>
      <xdr:spPr>
        <a:xfrm>
          <a:off x="1622044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05" name="正方形/長方形 504">
          <a:extLst>
            <a:ext uri="{FF2B5EF4-FFF2-40B4-BE49-F238E27FC236}">
              <a16:creationId xmlns:a16="http://schemas.microsoft.com/office/drawing/2014/main" id="{6B726B8B-A023-4849-A4E0-A8B11CB1ADEE}"/>
            </a:ext>
          </a:extLst>
        </xdr:cNvPr>
        <xdr:cNvSpPr/>
      </xdr:nvSpPr>
      <xdr:spPr>
        <a:xfrm>
          <a:off x="1709928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06" name="正方形/長方形 505">
          <a:extLst>
            <a:ext uri="{FF2B5EF4-FFF2-40B4-BE49-F238E27FC236}">
              <a16:creationId xmlns:a16="http://schemas.microsoft.com/office/drawing/2014/main" id="{F064CA0B-3FDA-406F-95D4-05D70628EA2F}"/>
            </a:ext>
          </a:extLst>
        </xdr:cNvPr>
        <xdr:cNvSpPr/>
      </xdr:nvSpPr>
      <xdr:spPr>
        <a:xfrm>
          <a:off x="1709928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73,394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07" name="正方形/長方形 506">
          <a:extLst>
            <a:ext uri="{FF2B5EF4-FFF2-40B4-BE49-F238E27FC236}">
              <a16:creationId xmlns:a16="http://schemas.microsoft.com/office/drawing/2014/main" id="{7E2B0785-DD5D-42AE-8DF8-7312BFB1F11C}"/>
            </a:ext>
          </a:extLst>
        </xdr:cNvPr>
        <xdr:cNvSpPr/>
      </xdr:nvSpPr>
      <xdr:spPr>
        <a:xfrm>
          <a:off x="18105120" y="474472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08" name="正方形/長方形 507">
          <a:extLst>
            <a:ext uri="{FF2B5EF4-FFF2-40B4-BE49-F238E27FC236}">
              <a16:creationId xmlns:a16="http://schemas.microsoft.com/office/drawing/2014/main" id="{5BF3CBE7-4ACF-45A2-89B5-4A5B1C9B8E01}"/>
            </a:ext>
          </a:extLst>
        </xdr:cNvPr>
        <xdr:cNvSpPr/>
      </xdr:nvSpPr>
      <xdr:spPr>
        <a:xfrm>
          <a:off x="18105120" y="494411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09" name="正方形/長方形 508">
          <a:extLst>
            <a:ext uri="{FF2B5EF4-FFF2-40B4-BE49-F238E27FC236}">
              <a16:creationId xmlns:a16="http://schemas.microsoft.com/office/drawing/2014/main" id="{49BC8F59-5839-4D5A-8147-5A9218BA3C03}"/>
            </a:ext>
          </a:extLst>
        </xdr:cNvPr>
        <xdr:cNvSpPr/>
      </xdr:nvSpPr>
      <xdr:spPr>
        <a:xfrm>
          <a:off x="16093440" y="5215890"/>
          <a:ext cx="4175760" cy="223647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10" name="テキスト ボックス 509">
          <a:extLst>
            <a:ext uri="{FF2B5EF4-FFF2-40B4-BE49-F238E27FC236}">
              <a16:creationId xmlns:a16="http://schemas.microsoft.com/office/drawing/2014/main" id="{D651B6FB-1354-4A95-A2A5-FF11C688E3B6}"/>
            </a:ext>
          </a:extLst>
        </xdr:cNvPr>
        <xdr:cNvSpPr txBox="1"/>
      </xdr:nvSpPr>
      <xdr:spPr>
        <a:xfrm>
          <a:off x="16078200" y="50292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11" name="直線コネクタ 510">
          <a:extLst>
            <a:ext uri="{FF2B5EF4-FFF2-40B4-BE49-F238E27FC236}">
              <a16:creationId xmlns:a16="http://schemas.microsoft.com/office/drawing/2014/main" id="{95C1D69E-5201-42ED-87B0-A0F170C3D173}"/>
            </a:ext>
          </a:extLst>
        </xdr:cNvPr>
        <xdr:cNvCxnSpPr/>
      </xdr:nvCxnSpPr>
      <xdr:spPr>
        <a:xfrm>
          <a:off x="16093440" y="745236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512" name="直線コネクタ 511">
          <a:extLst>
            <a:ext uri="{FF2B5EF4-FFF2-40B4-BE49-F238E27FC236}">
              <a16:creationId xmlns:a16="http://schemas.microsoft.com/office/drawing/2014/main" id="{5D347AD5-2107-45D3-A508-CAE0F30FC953}"/>
            </a:ext>
          </a:extLst>
        </xdr:cNvPr>
        <xdr:cNvCxnSpPr/>
      </xdr:nvCxnSpPr>
      <xdr:spPr>
        <a:xfrm>
          <a:off x="16093440" y="707898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67327</xdr:rowOff>
    </xdr:from>
    <xdr:ext cx="248786" cy="259045"/>
    <xdr:sp macro="" textlink="">
      <xdr:nvSpPr>
        <xdr:cNvPr id="513" name="テキスト ボックス 512">
          <a:extLst>
            <a:ext uri="{FF2B5EF4-FFF2-40B4-BE49-F238E27FC236}">
              <a16:creationId xmlns:a16="http://schemas.microsoft.com/office/drawing/2014/main" id="{4FBBDB64-CF42-4224-8DA3-9601D84B243F}"/>
            </a:ext>
          </a:extLst>
        </xdr:cNvPr>
        <xdr:cNvSpPr txBox="1"/>
      </xdr:nvSpPr>
      <xdr:spPr>
        <a:xfrm>
          <a:off x="15890374" y="694056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514" name="直線コネクタ 513">
          <a:extLst>
            <a:ext uri="{FF2B5EF4-FFF2-40B4-BE49-F238E27FC236}">
              <a16:creationId xmlns:a16="http://schemas.microsoft.com/office/drawing/2014/main" id="{896E1FF8-05B8-4623-90A2-E96F43D1BF47}"/>
            </a:ext>
          </a:extLst>
        </xdr:cNvPr>
        <xdr:cNvCxnSpPr/>
      </xdr:nvCxnSpPr>
      <xdr:spPr>
        <a:xfrm>
          <a:off x="16093440" y="670560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29227</xdr:rowOff>
    </xdr:from>
    <xdr:ext cx="531299" cy="259045"/>
    <xdr:sp macro="" textlink="">
      <xdr:nvSpPr>
        <xdr:cNvPr id="515" name="テキスト ボックス 514">
          <a:extLst>
            <a:ext uri="{FF2B5EF4-FFF2-40B4-BE49-F238E27FC236}">
              <a16:creationId xmlns:a16="http://schemas.microsoft.com/office/drawing/2014/main" id="{84B94C4E-9022-4BDA-A838-511B5C2865FF}"/>
            </a:ext>
          </a:extLst>
        </xdr:cNvPr>
        <xdr:cNvSpPr txBox="1"/>
      </xdr:nvSpPr>
      <xdr:spPr>
        <a:xfrm>
          <a:off x="15630721" y="656718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516" name="直線コネクタ 515">
          <a:extLst>
            <a:ext uri="{FF2B5EF4-FFF2-40B4-BE49-F238E27FC236}">
              <a16:creationId xmlns:a16="http://schemas.microsoft.com/office/drawing/2014/main" id="{02AE3D26-DE57-4389-BBCA-FFC0296E8669}"/>
            </a:ext>
          </a:extLst>
        </xdr:cNvPr>
        <xdr:cNvCxnSpPr/>
      </xdr:nvCxnSpPr>
      <xdr:spPr>
        <a:xfrm>
          <a:off x="16093440" y="63360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36</xdr:row>
      <xdr:rowOff>162577</xdr:rowOff>
    </xdr:from>
    <xdr:ext cx="595419" cy="259045"/>
    <xdr:sp macro="" textlink="">
      <xdr:nvSpPr>
        <xdr:cNvPr id="517" name="テキスト ボックス 516">
          <a:extLst>
            <a:ext uri="{FF2B5EF4-FFF2-40B4-BE49-F238E27FC236}">
              <a16:creationId xmlns:a16="http://schemas.microsoft.com/office/drawing/2014/main" id="{592965C5-BBD3-409B-BB0F-3A90287E56F2}"/>
            </a:ext>
          </a:extLst>
        </xdr:cNvPr>
        <xdr:cNvSpPr txBox="1"/>
      </xdr:nvSpPr>
      <xdr:spPr>
        <a:xfrm>
          <a:off x="15589461" y="619761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518" name="直線コネクタ 517">
          <a:extLst>
            <a:ext uri="{FF2B5EF4-FFF2-40B4-BE49-F238E27FC236}">
              <a16:creationId xmlns:a16="http://schemas.microsoft.com/office/drawing/2014/main" id="{D9A1E333-6DFC-41DD-96EF-136C09FE89E3}"/>
            </a:ext>
          </a:extLst>
        </xdr:cNvPr>
        <xdr:cNvCxnSpPr/>
      </xdr:nvCxnSpPr>
      <xdr:spPr>
        <a:xfrm>
          <a:off x="16093440" y="596265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124477</xdr:rowOff>
    </xdr:from>
    <xdr:ext cx="595419" cy="259045"/>
    <xdr:sp macro="" textlink="">
      <xdr:nvSpPr>
        <xdr:cNvPr id="519" name="テキスト ボックス 518">
          <a:extLst>
            <a:ext uri="{FF2B5EF4-FFF2-40B4-BE49-F238E27FC236}">
              <a16:creationId xmlns:a16="http://schemas.microsoft.com/office/drawing/2014/main" id="{9690295F-4837-4A8D-AC20-BC8A1181F6DA}"/>
            </a:ext>
          </a:extLst>
        </xdr:cNvPr>
        <xdr:cNvSpPr txBox="1"/>
      </xdr:nvSpPr>
      <xdr:spPr>
        <a:xfrm>
          <a:off x="15589461" y="582423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520" name="直線コネクタ 519">
          <a:extLst>
            <a:ext uri="{FF2B5EF4-FFF2-40B4-BE49-F238E27FC236}">
              <a16:creationId xmlns:a16="http://schemas.microsoft.com/office/drawing/2014/main" id="{B1ACB1B8-EDD8-45AC-93DA-70B40135B368}"/>
            </a:ext>
          </a:extLst>
        </xdr:cNvPr>
        <xdr:cNvCxnSpPr/>
      </xdr:nvCxnSpPr>
      <xdr:spPr>
        <a:xfrm>
          <a:off x="16093440" y="558927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86377</xdr:rowOff>
    </xdr:from>
    <xdr:ext cx="595419" cy="259045"/>
    <xdr:sp macro="" textlink="">
      <xdr:nvSpPr>
        <xdr:cNvPr id="521" name="テキスト ボックス 520">
          <a:extLst>
            <a:ext uri="{FF2B5EF4-FFF2-40B4-BE49-F238E27FC236}">
              <a16:creationId xmlns:a16="http://schemas.microsoft.com/office/drawing/2014/main" id="{46C1F1FD-19F3-4ADA-9519-C8D5C1145FB3}"/>
            </a:ext>
          </a:extLst>
        </xdr:cNvPr>
        <xdr:cNvSpPr txBox="1"/>
      </xdr:nvSpPr>
      <xdr:spPr>
        <a:xfrm>
          <a:off x="15589461" y="545085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22" name="直線コネクタ 521">
          <a:extLst>
            <a:ext uri="{FF2B5EF4-FFF2-40B4-BE49-F238E27FC236}">
              <a16:creationId xmlns:a16="http://schemas.microsoft.com/office/drawing/2014/main" id="{651F736F-388B-462A-8221-E54A5866F31D}"/>
            </a:ext>
          </a:extLst>
        </xdr:cNvPr>
        <xdr:cNvCxnSpPr/>
      </xdr:nvCxnSpPr>
      <xdr:spPr>
        <a:xfrm>
          <a:off x="16093440" y="52158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23" name="テキスト ボックス 522">
          <a:extLst>
            <a:ext uri="{FF2B5EF4-FFF2-40B4-BE49-F238E27FC236}">
              <a16:creationId xmlns:a16="http://schemas.microsoft.com/office/drawing/2014/main" id="{D92B4AA9-DD2B-4DC2-9249-A85E5DCC0229}"/>
            </a:ext>
          </a:extLst>
        </xdr:cNvPr>
        <xdr:cNvSpPr txBox="1"/>
      </xdr:nvSpPr>
      <xdr:spPr>
        <a:xfrm>
          <a:off x="15589461" y="50774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24" name="【一般廃棄物処理施設】&#10;一人当たり有形固定資産（償却資産）額グラフ枠">
          <a:extLst>
            <a:ext uri="{FF2B5EF4-FFF2-40B4-BE49-F238E27FC236}">
              <a16:creationId xmlns:a16="http://schemas.microsoft.com/office/drawing/2014/main" id="{0DE0EE4F-3C70-47C9-AF17-CB643C4247FD}"/>
            </a:ext>
          </a:extLst>
        </xdr:cNvPr>
        <xdr:cNvSpPr/>
      </xdr:nvSpPr>
      <xdr:spPr>
        <a:xfrm>
          <a:off x="16093440" y="5215890"/>
          <a:ext cx="4175760" cy="223647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156599</xdr:rowOff>
    </xdr:from>
    <xdr:to>
      <xdr:col>116</xdr:col>
      <xdr:colOff>62864</xdr:colOff>
      <xdr:row>42</xdr:row>
      <xdr:rowOff>37498</xdr:rowOff>
    </xdr:to>
    <xdr:cxnSp macro="">
      <xdr:nvCxnSpPr>
        <xdr:cNvPr id="525" name="直線コネクタ 524">
          <a:extLst>
            <a:ext uri="{FF2B5EF4-FFF2-40B4-BE49-F238E27FC236}">
              <a16:creationId xmlns:a16="http://schemas.microsoft.com/office/drawing/2014/main" id="{C452DF8C-39D9-4CFA-A08A-2BE3BF6D0065}"/>
            </a:ext>
          </a:extLst>
        </xdr:cNvPr>
        <xdr:cNvCxnSpPr/>
      </xdr:nvCxnSpPr>
      <xdr:spPr>
        <a:xfrm flipV="1">
          <a:off x="19509104" y="5688719"/>
          <a:ext cx="0" cy="13896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41325</xdr:rowOff>
    </xdr:from>
    <xdr:ext cx="313932" cy="259045"/>
    <xdr:sp macro="" textlink="">
      <xdr:nvSpPr>
        <xdr:cNvPr id="526" name="【一般廃棄物処理施設】&#10;一人当たり有形固定資産（償却資産）額最小値テキスト">
          <a:extLst>
            <a:ext uri="{FF2B5EF4-FFF2-40B4-BE49-F238E27FC236}">
              <a16:creationId xmlns:a16="http://schemas.microsoft.com/office/drawing/2014/main" id="{526FCD07-933E-45B1-AC5A-449527EA8730}"/>
            </a:ext>
          </a:extLst>
        </xdr:cNvPr>
        <xdr:cNvSpPr txBox="1"/>
      </xdr:nvSpPr>
      <xdr:spPr>
        <a:xfrm>
          <a:off x="19547840" y="708220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37498</xdr:rowOff>
    </xdr:from>
    <xdr:to>
      <xdr:col>116</xdr:col>
      <xdr:colOff>152400</xdr:colOff>
      <xdr:row>42</xdr:row>
      <xdr:rowOff>37498</xdr:rowOff>
    </xdr:to>
    <xdr:cxnSp macro="">
      <xdr:nvCxnSpPr>
        <xdr:cNvPr id="527" name="直線コネクタ 526">
          <a:extLst>
            <a:ext uri="{FF2B5EF4-FFF2-40B4-BE49-F238E27FC236}">
              <a16:creationId xmlns:a16="http://schemas.microsoft.com/office/drawing/2014/main" id="{36EB9C75-2E65-407E-A1B5-160593690F59}"/>
            </a:ext>
          </a:extLst>
        </xdr:cNvPr>
        <xdr:cNvCxnSpPr/>
      </xdr:nvCxnSpPr>
      <xdr:spPr>
        <a:xfrm>
          <a:off x="19443700" y="707837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103276</xdr:rowOff>
    </xdr:from>
    <xdr:ext cx="599010" cy="259045"/>
    <xdr:sp macro="" textlink="">
      <xdr:nvSpPr>
        <xdr:cNvPr id="528" name="【一般廃棄物処理施設】&#10;一人当たり有形固定資産（償却資産）額最大値テキスト">
          <a:extLst>
            <a:ext uri="{FF2B5EF4-FFF2-40B4-BE49-F238E27FC236}">
              <a16:creationId xmlns:a16="http://schemas.microsoft.com/office/drawing/2014/main" id="{E589FE04-16BA-4D3A-A96C-DDB5FED62030}"/>
            </a:ext>
          </a:extLst>
        </xdr:cNvPr>
        <xdr:cNvSpPr txBox="1"/>
      </xdr:nvSpPr>
      <xdr:spPr>
        <a:xfrm>
          <a:off x="19547840" y="54677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186,949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156599</xdr:rowOff>
    </xdr:from>
    <xdr:to>
      <xdr:col>116</xdr:col>
      <xdr:colOff>152400</xdr:colOff>
      <xdr:row>33</xdr:row>
      <xdr:rowOff>156599</xdr:rowOff>
    </xdr:to>
    <xdr:cxnSp macro="">
      <xdr:nvCxnSpPr>
        <xdr:cNvPr id="529" name="直線コネクタ 528">
          <a:extLst>
            <a:ext uri="{FF2B5EF4-FFF2-40B4-BE49-F238E27FC236}">
              <a16:creationId xmlns:a16="http://schemas.microsoft.com/office/drawing/2014/main" id="{1F38F7E6-530B-4EA6-9B9A-C81F586A4404}"/>
            </a:ext>
          </a:extLst>
        </xdr:cNvPr>
        <xdr:cNvCxnSpPr/>
      </xdr:nvCxnSpPr>
      <xdr:spPr>
        <a:xfrm>
          <a:off x="19443700" y="5688719"/>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6238</xdr:rowOff>
    </xdr:from>
    <xdr:ext cx="534377" cy="259045"/>
    <xdr:sp macro="" textlink="">
      <xdr:nvSpPr>
        <xdr:cNvPr id="530" name="【一般廃棄物処理施設】&#10;一人当たり有形固定資産（償却資産）額平均値テキスト">
          <a:extLst>
            <a:ext uri="{FF2B5EF4-FFF2-40B4-BE49-F238E27FC236}">
              <a16:creationId xmlns:a16="http://schemas.microsoft.com/office/drawing/2014/main" id="{79B1AFDB-2F03-4508-B4BA-AA7E3025CA34}"/>
            </a:ext>
          </a:extLst>
        </xdr:cNvPr>
        <xdr:cNvSpPr txBox="1"/>
      </xdr:nvSpPr>
      <xdr:spPr>
        <a:xfrm>
          <a:off x="19547840" y="63765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68,017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154811</xdr:rowOff>
    </xdr:from>
    <xdr:to>
      <xdr:col>116</xdr:col>
      <xdr:colOff>114300</xdr:colOff>
      <xdr:row>39</xdr:row>
      <xdr:rowOff>84961</xdr:rowOff>
    </xdr:to>
    <xdr:sp macro="" textlink="">
      <xdr:nvSpPr>
        <xdr:cNvPr id="531" name="フローチャート: 判断 530">
          <a:extLst>
            <a:ext uri="{FF2B5EF4-FFF2-40B4-BE49-F238E27FC236}">
              <a16:creationId xmlns:a16="http://schemas.microsoft.com/office/drawing/2014/main" id="{536594BD-CCBF-4D70-8B57-E79E8C850675}"/>
            </a:ext>
          </a:extLst>
        </xdr:cNvPr>
        <xdr:cNvSpPr/>
      </xdr:nvSpPr>
      <xdr:spPr>
        <a:xfrm>
          <a:off x="19458940" y="6525131"/>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163292</xdr:rowOff>
    </xdr:from>
    <xdr:to>
      <xdr:col>112</xdr:col>
      <xdr:colOff>38100</xdr:colOff>
      <xdr:row>39</xdr:row>
      <xdr:rowOff>93442</xdr:rowOff>
    </xdr:to>
    <xdr:sp macro="" textlink="">
      <xdr:nvSpPr>
        <xdr:cNvPr id="532" name="フローチャート: 判断 531">
          <a:extLst>
            <a:ext uri="{FF2B5EF4-FFF2-40B4-BE49-F238E27FC236}">
              <a16:creationId xmlns:a16="http://schemas.microsoft.com/office/drawing/2014/main" id="{21E076C2-FB91-4756-919C-358482A29026}"/>
            </a:ext>
          </a:extLst>
        </xdr:cNvPr>
        <xdr:cNvSpPr/>
      </xdr:nvSpPr>
      <xdr:spPr>
        <a:xfrm>
          <a:off x="18735040" y="6533612"/>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171285</xdr:rowOff>
    </xdr:from>
    <xdr:to>
      <xdr:col>107</xdr:col>
      <xdr:colOff>101600</xdr:colOff>
      <xdr:row>39</xdr:row>
      <xdr:rowOff>101435</xdr:rowOff>
    </xdr:to>
    <xdr:sp macro="" textlink="">
      <xdr:nvSpPr>
        <xdr:cNvPr id="533" name="フローチャート: 判断 532">
          <a:extLst>
            <a:ext uri="{FF2B5EF4-FFF2-40B4-BE49-F238E27FC236}">
              <a16:creationId xmlns:a16="http://schemas.microsoft.com/office/drawing/2014/main" id="{FC624710-5695-4129-807C-58B6A5D39FF0}"/>
            </a:ext>
          </a:extLst>
        </xdr:cNvPr>
        <xdr:cNvSpPr/>
      </xdr:nvSpPr>
      <xdr:spPr>
        <a:xfrm>
          <a:off x="17937480" y="6541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47856</xdr:rowOff>
    </xdr:from>
    <xdr:to>
      <xdr:col>102</xdr:col>
      <xdr:colOff>165100</xdr:colOff>
      <xdr:row>39</xdr:row>
      <xdr:rowOff>149456</xdr:rowOff>
    </xdr:to>
    <xdr:sp macro="" textlink="">
      <xdr:nvSpPr>
        <xdr:cNvPr id="534" name="フローチャート: 判断 533">
          <a:extLst>
            <a:ext uri="{FF2B5EF4-FFF2-40B4-BE49-F238E27FC236}">
              <a16:creationId xmlns:a16="http://schemas.microsoft.com/office/drawing/2014/main" id="{63993433-9B24-4ECB-A171-85957D94F78E}"/>
            </a:ext>
          </a:extLst>
        </xdr:cNvPr>
        <xdr:cNvSpPr/>
      </xdr:nvSpPr>
      <xdr:spPr>
        <a:xfrm>
          <a:off x="17162780" y="6585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35" name="テキスト ボックス 534">
          <a:extLst>
            <a:ext uri="{FF2B5EF4-FFF2-40B4-BE49-F238E27FC236}">
              <a16:creationId xmlns:a16="http://schemas.microsoft.com/office/drawing/2014/main" id="{A0DB11B2-B06B-4146-8897-55C99ACAF490}"/>
            </a:ext>
          </a:extLst>
        </xdr:cNvPr>
        <xdr:cNvSpPr txBox="1"/>
      </xdr:nvSpPr>
      <xdr:spPr>
        <a:xfrm>
          <a:off x="1934210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36" name="テキスト ボックス 535">
          <a:extLst>
            <a:ext uri="{FF2B5EF4-FFF2-40B4-BE49-F238E27FC236}">
              <a16:creationId xmlns:a16="http://schemas.microsoft.com/office/drawing/2014/main" id="{8826B91C-85AB-4596-A777-74273CD9D2F7}"/>
            </a:ext>
          </a:extLst>
        </xdr:cNvPr>
        <xdr:cNvSpPr txBox="1"/>
      </xdr:nvSpPr>
      <xdr:spPr>
        <a:xfrm>
          <a:off x="1861058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37" name="テキスト ボックス 536">
          <a:extLst>
            <a:ext uri="{FF2B5EF4-FFF2-40B4-BE49-F238E27FC236}">
              <a16:creationId xmlns:a16="http://schemas.microsoft.com/office/drawing/2014/main" id="{25DD18A2-487B-4CBE-A014-79A13A3F6E9A}"/>
            </a:ext>
          </a:extLst>
        </xdr:cNvPr>
        <xdr:cNvSpPr txBox="1"/>
      </xdr:nvSpPr>
      <xdr:spPr>
        <a:xfrm>
          <a:off x="178206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38" name="テキスト ボックス 537">
          <a:extLst>
            <a:ext uri="{FF2B5EF4-FFF2-40B4-BE49-F238E27FC236}">
              <a16:creationId xmlns:a16="http://schemas.microsoft.com/office/drawing/2014/main" id="{9A9E3B52-3AD9-4899-B8B4-2183AFDA7F6A}"/>
            </a:ext>
          </a:extLst>
        </xdr:cNvPr>
        <xdr:cNvSpPr txBox="1"/>
      </xdr:nvSpPr>
      <xdr:spPr>
        <a:xfrm>
          <a:off x="1704594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39" name="テキスト ボックス 538">
          <a:extLst>
            <a:ext uri="{FF2B5EF4-FFF2-40B4-BE49-F238E27FC236}">
              <a16:creationId xmlns:a16="http://schemas.microsoft.com/office/drawing/2014/main" id="{16477A57-49C3-4606-A55D-1D2823D1181A}"/>
            </a:ext>
          </a:extLst>
        </xdr:cNvPr>
        <xdr:cNvSpPr txBox="1"/>
      </xdr:nvSpPr>
      <xdr:spPr>
        <a:xfrm>
          <a:off x="16263620" y="7449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131066</xdr:rowOff>
    </xdr:from>
    <xdr:to>
      <xdr:col>116</xdr:col>
      <xdr:colOff>114300</xdr:colOff>
      <xdr:row>41</xdr:row>
      <xdr:rowOff>61216</xdr:rowOff>
    </xdr:to>
    <xdr:sp macro="" textlink="">
      <xdr:nvSpPr>
        <xdr:cNvPr id="540" name="楕円 539">
          <a:extLst>
            <a:ext uri="{FF2B5EF4-FFF2-40B4-BE49-F238E27FC236}">
              <a16:creationId xmlns:a16="http://schemas.microsoft.com/office/drawing/2014/main" id="{279EDD0F-4B0B-4159-A2C9-FAE8D7FF2B0B}"/>
            </a:ext>
          </a:extLst>
        </xdr:cNvPr>
        <xdr:cNvSpPr/>
      </xdr:nvSpPr>
      <xdr:spPr>
        <a:xfrm>
          <a:off x="19458940" y="6836666"/>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109493</xdr:rowOff>
    </xdr:from>
    <xdr:ext cx="534377" cy="259045"/>
    <xdr:sp macro="" textlink="">
      <xdr:nvSpPr>
        <xdr:cNvPr id="541" name="【一般廃棄物処理施設】&#10;一人当たり有形固定資産（償却資産）額該当値テキスト">
          <a:extLst>
            <a:ext uri="{FF2B5EF4-FFF2-40B4-BE49-F238E27FC236}">
              <a16:creationId xmlns:a16="http://schemas.microsoft.com/office/drawing/2014/main" id="{2B0BAE39-F987-4B37-9A1D-74113D4908D4}"/>
            </a:ext>
          </a:extLst>
        </xdr:cNvPr>
        <xdr:cNvSpPr txBox="1"/>
      </xdr:nvSpPr>
      <xdr:spPr>
        <a:xfrm>
          <a:off x="19547840" y="68150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26,133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131600</xdr:rowOff>
    </xdr:from>
    <xdr:to>
      <xdr:col>112</xdr:col>
      <xdr:colOff>38100</xdr:colOff>
      <xdr:row>41</xdr:row>
      <xdr:rowOff>61750</xdr:rowOff>
    </xdr:to>
    <xdr:sp macro="" textlink="">
      <xdr:nvSpPr>
        <xdr:cNvPr id="542" name="楕円 541">
          <a:extLst>
            <a:ext uri="{FF2B5EF4-FFF2-40B4-BE49-F238E27FC236}">
              <a16:creationId xmlns:a16="http://schemas.microsoft.com/office/drawing/2014/main" id="{750D41B8-B7D0-44C3-AD71-CE3AEB20A481}"/>
            </a:ext>
          </a:extLst>
        </xdr:cNvPr>
        <xdr:cNvSpPr/>
      </xdr:nvSpPr>
      <xdr:spPr>
        <a:xfrm>
          <a:off x="18735040" y="6837200"/>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10416</xdr:rowOff>
    </xdr:from>
    <xdr:to>
      <xdr:col>116</xdr:col>
      <xdr:colOff>63500</xdr:colOff>
      <xdr:row>41</xdr:row>
      <xdr:rowOff>10950</xdr:rowOff>
    </xdr:to>
    <xdr:cxnSp macro="">
      <xdr:nvCxnSpPr>
        <xdr:cNvPr id="543" name="直線コネクタ 542">
          <a:extLst>
            <a:ext uri="{FF2B5EF4-FFF2-40B4-BE49-F238E27FC236}">
              <a16:creationId xmlns:a16="http://schemas.microsoft.com/office/drawing/2014/main" id="{625896B5-C60C-4566-B825-2E424E9FABC3}"/>
            </a:ext>
          </a:extLst>
        </xdr:cNvPr>
        <xdr:cNvCxnSpPr/>
      </xdr:nvCxnSpPr>
      <xdr:spPr>
        <a:xfrm flipV="1">
          <a:off x="18778220" y="6883656"/>
          <a:ext cx="731520" cy="5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133109</xdr:rowOff>
    </xdr:from>
    <xdr:to>
      <xdr:col>107</xdr:col>
      <xdr:colOff>101600</xdr:colOff>
      <xdr:row>41</xdr:row>
      <xdr:rowOff>63259</xdr:rowOff>
    </xdr:to>
    <xdr:sp macro="" textlink="">
      <xdr:nvSpPr>
        <xdr:cNvPr id="544" name="楕円 543">
          <a:extLst>
            <a:ext uri="{FF2B5EF4-FFF2-40B4-BE49-F238E27FC236}">
              <a16:creationId xmlns:a16="http://schemas.microsoft.com/office/drawing/2014/main" id="{0151B28B-8302-4CC0-A530-C2A0B40599B1}"/>
            </a:ext>
          </a:extLst>
        </xdr:cNvPr>
        <xdr:cNvSpPr/>
      </xdr:nvSpPr>
      <xdr:spPr>
        <a:xfrm>
          <a:off x="17937480" y="683870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10950</xdr:rowOff>
    </xdr:from>
    <xdr:to>
      <xdr:col>111</xdr:col>
      <xdr:colOff>177800</xdr:colOff>
      <xdr:row>41</xdr:row>
      <xdr:rowOff>12459</xdr:rowOff>
    </xdr:to>
    <xdr:cxnSp macro="">
      <xdr:nvCxnSpPr>
        <xdr:cNvPr id="545" name="直線コネクタ 544">
          <a:extLst>
            <a:ext uri="{FF2B5EF4-FFF2-40B4-BE49-F238E27FC236}">
              <a16:creationId xmlns:a16="http://schemas.microsoft.com/office/drawing/2014/main" id="{BE836A00-88EF-4768-97EE-636C648E3517}"/>
            </a:ext>
          </a:extLst>
        </xdr:cNvPr>
        <xdr:cNvCxnSpPr/>
      </xdr:nvCxnSpPr>
      <xdr:spPr>
        <a:xfrm flipV="1">
          <a:off x="17988280" y="6884190"/>
          <a:ext cx="789940" cy="1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133955</xdr:rowOff>
    </xdr:from>
    <xdr:to>
      <xdr:col>102</xdr:col>
      <xdr:colOff>165100</xdr:colOff>
      <xdr:row>41</xdr:row>
      <xdr:rowOff>64105</xdr:rowOff>
    </xdr:to>
    <xdr:sp macro="" textlink="">
      <xdr:nvSpPr>
        <xdr:cNvPr id="546" name="楕円 545">
          <a:extLst>
            <a:ext uri="{FF2B5EF4-FFF2-40B4-BE49-F238E27FC236}">
              <a16:creationId xmlns:a16="http://schemas.microsoft.com/office/drawing/2014/main" id="{686CDEF8-CB0E-4414-9817-037E6791DD55}"/>
            </a:ext>
          </a:extLst>
        </xdr:cNvPr>
        <xdr:cNvSpPr/>
      </xdr:nvSpPr>
      <xdr:spPr>
        <a:xfrm>
          <a:off x="17162780" y="6839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12459</xdr:rowOff>
    </xdr:from>
    <xdr:to>
      <xdr:col>107</xdr:col>
      <xdr:colOff>50800</xdr:colOff>
      <xdr:row>41</xdr:row>
      <xdr:rowOff>13305</xdr:rowOff>
    </xdr:to>
    <xdr:cxnSp macro="">
      <xdr:nvCxnSpPr>
        <xdr:cNvPr id="547" name="直線コネクタ 546">
          <a:extLst>
            <a:ext uri="{FF2B5EF4-FFF2-40B4-BE49-F238E27FC236}">
              <a16:creationId xmlns:a16="http://schemas.microsoft.com/office/drawing/2014/main" id="{582C9D10-9F9C-40F4-9938-2C3DA1D9BF19}"/>
            </a:ext>
          </a:extLst>
        </xdr:cNvPr>
        <xdr:cNvCxnSpPr/>
      </xdr:nvCxnSpPr>
      <xdr:spPr>
        <a:xfrm flipV="1">
          <a:off x="17213580" y="6885699"/>
          <a:ext cx="774700" cy="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109969</xdr:rowOff>
    </xdr:from>
    <xdr:ext cx="534377" cy="259045"/>
    <xdr:sp macro="" textlink="">
      <xdr:nvSpPr>
        <xdr:cNvPr id="548" name="n_1aveValue【一般廃棄物処理施設】&#10;一人当たり有形固定資産（償却資産）額">
          <a:extLst>
            <a:ext uri="{FF2B5EF4-FFF2-40B4-BE49-F238E27FC236}">
              <a16:creationId xmlns:a16="http://schemas.microsoft.com/office/drawing/2014/main" id="{A070F8E1-527B-47EE-808B-652FE765EFA5}"/>
            </a:ext>
          </a:extLst>
        </xdr:cNvPr>
        <xdr:cNvSpPr txBox="1"/>
      </xdr:nvSpPr>
      <xdr:spPr>
        <a:xfrm>
          <a:off x="18528811" y="6312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66,904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117962</xdr:rowOff>
    </xdr:from>
    <xdr:ext cx="534377" cy="259045"/>
    <xdr:sp macro="" textlink="">
      <xdr:nvSpPr>
        <xdr:cNvPr id="549" name="n_2aveValue【一般廃棄物処理施設】&#10;一人当たり有形固定資産（償却資産）額">
          <a:extLst>
            <a:ext uri="{FF2B5EF4-FFF2-40B4-BE49-F238E27FC236}">
              <a16:creationId xmlns:a16="http://schemas.microsoft.com/office/drawing/2014/main" id="{08AF7C97-767B-4F4B-9086-F3904F947DB7}"/>
            </a:ext>
          </a:extLst>
        </xdr:cNvPr>
        <xdr:cNvSpPr txBox="1"/>
      </xdr:nvSpPr>
      <xdr:spPr>
        <a:xfrm>
          <a:off x="17766811" y="6320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165983</xdr:rowOff>
    </xdr:from>
    <xdr:ext cx="534377" cy="259045"/>
    <xdr:sp macro="" textlink="">
      <xdr:nvSpPr>
        <xdr:cNvPr id="550" name="n_3aveValue【一般廃棄物処理施設】&#10;一人当たり有形固定資産（償却資産）額">
          <a:extLst>
            <a:ext uri="{FF2B5EF4-FFF2-40B4-BE49-F238E27FC236}">
              <a16:creationId xmlns:a16="http://schemas.microsoft.com/office/drawing/2014/main" id="{4D3738BF-D744-4FBA-990C-F69D2A434E5A}"/>
            </a:ext>
          </a:extLst>
        </xdr:cNvPr>
        <xdr:cNvSpPr txBox="1"/>
      </xdr:nvSpPr>
      <xdr:spPr>
        <a:xfrm>
          <a:off x="16969251" y="6368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41</xdr:row>
      <xdr:rowOff>52877</xdr:rowOff>
    </xdr:from>
    <xdr:ext cx="534377" cy="259045"/>
    <xdr:sp macro="" textlink="">
      <xdr:nvSpPr>
        <xdr:cNvPr id="551" name="n_1mainValue【一般廃棄物処理施設】&#10;一人当たり有形固定資産（償却資産）額">
          <a:extLst>
            <a:ext uri="{FF2B5EF4-FFF2-40B4-BE49-F238E27FC236}">
              <a16:creationId xmlns:a16="http://schemas.microsoft.com/office/drawing/2014/main" id="{95AE5013-3A5E-4921-8D79-4F1BAFF96E43}"/>
            </a:ext>
          </a:extLst>
        </xdr:cNvPr>
        <xdr:cNvSpPr txBox="1"/>
      </xdr:nvSpPr>
      <xdr:spPr>
        <a:xfrm>
          <a:off x="18528811" y="6926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41</xdr:row>
      <xdr:rowOff>54386</xdr:rowOff>
    </xdr:from>
    <xdr:ext cx="534377" cy="259045"/>
    <xdr:sp macro="" textlink="">
      <xdr:nvSpPr>
        <xdr:cNvPr id="552" name="n_2mainValue【一般廃棄物処理施設】&#10;一人当たり有形固定資産（償却資産）額">
          <a:extLst>
            <a:ext uri="{FF2B5EF4-FFF2-40B4-BE49-F238E27FC236}">
              <a16:creationId xmlns:a16="http://schemas.microsoft.com/office/drawing/2014/main" id="{67F71400-3DC2-4B06-B036-B66675A53390}"/>
            </a:ext>
          </a:extLst>
        </xdr:cNvPr>
        <xdr:cNvSpPr txBox="1"/>
      </xdr:nvSpPr>
      <xdr:spPr>
        <a:xfrm>
          <a:off x="17766811" y="6927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41</xdr:row>
      <xdr:rowOff>55232</xdr:rowOff>
    </xdr:from>
    <xdr:ext cx="534377" cy="259045"/>
    <xdr:sp macro="" textlink="">
      <xdr:nvSpPr>
        <xdr:cNvPr id="553" name="n_3mainValue【一般廃棄物処理施設】&#10;一人当たり有形固定資産（償却資産）額">
          <a:extLst>
            <a:ext uri="{FF2B5EF4-FFF2-40B4-BE49-F238E27FC236}">
              <a16:creationId xmlns:a16="http://schemas.microsoft.com/office/drawing/2014/main" id="{10841E84-DFA0-4827-8080-1EBDAD5422EF}"/>
            </a:ext>
          </a:extLst>
        </xdr:cNvPr>
        <xdr:cNvSpPr txBox="1"/>
      </xdr:nvSpPr>
      <xdr:spPr>
        <a:xfrm>
          <a:off x="16969251" y="6928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54" name="正方形/長方形 553">
          <a:extLst>
            <a:ext uri="{FF2B5EF4-FFF2-40B4-BE49-F238E27FC236}">
              <a16:creationId xmlns:a16="http://schemas.microsoft.com/office/drawing/2014/main" id="{77EE7594-1E3E-48B5-B40E-BA7822374E10}"/>
            </a:ext>
          </a:extLst>
        </xdr:cNvPr>
        <xdr:cNvSpPr/>
      </xdr:nvSpPr>
      <xdr:spPr>
        <a:xfrm>
          <a:off x="10960100" y="782574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55" name="正方形/長方形 554">
          <a:extLst>
            <a:ext uri="{FF2B5EF4-FFF2-40B4-BE49-F238E27FC236}">
              <a16:creationId xmlns:a16="http://schemas.microsoft.com/office/drawing/2014/main" id="{A0CE87D5-BABC-48A0-8DC6-60D1A0D20554}"/>
            </a:ext>
          </a:extLst>
        </xdr:cNvPr>
        <xdr:cNvSpPr/>
      </xdr:nvSpPr>
      <xdr:spPr>
        <a:xfrm>
          <a:off x="110642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56" name="正方形/長方形 555">
          <a:extLst>
            <a:ext uri="{FF2B5EF4-FFF2-40B4-BE49-F238E27FC236}">
              <a16:creationId xmlns:a16="http://schemas.microsoft.com/office/drawing/2014/main" id="{E1A8AA10-8D02-4763-A5DF-7274F7F7849D}"/>
            </a:ext>
          </a:extLst>
        </xdr:cNvPr>
        <xdr:cNvSpPr/>
      </xdr:nvSpPr>
      <xdr:spPr>
        <a:xfrm>
          <a:off x="110642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57" name="正方形/長方形 556">
          <a:extLst>
            <a:ext uri="{FF2B5EF4-FFF2-40B4-BE49-F238E27FC236}">
              <a16:creationId xmlns:a16="http://schemas.microsoft.com/office/drawing/2014/main" id="{46F11FE6-2783-4D56-8023-AD01009EE167}"/>
            </a:ext>
          </a:extLst>
        </xdr:cNvPr>
        <xdr:cNvSpPr/>
      </xdr:nvSpPr>
      <xdr:spPr>
        <a:xfrm>
          <a:off x="119659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58" name="正方形/長方形 557">
          <a:extLst>
            <a:ext uri="{FF2B5EF4-FFF2-40B4-BE49-F238E27FC236}">
              <a16:creationId xmlns:a16="http://schemas.microsoft.com/office/drawing/2014/main" id="{05F87449-2C17-4DAA-8C3B-830CE6A78DFD}"/>
            </a:ext>
          </a:extLst>
        </xdr:cNvPr>
        <xdr:cNvSpPr/>
      </xdr:nvSpPr>
      <xdr:spPr>
        <a:xfrm>
          <a:off x="119659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59" name="正方形/長方形 558">
          <a:extLst>
            <a:ext uri="{FF2B5EF4-FFF2-40B4-BE49-F238E27FC236}">
              <a16:creationId xmlns:a16="http://schemas.microsoft.com/office/drawing/2014/main" id="{41D1FB4F-0566-4071-9374-2541A210A415}"/>
            </a:ext>
          </a:extLst>
        </xdr:cNvPr>
        <xdr:cNvSpPr/>
      </xdr:nvSpPr>
      <xdr:spPr>
        <a:xfrm>
          <a:off x="129717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60" name="正方形/長方形 559">
          <a:extLst>
            <a:ext uri="{FF2B5EF4-FFF2-40B4-BE49-F238E27FC236}">
              <a16:creationId xmlns:a16="http://schemas.microsoft.com/office/drawing/2014/main" id="{A061E8EA-53A4-4DAF-A48B-474B6752AE91}"/>
            </a:ext>
          </a:extLst>
        </xdr:cNvPr>
        <xdr:cNvSpPr/>
      </xdr:nvSpPr>
      <xdr:spPr>
        <a:xfrm>
          <a:off x="129717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61" name="正方形/長方形 560">
          <a:extLst>
            <a:ext uri="{FF2B5EF4-FFF2-40B4-BE49-F238E27FC236}">
              <a16:creationId xmlns:a16="http://schemas.microsoft.com/office/drawing/2014/main" id="{BA84A711-2ECC-4C0E-BC73-B6125CE98530}"/>
            </a:ext>
          </a:extLst>
        </xdr:cNvPr>
        <xdr:cNvSpPr/>
      </xdr:nvSpPr>
      <xdr:spPr>
        <a:xfrm>
          <a:off x="10960100" y="894207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562" name="正方形/長方形 561">
          <a:extLst>
            <a:ext uri="{FF2B5EF4-FFF2-40B4-BE49-F238E27FC236}">
              <a16:creationId xmlns:a16="http://schemas.microsoft.com/office/drawing/2014/main" id="{D03BFDAE-1175-448A-9CE6-6417D7A02FCF}"/>
            </a:ext>
          </a:extLst>
        </xdr:cNvPr>
        <xdr:cNvSpPr/>
      </xdr:nvSpPr>
      <xdr:spPr>
        <a:xfrm>
          <a:off x="16093440" y="782574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3" name="正方形/長方形 562">
          <a:extLst>
            <a:ext uri="{FF2B5EF4-FFF2-40B4-BE49-F238E27FC236}">
              <a16:creationId xmlns:a16="http://schemas.microsoft.com/office/drawing/2014/main" id="{879A548E-96BA-453A-87B7-A94164EE1B4D}"/>
            </a:ext>
          </a:extLst>
        </xdr:cNvPr>
        <xdr:cNvSpPr/>
      </xdr:nvSpPr>
      <xdr:spPr>
        <a:xfrm>
          <a:off x="1622044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4" name="正方形/長方形 563">
          <a:extLst>
            <a:ext uri="{FF2B5EF4-FFF2-40B4-BE49-F238E27FC236}">
              <a16:creationId xmlns:a16="http://schemas.microsoft.com/office/drawing/2014/main" id="{1EE13320-D2FE-4C15-8B62-00BF7174E948}"/>
            </a:ext>
          </a:extLst>
        </xdr:cNvPr>
        <xdr:cNvSpPr/>
      </xdr:nvSpPr>
      <xdr:spPr>
        <a:xfrm>
          <a:off x="1622044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5" name="正方形/長方形 564">
          <a:extLst>
            <a:ext uri="{FF2B5EF4-FFF2-40B4-BE49-F238E27FC236}">
              <a16:creationId xmlns:a16="http://schemas.microsoft.com/office/drawing/2014/main" id="{A691290A-6748-4BCD-82F8-81E668F2C8DB}"/>
            </a:ext>
          </a:extLst>
        </xdr:cNvPr>
        <xdr:cNvSpPr/>
      </xdr:nvSpPr>
      <xdr:spPr>
        <a:xfrm>
          <a:off x="1709928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66" name="正方形/長方形 565">
          <a:extLst>
            <a:ext uri="{FF2B5EF4-FFF2-40B4-BE49-F238E27FC236}">
              <a16:creationId xmlns:a16="http://schemas.microsoft.com/office/drawing/2014/main" id="{8959E165-68CB-47E0-A1C3-28349B1C4BBC}"/>
            </a:ext>
          </a:extLst>
        </xdr:cNvPr>
        <xdr:cNvSpPr/>
      </xdr:nvSpPr>
      <xdr:spPr>
        <a:xfrm>
          <a:off x="1709928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67" name="正方形/長方形 566">
          <a:extLst>
            <a:ext uri="{FF2B5EF4-FFF2-40B4-BE49-F238E27FC236}">
              <a16:creationId xmlns:a16="http://schemas.microsoft.com/office/drawing/2014/main" id="{911CE259-AD45-4DA1-BD95-3F83392858C1}"/>
            </a:ext>
          </a:extLst>
        </xdr:cNvPr>
        <xdr:cNvSpPr/>
      </xdr:nvSpPr>
      <xdr:spPr>
        <a:xfrm>
          <a:off x="18105120" y="847090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68" name="正方形/長方形 567">
          <a:extLst>
            <a:ext uri="{FF2B5EF4-FFF2-40B4-BE49-F238E27FC236}">
              <a16:creationId xmlns:a16="http://schemas.microsoft.com/office/drawing/2014/main" id="{035A0E3A-7C9D-4B5E-9337-19A0FCF06499}"/>
            </a:ext>
          </a:extLst>
        </xdr:cNvPr>
        <xdr:cNvSpPr/>
      </xdr:nvSpPr>
      <xdr:spPr>
        <a:xfrm>
          <a:off x="18105120" y="867029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69" name="正方形/長方形 568">
          <a:extLst>
            <a:ext uri="{FF2B5EF4-FFF2-40B4-BE49-F238E27FC236}">
              <a16:creationId xmlns:a16="http://schemas.microsoft.com/office/drawing/2014/main" id="{E9F6123F-72DB-4F25-AEAF-5F5DD8B9E3FC}"/>
            </a:ext>
          </a:extLst>
        </xdr:cNvPr>
        <xdr:cNvSpPr/>
      </xdr:nvSpPr>
      <xdr:spPr>
        <a:xfrm>
          <a:off x="16093440" y="894207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570" name="正方形/長方形 569">
          <a:extLst>
            <a:ext uri="{FF2B5EF4-FFF2-40B4-BE49-F238E27FC236}">
              <a16:creationId xmlns:a16="http://schemas.microsoft.com/office/drawing/2014/main" id="{E2184359-E748-41A6-9BB3-C796C9DFE949}"/>
            </a:ext>
          </a:extLst>
        </xdr:cNvPr>
        <xdr:cNvSpPr/>
      </xdr:nvSpPr>
      <xdr:spPr>
        <a:xfrm>
          <a:off x="10960100" y="11551920"/>
          <a:ext cx="415290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571" name="正方形/長方形 570">
          <a:extLst>
            <a:ext uri="{FF2B5EF4-FFF2-40B4-BE49-F238E27FC236}">
              <a16:creationId xmlns:a16="http://schemas.microsoft.com/office/drawing/2014/main" id="{9465C89D-E1A8-4015-B401-CAEBABD02C5B}"/>
            </a:ext>
          </a:extLst>
        </xdr:cNvPr>
        <xdr:cNvSpPr/>
      </xdr:nvSpPr>
      <xdr:spPr>
        <a:xfrm>
          <a:off x="110642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572" name="正方形/長方形 571">
          <a:extLst>
            <a:ext uri="{FF2B5EF4-FFF2-40B4-BE49-F238E27FC236}">
              <a16:creationId xmlns:a16="http://schemas.microsoft.com/office/drawing/2014/main" id="{357FA1B3-B839-4ECC-9BAF-5F94CE66207B}"/>
            </a:ext>
          </a:extLst>
        </xdr:cNvPr>
        <xdr:cNvSpPr/>
      </xdr:nvSpPr>
      <xdr:spPr>
        <a:xfrm>
          <a:off x="110642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573" name="正方形/長方形 572">
          <a:extLst>
            <a:ext uri="{FF2B5EF4-FFF2-40B4-BE49-F238E27FC236}">
              <a16:creationId xmlns:a16="http://schemas.microsoft.com/office/drawing/2014/main" id="{8724B8F3-A6C7-4AA5-B480-F9B4F61F56DE}"/>
            </a:ext>
          </a:extLst>
        </xdr:cNvPr>
        <xdr:cNvSpPr/>
      </xdr:nvSpPr>
      <xdr:spPr>
        <a:xfrm>
          <a:off x="119659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574" name="正方形/長方形 573">
          <a:extLst>
            <a:ext uri="{FF2B5EF4-FFF2-40B4-BE49-F238E27FC236}">
              <a16:creationId xmlns:a16="http://schemas.microsoft.com/office/drawing/2014/main" id="{DE924E27-4F93-4382-BDC1-212B1D1AD1B6}"/>
            </a:ext>
          </a:extLst>
        </xdr:cNvPr>
        <xdr:cNvSpPr/>
      </xdr:nvSpPr>
      <xdr:spPr>
        <a:xfrm>
          <a:off x="119659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575" name="正方形/長方形 574">
          <a:extLst>
            <a:ext uri="{FF2B5EF4-FFF2-40B4-BE49-F238E27FC236}">
              <a16:creationId xmlns:a16="http://schemas.microsoft.com/office/drawing/2014/main" id="{37C3CEA1-541B-48A8-8B06-FF2CA710A5DB}"/>
            </a:ext>
          </a:extLst>
        </xdr:cNvPr>
        <xdr:cNvSpPr/>
      </xdr:nvSpPr>
      <xdr:spPr>
        <a:xfrm>
          <a:off x="129717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576" name="正方形/長方形 575">
          <a:extLst>
            <a:ext uri="{FF2B5EF4-FFF2-40B4-BE49-F238E27FC236}">
              <a16:creationId xmlns:a16="http://schemas.microsoft.com/office/drawing/2014/main" id="{C3EB8EA5-924C-4A99-9E41-92C6F53A8D42}"/>
            </a:ext>
          </a:extLst>
        </xdr:cNvPr>
        <xdr:cNvSpPr/>
      </xdr:nvSpPr>
      <xdr:spPr>
        <a:xfrm>
          <a:off x="129717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577" name="正方形/長方形 576">
          <a:extLst>
            <a:ext uri="{FF2B5EF4-FFF2-40B4-BE49-F238E27FC236}">
              <a16:creationId xmlns:a16="http://schemas.microsoft.com/office/drawing/2014/main" id="{84DFCE1C-B23E-4C18-B3C9-BFFDB666B81F}"/>
            </a:ext>
          </a:extLst>
        </xdr:cNvPr>
        <xdr:cNvSpPr/>
      </xdr:nvSpPr>
      <xdr:spPr>
        <a:xfrm>
          <a:off x="10960100" y="12668250"/>
          <a:ext cx="415290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578" name="正方形/長方形 577">
          <a:extLst>
            <a:ext uri="{FF2B5EF4-FFF2-40B4-BE49-F238E27FC236}">
              <a16:creationId xmlns:a16="http://schemas.microsoft.com/office/drawing/2014/main" id="{CD901583-A60F-45DD-86AA-692DD4864B55}"/>
            </a:ext>
          </a:extLst>
        </xdr:cNvPr>
        <xdr:cNvSpPr/>
      </xdr:nvSpPr>
      <xdr:spPr>
        <a:xfrm>
          <a:off x="16093440" y="11551920"/>
          <a:ext cx="4175760" cy="61976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579" name="正方形/長方形 578">
          <a:extLst>
            <a:ext uri="{FF2B5EF4-FFF2-40B4-BE49-F238E27FC236}">
              <a16:creationId xmlns:a16="http://schemas.microsoft.com/office/drawing/2014/main" id="{9CADCC23-BDBB-4AF9-8E92-42DBA7FAFF98}"/>
            </a:ext>
          </a:extLst>
        </xdr:cNvPr>
        <xdr:cNvSpPr/>
      </xdr:nvSpPr>
      <xdr:spPr>
        <a:xfrm>
          <a:off x="1622044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580" name="正方形/長方形 579">
          <a:extLst>
            <a:ext uri="{FF2B5EF4-FFF2-40B4-BE49-F238E27FC236}">
              <a16:creationId xmlns:a16="http://schemas.microsoft.com/office/drawing/2014/main" id="{71289F98-576F-4F33-949B-33828F83C5E4}"/>
            </a:ext>
          </a:extLst>
        </xdr:cNvPr>
        <xdr:cNvSpPr/>
      </xdr:nvSpPr>
      <xdr:spPr>
        <a:xfrm>
          <a:off x="1622044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581" name="正方形/長方形 580">
          <a:extLst>
            <a:ext uri="{FF2B5EF4-FFF2-40B4-BE49-F238E27FC236}">
              <a16:creationId xmlns:a16="http://schemas.microsoft.com/office/drawing/2014/main" id="{A7B27F42-D111-425E-A39C-0AC07A765F77}"/>
            </a:ext>
          </a:extLst>
        </xdr:cNvPr>
        <xdr:cNvSpPr/>
      </xdr:nvSpPr>
      <xdr:spPr>
        <a:xfrm>
          <a:off x="1709928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582" name="正方形/長方形 581">
          <a:extLst>
            <a:ext uri="{FF2B5EF4-FFF2-40B4-BE49-F238E27FC236}">
              <a16:creationId xmlns:a16="http://schemas.microsoft.com/office/drawing/2014/main" id="{1A014D73-69FF-4C53-8F91-0ACB8F359BD6}"/>
            </a:ext>
          </a:extLst>
        </xdr:cNvPr>
        <xdr:cNvSpPr/>
      </xdr:nvSpPr>
      <xdr:spPr>
        <a:xfrm>
          <a:off x="1709928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583" name="正方形/長方形 582">
          <a:extLst>
            <a:ext uri="{FF2B5EF4-FFF2-40B4-BE49-F238E27FC236}">
              <a16:creationId xmlns:a16="http://schemas.microsoft.com/office/drawing/2014/main" id="{2E2D7137-3F37-4832-B591-4D9E655F0886}"/>
            </a:ext>
          </a:extLst>
        </xdr:cNvPr>
        <xdr:cNvSpPr/>
      </xdr:nvSpPr>
      <xdr:spPr>
        <a:xfrm>
          <a:off x="18105120" y="1219708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584" name="正方形/長方形 583">
          <a:extLst>
            <a:ext uri="{FF2B5EF4-FFF2-40B4-BE49-F238E27FC236}">
              <a16:creationId xmlns:a16="http://schemas.microsoft.com/office/drawing/2014/main" id="{E8DCC1FB-437A-4585-B8C6-BF3DC3F0001C}"/>
            </a:ext>
          </a:extLst>
        </xdr:cNvPr>
        <xdr:cNvSpPr/>
      </xdr:nvSpPr>
      <xdr:spPr>
        <a:xfrm>
          <a:off x="18105120" y="1239647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585" name="正方形/長方形 584">
          <a:extLst>
            <a:ext uri="{FF2B5EF4-FFF2-40B4-BE49-F238E27FC236}">
              <a16:creationId xmlns:a16="http://schemas.microsoft.com/office/drawing/2014/main" id="{E55DB240-9709-413C-9304-BF13A68C6E6C}"/>
            </a:ext>
          </a:extLst>
        </xdr:cNvPr>
        <xdr:cNvSpPr/>
      </xdr:nvSpPr>
      <xdr:spPr>
        <a:xfrm>
          <a:off x="16093440" y="12668250"/>
          <a:ext cx="4175760" cy="22364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586" name="正方形/長方形 585">
          <a:extLst>
            <a:ext uri="{FF2B5EF4-FFF2-40B4-BE49-F238E27FC236}">
              <a16:creationId xmlns:a16="http://schemas.microsoft.com/office/drawing/2014/main" id="{875BCA7D-C2D1-438D-B80B-A5AB530ECB93}"/>
            </a:ext>
          </a:extLst>
        </xdr:cNvPr>
        <xdr:cNvSpPr/>
      </xdr:nvSpPr>
      <xdr:spPr>
        <a:xfrm>
          <a:off x="10960100" y="15274290"/>
          <a:ext cx="415290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587" name="正方形/長方形 586">
          <a:extLst>
            <a:ext uri="{FF2B5EF4-FFF2-40B4-BE49-F238E27FC236}">
              <a16:creationId xmlns:a16="http://schemas.microsoft.com/office/drawing/2014/main" id="{E5AF3C29-8144-4156-84D4-EC0A542B26AA}"/>
            </a:ext>
          </a:extLst>
        </xdr:cNvPr>
        <xdr:cNvSpPr/>
      </xdr:nvSpPr>
      <xdr:spPr>
        <a:xfrm>
          <a:off x="110642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588" name="正方形/長方形 587">
          <a:extLst>
            <a:ext uri="{FF2B5EF4-FFF2-40B4-BE49-F238E27FC236}">
              <a16:creationId xmlns:a16="http://schemas.microsoft.com/office/drawing/2014/main" id="{B5625580-56E8-48CC-96E3-4D67B9ED9DAD}"/>
            </a:ext>
          </a:extLst>
        </xdr:cNvPr>
        <xdr:cNvSpPr/>
      </xdr:nvSpPr>
      <xdr:spPr>
        <a:xfrm>
          <a:off x="110642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589" name="正方形/長方形 588">
          <a:extLst>
            <a:ext uri="{FF2B5EF4-FFF2-40B4-BE49-F238E27FC236}">
              <a16:creationId xmlns:a16="http://schemas.microsoft.com/office/drawing/2014/main" id="{4ACB4754-B61F-4939-8A91-ECA28103DB27}"/>
            </a:ext>
          </a:extLst>
        </xdr:cNvPr>
        <xdr:cNvSpPr/>
      </xdr:nvSpPr>
      <xdr:spPr>
        <a:xfrm>
          <a:off x="119659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590" name="正方形/長方形 589">
          <a:extLst>
            <a:ext uri="{FF2B5EF4-FFF2-40B4-BE49-F238E27FC236}">
              <a16:creationId xmlns:a16="http://schemas.microsoft.com/office/drawing/2014/main" id="{60EFE0F0-9502-4B55-8FFE-CCFB8F80603C}"/>
            </a:ext>
          </a:extLst>
        </xdr:cNvPr>
        <xdr:cNvSpPr/>
      </xdr:nvSpPr>
      <xdr:spPr>
        <a:xfrm>
          <a:off x="119659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591" name="正方形/長方形 590">
          <a:extLst>
            <a:ext uri="{FF2B5EF4-FFF2-40B4-BE49-F238E27FC236}">
              <a16:creationId xmlns:a16="http://schemas.microsoft.com/office/drawing/2014/main" id="{F951F42B-D1B6-4CA6-B813-CC73A8BC8590}"/>
            </a:ext>
          </a:extLst>
        </xdr:cNvPr>
        <xdr:cNvSpPr/>
      </xdr:nvSpPr>
      <xdr:spPr>
        <a:xfrm>
          <a:off x="129717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592" name="正方形/長方形 591">
          <a:extLst>
            <a:ext uri="{FF2B5EF4-FFF2-40B4-BE49-F238E27FC236}">
              <a16:creationId xmlns:a16="http://schemas.microsoft.com/office/drawing/2014/main" id="{82A38B74-4C2C-4705-8C41-2E72EC2FA1DE}"/>
            </a:ext>
          </a:extLst>
        </xdr:cNvPr>
        <xdr:cNvSpPr/>
      </xdr:nvSpPr>
      <xdr:spPr>
        <a:xfrm>
          <a:off x="129717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593" name="正方形/長方形 592">
          <a:extLst>
            <a:ext uri="{FF2B5EF4-FFF2-40B4-BE49-F238E27FC236}">
              <a16:creationId xmlns:a16="http://schemas.microsoft.com/office/drawing/2014/main" id="{F43DAB52-97DA-457A-846B-37B58305A9E0}"/>
            </a:ext>
          </a:extLst>
        </xdr:cNvPr>
        <xdr:cNvSpPr/>
      </xdr:nvSpPr>
      <xdr:spPr>
        <a:xfrm>
          <a:off x="10960100" y="16394430"/>
          <a:ext cx="415290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594" name="テキスト ボックス 593">
          <a:extLst>
            <a:ext uri="{FF2B5EF4-FFF2-40B4-BE49-F238E27FC236}">
              <a16:creationId xmlns:a16="http://schemas.microsoft.com/office/drawing/2014/main" id="{00D5E424-463F-4799-BCD7-4FB94884F203}"/>
            </a:ext>
          </a:extLst>
        </xdr:cNvPr>
        <xdr:cNvSpPr txBox="1"/>
      </xdr:nvSpPr>
      <xdr:spPr>
        <a:xfrm>
          <a:off x="10922000" y="1620774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595" name="直線コネクタ 594">
          <a:extLst>
            <a:ext uri="{FF2B5EF4-FFF2-40B4-BE49-F238E27FC236}">
              <a16:creationId xmlns:a16="http://schemas.microsoft.com/office/drawing/2014/main" id="{09C912BE-F234-4E6D-8BBC-CEBBA734ADCB}"/>
            </a:ext>
          </a:extLst>
        </xdr:cNvPr>
        <xdr:cNvCxnSpPr/>
      </xdr:nvCxnSpPr>
      <xdr:spPr>
        <a:xfrm>
          <a:off x="10960100" y="1862709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109</xdr:row>
      <xdr:rowOff>35379</xdr:rowOff>
    </xdr:from>
    <xdr:to>
      <xdr:col>89</xdr:col>
      <xdr:colOff>177800</xdr:colOff>
      <xdr:row>109</xdr:row>
      <xdr:rowOff>35379</xdr:rowOff>
    </xdr:to>
    <xdr:cxnSp macro="">
      <xdr:nvCxnSpPr>
        <xdr:cNvPr id="596" name="直線コネクタ 595">
          <a:extLst>
            <a:ext uri="{FF2B5EF4-FFF2-40B4-BE49-F238E27FC236}">
              <a16:creationId xmlns:a16="http://schemas.microsoft.com/office/drawing/2014/main" id="{F9E5D422-59A3-4987-A18D-60A1E809EE56}"/>
            </a:ext>
          </a:extLst>
        </xdr:cNvPr>
        <xdr:cNvCxnSpPr/>
      </xdr:nvCxnSpPr>
      <xdr:spPr>
        <a:xfrm>
          <a:off x="10960100" y="18308139"/>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108</xdr:row>
      <xdr:rowOff>64606</xdr:rowOff>
    </xdr:from>
    <xdr:ext cx="338939" cy="259045"/>
    <xdr:sp macro="" textlink="">
      <xdr:nvSpPr>
        <xdr:cNvPr id="597" name="テキスト ボックス 596">
          <a:extLst>
            <a:ext uri="{FF2B5EF4-FFF2-40B4-BE49-F238E27FC236}">
              <a16:creationId xmlns:a16="http://schemas.microsoft.com/office/drawing/2014/main" id="{9429EA8D-640D-4B89-9A57-718F31CDF9AB}"/>
            </a:ext>
          </a:extLst>
        </xdr:cNvPr>
        <xdr:cNvSpPr txBox="1"/>
      </xdr:nvSpPr>
      <xdr:spPr>
        <a:xfrm>
          <a:off x="10666881" y="18169726"/>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598" name="直線コネクタ 597">
          <a:extLst>
            <a:ext uri="{FF2B5EF4-FFF2-40B4-BE49-F238E27FC236}">
              <a16:creationId xmlns:a16="http://schemas.microsoft.com/office/drawing/2014/main" id="{1EF197A9-3BE9-499F-A42D-1E08A5CC6238}"/>
            </a:ext>
          </a:extLst>
        </xdr:cNvPr>
        <xdr:cNvCxnSpPr/>
      </xdr:nvCxnSpPr>
      <xdr:spPr>
        <a:xfrm>
          <a:off x="10960100" y="17989187"/>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599" name="テキスト ボックス 598">
          <a:extLst>
            <a:ext uri="{FF2B5EF4-FFF2-40B4-BE49-F238E27FC236}">
              <a16:creationId xmlns:a16="http://schemas.microsoft.com/office/drawing/2014/main" id="{368E4F52-AE1F-4928-AB76-07C1A375BBC1}"/>
            </a:ext>
          </a:extLst>
        </xdr:cNvPr>
        <xdr:cNvSpPr txBox="1"/>
      </xdr:nvSpPr>
      <xdr:spPr>
        <a:xfrm>
          <a:off x="10602761" y="1785077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600" name="直線コネクタ 599">
          <a:extLst>
            <a:ext uri="{FF2B5EF4-FFF2-40B4-BE49-F238E27FC236}">
              <a16:creationId xmlns:a16="http://schemas.microsoft.com/office/drawing/2014/main" id="{7DD02F98-710E-479D-9F80-736763FE8B66}"/>
            </a:ext>
          </a:extLst>
        </xdr:cNvPr>
        <xdr:cNvCxnSpPr/>
      </xdr:nvCxnSpPr>
      <xdr:spPr>
        <a:xfrm>
          <a:off x="10960100" y="17670236"/>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601" name="テキスト ボックス 600">
          <a:extLst>
            <a:ext uri="{FF2B5EF4-FFF2-40B4-BE49-F238E27FC236}">
              <a16:creationId xmlns:a16="http://schemas.microsoft.com/office/drawing/2014/main" id="{D01B5E70-2807-4D14-B988-E1DC5EE19561}"/>
            </a:ext>
          </a:extLst>
        </xdr:cNvPr>
        <xdr:cNvSpPr txBox="1"/>
      </xdr:nvSpPr>
      <xdr:spPr>
        <a:xfrm>
          <a:off x="10602761" y="1753182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602" name="直線コネクタ 601">
          <a:extLst>
            <a:ext uri="{FF2B5EF4-FFF2-40B4-BE49-F238E27FC236}">
              <a16:creationId xmlns:a16="http://schemas.microsoft.com/office/drawing/2014/main" id="{F929D2C6-1C12-441B-BDB7-282940C91038}"/>
            </a:ext>
          </a:extLst>
        </xdr:cNvPr>
        <xdr:cNvCxnSpPr/>
      </xdr:nvCxnSpPr>
      <xdr:spPr>
        <a:xfrm>
          <a:off x="10960100" y="17351284"/>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603" name="テキスト ボックス 602">
          <a:extLst>
            <a:ext uri="{FF2B5EF4-FFF2-40B4-BE49-F238E27FC236}">
              <a16:creationId xmlns:a16="http://schemas.microsoft.com/office/drawing/2014/main" id="{6CA50E27-C0C2-4C6C-BE49-F9A58201922C}"/>
            </a:ext>
          </a:extLst>
        </xdr:cNvPr>
        <xdr:cNvSpPr txBox="1"/>
      </xdr:nvSpPr>
      <xdr:spPr>
        <a:xfrm>
          <a:off x="10602761" y="1721287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604" name="直線コネクタ 603">
          <a:extLst>
            <a:ext uri="{FF2B5EF4-FFF2-40B4-BE49-F238E27FC236}">
              <a16:creationId xmlns:a16="http://schemas.microsoft.com/office/drawing/2014/main" id="{44FF128E-A072-49E6-8D90-D980568546A4}"/>
            </a:ext>
          </a:extLst>
        </xdr:cNvPr>
        <xdr:cNvCxnSpPr/>
      </xdr:nvCxnSpPr>
      <xdr:spPr>
        <a:xfrm>
          <a:off x="10960100" y="17032333"/>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605" name="テキスト ボックス 604">
          <a:extLst>
            <a:ext uri="{FF2B5EF4-FFF2-40B4-BE49-F238E27FC236}">
              <a16:creationId xmlns:a16="http://schemas.microsoft.com/office/drawing/2014/main" id="{27754CCE-03F8-4463-974D-8D8BB1B9D23F}"/>
            </a:ext>
          </a:extLst>
        </xdr:cNvPr>
        <xdr:cNvSpPr txBox="1"/>
      </xdr:nvSpPr>
      <xdr:spPr>
        <a:xfrm>
          <a:off x="10602761" y="16893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606" name="直線コネクタ 605">
          <a:extLst>
            <a:ext uri="{FF2B5EF4-FFF2-40B4-BE49-F238E27FC236}">
              <a16:creationId xmlns:a16="http://schemas.microsoft.com/office/drawing/2014/main" id="{400E7EC1-A1D7-409A-BD31-B0761B995D7C}"/>
            </a:ext>
          </a:extLst>
        </xdr:cNvPr>
        <xdr:cNvCxnSpPr/>
      </xdr:nvCxnSpPr>
      <xdr:spPr>
        <a:xfrm>
          <a:off x="10960100" y="16713381"/>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98</xdr:row>
      <xdr:rowOff>146248</xdr:rowOff>
    </xdr:from>
    <xdr:ext cx="467179" cy="259045"/>
    <xdr:sp macro="" textlink="">
      <xdr:nvSpPr>
        <xdr:cNvPr id="607" name="テキスト ボックス 606">
          <a:extLst>
            <a:ext uri="{FF2B5EF4-FFF2-40B4-BE49-F238E27FC236}">
              <a16:creationId xmlns:a16="http://schemas.microsoft.com/office/drawing/2014/main" id="{786595A2-F14C-40A0-8117-96AB2612D2C3}"/>
            </a:ext>
          </a:extLst>
        </xdr:cNvPr>
        <xdr:cNvSpPr txBox="1"/>
      </xdr:nvSpPr>
      <xdr:spPr>
        <a:xfrm>
          <a:off x="1056150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08" name="直線コネクタ 607">
          <a:extLst>
            <a:ext uri="{FF2B5EF4-FFF2-40B4-BE49-F238E27FC236}">
              <a16:creationId xmlns:a16="http://schemas.microsoft.com/office/drawing/2014/main" id="{90A652C9-2637-4D95-B233-C10963461068}"/>
            </a:ext>
          </a:extLst>
        </xdr:cNvPr>
        <xdr:cNvCxnSpPr/>
      </xdr:nvCxnSpPr>
      <xdr:spPr>
        <a:xfrm>
          <a:off x="10960100" y="16394430"/>
          <a:ext cx="413004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96</xdr:row>
      <xdr:rowOff>162577</xdr:rowOff>
    </xdr:from>
    <xdr:ext cx="467179" cy="259045"/>
    <xdr:sp macro="" textlink="">
      <xdr:nvSpPr>
        <xdr:cNvPr id="609" name="テキスト ボックス 608">
          <a:extLst>
            <a:ext uri="{FF2B5EF4-FFF2-40B4-BE49-F238E27FC236}">
              <a16:creationId xmlns:a16="http://schemas.microsoft.com/office/drawing/2014/main" id="{75FD5A96-7C74-4694-84D6-2FF4204C9DE2}"/>
            </a:ext>
          </a:extLst>
        </xdr:cNvPr>
        <xdr:cNvSpPr txBox="1"/>
      </xdr:nvSpPr>
      <xdr:spPr>
        <a:xfrm>
          <a:off x="1056150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10" name="【庁舎】&#10;有形固定資産減価償却率グラフ枠">
          <a:extLst>
            <a:ext uri="{FF2B5EF4-FFF2-40B4-BE49-F238E27FC236}">
              <a16:creationId xmlns:a16="http://schemas.microsoft.com/office/drawing/2014/main" id="{FAEF57E9-ACA2-487F-830E-FBE2E3B2D8DF}"/>
            </a:ext>
          </a:extLst>
        </xdr:cNvPr>
        <xdr:cNvSpPr/>
      </xdr:nvSpPr>
      <xdr:spPr>
        <a:xfrm>
          <a:off x="10960100" y="16394430"/>
          <a:ext cx="415290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161108</xdr:rowOff>
    </xdr:from>
    <xdr:to>
      <xdr:col>85</xdr:col>
      <xdr:colOff>126364</xdr:colOff>
      <xdr:row>108</xdr:row>
      <xdr:rowOff>134982</xdr:rowOff>
    </xdr:to>
    <xdr:cxnSp macro="">
      <xdr:nvCxnSpPr>
        <xdr:cNvPr id="611" name="直線コネクタ 610">
          <a:extLst>
            <a:ext uri="{FF2B5EF4-FFF2-40B4-BE49-F238E27FC236}">
              <a16:creationId xmlns:a16="http://schemas.microsoft.com/office/drawing/2014/main" id="{663A194E-BE01-43BF-9898-6432FE31F659}"/>
            </a:ext>
          </a:extLst>
        </xdr:cNvPr>
        <xdr:cNvCxnSpPr/>
      </xdr:nvCxnSpPr>
      <xdr:spPr>
        <a:xfrm flipV="1">
          <a:off x="14375764" y="16757468"/>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138809</xdr:rowOff>
    </xdr:from>
    <xdr:ext cx="340478" cy="259045"/>
    <xdr:sp macro="" textlink="">
      <xdr:nvSpPr>
        <xdr:cNvPr id="612" name="【庁舎】&#10;有形固定資産減価償却率最小値テキスト">
          <a:extLst>
            <a:ext uri="{FF2B5EF4-FFF2-40B4-BE49-F238E27FC236}">
              <a16:creationId xmlns:a16="http://schemas.microsoft.com/office/drawing/2014/main" id="{26566937-58F9-4792-B830-FD8094791B96}"/>
            </a:ext>
          </a:extLst>
        </xdr:cNvPr>
        <xdr:cNvSpPr txBox="1"/>
      </xdr:nvSpPr>
      <xdr:spPr>
        <a:xfrm>
          <a:off x="14414500" y="182439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134982</xdr:rowOff>
    </xdr:from>
    <xdr:to>
      <xdr:col>86</xdr:col>
      <xdr:colOff>25400</xdr:colOff>
      <xdr:row>108</xdr:row>
      <xdr:rowOff>134982</xdr:rowOff>
    </xdr:to>
    <xdr:cxnSp macro="">
      <xdr:nvCxnSpPr>
        <xdr:cNvPr id="613" name="直線コネクタ 612">
          <a:extLst>
            <a:ext uri="{FF2B5EF4-FFF2-40B4-BE49-F238E27FC236}">
              <a16:creationId xmlns:a16="http://schemas.microsoft.com/office/drawing/2014/main" id="{B110FF73-B7C3-4212-A1C3-24FB1B1BBD17}"/>
            </a:ext>
          </a:extLst>
        </xdr:cNvPr>
        <xdr:cNvCxnSpPr/>
      </xdr:nvCxnSpPr>
      <xdr:spPr>
        <a:xfrm>
          <a:off x="14287500" y="18240102"/>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107785</xdr:rowOff>
    </xdr:from>
    <xdr:ext cx="405111" cy="259045"/>
    <xdr:sp macro="" textlink="">
      <xdr:nvSpPr>
        <xdr:cNvPr id="614" name="【庁舎】&#10;有形固定資産減価償却率最大値テキスト">
          <a:extLst>
            <a:ext uri="{FF2B5EF4-FFF2-40B4-BE49-F238E27FC236}">
              <a16:creationId xmlns:a16="http://schemas.microsoft.com/office/drawing/2014/main" id="{C7BA7171-8EA0-4983-97F7-0010C03FB5EE}"/>
            </a:ext>
          </a:extLst>
        </xdr:cNvPr>
        <xdr:cNvSpPr txBox="1"/>
      </xdr:nvSpPr>
      <xdr:spPr>
        <a:xfrm>
          <a:off x="14414500" y="165365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161108</xdr:rowOff>
    </xdr:from>
    <xdr:to>
      <xdr:col>86</xdr:col>
      <xdr:colOff>25400</xdr:colOff>
      <xdr:row>99</xdr:row>
      <xdr:rowOff>161108</xdr:rowOff>
    </xdr:to>
    <xdr:cxnSp macro="">
      <xdr:nvCxnSpPr>
        <xdr:cNvPr id="615" name="直線コネクタ 614">
          <a:extLst>
            <a:ext uri="{FF2B5EF4-FFF2-40B4-BE49-F238E27FC236}">
              <a16:creationId xmlns:a16="http://schemas.microsoft.com/office/drawing/2014/main" id="{819A261B-49D1-4379-9FE5-4F4118356AC8}"/>
            </a:ext>
          </a:extLst>
        </xdr:cNvPr>
        <xdr:cNvCxnSpPr/>
      </xdr:nvCxnSpPr>
      <xdr:spPr>
        <a:xfrm>
          <a:off x="14287500" y="16757468"/>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7456</xdr:rowOff>
    </xdr:from>
    <xdr:ext cx="405111" cy="259045"/>
    <xdr:sp macro="" textlink="">
      <xdr:nvSpPr>
        <xdr:cNvPr id="616" name="【庁舎】&#10;有形固定資産減価償却率平均値テキスト">
          <a:extLst>
            <a:ext uri="{FF2B5EF4-FFF2-40B4-BE49-F238E27FC236}">
              <a16:creationId xmlns:a16="http://schemas.microsoft.com/office/drawing/2014/main" id="{FBD3BBA4-30CD-4447-AB44-EC21A30BBAE2}"/>
            </a:ext>
          </a:extLst>
        </xdr:cNvPr>
        <xdr:cNvSpPr txBox="1"/>
      </xdr:nvSpPr>
      <xdr:spPr>
        <a:xfrm>
          <a:off x="14414500" y="172743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156029</xdr:rowOff>
    </xdr:from>
    <xdr:to>
      <xdr:col>85</xdr:col>
      <xdr:colOff>177800</xdr:colOff>
      <xdr:row>104</xdr:row>
      <xdr:rowOff>86179</xdr:rowOff>
    </xdr:to>
    <xdr:sp macro="" textlink="">
      <xdr:nvSpPr>
        <xdr:cNvPr id="617" name="フローチャート: 判断 616">
          <a:extLst>
            <a:ext uri="{FF2B5EF4-FFF2-40B4-BE49-F238E27FC236}">
              <a16:creationId xmlns:a16="http://schemas.microsoft.com/office/drawing/2014/main" id="{16162EFD-BEBD-4520-98DC-E3CC79314EFB}"/>
            </a:ext>
          </a:extLst>
        </xdr:cNvPr>
        <xdr:cNvSpPr/>
      </xdr:nvSpPr>
      <xdr:spPr>
        <a:xfrm>
          <a:off x="14325600" y="17422949"/>
          <a:ext cx="9398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103</xdr:row>
      <xdr:rowOff>139700</xdr:rowOff>
    </xdr:from>
    <xdr:to>
      <xdr:col>81</xdr:col>
      <xdr:colOff>101600</xdr:colOff>
      <xdr:row>104</xdr:row>
      <xdr:rowOff>69850</xdr:rowOff>
    </xdr:to>
    <xdr:sp macro="" textlink="">
      <xdr:nvSpPr>
        <xdr:cNvPr id="618" name="フローチャート: 判断 617">
          <a:extLst>
            <a:ext uri="{FF2B5EF4-FFF2-40B4-BE49-F238E27FC236}">
              <a16:creationId xmlns:a16="http://schemas.microsoft.com/office/drawing/2014/main" id="{49B96BDE-CB74-4D32-9400-B50BDAB5FF8C}"/>
            </a:ext>
          </a:extLst>
        </xdr:cNvPr>
        <xdr:cNvSpPr/>
      </xdr:nvSpPr>
      <xdr:spPr>
        <a:xfrm>
          <a:off x="13578840" y="174066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103</xdr:row>
      <xdr:rowOff>133169</xdr:rowOff>
    </xdr:from>
    <xdr:to>
      <xdr:col>76</xdr:col>
      <xdr:colOff>165100</xdr:colOff>
      <xdr:row>104</xdr:row>
      <xdr:rowOff>63319</xdr:rowOff>
    </xdr:to>
    <xdr:sp macro="" textlink="">
      <xdr:nvSpPr>
        <xdr:cNvPr id="619" name="フローチャート: 判断 618">
          <a:extLst>
            <a:ext uri="{FF2B5EF4-FFF2-40B4-BE49-F238E27FC236}">
              <a16:creationId xmlns:a16="http://schemas.microsoft.com/office/drawing/2014/main" id="{3C9454CA-2E0A-493A-9696-B21D0BA77570}"/>
            </a:ext>
          </a:extLst>
        </xdr:cNvPr>
        <xdr:cNvSpPr/>
      </xdr:nvSpPr>
      <xdr:spPr>
        <a:xfrm>
          <a:off x="12804140" y="17400089"/>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103</xdr:row>
      <xdr:rowOff>18869</xdr:rowOff>
    </xdr:from>
    <xdr:to>
      <xdr:col>72</xdr:col>
      <xdr:colOff>38100</xdr:colOff>
      <xdr:row>103</xdr:row>
      <xdr:rowOff>120469</xdr:rowOff>
    </xdr:to>
    <xdr:sp macro="" textlink="">
      <xdr:nvSpPr>
        <xdr:cNvPr id="620" name="フローチャート: 判断 619">
          <a:extLst>
            <a:ext uri="{FF2B5EF4-FFF2-40B4-BE49-F238E27FC236}">
              <a16:creationId xmlns:a16="http://schemas.microsoft.com/office/drawing/2014/main" id="{2042364A-76E5-4B30-9511-EFFF4402A771}"/>
            </a:ext>
          </a:extLst>
        </xdr:cNvPr>
        <xdr:cNvSpPr/>
      </xdr:nvSpPr>
      <xdr:spPr>
        <a:xfrm>
          <a:off x="12029440" y="17285789"/>
          <a:ext cx="7874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21" name="テキスト ボックス 620">
          <a:extLst>
            <a:ext uri="{FF2B5EF4-FFF2-40B4-BE49-F238E27FC236}">
              <a16:creationId xmlns:a16="http://schemas.microsoft.com/office/drawing/2014/main" id="{24309A40-6EDF-45B5-B5A5-0D02CCE319D2}"/>
            </a:ext>
          </a:extLst>
        </xdr:cNvPr>
        <xdr:cNvSpPr txBox="1"/>
      </xdr:nvSpPr>
      <xdr:spPr>
        <a:xfrm>
          <a:off x="1420876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22" name="テキスト ボックス 621">
          <a:extLst>
            <a:ext uri="{FF2B5EF4-FFF2-40B4-BE49-F238E27FC236}">
              <a16:creationId xmlns:a16="http://schemas.microsoft.com/office/drawing/2014/main" id="{53BE682F-B331-4418-ACE9-FE5758C29C15}"/>
            </a:ext>
          </a:extLst>
        </xdr:cNvPr>
        <xdr:cNvSpPr txBox="1"/>
      </xdr:nvSpPr>
      <xdr:spPr>
        <a:xfrm>
          <a:off x="134620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23" name="テキスト ボックス 622">
          <a:extLst>
            <a:ext uri="{FF2B5EF4-FFF2-40B4-BE49-F238E27FC236}">
              <a16:creationId xmlns:a16="http://schemas.microsoft.com/office/drawing/2014/main" id="{6BDDDBF2-F0C9-46F7-B91A-9946E7D1410F}"/>
            </a:ext>
          </a:extLst>
        </xdr:cNvPr>
        <xdr:cNvSpPr txBox="1"/>
      </xdr:nvSpPr>
      <xdr:spPr>
        <a:xfrm>
          <a:off x="126873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24" name="テキスト ボックス 623">
          <a:extLst>
            <a:ext uri="{FF2B5EF4-FFF2-40B4-BE49-F238E27FC236}">
              <a16:creationId xmlns:a16="http://schemas.microsoft.com/office/drawing/2014/main" id="{5D607933-E012-4813-959A-600099730925}"/>
            </a:ext>
          </a:extLst>
        </xdr:cNvPr>
        <xdr:cNvSpPr txBox="1"/>
      </xdr:nvSpPr>
      <xdr:spPr>
        <a:xfrm>
          <a:off x="119049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25" name="テキスト ボックス 624">
          <a:extLst>
            <a:ext uri="{FF2B5EF4-FFF2-40B4-BE49-F238E27FC236}">
              <a16:creationId xmlns:a16="http://schemas.microsoft.com/office/drawing/2014/main" id="{93C8FDA4-8536-4B1A-BCAC-98DFAE577048}"/>
            </a:ext>
          </a:extLst>
        </xdr:cNvPr>
        <xdr:cNvSpPr txBox="1"/>
      </xdr:nvSpPr>
      <xdr:spPr>
        <a:xfrm>
          <a:off x="111150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72752</xdr:rowOff>
    </xdr:from>
    <xdr:to>
      <xdr:col>85</xdr:col>
      <xdr:colOff>177800</xdr:colOff>
      <xdr:row>105</xdr:row>
      <xdr:rowOff>2902</xdr:rowOff>
    </xdr:to>
    <xdr:sp macro="" textlink="">
      <xdr:nvSpPr>
        <xdr:cNvPr id="626" name="楕円 625">
          <a:extLst>
            <a:ext uri="{FF2B5EF4-FFF2-40B4-BE49-F238E27FC236}">
              <a16:creationId xmlns:a16="http://schemas.microsoft.com/office/drawing/2014/main" id="{BBDEA49A-A8D5-4191-857E-0EAE45DCFD02}"/>
            </a:ext>
          </a:extLst>
        </xdr:cNvPr>
        <xdr:cNvSpPr/>
      </xdr:nvSpPr>
      <xdr:spPr>
        <a:xfrm>
          <a:off x="14325600" y="17507312"/>
          <a:ext cx="9398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104</xdr:row>
      <xdr:rowOff>51179</xdr:rowOff>
    </xdr:from>
    <xdr:ext cx="405111" cy="259045"/>
    <xdr:sp macro="" textlink="">
      <xdr:nvSpPr>
        <xdr:cNvPr id="627" name="【庁舎】&#10;有形固定資産減価償却率該当値テキスト">
          <a:extLst>
            <a:ext uri="{FF2B5EF4-FFF2-40B4-BE49-F238E27FC236}">
              <a16:creationId xmlns:a16="http://schemas.microsoft.com/office/drawing/2014/main" id="{E16412CB-49A6-488E-A286-C44D8839DA2D}"/>
            </a:ext>
          </a:extLst>
        </xdr:cNvPr>
        <xdr:cNvSpPr txBox="1"/>
      </xdr:nvSpPr>
      <xdr:spPr>
        <a:xfrm>
          <a:off x="14414500" y="174857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104</xdr:row>
      <xdr:rowOff>100512</xdr:rowOff>
    </xdr:from>
    <xdr:to>
      <xdr:col>81</xdr:col>
      <xdr:colOff>101600</xdr:colOff>
      <xdr:row>105</xdr:row>
      <xdr:rowOff>30662</xdr:rowOff>
    </xdr:to>
    <xdr:sp macro="" textlink="">
      <xdr:nvSpPr>
        <xdr:cNvPr id="628" name="楕円 627">
          <a:extLst>
            <a:ext uri="{FF2B5EF4-FFF2-40B4-BE49-F238E27FC236}">
              <a16:creationId xmlns:a16="http://schemas.microsoft.com/office/drawing/2014/main" id="{5561B5F1-5A82-4133-8C53-805229754F14}"/>
            </a:ext>
          </a:extLst>
        </xdr:cNvPr>
        <xdr:cNvSpPr/>
      </xdr:nvSpPr>
      <xdr:spPr>
        <a:xfrm>
          <a:off x="13578840" y="17535072"/>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104</xdr:row>
      <xdr:rowOff>123552</xdr:rowOff>
    </xdr:from>
    <xdr:to>
      <xdr:col>85</xdr:col>
      <xdr:colOff>127000</xdr:colOff>
      <xdr:row>104</xdr:row>
      <xdr:rowOff>151312</xdr:rowOff>
    </xdr:to>
    <xdr:cxnSp macro="">
      <xdr:nvCxnSpPr>
        <xdr:cNvPr id="629" name="直線コネクタ 628">
          <a:extLst>
            <a:ext uri="{FF2B5EF4-FFF2-40B4-BE49-F238E27FC236}">
              <a16:creationId xmlns:a16="http://schemas.microsoft.com/office/drawing/2014/main" id="{BB9244C8-2B3C-4D39-886A-F2942AF37C13}"/>
            </a:ext>
          </a:extLst>
        </xdr:cNvPr>
        <xdr:cNvCxnSpPr/>
      </xdr:nvCxnSpPr>
      <xdr:spPr>
        <a:xfrm flipV="1">
          <a:off x="13629640" y="17558112"/>
          <a:ext cx="74676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104</xdr:row>
      <xdr:rowOff>133169</xdr:rowOff>
    </xdr:from>
    <xdr:to>
      <xdr:col>76</xdr:col>
      <xdr:colOff>165100</xdr:colOff>
      <xdr:row>105</xdr:row>
      <xdr:rowOff>63319</xdr:rowOff>
    </xdr:to>
    <xdr:sp macro="" textlink="">
      <xdr:nvSpPr>
        <xdr:cNvPr id="630" name="楕円 629">
          <a:extLst>
            <a:ext uri="{FF2B5EF4-FFF2-40B4-BE49-F238E27FC236}">
              <a16:creationId xmlns:a16="http://schemas.microsoft.com/office/drawing/2014/main" id="{6C0B76F8-B1DE-42F5-AC27-572136263F39}"/>
            </a:ext>
          </a:extLst>
        </xdr:cNvPr>
        <xdr:cNvSpPr/>
      </xdr:nvSpPr>
      <xdr:spPr>
        <a:xfrm>
          <a:off x="12804140" y="17567729"/>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104</xdr:row>
      <xdr:rowOff>151312</xdr:rowOff>
    </xdr:from>
    <xdr:to>
      <xdr:col>81</xdr:col>
      <xdr:colOff>50800</xdr:colOff>
      <xdr:row>105</xdr:row>
      <xdr:rowOff>12519</xdr:rowOff>
    </xdr:to>
    <xdr:cxnSp macro="">
      <xdr:nvCxnSpPr>
        <xdr:cNvPr id="631" name="直線コネクタ 630">
          <a:extLst>
            <a:ext uri="{FF2B5EF4-FFF2-40B4-BE49-F238E27FC236}">
              <a16:creationId xmlns:a16="http://schemas.microsoft.com/office/drawing/2014/main" id="{6173028C-5698-4026-A9B7-BCBB725E1543}"/>
            </a:ext>
          </a:extLst>
        </xdr:cNvPr>
        <xdr:cNvCxnSpPr/>
      </xdr:nvCxnSpPr>
      <xdr:spPr>
        <a:xfrm flipV="1">
          <a:off x="12854940" y="17585872"/>
          <a:ext cx="774700" cy="28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104</xdr:row>
      <xdr:rowOff>160927</xdr:rowOff>
    </xdr:from>
    <xdr:to>
      <xdr:col>72</xdr:col>
      <xdr:colOff>38100</xdr:colOff>
      <xdr:row>105</xdr:row>
      <xdr:rowOff>91077</xdr:rowOff>
    </xdr:to>
    <xdr:sp macro="" textlink="">
      <xdr:nvSpPr>
        <xdr:cNvPr id="632" name="楕円 631">
          <a:extLst>
            <a:ext uri="{FF2B5EF4-FFF2-40B4-BE49-F238E27FC236}">
              <a16:creationId xmlns:a16="http://schemas.microsoft.com/office/drawing/2014/main" id="{620F2FA3-ADDC-4DB6-9F60-EA354159A332}"/>
            </a:ext>
          </a:extLst>
        </xdr:cNvPr>
        <xdr:cNvSpPr/>
      </xdr:nvSpPr>
      <xdr:spPr>
        <a:xfrm>
          <a:off x="12029440" y="17595487"/>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12519</xdr:rowOff>
    </xdr:from>
    <xdr:to>
      <xdr:col>76</xdr:col>
      <xdr:colOff>114300</xdr:colOff>
      <xdr:row>105</xdr:row>
      <xdr:rowOff>40277</xdr:rowOff>
    </xdr:to>
    <xdr:cxnSp macro="">
      <xdr:nvCxnSpPr>
        <xdr:cNvPr id="633" name="直線コネクタ 632">
          <a:extLst>
            <a:ext uri="{FF2B5EF4-FFF2-40B4-BE49-F238E27FC236}">
              <a16:creationId xmlns:a16="http://schemas.microsoft.com/office/drawing/2014/main" id="{A787FE56-591E-4673-A99C-39DD55BE65F1}"/>
            </a:ext>
          </a:extLst>
        </xdr:cNvPr>
        <xdr:cNvCxnSpPr/>
      </xdr:nvCxnSpPr>
      <xdr:spPr>
        <a:xfrm flipV="1">
          <a:off x="12072620" y="17614719"/>
          <a:ext cx="78232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86377</xdr:rowOff>
    </xdr:from>
    <xdr:ext cx="405111" cy="259045"/>
    <xdr:sp macro="" textlink="">
      <xdr:nvSpPr>
        <xdr:cNvPr id="634" name="n_1aveValue【庁舎】&#10;有形固定資産減価償却率">
          <a:extLst>
            <a:ext uri="{FF2B5EF4-FFF2-40B4-BE49-F238E27FC236}">
              <a16:creationId xmlns:a16="http://schemas.microsoft.com/office/drawing/2014/main" id="{5FB5EB7F-B7BC-4964-9D98-38A04601A09E}"/>
            </a:ext>
          </a:extLst>
        </xdr:cNvPr>
        <xdr:cNvSpPr txBox="1"/>
      </xdr:nvSpPr>
      <xdr:spPr>
        <a:xfrm>
          <a:off x="13437244" y="1718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102</xdr:row>
      <xdr:rowOff>79846</xdr:rowOff>
    </xdr:from>
    <xdr:ext cx="405111" cy="259045"/>
    <xdr:sp macro="" textlink="">
      <xdr:nvSpPr>
        <xdr:cNvPr id="635" name="n_2aveValue【庁舎】&#10;有形固定資産減価償却率">
          <a:extLst>
            <a:ext uri="{FF2B5EF4-FFF2-40B4-BE49-F238E27FC236}">
              <a16:creationId xmlns:a16="http://schemas.microsoft.com/office/drawing/2014/main" id="{5803D098-E746-40C6-B64A-EF5580BA61B3}"/>
            </a:ext>
          </a:extLst>
        </xdr:cNvPr>
        <xdr:cNvSpPr txBox="1"/>
      </xdr:nvSpPr>
      <xdr:spPr>
        <a:xfrm>
          <a:off x="12675244" y="171791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136996</xdr:rowOff>
    </xdr:from>
    <xdr:ext cx="405111" cy="259045"/>
    <xdr:sp macro="" textlink="">
      <xdr:nvSpPr>
        <xdr:cNvPr id="636" name="n_3aveValue【庁舎】&#10;有形固定資産減価償却率">
          <a:extLst>
            <a:ext uri="{FF2B5EF4-FFF2-40B4-BE49-F238E27FC236}">
              <a16:creationId xmlns:a16="http://schemas.microsoft.com/office/drawing/2014/main" id="{F950DB83-C228-4675-AE5D-6296FC5225CC}"/>
            </a:ext>
          </a:extLst>
        </xdr:cNvPr>
        <xdr:cNvSpPr txBox="1"/>
      </xdr:nvSpPr>
      <xdr:spPr>
        <a:xfrm>
          <a:off x="11900544" y="1706863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105</xdr:row>
      <xdr:rowOff>21789</xdr:rowOff>
    </xdr:from>
    <xdr:ext cx="405111" cy="259045"/>
    <xdr:sp macro="" textlink="">
      <xdr:nvSpPr>
        <xdr:cNvPr id="637" name="n_1mainValue【庁舎】&#10;有形固定資産減価償却率">
          <a:extLst>
            <a:ext uri="{FF2B5EF4-FFF2-40B4-BE49-F238E27FC236}">
              <a16:creationId xmlns:a16="http://schemas.microsoft.com/office/drawing/2014/main" id="{3FD19FC6-459F-43BF-9F28-9868740693DE}"/>
            </a:ext>
          </a:extLst>
        </xdr:cNvPr>
        <xdr:cNvSpPr txBox="1"/>
      </xdr:nvSpPr>
      <xdr:spPr>
        <a:xfrm>
          <a:off x="13437244" y="176239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54446</xdr:rowOff>
    </xdr:from>
    <xdr:ext cx="405111" cy="259045"/>
    <xdr:sp macro="" textlink="">
      <xdr:nvSpPr>
        <xdr:cNvPr id="638" name="n_2mainValue【庁舎】&#10;有形固定資産減価償却率">
          <a:extLst>
            <a:ext uri="{FF2B5EF4-FFF2-40B4-BE49-F238E27FC236}">
              <a16:creationId xmlns:a16="http://schemas.microsoft.com/office/drawing/2014/main" id="{AEEA3ABA-9DBD-4B75-A099-654B7562004F}"/>
            </a:ext>
          </a:extLst>
        </xdr:cNvPr>
        <xdr:cNvSpPr txBox="1"/>
      </xdr:nvSpPr>
      <xdr:spPr>
        <a:xfrm>
          <a:off x="12675244" y="176566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82204</xdr:rowOff>
    </xdr:from>
    <xdr:ext cx="405111" cy="259045"/>
    <xdr:sp macro="" textlink="">
      <xdr:nvSpPr>
        <xdr:cNvPr id="639" name="n_3mainValue【庁舎】&#10;有形固定資産減価償却率">
          <a:extLst>
            <a:ext uri="{FF2B5EF4-FFF2-40B4-BE49-F238E27FC236}">
              <a16:creationId xmlns:a16="http://schemas.microsoft.com/office/drawing/2014/main" id="{2EE16A9B-64CA-4F1C-82D4-95228B15F7F4}"/>
            </a:ext>
          </a:extLst>
        </xdr:cNvPr>
        <xdr:cNvSpPr txBox="1"/>
      </xdr:nvSpPr>
      <xdr:spPr>
        <a:xfrm>
          <a:off x="11900544" y="176844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40" name="正方形/長方形 639">
          <a:extLst>
            <a:ext uri="{FF2B5EF4-FFF2-40B4-BE49-F238E27FC236}">
              <a16:creationId xmlns:a16="http://schemas.microsoft.com/office/drawing/2014/main" id="{04B93D61-23BB-4960-AEE4-5CC19F7DE20F}"/>
            </a:ext>
          </a:extLst>
        </xdr:cNvPr>
        <xdr:cNvSpPr/>
      </xdr:nvSpPr>
      <xdr:spPr>
        <a:xfrm>
          <a:off x="16093440" y="15274290"/>
          <a:ext cx="4175760" cy="62357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41" name="正方形/長方形 640">
          <a:extLst>
            <a:ext uri="{FF2B5EF4-FFF2-40B4-BE49-F238E27FC236}">
              <a16:creationId xmlns:a16="http://schemas.microsoft.com/office/drawing/2014/main" id="{229006F0-676C-4DE6-B555-6EC2A1F0EFA1}"/>
            </a:ext>
          </a:extLst>
        </xdr:cNvPr>
        <xdr:cNvSpPr/>
      </xdr:nvSpPr>
      <xdr:spPr>
        <a:xfrm>
          <a:off x="1622044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42" name="正方形/長方形 641">
          <a:extLst>
            <a:ext uri="{FF2B5EF4-FFF2-40B4-BE49-F238E27FC236}">
              <a16:creationId xmlns:a16="http://schemas.microsoft.com/office/drawing/2014/main" id="{A85BFB8F-E098-41FE-9832-0C645686A51E}"/>
            </a:ext>
          </a:extLst>
        </xdr:cNvPr>
        <xdr:cNvSpPr/>
      </xdr:nvSpPr>
      <xdr:spPr>
        <a:xfrm>
          <a:off x="1622044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43" name="正方形/長方形 642">
          <a:extLst>
            <a:ext uri="{FF2B5EF4-FFF2-40B4-BE49-F238E27FC236}">
              <a16:creationId xmlns:a16="http://schemas.microsoft.com/office/drawing/2014/main" id="{96E63F13-8A74-4FF3-8D2B-5164FB28514A}"/>
            </a:ext>
          </a:extLst>
        </xdr:cNvPr>
        <xdr:cNvSpPr/>
      </xdr:nvSpPr>
      <xdr:spPr>
        <a:xfrm>
          <a:off x="1709928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44" name="正方形/長方形 643">
          <a:extLst>
            <a:ext uri="{FF2B5EF4-FFF2-40B4-BE49-F238E27FC236}">
              <a16:creationId xmlns:a16="http://schemas.microsoft.com/office/drawing/2014/main" id="{257B576C-0AFF-4936-A57B-5D58B50E9D0F}"/>
            </a:ext>
          </a:extLst>
        </xdr:cNvPr>
        <xdr:cNvSpPr/>
      </xdr:nvSpPr>
      <xdr:spPr>
        <a:xfrm>
          <a:off x="1709928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45" name="正方形/長方形 644">
          <a:extLst>
            <a:ext uri="{FF2B5EF4-FFF2-40B4-BE49-F238E27FC236}">
              <a16:creationId xmlns:a16="http://schemas.microsoft.com/office/drawing/2014/main" id="{79BF8C8D-8B4C-4594-AF9D-F99D0790A75A}"/>
            </a:ext>
          </a:extLst>
        </xdr:cNvPr>
        <xdr:cNvSpPr/>
      </xdr:nvSpPr>
      <xdr:spPr>
        <a:xfrm>
          <a:off x="18105120" y="15923260"/>
          <a:ext cx="134112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46" name="正方形/長方形 645">
          <a:extLst>
            <a:ext uri="{FF2B5EF4-FFF2-40B4-BE49-F238E27FC236}">
              <a16:creationId xmlns:a16="http://schemas.microsoft.com/office/drawing/2014/main" id="{2BC76924-2167-424F-8041-95FEDAA32D48}"/>
            </a:ext>
          </a:extLst>
        </xdr:cNvPr>
        <xdr:cNvSpPr/>
      </xdr:nvSpPr>
      <xdr:spPr>
        <a:xfrm>
          <a:off x="18105120" y="16118840"/>
          <a:ext cx="1341120" cy="25019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47" name="正方形/長方形 646">
          <a:extLst>
            <a:ext uri="{FF2B5EF4-FFF2-40B4-BE49-F238E27FC236}">
              <a16:creationId xmlns:a16="http://schemas.microsoft.com/office/drawing/2014/main" id="{232476EB-0559-4D57-B2BE-FF3CA3F99C66}"/>
            </a:ext>
          </a:extLst>
        </xdr:cNvPr>
        <xdr:cNvSpPr/>
      </xdr:nvSpPr>
      <xdr:spPr>
        <a:xfrm>
          <a:off x="16093440" y="16394430"/>
          <a:ext cx="4175760" cy="223266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48" name="テキスト ボックス 647">
          <a:extLst>
            <a:ext uri="{FF2B5EF4-FFF2-40B4-BE49-F238E27FC236}">
              <a16:creationId xmlns:a16="http://schemas.microsoft.com/office/drawing/2014/main" id="{93E74AB2-AF4A-4F91-9ACA-F7AF2BD0A1B9}"/>
            </a:ext>
          </a:extLst>
        </xdr:cNvPr>
        <xdr:cNvSpPr txBox="1"/>
      </xdr:nvSpPr>
      <xdr:spPr>
        <a:xfrm>
          <a:off x="16078200" y="1620774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49" name="直線コネクタ 648">
          <a:extLst>
            <a:ext uri="{FF2B5EF4-FFF2-40B4-BE49-F238E27FC236}">
              <a16:creationId xmlns:a16="http://schemas.microsoft.com/office/drawing/2014/main" id="{EC9420EA-BFC6-4ABE-88ED-65E40D2F501F}"/>
            </a:ext>
          </a:extLst>
        </xdr:cNvPr>
        <xdr:cNvCxnSpPr/>
      </xdr:nvCxnSpPr>
      <xdr:spPr>
        <a:xfrm>
          <a:off x="16093440" y="1862709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109</xdr:row>
      <xdr:rowOff>35379</xdr:rowOff>
    </xdr:from>
    <xdr:to>
      <xdr:col>120</xdr:col>
      <xdr:colOff>114300</xdr:colOff>
      <xdr:row>109</xdr:row>
      <xdr:rowOff>35379</xdr:rowOff>
    </xdr:to>
    <xdr:cxnSp macro="">
      <xdr:nvCxnSpPr>
        <xdr:cNvPr id="650" name="直線コネクタ 649">
          <a:extLst>
            <a:ext uri="{FF2B5EF4-FFF2-40B4-BE49-F238E27FC236}">
              <a16:creationId xmlns:a16="http://schemas.microsoft.com/office/drawing/2014/main" id="{691A037D-C70A-46D3-BC15-AD357BB74B84}"/>
            </a:ext>
          </a:extLst>
        </xdr:cNvPr>
        <xdr:cNvCxnSpPr/>
      </xdr:nvCxnSpPr>
      <xdr:spPr>
        <a:xfrm>
          <a:off x="16093440" y="18308139"/>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64606</xdr:rowOff>
    </xdr:from>
    <xdr:ext cx="467179" cy="259045"/>
    <xdr:sp macro="" textlink="">
      <xdr:nvSpPr>
        <xdr:cNvPr id="651" name="テキスト ボックス 650">
          <a:extLst>
            <a:ext uri="{FF2B5EF4-FFF2-40B4-BE49-F238E27FC236}">
              <a16:creationId xmlns:a16="http://schemas.microsoft.com/office/drawing/2014/main" id="{2824275B-D9C4-4911-8A9F-965E611D6D81}"/>
            </a:ext>
          </a:extLst>
        </xdr:cNvPr>
        <xdr:cNvSpPr txBox="1"/>
      </xdr:nvSpPr>
      <xdr:spPr>
        <a:xfrm>
          <a:off x="15694841" y="1816972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107</xdr:row>
      <xdr:rowOff>51707</xdr:rowOff>
    </xdr:from>
    <xdr:to>
      <xdr:col>120</xdr:col>
      <xdr:colOff>114300</xdr:colOff>
      <xdr:row>107</xdr:row>
      <xdr:rowOff>51707</xdr:rowOff>
    </xdr:to>
    <xdr:cxnSp macro="">
      <xdr:nvCxnSpPr>
        <xdr:cNvPr id="652" name="直線コネクタ 651">
          <a:extLst>
            <a:ext uri="{FF2B5EF4-FFF2-40B4-BE49-F238E27FC236}">
              <a16:creationId xmlns:a16="http://schemas.microsoft.com/office/drawing/2014/main" id="{FECB03BE-69D8-45AB-9D9E-B19D532473ED}"/>
            </a:ext>
          </a:extLst>
        </xdr:cNvPr>
        <xdr:cNvCxnSpPr/>
      </xdr:nvCxnSpPr>
      <xdr:spPr>
        <a:xfrm>
          <a:off x="16093440" y="17989187"/>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106</xdr:row>
      <xdr:rowOff>80934</xdr:rowOff>
    </xdr:from>
    <xdr:ext cx="467179" cy="259045"/>
    <xdr:sp macro="" textlink="">
      <xdr:nvSpPr>
        <xdr:cNvPr id="653" name="テキスト ボックス 652">
          <a:extLst>
            <a:ext uri="{FF2B5EF4-FFF2-40B4-BE49-F238E27FC236}">
              <a16:creationId xmlns:a16="http://schemas.microsoft.com/office/drawing/2014/main" id="{C5F985EF-8E9C-496E-8E0C-ECFA04A47DBA}"/>
            </a:ext>
          </a:extLst>
        </xdr:cNvPr>
        <xdr:cNvSpPr txBox="1"/>
      </xdr:nvSpPr>
      <xdr:spPr>
        <a:xfrm>
          <a:off x="15694841" y="1785077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68036</xdr:rowOff>
    </xdr:from>
    <xdr:to>
      <xdr:col>120</xdr:col>
      <xdr:colOff>114300</xdr:colOff>
      <xdr:row>105</xdr:row>
      <xdr:rowOff>68036</xdr:rowOff>
    </xdr:to>
    <xdr:cxnSp macro="">
      <xdr:nvCxnSpPr>
        <xdr:cNvPr id="654" name="直線コネクタ 653">
          <a:extLst>
            <a:ext uri="{FF2B5EF4-FFF2-40B4-BE49-F238E27FC236}">
              <a16:creationId xmlns:a16="http://schemas.microsoft.com/office/drawing/2014/main" id="{E17E4536-4B43-4890-B700-B03A06B62D86}"/>
            </a:ext>
          </a:extLst>
        </xdr:cNvPr>
        <xdr:cNvCxnSpPr/>
      </xdr:nvCxnSpPr>
      <xdr:spPr>
        <a:xfrm>
          <a:off x="16093440" y="17670236"/>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97263</xdr:rowOff>
    </xdr:from>
    <xdr:ext cx="467179" cy="259045"/>
    <xdr:sp macro="" textlink="">
      <xdr:nvSpPr>
        <xdr:cNvPr id="655" name="テキスト ボックス 654">
          <a:extLst>
            <a:ext uri="{FF2B5EF4-FFF2-40B4-BE49-F238E27FC236}">
              <a16:creationId xmlns:a16="http://schemas.microsoft.com/office/drawing/2014/main" id="{D1EBC075-EA1B-47F5-8521-327148B1DB5F}"/>
            </a:ext>
          </a:extLst>
        </xdr:cNvPr>
        <xdr:cNvSpPr txBox="1"/>
      </xdr:nvSpPr>
      <xdr:spPr>
        <a:xfrm>
          <a:off x="15694841" y="1753182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84364</xdr:rowOff>
    </xdr:from>
    <xdr:to>
      <xdr:col>120</xdr:col>
      <xdr:colOff>114300</xdr:colOff>
      <xdr:row>103</xdr:row>
      <xdr:rowOff>84364</xdr:rowOff>
    </xdr:to>
    <xdr:cxnSp macro="">
      <xdr:nvCxnSpPr>
        <xdr:cNvPr id="656" name="直線コネクタ 655">
          <a:extLst>
            <a:ext uri="{FF2B5EF4-FFF2-40B4-BE49-F238E27FC236}">
              <a16:creationId xmlns:a16="http://schemas.microsoft.com/office/drawing/2014/main" id="{E6AB59B6-9C52-4D63-8966-8BC6EF264742}"/>
            </a:ext>
          </a:extLst>
        </xdr:cNvPr>
        <xdr:cNvCxnSpPr/>
      </xdr:nvCxnSpPr>
      <xdr:spPr>
        <a:xfrm>
          <a:off x="16093440" y="17351284"/>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113591</xdr:rowOff>
    </xdr:from>
    <xdr:ext cx="467179" cy="259045"/>
    <xdr:sp macro="" textlink="">
      <xdr:nvSpPr>
        <xdr:cNvPr id="657" name="テキスト ボックス 656">
          <a:extLst>
            <a:ext uri="{FF2B5EF4-FFF2-40B4-BE49-F238E27FC236}">
              <a16:creationId xmlns:a16="http://schemas.microsoft.com/office/drawing/2014/main" id="{9C87CF66-E195-4F66-8935-F7145DD2E670}"/>
            </a:ext>
          </a:extLst>
        </xdr:cNvPr>
        <xdr:cNvSpPr txBox="1"/>
      </xdr:nvSpPr>
      <xdr:spPr>
        <a:xfrm>
          <a:off x="15694841" y="1721287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100693</xdr:rowOff>
    </xdr:from>
    <xdr:to>
      <xdr:col>120</xdr:col>
      <xdr:colOff>114300</xdr:colOff>
      <xdr:row>101</xdr:row>
      <xdr:rowOff>100693</xdr:rowOff>
    </xdr:to>
    <xdr:cxnSp macro="">
      <xdr:nvCxnSpPr>
        <xdr:cNvPr id="658" name="直線コネクタ 657">
          <a:extLst>
            <a:ext uri="{FF2B5EF4-FFF2-40B4-BE49-F238E27FC236}">
              <a16:creationId xmlns:a16="http://schemas.microsoft.com/office/drawing/2014/main" id="{210AAD9A-4876-4970-9067-A05ADCFD56FF}"/>
            </a:ext>
          </a:extLst>
        </xdr:cNvPr>
        <xdr:cNvCxnSpPr/>
      </xdr:nvCxnSpPr>
      <xdr:spPr>
        <a:xfrm>
          <a:off x="16093440" y="17032333"/>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100</xdr:row>
      <xdr:rowOff>129920</xdr:rowOff>
    </xdr:from>
    <xdr:ext cx="467179" cy="259045"/>
    <xdr:sp macro="" textlink="">
      <xdr:nvSpPr>
        <xdr:cNvPr id="659" name="テキスト ボックス 658">
          <a:extLst>
            <a:ext uri="{FF2B5EF4-FFF2-40B4-BE49-F238E27FC236}">
              <a16:creationId xmlns:a16="http://schemas.microsoft.com/office/drawing/2014/main" id="{F74AF84B-6246-4C2E-82B2-0D79BA6B5FC2}"/>
            </a:ext>
          </a:extLst>
        </xdr:cNvPr>
        <xdr:cNvSpPr txBox="1"/>
      </xdr:nvSpPr>
      <xdr:spPr>
        <a:xfrm>
          <a:off x="15694841" y="16893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99</xdr:row>
      <xdr:rowOff>117021</xdr:rowOff>
    </xdr:from>
    <xdr:to>
      <xdr:col>120</xdr:col>
      <xdr:colOff>114300</xdr:colOff>
      <xdr:row>99</xdr:row>
      <xdr:rowOff>117021</xdr:rowOff>
    </xdr:to>
    <xdr:cxnSp macro="">
      <xdr:nvCxnSpPr>
        <xdr:cNvPr id="660" name="直線コネクタ 659">
          <a:extLst>
            <a:ext uri="{FF2B5EF4-FFF2-40B4-BE49-F238E27FC236}">
              <a16:creationId xmlns:a16="http://schemas.microsoft.com/office/drawing/2014/main" id="{D88C7CCD-186D-4C79-8F89-CDF4D1C9FEF2}"/>
            </a:ext>
          </a:extLst>
        </xdr:cNvPr>
        <xdr:cNvCxnSpPr/>
      </xdr:nvCxnSpPr>
      <xdr:spPr>
        <a:xfrm>
          <a:off x="16093440" y="16713381"/>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98</xdr:row>
      <xdr:rowOff>146248</xdr:rowOff>
    </xdr:from>
    <xdr:ext cx="467179" cy="259045"/>
    <xdr:sp macro="" textlink="">
      <xdr:nvSpPr>
        <xdr:cNvPr id="661" name="テキスト ボックス 660">
          <a:extLst>
            <a:ext uri="{FF2B5EF4-FFF2-40B4-BE49-F238E27FC236}">
              <a16:creationId xmlns:a16="http://schemas.microsoft.com/office/drawing/2014/main" id="{A5A9ABB4-5D35-428D-A94D-27A74E6DEB0B}"/>
            </a:ext>
          </a:extLst>
        </xdr:cNvPr>
        <xdr:cNvSpPr txBox="1"/>
      </xdr:nvSpPr>
      <xdr:spPr>
        <a:xfrm>
          <a:off x="15694841" y="16574968"/>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662" name="直線コネクタ 661">
          <a:extLst>
            <a:ext uri="{FF2B5EF4-FFF2-40B4-BE49-F238E27FC236}">
              <a16:creationId xmlns:a16="http://schemas.microsoft.com/office/drawing/2014/main" id="{310FF00B-E748-439C-802A-2B5619A01620}"/>
            </a:ext>
          </a:extLst>
        </xdr:cNvPr>
        <xdr:cNvCxnSpPr/>
      </xdr:nvCxnSpPr>
      <xdr:spPr>
        <a:xfrm>
          <a:off x="16093440" y="16394430"/>
          <a:ext cx="413766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663" name="テキスト ボックス 662">
          <a:extLst>
            <a:ext uri="{FF2B5EF4-FFF2-40B4-BE49-F238E27FC236}">
              <a16:creationId xmlns:a16="http://schemas.microsoft.com/office/drawing/2014/main" id="{88E35408-E697-4A83-BF62-43BD8C86254C}"/>
            </a:ext>
          </a:extLst>
        </xdr:cNvPr>
        <xdr:cNvSpPr txBox="1"/>
      </xdr:nvSpPr>
      <xdr:spPr>
        <a:xfrm>
          <a:off x="15694841" y="1625601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664" name="【庁舎】&#10;一人当たり面積グラフ枠">
          <a:extLst>
            <a:ext uri="{FF2B5EF4-FFF2-40B4-BE49-F238E27FC236}">
              <a16:creationId xmlns:a16="http://schemas.microsoft.com/office/drawing/2014/main" id="{C3718CCC-C3C2-4FD1-8043-D96037AE0E72}"/>
            </a:ext>
          </a:extLst>
        </xdr:cNvPr>
        <xdr:cNvSpPr/>
      </xdr:nvSpPr>
      <xdr:spPr>
        <a:xfrm>
          <a:off x="16093440" y="16394430"/>
          <a:ext cx="4175760" cy="223266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82731</xdr:rowOff>
    </xdr:from>
    <xdr:to>
      <xdr:col>116</xdr:col>
      <xdr:colOff>62864</xdr:colOff>
      <xdr:row>107</xdr:row>
      <xdr:rowOff>139881</xdr:rowOff>
    </xdr:to>
    <xdr:cxnSp macro="">
      <xdr:nvCxnSpPr>
        <xdr:cNvPr id="665" name="直線コネクタ 664">
          <a:extLst>
            <a:ext uri="{FF2B5EF4-FFF2-40B4-BE49-F238E27FC236}">
              <a16:creationId xmlns:a16="http://schemas.microsoft.com/office/drawing/2014/main" id="{816E238E-A734-46DE-8C6E-8D025443BCB4}"/>
            </a:ext>
          </a:extLst>
        </xdr:cNvPr>
        <xdr:cNvCxnSpPr/>
      </xdr:nvCxnSpPr>
      <xdr:spPr>
        <a:xfrm flipV="1">
          <a:off x="19509104" y="16846731"/>
          <a:ext cx="0" cy="12306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143708</xdr:rowOff>
    </xdr:from>
    <xdr:ext cx="469744" cy="259045"/>
    <xdr:sp macro="" textlink="">
      <xdr:nvSpPr>
        <xdr:cNvPr id="666" name="【庁舎】&#10;一人当たり面積最小値テキスト">
          <a:extLst>
            <a:ext uri="{FF2B5EF4-FFF2-40B4-BE49-F238E27FC236}">
              <a16:creationId xmlns:a16="http://schemas.microsoft.com/office/drawing/2014/main" id="{F9996BE0-FC88-44FC-B256-79B2EE4CA453}"/>
            </a:ext>
          </a:extLst>
        </xdr:cNvPr>
        <xdr:cNvSpPr txBox="1"/>
      </xdr:nvSpPr>
      <xdr:spPr>
        <a:xfrm>
          <a:off x="19547840" y="180811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139881</xdr:rowOff>
    </xdr:from>
    <xdr:to>
      <xdr:col>116</xdr:col>
      <xdr:colOff>152400</xdr:colOff>
      <xdr:row>107</xdr:row>
      <xdr:rowOff>139881</xdr:rowOff>
    </xdr:to>
    <xdr:cxnSp macro="">
      <xdr:nvCxnSpPr>
        <xdr:cNvPr id="667" name="直線コネクタ 666">
          <a:extLst>
            <a:ext uri="{FF2B5EF4-FFF2-40B4-BE49-F238E27FC236}">
              <a16:creationId xmlns:a16="http://schemas.microsoft.com/office/drawing/2014/main" id="{BE8F82B0-9FCC-4146-9B00-7F2D62E49F76}"/>
            </a:ext>
          </a:extLst>
        </xdr:cNvPr>
        <xdr:cNvCxnSpPr/>
      </xdr:nvCxnSpPr>
      <xdr:spPr>
        <a:xfrm>
          <a:off x="19443700" y="1807736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29408</xdr:rowOff>
    </xdr:from>
    <xdr:ext cx="469744" cy="259045"/>
    <xdr:sp macro="" textlink="">
      <xdr:nvSpPr>
        <xdr:cNvPr id="668" name="【庁舎】&#10;一人当たり面積最大値テキスト">
          <a:extLst>
            <a:ext uri="{FF2B5EF4-FFF2-40B4-BE49-F238E27FC236}">
              <a16:creationId xmlns:a16="http://schemas.microsoft.com/office/drawing/2014/main" id="{94C26DA9-481C-4C37-92B1-DADC19A3FA51}"/>
            </a:ext>
          </a:extLst>
        </xdr:cNvPr>
        <xdr:cNvSpPr txBox="1"/>
      </xdr:nvSpPr>
      <xdr:spPr>
        <a:xfrm>
          <a:off x="19547840" y="16625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82731</xdr:rowOff>
    </xdr:from>
    <xdr:to>
      <xdr:col>116</xdr:col>
      <xdr:colOff>152400</xdr:colOff>
      <xdr:row>100</xdr:row>
      <xdr:rowOff>82731</xdr:rowOff>
    </xdr:to>
    <xdr:cxnSp macro="">
      <xdr:nvCxnSpPr>
        <xdr:cNvPr id="669" name="直線コネクタ 668">
          <a:extLst>
            <a:ext uri="{FF2B5EF4-FFF2-40B4-BE49-F238E27FC236}">
              <a16:creationId xmlns:a16="http://schemas.microsoft.com/office/drawing/2014/main" id="{ED0052E1-9A85-475A-BD23-A1F5BE334943}"/>
            </a:ext>
          </a:extLst>
        </xdr:cNvPr>
        <xdr:cNvCxnSpPr/>
      </xdr:nvCxnSpPr>
      <xdr:spPr>
        <a:xfrm>
          <a:off x="19443700" y="16846731"/>
          <a:ext cx="15494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105</xdr:row>
      <xdr:rowOff>70775</xdr:rowOff>
    </xdr:from>
    <xdr:ext cx="469744" cy="259045"/>
    <xdr:sp macro="" textlink="">
      <xdr:nvSpPr>
        <xdr:cNvPr id="670" name="【庁舎】&#10;一人当たり面積平均値テキスト">
          <a:extLst>
            <a:ext uri="{FF2B5EF4-FFF2-40B4-BE49-F238E27FC236}">
              <a16:creationId xmlns:a16="http://schemas.microsoft.com/office/drawing/2014/main" id="{0BE6E958-79BA-429D-8167-F43BB4672AED}"/>
            </a:ext>
          </a:extLst>
        </xdr:cNvPr>
        <xdr:cNvSpPr txBox="1"/>
      </xdr:nvSpPr>
      <xdr:spPr>
        <a:xfrm>
          <a:off x="19547840" y="1767297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92348</xdr:rowOff>
    </xdr:from>
    <xdr:to>
      <xdr:col>116</xdr:col>
      <xdr:colOff>114300</xdr:colOff>
      <xdr:row>106</xdr:row>
      <xdr:rowOff>22498</xdr:rowOff>
    </xdr:to>
    <xdr:sp macro="" textlink="">
      <xdr:nvSpPr>
        <xdr:cNvPr id="671" name="フローチャート: 判断 670">
          <a:extLst>
            <a:ext uri="{FF2B5EF4-FFF2-40B4-BE49-F238E27FC236}">
              <a16:creationId xmlns:a16="http://schemas.microsoft.com/office/drawing/2014/main" id="{9CDD80CF-E936-4460-8EC9-0FCAA39153D8}"/>
            </a:ext>
          </a:extLst>
        </xdr:cNvPr>
        <xdr:cNvSpPr/>
      </xdr:nvSpPr>
      <xdr:spPr>
        <a:xfrm>
          <a:off x="19458940" y="17694548"/>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102144</xdr:rowOff>
    </xdr:from>
    <xdr:to>
      <xdr:col>112</xdr:col>
      <xdr:colOff>38100</xdr:colOff>
      <xdr:row>106</xdr:row>
      <xdr:rowOff>32294</xdr:rowOff>
    </xdr:to>
    <xdr:sp macro="" textlink="">
      <xdr:nvSpPr>
        <xdr:cNvPr id="672" name="フローチャート: 判断 671">
          <a:extLst>
            <a:ext uri="{FF2B5EF4-FFF2-40B4-BE49-F238E27FC236}">
              <a16:creationId xmlns:a16="http://schemas.microsoft.com/office/drawing/2014/main" id="{81D54339-627B-48EF-85D1-71DF4FF25FA8}"/>
            </a:ext>
          </a:extLst>
        </xdr:cNvPr>
        <xdr:cNvSpPr/>
      </xdr:nvSpPr>
      <xdr:spPr>
        <a:xfrm>
          <a:off x="18735040" y="17704344"/>
          <a:ext cx="7874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118473</xdr:rowOff>
    </xdr:from>
    <xdr:to>
      <xdr:col>107</xdr:col>
      <xdr:colOff>101600</xdr:colOff>
      <xdr:row>106</xdr:row>
      <xdr:rowOff>48623</xdr:rowOff>
    </xdr:to>
    <xdr:sp macro="" textlink="">
      <xdr:nvSpPr>
        <xdr:cNvPr id="673" name="フローチャート: 判断 672">
          <a:extLst>
            <a:ext uri="{FF2B5EF4-FFF2-40B4-BE49-F238E27FC236}">
              <a16:creationId xmlns:a16="http://schemas.microsoft.com/office/drawing/2014/main" id="{8095C932-EFA1-49A2-AB1F-EC4962E8C5A3}"/>
            </a:ext>
          </a:extLst>
        </xdr:cNvPr>
        <xdr:cNvSpPr/>
      </xdr:nvSpPr>
      <xdr:spPr>
        <a:xfrm>
          <a:off x="17937480" y="17720673"/>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105</xdr:row>
      <xdr:rowOff>128270</xdr:rowOff>
    </xdr:from>
    <xdr:to>
      <xdr:col>102</xdr:col>
      <xdr:colOff>165100</xdr:colOff>
      <xdr:row>106</xdr:row>
      <xdr:rowOff>58420</xdr:rowOff>
    </xdr:to>
    <xdr:sp macro="" textlink="">
      <xdr:nvSpPr>
        <xdr:cNvPr id="674" name="フローチャート: 判断 673">
          <a:extLst>
            <a:ext uri="{FF2B5EF4-FFF2-40B4-BE49-F238E27FC236}">
              <a16:creationId xmlns:a16="http://schemas.microsoft.com/office/drawing/2014/main" id="{D7B7CAA6-D930-49C7-B83E-E2CC7A5DFF36}"/>
            </a:ext>
          </a:extLst>
        </xdr:cNvPr>
        <xdr:cNvSpPr/>
      </xdr:nvSpPr>
      <xdr:spPr>
        <a:xfrm>
          <a:off x="17162780" y="17730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EDFDE4D2-5604-40A6-81CA-E552D2987749}"/>
            </a:ext>
          </a:extLst>
        </xdr:cNvPr>
        <xdr:cNvSpPr txBox="1"/>
      </xdr:nvSpPr>
      <xdr:spPr>
        <a:xfrm>
          <a:off x="1934210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CD23E739-8DC3-4E28-B43B-DB7328E6D5CC}"/>
            </a:ext>
          </a:extLst>
        </xdr:cNvPr>
        <xdr:cNvSpPr txBox="1"/>
      </xdr:nvSpPr>
      <xdr:spPr>
        <a:xfrm>
          <a:off x="1861058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B15C2C31-B77E-4DB5-8AB1-915EC8EF5D33}"/>
            </a:ext>
          </a:extLst>
        </xdr:cNvPr>
        <xdr:cNvSpPr txBox="1"/>
      </xdr:nvSpPr>
      <xdr:spPr>
        <a:xfrm>
          <a:off x="178206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F8074D1E-E16E-4102-8A9B-4E13904A6153}"/>
            </a:ext>
          </a:extLst>
        </xdr:cNvPr>
        <xdr:cNvSpPr txBox="1"/>
      </xdr:nvSpPr>
      <xdr:spPr>
        <a:xfrm>
          <a:off x="1704594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679" name="テキスト ボックス 678">
          <a:extLst>
            <a:ext uri="{FF2B5EF4-FFF2-40B4-BE49-F238E27FC236}">
              <a16:creationId xmlns:a16="http://schemas.microsoft.com/office/drawing/2014/main" id="{39803C60-DC74-4FCA-BB26-760CD140DC34}"/>
            </a:ext>
          </a:extLst>
        </xdr:cNvPr>
        <xdr:cNvSpPr txBox="1"/>
      </xdr:nvSpPr>
      <xdr:spPr>
        <a:xfrm>
          <a:off x="16263620" y="18624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101</xdr:row>
      <xdr:rowOff>164193</xdr:rowOff>
    </xdr:from>
    <xdr:to>
      <xdr:col>116</xdr:col>
      <xdr:colOff>114300</xdr:colOff>
      <xdr:row>102</xdr:row>
      <xdr:rowOff>94343</xdr:rowOff>
    </xdr:to>
    <xdr:sp macro="" textlink="">
      <xdr:nvSpPr>
        <xdr:cNvPr id="680" name="楕円 679">
          <a:extLst>
            <a:ext uri="{FF2B5EF4-FFF2-40B4-BE49-F238E27FC236}">
              <a16:creationId xmlns:a16="http://schemas.microsoft.com/office/drawing/2014/main" id="{F08898FF-C4AF-48D9-B52A-4153FAC98015}"/>
            </a:ext>
          </a:extLst>
        </xdr:cNvPr>
        <xdr:cNvSpPr/>
      </xdr:nvSpPr>
      <xdr:spPr>
        <a:xfrm>
          <a:off x="19458940" y="17095833"/>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101</xdr:row>
      <xdr:rowOff>15620</xdr:rowOff>
    </xdr:from>
    <xdr:ext cx="469744" cy="259045"/>
    <xdr:sp macro="" textlink="">
      <xdr:nvSpPr>
        <xdr:cNvPr id="681" name="【庁舎】&#10;一人当たり面積該当値テキスト">
          <a:extLst>
            <a:ext uri="{FF2B5EF4-FFF2-40B4-BE49-F238E27FC236}">
              <a16:creationId xmlns:a16="http://schemas.microsoft.com/office/drawing/2014/main" id="{8F99B05D-00DA-440F-807F-AC343B5ED1FF}"/>
            </a:ext>
          </a:extLst>
        </xdr:cNvPr>
        <xdr:cNvSpPr txBox="1"/>
      </xdr:nvSpPr>
      <xdr:spPr>
        <a:xfrm>
          <a:off x="19547840" y="169472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0.365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101</xdr:row>
      <xdr:rowOff>167458</xdr:rowOff>
    </xdr:from>
    <xdr:to>
      <xdr:col>112</xdr:col>
      <xdr:colOff>38100</xdr:colOff>
      <xdr:row>102</xdr:row>
      <xdr:rowOff>97608</xdr:rowOff>
    </xdr:to>
    <xdr:sp macro="" textlink="">
      <xdr:nvSpPr>
        <xdr:cNvPr id="682" name="楕円 681">
          <a:extLst>
            <a:ext uri="{FF2B5EF4-FFF2-40B4-BE49-F238E27FC236}">
              <a16:creationId xmlns:a16="http://schemas.microsoft.com/office/drawing/2014/main" id="{40D77FF5-D176-451E-B91F-13803DFCFF58}"/>
            </a:ext>
          </a:extLst>
        </xdr:cNvPr>
        <xdr:cNvSpPr/>
      </xdr:nvSpPr>
      <xdr:spPr>
        <a:xfrm>
          <a:off x="18735040" y="17099098"/>
          <a:ext cx="7874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102</xdr:row>
      <xdr:rowOff>43543</xdr:rowOff>
    </xdr:from>
    <xdr:to>
      <xdr:col>116</xdr:col>
      <xdr:colOff>63500</xdr:colOff>
      <xdr:row>102</xdr:row>
      <xdr:rowOff>46808</xdr:rowOff>
    </xdr:to>
    <xdr:cxnSp macro="">
      <xdr:nvCxnSpPr>
        <xdr:cNvPr id="683" name="直線コネクタ 682">
          <a:extLst>
            <a:ext uri="{FF2B5EF4-FFF2-40B4-BE49-F238E27FC236}">
              <a16:creationId xmlns:a16="http://schemas.microsoft.com/office/drawing/2014/main" id="{96CA50ED-261B-42F9-94FD-DE15B00CF775}"/>
            </a:ext>
          </a:extLst>
        </xdr:cNvPr>
        <xdr:cNvCxnSpPr/>
      </xdr:nvCxnSpPr>
      <xdr:spPr>
        <a:xfrm flipV="1">
          <a:off x="18778220" y="17142823"/>
          <a:ext cx="73152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102</xdr:row>
      <xdr:rowOff>5806</xdr:rowOff>
    </xdr:from>
    <xdr:to>
      <xdr:col>107</xdr:col>
      <xdr:colOff>101600</xdr:colOff>
      <xdr:row>102</xdr:row>
      <xdr:rowOff>107406</xdr:rowOff>
    </xdr:to>
    <xdr:sp macro="" textlink="">
      <xdr:nvSpPr>
        <xdr:cNvPr id="684" name="楕円 683">
          <a:extLst>
            <a:ext uri="{FF2B5EF4-FFF2-40B4-BE49-F238E27FC236}">
              <a16:creationId xmlns:a16="http://schemas.microsoft.com/office/drawing/2014/main" id="{9CE93B36-D3A4-452B-9530-6CE3C481F63C}"/>
            </a:ext>
          </a:extLst>
        </xdr:cNvPr>
        <xdr:cNvSpPr/>
      </xdr:nvSpPr>
      <xdr:spPr>
        <a:xfrm>
          <a:off x="17937480" y="1710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102</xdr:row>
      <xdr:rowOff>46808</xdr:rowOff>
    </xdr:from>
    <xdr:to>
      <xdr:col>111</xdr:col>
      <xdr:colOff>177800</xdr:colOff>
      <xdr:row>102</xdr:row>
      <xdr:rowOff>56606</xdr:rowOff>
    </xdr:to>
    <xdr:cxnSp macro="">
      <xdr:nvCxnSpPr>
        <xdr:cNvPr id="685" name="直線コネクタ 684">
          <a:extLst>
            <a:ext uri="{FF2B5EF4-FFF2-40B4-BE49-F238E27FC236}">
              <a16:creationId xmlns:a16="http://schemas.microsoft.com/office/drawing/2014/main" id="{0C882A76-F74A-4911-B2FA-23E60908A382}"/>
            </a:ext>
          </a:extLst>
        </xdr:cNvPr>
        <xdr:cNvCxnSpPr/>
      </xdr:nvCxnSpPr>
      <xdr:spPr>
        <a:xfrm flipV="1">
          <a:off x="17988280" y="17146088"/>
          <a:ext cx="789940" cy="9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102</xdr:row>
      <xdr:rowOff>9071</xdr:rowOff>
    </xdr:from>
    <xdr:to>
      <xdr:col>102</xdr:col>
      <xdr:colOff>165100</xdr:colOff>
      <xdr:row>102</xdr:row>
      <xdr:rowOff>110671</xdr:rowOff>
    </xdr:to>
    <xdr:sp macro="" textlink="">
      <xdr:nvSpPr>
        <xdr:cNvPr id="686" name="楕円 685">
          <a:extLst>
            <a:ext uri="{FF2B5EF4-FFF2-40B4-BE49-F238E27FC236}">
              <a16:creationId xmlns:a16="http://schemas.microsoft.com/office/drawing/2014/main" id="{A8962A42-922C-4804-B72D-19A28BC85495}"/>
            </a:ext>
          </a:extLst>
        </xdr:cNvPr>
        <xdr:cNvSpPr/>
      </xdr:nvSpPr>
      <xdr:spPr>
        <a:xfrm>
          <a:off x="17162780" y="17108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102</xdr:row>
      <xdr:rowOff>56606</xdr:rowOff>
    </xdr:from>
    <xdr:to>
      <xdr:col>107</xdr:col>
      <xdr:colOff>50800</xdr:colOff>
      <xdr:row>102</xdr:row>
      <xdr:rowOff>59871</xdr:rowOff>
    </xdr:to>
    <xdr:cxnSp macro="">
      <xdr:nvCxnSpPr>
        <xdr:cNvPr id="687" name="直線コネクタ 686">
          <a:extLst>
            <a:ext uri="{FF2B5EF4-FFF2-40B4-BE49-F238E27FC236}">
              <a16:creationId xmlns:a16="http://schemas.microsoft.com/office/drawing/2014/main" id="{1DB79B60-B434-4AD9-9096-BC27F408C727}"/>
            </a:ext>
          </a:extLst>
        </xdr:cNvPr>
        <xdr:cNvCxnSpPr/>
      </xdr:nvCxnSpPr>
      <xdr:spPr>
        <a:xfrm flipV="1">
          <a:off x="17213580" y="17155886"/>
          <a:ext cx="774700" cy="32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106</xdr:row>
      <xdr:rowOff>23421</xdr:rowOff>
    </xdr:from>
    <xdr:ext cx="469744" cy="259045"/>
    <xdr:sp macro="" textlink="">
      <xdr:nvSpPr>
        <xdr:cNvPr id="688" name="n_1aveValue【庁舎】&#10;一人当たり面積">
          <a:extLst>
            <a:ext uri="{FF2B5EF4-FFF2-40B4-BE49-F238E27FC236}">
              <a16:creationId xmlns:a16="http://schemas.microsoft.com/office/drawing/2014/main" id="{BEB93BF5-56C7-424B-AC2E-E5C198CD67A1}"/>
            </a:ext>
          </a:extLst>
        </xdr:cNvPr>
        <xdr:cNvSpPr txBox="1"/>
      </xdr:nvSpPr>
      <xdr:spPr>
        <a:xfrm>
          <a:off x="18561127" y="17793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106</xdr:row>
      <xdr:rowOff>39750</xdr:rowOff>
    </xdr:from>
    <xdr:ext cx="469744" cy="259045"/>
    <xdr:sp macro="" textlink="">
      <xdr:nvSpPr>
        <xdr:cNvPr id="689" name="n_2aveValue【庁舎】&#10;一人当たり面積">
          <a:extLst>
            <a:ext uri="{FF2B5EF4-FFF2-40B4-BE49-F238E27FC236}">
              <a16:creationId xmlns:a16="http://schemas.microsoft.com/office/drawing/2014/main" id="{8B3EA3D2-34EA-4D77-9C6F-27D5B2D0B37E}"/>
            </a:ext>
          </a:extLst>
        </xdr:cNvPr>
        <xdr:cNvSpPr txBox="1"/>
      </xdr:nvSpPr>
      <xdr:spPr>
        <a:xfrm>
          <a:off x="17776267" y="178095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106</xdr:row>
      <xdr:rowOff>49547</xdr:rowOff>
    </xdr:from>
    <xdr:ext cx="469744" cy="259045"/>
    <xdr:sp macro="" textlink="">
      <xdr:nvSpPr>
        <xdr:cNvPr id="690" name="n_3aveValue【庁舎】&#10;一人当たり面積">
          <a:extLst>
            <a:ext uri="{FF2B5EF4-FFF2-40B4-BE49-F238E27FC236}">
              <a16:creationId xmlns:a16="http://schemas.microsoft.com/office/drawing/2014/main" id="{685891DD-37B9-406C-85E3-84B4678FA26B}"/>
            </a:ext>
          </a:extLst>
        </xdr:cNvPr>
        <xdr:cNvSpPr txBox="1"/>
      </xdr:nvSpPr>
      <xdr:spPr>
        <a:xfrm>
          <a:off x="17001567" y="1781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100</xdr:row>
      <xdr:rowOff>114135</xdr:rowOff>
    </xdr:from>
    <xdr:ext cx="469744" cy="259045"/>
    <xdr:sp macro="" textlink="">
      <xdr:nvSpPr>
        <xdr:cNvPr id="691" name="n_1mainValue【庁舎】&#10;一人当たり面積">
          <a:extLst>
            <a:ext uri="{FF2B5EF4-FFF2-40B4-BE49-F238E27FC236}">
              <a16:creationId xmlns:a16="http://schemas.microsoft.com/office/drawing/2014/main" id="{CC9AFD91-5C66-425F-A4F9-FE2400121780}"/>
            </a:ext>
          </a:extLst>
        </xdr:cNvPr>
        <xdr:cNvSpPr txBox="1"/>
      </xdr:nvSpPr>
      <xdr:spPr>
        <a:xfrm>
          <a:off x="18561127" y="168781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100</xdr:row>
      <xdr:rowOff>123933</xdr:rowOff>
    </xdr:from>
    <xdr:ext cx="469744" cy="259045"/>
    <xdr:sp macro="" textlink="">
      <xdr:nvSpPr>
        <xdr:cNvPr id="692" name="n_2mainValue【庁舎】&#10;一人当たり面積">
          <a:extLst>
            <a:ext uri="{FF2B5EF4-FFF2-40B4-BE49-F238E27FC236}">
              <a16:creationId xmlns:a16="http://schemas.microsoft.com/office/drawing/2014/main" id="{92F70056-4785-4A22-8E00-B27D9FF80ED5}"/>
            </a:ext>
          </a:extLst>
        </xdr:cNvPr>
        <xdr:cNvSpPr txBox="1"/>
      </xdr:nvSpPr>
      <xdr:spPr>
        <a:xfrm>
          <a:off x="17776267" y="168879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127198</xdr:rowOff>
    </xdr:from>
    <xdr:ext cx="469744" cy="259045"/>
    <xdr:sp macro="" textlink="">
      <xdr:nvSpPr>
        <xdr:cNvPr id="693" name="n_3mainValue【庁舎】&#10;一人当たり面積">
          <a:extLst>
            <a:ext uri="{FF2B5EF4-FFF2-40B4-BE49-F238E27FC236}">
              <a16:creationId xmlns:a16="http://schemas.microsoft.com/office/drawing/2014/main" id="{3627C4CB-D91E-4372-BBD6-4D62427C3471}"/>
            </a:ext>
          </a:extLst>
        </xdr:cNvPr>
        <xdr:cNvSpPr txBox="1"/>
      </xdr:nvSpPr>
      <xdr:spPr>
        <a:xfrm>
          <a:off x="17001567" y="168911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694" name="正方形/長方形 693">
          <a:extLst>
            <a:ext uri="{FF2B5EF4-FFF2-40B4-BE49-F238E27FC236}">
              <a16:creationId xmlns:a16="http://schemas.microsoft.com/office/drawing/2014/main" id="{FFFBA956-98AC-4B9A-95E3-F405F4347E68}"/>
            </a:ext>
          </a:extLst>
        </xdr:cNvPr>
        <xdr:cNvSpPr/>
      </xdr:nvSpPr>
      <xdr:spPr>
        <a:xfrm>
          <a:off x="670560" y="19000470"/>
          <a:ext cx="19598640" cy="18630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695" name="正方形/長方形 694">
          <a:extLst>
            <a:ext uri="{FF2B5EF4-FFF2-40B4-BE49-F238E27FC236}">
              <a16:creationId xmlns:a16="http://schemas.microsoft.com/office/drawing/2014/main" id="{C923F404-EE4C-4E60-8395-62BF023E3325}"/>
            </a:ext>
          </a:extLst>
        </xdr:cNvPr>
        <xdr:cNvSpPr/>
      </xdr:nvSpPr>
      <xdr:spPr>
        <a:xfrm>
          <a:off x="670560" y="19063970"/>
          <a:ext cx="3390900" cy="24638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696" name="テキスト ボックス 695">
          <a:extLst>
            <a:ext uri="{FF2B5EF4-FFF2-40B4-BE49-F238E27FC236}">
              <a16:creationId xmlns:a16="http://schemas.microsoft.com/office/drawing/2014/main" id="{CB4DC1ED-F642-4CD4-8F6B-B62A8BF22B69}"/>
            </a:ext>
          </a:extLst>
        </xdr:cNvPr>
        <xdr:cNvSpPr txBox="1"/>
      </xdr:nvSpPr>
      <xdr:spPr>
        <a:xfrm>
          <a:off x="746760" y="19310350"/>
          <a:ext cx="19433540" cy="145542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latin typeface="ＭＳ Ｐゴシック" panose="020B0600070205080204" pitchFamily="50" charset="-128"/>
              <a:ea typeface="ＭＳ Ｐゴシック" panose="020B0600070205080204" pitchFamily="50" charset="-128"/>
            </a:rPr>
            <a:t>　図書館や庁舎は比較的新しく、面積も充実していると読み取ることができる。また、福祉施設における減価償却率も類似団体平均との比較において近似であり施設の更新が行われているものの、一人当たり面積は平均を下回っている。</a:t>
          </a:r>
        </a:p>
        <a:p>
          <a:r>
            <a:rPr kumimoji="1" lang="ja-JP" altLang="en-US" sz="1050">
              <a:latin typeface="ＭＳ Ｐゴシック" panose="020B0600070205080204" pitchFamily="50" charset="-128"/>
              <a:ea typeface="ＭＳ Ｐゴシック" panose="020B0600070205080204" pitchFamily="50" charset="-128"/>
            </a:rPr>
            <a:t>　体育館・プールや市民会館については、厚田区プール整備により一度は償却率の下降が見られたが、再び上昇に転じている。この点については、令和元年度の学校施設整備において体育館の大規模修繕を行っていることから、僅少ではあるが改善要素を見込んでいるところである。本施設類型に関しては、総じて、減価償却は一定程度進んでいるものの、一人当たり面積は比較的充実しているといえる。これは、合併前の旧団体において整備した施設を現在も多く使用していることが要因と考えられ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58,345
57,951
722.42
27,449,265
27,066,041
337,424
16,566,068
32,698,139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25330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31</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[0.52]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前年度に比べ</a:t>
          </a:r>
          <a:r>
            <a:rPr kumimoji="1" lang="en-US" altLang="ja-JP" sz="1300">
              <a:latin typeface="ＭＳ Ｐゴシック" panose="020B0600070205080204" pitchFamily="50" charset="-128"/>
              <a:ea typeface="ＭＳ Ｐゴシック" panose="020B0600070205080204" pitchFamily="50" charset="-128"/>
            </a:rPr>
            <a:t>0.01</a:t>
          </a:r>
          <a:r>
            <a:rPr kumimoji="1" lang="ja-JP" altLang="en-US" sz="1300">
              <a:latin typeface="ＭＳ Ｐゴシック" panose="020B0600070205080204" pitchFamily="50" charset="-128"/>
              <a:ea typeface="ＭＳ Ｐゴシック" panose="020B0600070205080204" pitchFamily="50" charset="-128"/>
            </a:rPr>
            <a:t>ポイント改善の</a:t>
          </a:r>
          <a:r>
            <a:rPr kumimoji="1" lang="en-US" altLang="ja-JP" sz="1300">
              <a:latin typeface="ＭＳ Ｐゴシック" panose="020B0600070205080204" pitchFamily="50" charset="-128"/>
              <a:ea typeface="ＭＳ Ｐゴシック" panose="020B0600070205080204" pitchFamily="50" charset="-128"/>
            </a:rPr>
            <a:t>0.52</a:t>
          </a:r>
          <a:r>
            <a:rPr kumimoji="1" lang="ja-JP" altLang="en-US" sz="1300">
              <a:latin typeface="ＭＳ Ｐゴシック" panose="020B0600070205080204" pitchFamily="50" charset="-128"/>
              <a:ea typeface="ＭＳ Ｐゴシック" panose="020B0600070205080204" pitchFamily="50" charset="-128"/>
            </a:rPr>
            <a:t>となった要因として、固定資産税（償却資産）が増となったことによる、基準財政収入額の増加が挙げられる。その一方で、類似団体と比較すると、依然として平均を下回っている。今後は、歳入確保の取組を継続して行うとともに、地方債の発行を抑制するなど、安定的な財政運営の維持に努める。</a:t>
          </a: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37</xdr:row>
      <xdr:rowOff>78317</xdr:rowOff>
    </xdr:from>
    <xdr:to>
      <xdr:col>23</xdr:col>
      <xdr:colOff>133350</xdr:colOff>
      <xdr:row>45</xdr:row>
      <xdr:rowOff>114300</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421967"/>
          <a:ext cx="0" cy="140758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45</xdr:row>
      <xdr:rowOff>86377</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45</xdr:row>
      <xdr:rowOff>114300</xdr:rowOff>
    </xdr:from>
    <xdr:to>
      <xdr:col>24</xdr:col>
      <xdr:colOff>12700</xdr:colOff>
      <xdr:row>45</xdr:row>
      <xdr:rowOff>114300</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164694</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165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37</xdr:row>
      <xdr:rowOff>78317</xdr:rowOff>
    </xdr:from>
    <xdr:to>
      <xdr:col>24</xdr:col>
      <xdr:colOff>12700</xdr:colOff>
      <xdr:row>37</xdr:row>
      <xdr:rowOff>78317</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421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4233</xdr:rowOff>
    </xdr:from>
    <xdr:to>
      <xdr:col>23</xdr:col>
      <xdr:colOff>133350</xdr:colOff>
      <xdr:row>44</xdr:row>
      <xdr:rowOff>24342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flipV="1">
          <a:off x="4114800" y="7548033"/>
          <a:ext cx="838200" cy="20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24342</xdr:rowOff>
    </xdr:from>
    <xdr:to>
      <xdr:col>19</xdr:col>
      <xdr:colOff>133350</xdr:colOff>
      <xdr:row>44</xdr:row>
      <xdr:rowOff>24342</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45508</xdr:rowOff>
    </xdr:from>
    <xdr:to>
      <xdr:col>19</xdr:col>
      <xdr:colOff>184150</xdr:colOff>
      <xdr:row>41</xdr:row>
      <xdr:rowOff>147108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0749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157285</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684383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24342</xdr:rowOff>
    </xdr:from>
    <xdr:to>
      <xdr:col>15</xdr:col>
      <xdr:colOff>82550</xdr:colOff>
      <xdr:row>44</xdr:row>
      <xdr:rowOff>24342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65617</xdr:rowOff>
    </xdr:from>
    <xdr:to>
      <xdr:col>15</xdr:col>
      <xdr:colOff>133350</xdr:colOff>
      <xdr:row>41</xdr:row>
      <xdr:rowOff>167217</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09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40</xdr:row>
      <xdr:rowOff>5944</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6863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24342</xdr:rowOff>
    </xdr:from>
    <xdr:to>
      <xdr:col>11</xdr:col>
      <xdr:colOff>31750</xdr:colOff>
      <xdr:row>44</xdr:row>
      <xdr:rowOff>24342</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a:off x="1447800" y="756814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85725</xdr:rowOff>
    </xdr:from>
    <xdr:to>
      <xdr:col>11</xdr:col>
      <xdr:colOff>82550</xdr:colOff>
      <xdr:row>42</xdr:row>
      <xdr:rowOff>15875</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15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40</xdr:row>
      <xdr:rowOff>26052</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68840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42</xdr:row>
      <xdr:rowOff>75142</xdr:rowOff>
    </xdr:from>
    <xdr:to>
      <xdr:col>7</xdr:col>
      <xdr:colOff>31750</xdr:colOff>
      <xdr:row>43</xdr:row>
      <xdr:rowOff>5292</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276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41</xdr:row>
      <xdr:rowOff>15469</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044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124883</xdr:rowOff>
    </xdr:from>
    <xdr:to>
      <xdr:col>23</xdr:col>
      <xdr:colOff>184150</xdr:colOff>
      <xdr:row>44</xdr:row>
      <xdr:rowOff>55033</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74972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96960</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74693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144992</xdr:rowOff>
    </xdr:from>
    <xdr:to>
      <xdr:col>19</xdr:col>
      <xdr:colOff>184150</xdr:colOff>
      <xdr:row>44</xdr:row>
      <xdr:rowOff>75142</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59919</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760371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144992</xdr:rowOff>
    </xdr:from>
    <xdr:to>
      <xdr:col>15</xdr:col>
      <xdr:colOff>133350</xdr:colOff>
      <xdr:row>44</xdr:row>
      <xdr:rowOff>75142</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59919</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144992</xdr:rowOff>
    </xdr:from>
    <xdr:to>
      <xdr:col>11</xdr:col>
      <xdr:colOff>82550</xdr:colOff>
      <xdr:row>44</xdr:row>
      <xdr:rowOff>75142</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59919</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144992</xdr:rowOff>
    </xdr:from>
    <xdr:to>
      <xdr:col>7</xdr:col>
      <xdr:colOff>31750</xdr:colOff>
      <xdr:row>44</xdr:row>
      <xdr:rowOff>75142</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751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59919</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76037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[94.9%]</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ポイント悪化の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94.9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％となり、類似団体平均を</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年度ぶりに</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回った。悪化の要因としては、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除排雪経費の増加等が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挙げられる。今後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はこれに加え</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、経過年数の増加に伴い</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公共</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施設の維持補修費の増加が見込まれることから、公共施設等総合管理計画に基づき、施設の</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最適配置の実現を図るなど、</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弾力性のある財政運営に努める。</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59</xdr:row>
      <xdr:rowOff>90678</xdr:rowOff>
    </xdr:from>
    <xdr:to>
      <xdr:col>23</xdr:col>
      <xdr:colOff>133350</xdr:colOff>
      <xdr:row>65</xdr:row>
      <xdr:rowOff>109220</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206228"/>
          <a:ext cx="0" cy="10472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81297</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225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109220</xdr:rowOff>
    </xdr:from>
    <xdr:to>
      <xdr:col>24</xdr:col>
      <xdr:colOff>12700</xdr:colOff>
      <xdr:row>65</xdr:row>
      <xdr:rowOff>109220</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253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58</xdr:row>
      <xdr:rowOff>5605</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9949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59</xdr:row>
      <xdr:rowOff>90678</xdr:rowOff>
    </xdr:from>
    <xdr:to>
      <xdr:col>24</xdr:col>
      <xdr:colOff>12700</xdr:colOff>
      <xdr:row>59</xdr:row>
      <xdr:rowOff>90678</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2062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62</xdr:row>
      <xdr:rowOff>78232</xdr:rowOff>
    </xdr:from>
    <xdr:to>
      <xdr:col>23</xdr:col>
      <xdr:colOff>133350</xdr:colOff>
      <xdr:row>62</xdr:row>
      <xdr:rowOff>160274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708132"/>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61</xdr:row>
      <xdr:rowOff>68089</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052653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51562</xdr:rowOff>
    </xdr:from>
    <xdr:to>
      <xdr:col>23</xdr:col>
      <xdr:colOff>184150</xdr:colOff>
      <xdr:row>62</xdr:row>
      <xdr:rowOff>153162</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0681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62</xdr:row>
      <xdr:rowOff>54102</xdr:rowOff>
    </xdr:from>
    <xdr:to>
      <xdr:col>19</xdr:col>
      <xdr:colOff>133350</xdr:colOff>
      <xdr:row>62</xdr:row>
      <xdr:rowOff>78232</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68400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62</xdr:row>
      <xdr:rowOff>66040</xdr:rowOff>
    </xdr:from>
    <xdr:to>
      <xdr:col>19</xdr:col>
      <xdr:colOff>184150</xdr:colOff>
      <xdr:row>62</xdr:row>
      <xdr:rowOff>167640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0695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62</xdr:row>
      <xdr:rowOff>152417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0782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62</xdr:row>
      <xdr:rowOff>10668</xdr:rowOff>
    </xdr:from>
    <xdr:to>
      <xdr:col>15</xdr:col>
      <xdr:colOff>82550</xdr:colOff>
      <xdr:row>62</xdr:row>
      <xdr:rowOff>54102</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2336800" y="106405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62</xdr:row>
      <xdr:rowOff>56388</xdr:rowOff>
    </xdr:from>
    <xdr:to>
      <xdr:col>15</xdr:col>
      <xdr:colOff>133350</xdr:colOff>
      <xdr:row>62</xdr:row>
      <xdr:rowOff>157988</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068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62</xdr:row>
      <xdr:rowOff>142765</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077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61</xdr:row>
      <xdr:rowOff>124206</xdr:rowOff>
    </xdr:from>
    <xdr:to>
      <xdr:col>11</xdr:col>
      <xdr:colOff>31750</xdr:colOff>
      <xdr:row>62</xdr:row>
      <xdr:rowOff>10668</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582656"/>
          <a:ext cx="889000" cy="579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126492</xdr:rowOff>
    </xdr:from>
    <xdr:to>
      <xdr:col>11</xdr:col>
      <xdr:colOff>82550</xdr:colOff>
      <xdr:row>62</xdr:row>
      <xdr:rowOff>56642</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0584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66819</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0353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87884</xdr:rowOff>
    </xdr:from>
    <xdr:to>
      <xdr:col>7</xdr:col>
      <xdr:colOff>31750</xdr:colOff>
      <xdr:row>62</xdr:row>
      <xdr:rowOff>18034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62</xdr:row>
      <xdr:rowOff>2811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06327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62</xdr:row>
      <xdr:rowOff>109474</xdr:rowOff>
    </xdr:from>
    <xdr:to>
      <xdr:col>23</xdr:col>
      <xdr:colOff>184150</xdr:colOff>
      <xdr:row>63</xdr:row>
      <xdr:rowOff>39624</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739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81551</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7114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62</xdr:row>
      <xdr:rowOff>27432</xdr:rowOff>
    </xdr:from>
    <xdr:to>
      <xdr:col>19</xdr:col>
      <xdr:colOff>184150</xdr:colOff>
      <xdr:row>62</xdr:row>
      <xdr:rowOff>129032</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6573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60</xdr:row>
      <xdr:rowOff>139209</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4262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62</xdr:row>
      <xdr:rowOff>3302</xdr:rowOff>
    </xdr:from>
    <xdr:to>
      <xdr:col>15</xdr:col>
      <xdr:colOff>133350</xdr:colOff>
      <xdr:row>62</xdr:row>
      <xdr:rowOff>104902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63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60</xdr:row>
      <xdr:rowOff>115079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1040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61</xdr:row>
      <xdr:rowOff>131318</xdr:rowOff>
    </xdr:from>
    <xdr:to>
      <xdr:col>11</xdr:col>
      <xdr:colOff>82550</xdr:colOff>
      <xdr:row>62</xdr:row>
      <xdr:rowOff>61468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589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46245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676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61</xdr:row>
      <xdr:rowOff>73406</xdr:rowOff>
    </xdr:from>
    <xdr:to>
      <xdr:col>7</xdr:col>
      <xdr:colOff>31750</xdr:colOff>
      <xdr:row>62</xdr:row>
      <xdr:rowOff>3556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531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60</xdr:row>
      <xdr:rowOff>13733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10300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[161,805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132,793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172,513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年度は、人件費が前年比で減少している一方で、物件費及び維持補修費が増加しており、類似団体平均との差が大きくなっている。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維持補修費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の増加要因としては、除排雪経費の増加が挙げられる。今後は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、合理的な財政運営を図り</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、必要経費の見直しに努めていく。</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161153</xdr:rowOff>
    </xdr:from>
    <xdr:to>
      <xdr:col>23</xdr:col>
      <xdr:colOff>133350</xdr:colOff>
      <xdr:row>90</xdr:row>
      <xdr:rowOff>48006</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4048603"/>
          <a:ext cx="0" cy="142990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90</xdr:row>
      <xdr:rowOff>20083</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45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48006</xdr:rowOff>
    </xdr:from>
    <xdr:to>
      <xdr:col>24</xdr:col>
      <xdr:colOff>12700</xdr:colOff>
      <xdr:row>90</xdr:row>
      <xdr:rowOff>48006</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4785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76080</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7920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78,495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161153</xdr:rowOff>
    </xdr:from>
    <xdr:to>
      <xdr:col>24</xdr:col>
      <xdr:colOff>12700</xdr:colOff>
      <xdr:row>81</xdr:row>
      <xdr:rowOff>161153</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40486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88</xdr:row>
      <xdr:rowOff>9344</xdr:rowOff>
    </xdr:from>
    <xdr:to>
      <xdr:col>23</xdr:col>
      <xdr:colOff>133350</xdr:colOff>
      <xdr:row>88</xdr:row>
      <xdr:rowOff>77819</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5096944"/>
          <a:ext cx="838200" cy="684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27176</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425752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109,426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84</xdr:row>
      <xdr:rowOff>10649</xdr:rowOff>
    </xdr:from>
    <xdr:to>
      <xdr:col>23</xdr:col>
      <xdr:colOff>184150</xdr:colOff>
      <xdr:row>84</xdr:row>
      <xdr:rowOff>112249</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412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87</xdr:row>
      <xdr:rowOff>91540</xdr:rowOff>
    </xdr:from>
    <xdr:to>
      <xdr:col>19</xdr:col>
      <xdr:colOff>133350</xdr:colOff>
      <xdr:row>88</xdr:row>
      <xdr:rowOff>9344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5007690"/>
          <a:ext cx="889000" cy="892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168574</xdr:rowOff>
    </xdr:from>
    <xdr:to>
      <xdr:col>19</xdr:col>
      <xdr:colOff>184150</xdr:colOff>
      <xdr:row>84</xdr:row>
      <xdr:rowOff>98724</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4398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108901</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41678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87</xdr:row>
      <xdr:rowOff>45478</xdr:rowOff>
    </xdr:from>
    <xdr:to>
      <xdr:col>15</xdr:col>
      <xdr:colOff>82550</xdr:colOff>
      <xdr:row>87</xdr:row>
      <xdr:rowOff>91540</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961628"/>
          <a:ext cx="889000" cy="46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161669</xdr:rowOff>
    </xdr:from>
    <xdr:to>
      <xdr:col>15</xdr:col>
      <xdr:colOff>133350</xdr:colOff>
      <xdr:row>84</xdr:row>
      <xdr:rowOff>91819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4392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101996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4160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107,902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87</xdr:row>
      <xdr:rowOff>45478</xdr:rowOff>
    </xdr:from>
    <xdr:to>
      <xdr:col>11</xdr:col>
      <xdr:colOff>31750</xdr:colOff>
      <xdr:row>87</xdr:row>
      <xdr:rowOff>86204</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961628"/>
          <a:ext cx="889000" cy="407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136373</xdr:rowOff>
    </xdr:from>
    <xdr:to>
      <xdr:col>11</xdr:col>
      <xdr:colOff>82550</xdr:colOff>
      <xdr:row>84</xdr:row>
      <xdr:rowOff>66523</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4366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76700</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4135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106,015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84</xdr:row>
      <xdr:rowOff>169988</xdr:rowOff>
    </xdr:from>
    <xdr:to>
      <xdr:col>7</xdr:col>
      <xdr:colOff>31750</xdr:colOff>
      <xdr:row>85</xdr:row>
      <xdr:rowOff>100138</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45717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110315</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4340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88</xdr:row>
      <xdr:rowOff>27019</xdr:rowOff>
    </xdr:from>
    <xdr:to>
      <xdr:col>23</xdr:col>
      <xdr:colOff>184150</xdr:colOff>
      <xdr:row>88</xdr:row>
      <xdr:rowOff>128619</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51146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87</xdr:row>
      <xdr:rowOff>170546</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50866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87</xdr:row>
      <xdr:rowOff>129994</xdr:rowOff>
    </xdr:from>
    <xdr:to>
      <xdr:col>19</xdr:col>
      <xdr:colOff>184150</xdr:colOff>
      <xdr:row>88</xdr:row>
      <xdr:rowOff>60144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5046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88</xdr:row>
      <xdr:rowOff>44921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5132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156,697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87</xdr:row>
      <xdr:rowOff>40740</xdr:rowOff>
    </xdr:from>
    <xdr:to>
      <xdr:col>15</xdr:col>
      <xdr:colOff>133350</xdr:colOff>
      <xdr:row>87</xdr:row>
      <xdr:rowOff>142340</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956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87</xdr:row>
      <xdr:rowOff>127117</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50432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86</xdr:row>
      <xdr:rowOff>166128</xdr:rowOff>
    </xdr:from>
    <xdr:to>
      <xdr:col>11</xdr:col>
      <xdr:colOff>82550</xdr:colOff>
      <xdr:row>87</xdr:row>
      <xdr:rowOff>96278</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910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87</xdr:row>
      <xdr:rowOff>81055</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997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146,603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87</xdr:row>
      <xdr:rowOff>35404</xdr:rowOff>
    </xdr:from>
    <xdr:to>
      <xdr:col>7</xdr:col>
      <xdr:colOff>31750</xdr:colOff>
      <xdr:row>87</xdr:row>
      <xdr:rowOff>137004</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9515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87</xdr:row>
      <xdr:rowOff>121781</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503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[98.1]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年度は、類似団体平均を</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0.4</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ポイント下回る</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98.1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となっている。国に準拠した給与水準を確保する方針は従前から変わらず、今後も定員適正化計画に基づき適正な管理を行う。</a:t>
          </a:r>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90</xdr:row>
      <xdr:rowOff>36286</xdr:rowOff>
    </xdr:from>
    <xdr:to>
      <xdr:col>85</xdr:col>
      <xdr:colOff>95250</xdr:colOff>
      <xdr:row>90</xdr:row>
      <xdr:rowOff>36286</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65513</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34471</xdr:rowOff>
    </xdr:from>
    <xdr:to>
      <xdr:col>85</xdr:col>
      <xdr:colOff>95250</xdr:colOff>
      <xdr:row>88</xdr:row>
      <xdr:rowOff>34471</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63698</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32657</xdr:rowOff>
    </xdr:from>
    <xdr:to>
      <xdr:col>85</xdr:col>
      <xdr:colOff>95250</xdr:colOff>
      <xdr:row>86</xdr:row>
      <xdr:rowOff>32657</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61884</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84</xdr:row>
      <xdr:rowOff>30843</xdr:rowOff>
    </xdr:from>
    <xdr:to>
      <xdr:col>85</xdr:col>
      <xdr:colOff>95250</xdr:colOff>
      <xdr:row>84</xdr:row>
      <xdr:rowOff>30843</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83</xdr:row>
      <xdr:rowOff>60070</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29029</xdr:rowOff>
    </xdr:from>
    <xdr:to>
      <xdr:col>85</xdr:col>
      <xdr:colOff>95250</xdr:colOff>
      <xdr:row>82</xdr:row>
      <xdr:rowOff>29029</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81</xdr:row>
      <xdr:rowOff>58256</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27214</xdr:rowOff>
    </xdr:from>
    <xdr:to>
      <xdr:col>85</xdr:col>
      <xdr:colOff>95250</xdr:colOff>
      <xdr:row>80</xdr:row>
      <xdr:rowOff>27214</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56441</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165100</xdr:rowOff>
    </xdr:from>
    <xdr:to>
      <xdr:col>81</xdr:col>
      <xdr:colOff>44450</xdr:colOff>
      <xdr:row>90</xdr:row>
      <xdr:rowOff>87993</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81100"/>
          <a:ext cx="0" cy="163739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90</xdr:row>
      <xdr:rowOff>60070</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4905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90</xdr:row>
      <xdr:rowOff>87993</xdr:rowOff>
    </xdr:from>
    <xdr:to>
      <xdr:col>81</xdr:col>
      <xdr:colOff>133350</xdr:colOff>
      <xdr:row>90</xdr:row>
      <xdr:rowOff>87993</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5184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80027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2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165100</xdr:rowOff>
    </xdr:from>
    <xdr:to>
      <xdr:col>81</xdr:col>
      <xdr:colOff>133350</xdr:colOff>
      <xdr:row>80</xdr:row>
      <xdr:rowOff>165100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8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49893</xdr:rowOff>
    </xdr:from>
    <xdr:to>
      <xdr:col>81</xdr:col>
      <xdr:colOff>44450</xdr:colOff>
      <xdr:row>86</xdr:row>
      <xdr:rowOff>84364</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794593"/>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40113</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784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68036</xdr:rowOff>
    </xdr:from>
    <xdr:to>
      <xdr:col>81</xdr:col>
      <xdr:colOff>95250</xdr:colOff>
      <xdr:row>86</xdr:row>
      <xdr:rowOff>169636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812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86</xdr:row>
      <xdr:rowOff>32657</xdr:rowOff>
    </xdr:from>
    <xdr:to>
      <xdr:col>77</xdr:col>
      <xdr:colOff>44450</xdr:colOff>
      <xdr:row>86</xdr:row>
      <xdr:rowOff>84364</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777357"/>
          <a:ext cx="889000" cy="517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102507</xdr:rowOff>
    </xdr:from>
    <xdr:to>
      <xdr:col>77</xdr:col>
      <xdr:colOff>95250</xdr:colOff>
      <xdr:row>87</xdr:row>
      <xdr:rowOff>32657</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87</xdr:row>
      <xdr:rowOff>17434</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9335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86</xdr:row>
      <xdr:rowOff>32657</xdr:rowOff>
    </xdr:from>
    <xdr:to>
      <xdr:col>72</xdr:col>
      <xdr:colOff>203200</xdr:colOff>
      <xdr:row>87</xdr:row>
      <xdr:rowOff>33564</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flipV="1">
          <a:off x="14401800" y="14777357"/>
          <a:ext cx="889000" cy="172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102507</xdr:rowOff>
    </xdr:from>
    <xdr:to>
      <xdr:col>73</xdr:col>
      <xdr:colOff>44450</xdr:colOff>
      <xdr:row>87</xdr:row>
      <xdr:rowOff>32657</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87</xdr:row>
      <xdr:rowOff>17434</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93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86</xdr:row>
      <xdr:rowOff>118836</xdr:rowOff>
    </xdr:from>
    <xdr:to>
      <xdr:col>68</xdr:col>
      <xdr:colOff>152400</xdr:colOff>
      <xdr:row>87</xdr:row>
      <xdr:rowOff>33564</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863536"/>
          <a:ext cx="889000" cy="86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102507</xdr:rowOff>
    </xdr:from>
    <xdr:to>
      <xdr:col>68</xdr:col>
      <xdr:colOff>203200</xdr:colOff>
      <xdr:row>87</xdr:row>
      <xdr:rowOff>32657</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847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42834</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6160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170543</xdr:rowOff>
    </xdr:from>
    <xdr:to>
      <xdr:col>64</xdr:col>
      <xdr:colOff>152400</xdr:colOff>
      <xdr:row>86</xdr:row>
      <xdr:rowOff>100693</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3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110870</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5126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170543</xdr:rowOff>
    </xdr:from>
    <xdr:to>
      <xdr:col>81</xdr:col>
      <xdr:colOff>95250</xdr:colOff>
      <xdr:row>86</xdr:row>
      <xdr:rowOff>100693</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7437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15620</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4588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33564</xdr:rowOff>
    </xdr:from>
    <xdr:to>
      <xdr:col>77</xdr:col>
      <xdr:colOff>95250</xdr:colOff>
      <xdr:row>86</xdr:row>
      <xdr:rowOff>135164</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778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145341</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5471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153307</xdr:rowOff>
    </xdr:from>
    <xdr:to>
      <xdr:col>73</xdr:col>
      <xdr:colOff>44450</xdr:colOff>
      <xdr:row>86</xdr:row>
      <xdr:rowOff>83457</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72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93634</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449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86</xdr:row>
      <xdr:rowOff>154214</xdr:rowOff>
    </xdr:from>
    <xdr:to>
      <xdr:col>68</xdr:col>
      <xdr:colOff>203200</xdr:colOff>
      <xdr:row>87</xdr:row>
      <xdr:rowOff>84364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898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87</xdr:row>
      <xdr:rowOff>69141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4985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68036</xdr:rowOff>
    </xdr:from>
    <xdr:to>
      <xdr:col>64</xdr:col>
      <xdr:colOff>152400</xdr:colOff>
      <xdr:row>86</xdr:row>
      <xdr:rowOff>169636</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81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154413</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48991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[6.80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退職等に伴う欠員を補填するため、近年は職員の新規採用を一定規模行っていることから、</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年度は前年度に引き続き類似団体の平均を上回った。人口の減少が直ちに事務量の減少に結びつかないものではあるが、一層の定員適正化に努め、定員適正化計画を着実に実行していく。</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3" name="テキスト ボックス 312">
          <a:extLst>
            <a:ext uri="{FF2B5EF4-FFF2-40B4-BE49-F238E27FC236}">
              <a16:creationId xmlns:a16="http://schemas.microsoft.com/office/drawing/2014/main" id="{00000000-0008-0000-0300-000039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4" name="定員管理の状況グラフ枠">
          <a:extLst>
            <a:ext uri="{FF2B5EF4-FFF2-40B4-BE49-F238E27FC236}">
              <a16:creationId xmlns:a16="http://schemas.microsoft.com/office/drawing/2014/main" id="{00000000-0008-0000-0300-00003A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18415</xdr:rowOff>
    </xdr:from>
    <xdr:to>
      <xdr:col>81</xdr:col>
      <xdr:colOff>44450</xdr:colOff>
      <xdr:row>66</xdr:row>
      <xdr:rowOff>156951</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7018000" y="9962515"/>
          <a:ext cx="0" cy="151013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129028</xdr:rowOff>
    </xdr:from>
    <xdr:ext cx="762000" cy="259045"/>
    <xdr:sp macro="" textlink="">
      <xdr:nvSpPr>
        <xdr:cNvPr id="316" name="定員管理の状況最小値テキスト">
          <a:extLst>
            <a:ext uri="{FF2B5EF4-FFF2-40B4-BE49-F238E27FC236}">
              <a16:creationId xmlns:a16="http://schemas.microsoft.com/office/drawing/2014/main" id="{00000000-0008-0000-0300-00003C010000}"/>
            </a:ext>
          </a:extLst>
        </xdr:cNvPr>
        <xdr:cNvSpPr txBox="1"/>
      </xdr:nvSpPr>
      <xdr:spPr>
        <a:xfrm>
          <a:off x="17106900" y="114447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156951</xdr:rowOff>
    </xdr:from>
    <xdr:to>
      <xdr:col>81</xdr:col>
      <xdr:colOff>133350</xdr:colOff>
      <xdr:row>66</xdr:row>
      <xdr:rowOff>156951</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14726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56</xdr:row>
      <xdr:rowOff>104792</xdr:rowOff>
    </xdr:from>
    <xdr:ext cx="762000" cy="259045"/>
    <xdr:sp macro="" textlink="">
      <xdr:nvSpPr>
        <xdr:cNvPr id="318" name="定員管理の状況最大値テキスト">
          <a:extLst>
            <a:ext uri="{FF2B5EF4-FFF2-40B4-BE49-F238E27FC236}">
              <a16:creationId xmlns:a16="http://schemas.microsoft.com/office/drawing/2014/main" id="{00000000-0008-0000-0300-00003E010000}"/>
            </a:ext>
          </a:extLst>
        </xdr:cNvPr>
        <xdr:cNvSpPr txBox="1"/>
      </xdr:nvSpPr>
      <xdr:spPr>
        <a:xfrm>
          <a:off x="17106900" y="9705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18415</xdr:rowOff>
    </xdr:from>
    <xdr:to>
      <xdr:col>81</xdr:col>
      <xdr:colOff>133350</xdr:colOff>
      <xdr:row>58</xdr:row>
      <xdr:rowOff>18415</xdr:rowOff>
    </xdr:to>
    <xdr:cxnSp macro="">
      <xdr:nvCxnSpPr>
        <xdr:cNvPr id="319" name="直線コネクタ 318">
          <a:extLst>
            <a:ext uri="{FF2B5EF4-FFF2-40B4-BE49-F238E27FC236}">
              <a16:creationId xmlns:a16="http://schemas.microsoft.com/office/drawing/2014/main" id="{00000000-0008-0000-0300-00003F010000}"/>
            </a:ext>
          </a:extLst>
        </xdr:cNvPr>
        <xdr:cNvCxnSpPr/>
      </xdr:nvCxnSpPr>
      <xdr:spPr>
        <a:xfrm>
          <a:off x="16929100" y="99625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34925</xdr:rowOff>
    </xdr:from>
    <xdr:to>
      <xdr:col>81</xdr:col>
      <xdr:colOff>44450</xdr:colOff>
      <xdr:row>61</xdr:row>
      <xdr:rowOff>95250</xdr:rowOff>
    </xdr:to>
    <xdr:cxnSp macro="">
      <xdr:nvCxnSpPr>
        <xdr:cNvPr id="320" name="直線コネクタ 319">
          <a:extLst>
            <a:ext uri="{FF2B5EF4-FFF2-40B4-BE49-F238E27FC236}">
              <a16:creationId xmlns:a16="http://schemas.microsoft.com/office/drawing/2014/main" id="{00000000-0008-0000-0300-000040010000}"/>
            </a:ext>
          </a:extLst>
        </xdr:cNvPr>
        <xdr:cNvCxnSpPr/>
      </xdr:nvCxnSpPr>
      <xdr:spPr>
        <a:xfrm>
          <a:off x="16179800" y="10493375"/>
          <a:ext cx="8382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59</xdr:row>
      <xdr:rowOff>117809</xdr:rowOff>
    </xdr:from>
    <xdr:ext cx="762000" cy="259045"/>
    <xdr:sp macro="" textlink="">
      <xdr:nvSpPr>
        <xdr:cNvPr id="321" name="定員管理の状況平均値テキスト">
          <a:extLst>
            <a:ext uri="{FF2B5EF4-FFF2-40B4-BE49-F238E27FC236}">
              <a16:creationId xmlns:a16="http://schemas.microsoft.com/office/drawing/2014/main" id="{00000000-0008-0000-0300-000041010000}"/>
            </a:ext>
          </a:extLst>
        </xdr:cNvPr>
        <xdr:cNvSpPr txBox="1"/>
      </xdr:nvSpPr>
      <xdr:spPr>
        <a:xfrm>
          <a:off x="17106900" y="1023335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101282</xdr:rowOff>
    </xdr:from>
    <xdr:to>
      <xdr:col>81</xdr:col>
      <xdr:colOff>95250</xdr:colOff>
      <xdr:row>61</xdr:row>
      <xdr:rowOff>31432</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967200" y="103882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14817</xdr:rowOff>
    </xdr:from>
    <xdr:to>
      <xdr:col>77</xdr:col>
      <xdr:colOff>44450</xdr:colOff>
      <xdr:row>61</xdr:row>
      <xdr:rowOff>34925</xdr:rowOff>
    </xdr:to>
    <xdr:cxnSp macro="">
      <xdr:nvCxnSpPr>
        <xdr:cNvPr id="323" name="直線コネクタ 322">
          <a:extLst>
            <a:ext uri="{FF2B5EF4-FFF2-40B4-BE49-F238E27FC236}">
              <a16:creationId xmlns:a16="http://schemas.microsoft.com/office/drawing/2014/main" id="{00000000-0008-0000-0300-000043010000}"/>
            </a:ext>
          </a:extLst>
        </xdr:cNvPr>
        <xdr:cNvCxnSpPr/>
      </xdr:nvCxnSpPr>
      <xdr:spPr>
        <a:xfrm>
          <a:off x="15290800" y="10473267"/>
          <a:ext cx="889000" cy="20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60</xdr:row>
      <xdr:rowOff>95250</xdr:rowOff>
    </xdr:from>
    <xdr:to>
      <xdr:col>77</xdr:col>
      <xdr:colOff>95250</xdr:colOff>
      <xdr:row>61</xdr:row>
      <xdr:rowOff>25400</xdr:rowOff>
    </xdr:to>
    <xdr:sp macro="" textlink="">
      <xdr:nvSpPr>
        <xdr:cNvPr id="324" name="フローチャート: 判断 323">
          <a:extLst>
            <a:ext uri="{FF2B5EF4-FFF2-40B4-BE49-F238E27FC236}">
              <a16:creationId xmlns:a16="http://schemas.microsoft.com/office/drawing/2014/main" id="{00000000-0008-0000-0300-000044010000}"/>
            </a:ext>
          </a:extLst>
        </xdr:cNvPr>
        <xdr:cNvSpPr/>
      </xdr:nvSpPr>
      <xdr:spPr>
        <a:xfrm>
          <a:off x="16129000" y="10382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35577</xdr:rowOff>
    </xdr:from>
    <xdr:ext cx="7366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798800" y="10151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61</xdr:row>
      <xdr:rowOff>4763</xdr:rowOff>
    </xdr:from>
    <xdr:to>
      <xdr:col>72</xdr:col>
      <xdr:colOff>203200</xdr:colOff>
      <xdr:row>61</xdr:row>
      <xdr:rowOff>14817</xdr:rowOff>
    </xdr:to>
    <xdr:cxnSp macro="">
      <xdr:nvCxnSpPr>
        <xdr:cNvPr id="326" name="直線コネクタ 325">
          <a:extLst>
            <a:ext uri="{FF2B5EF4-FFF2-40B4-BE49-F238E27FC236}">
              <a16:creationId xmlns:a16="http://schemas.microsoft.com/office/drawing/2014/main" id="{00000000-0008-0000-0300-000046010000}"/>
            </a:ext>
          </a:extLst>
        </xdr:cNvPr>
        <xdr:cNvCxnSpPr/>
      </xdr:nvCxnSpPr>
      <xdr:spPr>
        <a:xfrm>
          <a:off x="14401800" y="10463213"/>
          <a:ext cx="889000" cy="100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60</xdr:row>
      <xdr:rowOff>103294</xdr:rowOff>
    </xdr:from>
    <xdr:to>
      <xdr:col>73</xdr:col>
      <xdr:colOff>44450</xdr:colOff>
      <xdr:row>61</xdr:row>
      <xdr:rowOff>33444</xdr:rowOff>
    </xdr:to>
    <xdr:sp macro="" textlink="">
      <xdr:nvSpPr>
        <xdr:cNvPr id="327" name="フローチャート: 判断 326">
          <a:extLst>
            <a:ext uri="{FF2B5EF4-FFF2-40B4-BE49-F238E27FC236}">
              <a16:creationId xmlns:a16="http://schemas.microsoft.com/office/drawing/2014/main" id="{00000000-0008-0000-0300-000047010000}"/>
            </a:ext>
          </a:extLst>
        </xdr:cNvPr>
        <xdr:cNvSpPr/>
      </xdr:nvSpPr>
      <xdr:spPr>
        <a:xfrm>
          <a:off x="15240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43621</xdr:rowOff>
    </xdr:from>
    <xdr:ext cx="762000" cy="259045"/>
    <xdr:sp macro="" textlink="">
      <xdr:nvSpPr>
        <xdr:cNvPr id="328" name="テキスト ボックス 327">
          <a:extLst>
            <a:ext uri="{FF2B5EF4-FFF2-40B4-BE49-F238E27FC236}">
              <a16:creationId xmlns:a16="http://schemas.microsoft.com/office/drawing/2014/main" id="{00000000-0008-0000-0300-000048010000}"/>
            </a:ext>
          </a:extLst>
        </xdr:cNvPr>
        <xdr:cNvSpPr txBox="1"/>
      </xdr:nvSpPr>
      <xdr:spPr>
        <a:xfrm>
          <a:off x="14909800" y="10159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61</xdr:row>
      <xdr:rowOff>4763</xdr:rowOff>
    </xdr:from>
    <xdr:to>
      <xdr:col>68</xdr:col>
      <xdr:colOff>152400</xdr:colOff>
      <xdr:row>61</xdr:row>
      <xdr:rowOff>32914</xdr:rowOff>
    </xdr:to>
    <xdr:cxnSp macro="">
      <xdr:nvCxnSpPr>
        <xdr:cNvPr id="329" name="直線コネクタ 328">
          <a:extLst>
            <a:ext uri="{FF2B5EF4-FFF2-40B4-BE49-F238E27FC236}">
              <a16:creationId xmlns:a16="http://schemas.microsoft.com/office/drawing/2014/main" id="{00000000-0008-0000-0300-000049010000}"/>
            </a:ext>
          </a:extLst>
        </xdr:cNvPr>
        <xdr:cNvCxnSpPr/>
      </xdr:nvCxnSpPr>
      <xdr:spPr>
        <a:xfrm flipV="1">
          <a:off x="13512800" y="10463213"/>
          <a:ext cx="889000" cy="281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60</xdr:row>
      <xdr:rowOff>79163</xdr:rowOff>
    </xdr:from>
    <xdr:to>
      <xdr:col>68</xdr:col>
      <xdr:colOff>203200</xdr:colOff>
      <xdr:row>61</xdr:row>
      <xdr:rowOff>9313</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4351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19490</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4020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110807</xdr:rowOff>
    </xdr:from>
    <xdr:to>
      <xdr:col>64</xdr:col>
      <xdr:colOff>152400</xdr:colOff>
      <xdr:row>62</xdr:row>
      <xdr:rowOff>40957</xdr:rowOff>
    </xdr:to>
    <xdr:sp macro="" textlink="">
      <xdr:nvSpPr>
        <xdr:cNvPr id="332" name="フローチャート: 判断 331">
          <a:extLst>
            <a:ext uri="{FF2B5EF4-FFF2-40B4-BE49-F238E27FC236}">
              <a16:creationId xmlns:a16="http://schemas.microsoft.com/office/drawing/2014/main" id="{00000000-0008-0000-0300-00004C010000}"/>
            </a:ext>
          </a:extLst>
        </xdr:cNvPr>
        <xdr:cNvSpPr/>
      </xdr:nvSpPr>
      <xdr:spPr>
        <a:xfrm>
          <a:off x="13462000" y="10569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25734</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3131800" y="1065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8" name="テキスト ボックス 337">
          <a:extLst>
            <a:ext uri="{FF2B5EF4-FFF2-40B4-BE49-F238E27FC236}">
              <a16:creationId xmlns:a16="http://schemas.microsoft.com/office/drawing/2014/main" id="{00000000-0008-0000-0300-000052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44450</xdr:rowOff>
    </xdr:from>
    <xdr:to>
      <xdr:col>81</xdr:col>
      <xdr:colOff>95250</xdr:colOff>
      <xdr:row>61</xdr:row>
      <xdr:rowOff>146050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967200" y="1050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61</xdr:row>
      <xdr:rowOff>16527</xdr:rowOff>
    </xdr:from>
    <xdr:ext cx="762000" cy="259045"/>
    <xdr:sp macro="" textlink="">
      <xdr:nvSpPr>
        <xdr:cNvPr id="340" name="定員管理の状況該当値テキスト">
          <a:extLst>
            <a:ext uri="{FF2B5EF4-FFF2-40B4-BE49-F238E27FC236}">
              <a16:creationId xmlns:a16="http://schemas.microsoft.com/office/drawing/2014/main" id="{00000000-0008-0000-0300-000054010000}"/>
            </a:ext>
          </a:extLst>
        </xdr:cNvPr>
        <xdr:cNvSpPr txBox="1"/>
      </xdr:nvSpPr>
      <xdr:spPr>
        <a:xfrm>
          <a:off x="17106900" y="1047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155575</xdr:rowOff>
    </xdr:from>
    <xdr:to>
      <xdr:col>77</xdr:col>
      <xdr:colOff>95250</xdr:colOff>
      <xdr:row>61</xdr:row>
      <xdr:rowOff>85725</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6129000" y="104425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61</xdr:row>
      <xdr:rowOff>70502</xdr:rowOff>
    </xdr:from>
    <xdr:ext cx="7366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5798800" y="105289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135467</xdr:rowOff>
    </xdr:from>
    <xdr:to>
      <xdr:col>73</xdr:col>
      <xdr:colOff>44450</xdr:colOff>
      <xdr:row>61</xdr:row>
      <xdr:rowOff>65617</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5240000" y="104224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61</xdr:row>
      <xdr:rowOff>50394</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909800" y="10508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125413</xdr:rowOff>
    </xdr:from>
    <xdr:to>
      <xdr:col>68</xdr:col>
      <xdr:colOff>203200</xdr:colOff>
      <xdr:row>61</xdr:row>
      <xdr:rowOff>55563</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4351000" y="10412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61</xdr:row>
      <xdr:rowOff>40340</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4020800" y="104987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153564</xdr:rowOff>
    </xdr:from>
    <xdr:to>
      <xdr:col>64</xdr:col>
      <xdr:colOff>152400</xdr:colOff>
      <xdr:row>61</xdr:row>
      <xdr:rowOff>83714</xdr:rowOff>
    </xdr:to>
    <xdr:sp macro="" textlink="">
      <xdr:nvSpPr>
        <xdr:cNvPr id="347" name="楕円 346">
          <a:extLst>
            <a:ext uri="{FF2B5EF4-FFF2-40B4-BE49-F238E27FC236}">
              <a16:creationId xmlns:a16="http://schemas.microsoft.com/office/drawing/2014/main" id="{00000000-0008-0000-0300-00005B010000}"/>
            </a:ext>
          </a:extLst>
        </xdr:cNvPr>
        <xdr:cNvSpPr/>
      </xdr:nvSpPr>
      <xdr:spPr>
        <a:xfrm>
          <a:off x="13462000" y="10440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59</xdr:row>
      <xdr:rowOff>93891</xdr:rowOff>
    </xdr:from>
    <xdr:ext cx="762000" cy="259045"/>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131800" y="1020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9" name="正方形/長方形 358">
          <a:extLst>
            <a:ext uri="{FF2B5EF4-FFF2-40B4-BE49-F238E27FC236}">
              <a16:creationId xmlns:a16="http://schemas.microsoft.com/office/drawing/2014/main" id="{00000000-0008-0000-0300-000067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60" name="正方形/長方形 359">
          <a:extLst>
            <a:ext uri="{FF2B5EF4-FFF2-40B4-BE49-F238E27FC236}">
              <a16:creationId xmlns:a16="http://schemas.microsoft.com/office/drawing/2014/main" id="{00000000-0008-0000-0300-000068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61" name="テキスト ボックス 360">
          <a:extLst>
            <a:ext uri="{FF2B5EF4-FFF2-40B4-BE49-F238E27FC236}">
              <a16:creationId xmlns:a16="http://schemas.microsoft.com/office/drawing/2014/main" id="{00000000-0008-0000-0300-000069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4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財政運営指針に基づき、普通建設事業債の発行を抑制したことなどにより単年度の実質公債費比率は改善されたものの、平成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28</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及び</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年度</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の単年度実質公債費比率が高かったため、</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か年平均では昨年度から変わらずの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％となった。今後財政運営指針に基づき、市債発行を適正規模に留め、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公債費の抑制</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を図る。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74168</xdr:rowOff>
    </xdr:from>
    <xdr:to>
      <xdr:col>81</xdr:col>
      <xdr:colOff>44450</xdr:colOff>
      <xdr:row>44</xdr:row>
      <xdr:rowOff>15494</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589268"/>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159021</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5313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44</xdr:row>
      <xdr:rowOff>15494</xdr:rowOff>
    </xdr:from>
    <xdr:to>
      <xdr:col>81</xdr:col>
      <xdr:colOff>133350</xdr:colOff>
      <xdr:row>44</xdr:row>
      <xdr:rowOff>15494</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5592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160545</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33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74168</xdr:rowOff>
    </xdr:from>
    <xdr:to>
      <xdr:col>81</xdr:col>
      <xdr:colOff>133350</xdr:colOff>
      <xdr:row>38</xdr:row>
      <xdr:rowOff>74168</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58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41</xdr:row>
      <xdr:rowOff>129286</xdr:rowOff>
    </xdr:from>
    <xdr:to>
      <xdr:col>81</xdr:col>
      <xdr:colOff>44450</xdr:colOff>
      <xdr:row>41</xdr:row>
      <xdr:rowOff>129286</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7158736"/>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160291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8468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143764</xdr:rowOff>
    </xdr:from>
    <xdr:to>
      <xdr:col>81</xdr:col>
      <xdr:colOff>95250</xdr:colOff>
      <xdr:row>41</xdr:row>
      <xdr:rowOff>73914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7001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41</xdr:row>
      <xdr:rowOff>95504</xdr:rowOff>
    </xdr:from>
    <xdr:to>
      <xdr:col>77</xdr:col>
      <xdr:colOff>44450</xdr:colOff>
      <xdr:row>41</xdr:row>
      <xdr:rowOff>129286</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7124954"/>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153416</xdr:rowOff>
    </xdr:from>
    <xdr:to>
      <xdr:col>77</xdr:col>
      <xdr:colOff>95250</xdr:colOff>
      <xdr:row>41</xdr:row>
      <xdr:rowOff>83566</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7011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39</xdr:row>
      <xdr:rowOff>93743</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67802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41</xdr:row>
      <xdr:rowOff>90678</xdr:rowOff>
    </xdr:from>
    <xdr:to>
      <xdr:col>72</xdr:col>
      <xdr:colOff>203200</xdr:colOff>
      <xdr:row>41</xdr:row>
      <xdr:rowOff>95504</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7120128"/>
          <a:ext cx="889000" cy="4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167894</xdr:rowOff>
    </xdr:from>
    <xdr:to>
      <xdr:col>73</xdr:col>
      <xdr:colOff>44450</xdr:colOff>
      <xdr:row>41</xdr:row>
      <xdr:rowOff>98044</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39</xdr:row>
      <xdr:rowOff>108221</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67947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41</xdr:row>
      <xdr:rowOff>90678</xdr:rowOff>
    </xdr:from>
    <xdr:to>
      <xdr:col>68</xdr:col>
      <xdr:colOff>152400</xdr:colOff>
      <xdr:row>41</xdr:row>
      <xdr:rowOff>124460</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flipV="1">
          <a:off x="13512800" y="7120128"/>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1270</xdr:rowOff>
    </xdr:from>
    <xdr:to>
      <xdr:col>68</xdr:col>
      <xdr:colOff>203200</xdr:colOff>
      <xdr:row>41</xdr:row>
      <xdr:rowOff>102870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39</xdr:row>
      <xdr:rowOff>113047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6799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88138</xdr:rowOff>
    </xdr:from>
    <xdr:to>
      <xdr:col>64</xdr:col>
      <xdr:colOff>152400</xdr:colOff>
      <xdr:row>42</xdr:row>
      <xdr:rowOff>18288</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117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42</xdr:row>
      <xdr:rowOff>3065</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20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78486</xdr:rowOff>
    </xdr:from>
    <xdr:to>
      <xdr:col>81</xdr:col>
      <xdr:colOff>95250</xdr:colOff>
      <xdr:row>42</xdr:row>
      <xdr:rowOff>8636</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41</xdr:row>
      <xdr:rowOff>50563</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800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41</xdr:row>
      <xdr:rowOff>78486</xdr:rowOff>
    </xdr:from>
    <xdr:to>
      <xdr:col>77</xdr:col>
      <xdr:colOff>95250</xdr:colOff>
      <xdr:row>42</xdr:row>
      <xdr:rowOff>8636</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7107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164863</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719431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41</xdr:row>
      <xdr:rowOff>44704</xdr:rowOff>
    </xdr:from>
    <xdr:to>
      <xdr:col>73</xdr:col>
      <xdr:colOff>44450</xdr:colOff>
      <xdr:row>41</xdr:row>
      <xdr:rowOff>146304</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7074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131081</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71605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41</xdr:row>
      <xdr:rowOff>39878</xdr:rowOff>
    </xdr:from>
    <xdr:to>
      <xdr:col>68</xdr:col>
      <xdr:colOff>203200</xdr:colOff>
      <xdr:row>41</xdr:row>
      <xdr:rowOff>141478</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706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126255</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715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73660</xdr:rowOff>
    </xdr:from>
    <xdr:to>
      <xdr:col>64</xdr:col>
      <xdr:colOff>152400</xdr:colOff>
      <xdr:row>42</xdr:row>
      <xdr:rowOff>3810</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7103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13987</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8719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[76.6%]</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前年度に比べ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8.0</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ポイント改善の</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76.6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％となった要因として、庁舎建設事業等の地方債残高</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が減少</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したことなどが挙げられる。今後も財政運営指針に基づき、道内類似団体平均未満になるよう将来負担比率の改善に努める。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22</xdr:row>
      <xdr:rowOff>127000</xdr:rowOff>
    </xdr:from>
    <xdr:to>
      <xdr:col>85</xdr:col>
      <xdr:colOff>95250</xdr:colOff>
      <xdr:row>22</xdr:row>
      <xdr:rowOff>127000</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21</xdr:row>
      <xdr:rowOff>156227</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158750</xdr:rowOff>
    </xdr:from>
    <xdr:to>
      <xdr:col>85</xdr:col>
      <xdr:colOff>95250</xdr:colOff>
      <xdr:row>19</xdr:row>
      <xdr:rowOff>158750</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19</xdr:row>
      <xdr:rowOff>16527</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19050</xdr:rowOff>
    </xdr:from>
    <xdr:to>
      <xdr:col>85</xdr:col>
      <xdr:colOff>95250</xdr:colOff>
      <xdr:row>17</xdr:row>
      <xdr:rowOff>19050</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48277</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14</xdr:row>
      <xdr:rowOff>50800</xdr:rowOff>
    </xdr:from>
    <xdr:to>
      <xdr:col>85</xdr:col>
      <xdr:colOff>95250</xdr:colOff>
      <xdr:row>14</xdr:row>
      <xdr:rowOff>50800</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13</xdr:row>
      <xdr:rowOff>80027</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3" name="将来負担の状況グラフ枠">
          <a:extLst>
            <a:ext uri="{FF2B5EF4-FFF2-40B4-BE49-F238E27FC236}">
              <a16:creationId xmlns:a16="http://schemas.microsoft.com/office/drawing/2014/main" id="{00000000-0008-0000-0300-0000B1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14</xdr:row>
      <xdr:rowOff>50800</xdr:rowOff>
    </xdr:from>
    <xdr:to>
      <xdr:col>81</xdr:col>
      <xdr:colOff>44450</xdr:colOff>
      <xdr:row>23</xdr:row>
      <xdr:rowOff>30836</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flipV="1">
          <a:off x="17018000" y="2451100"/>
          <a:ext cx="0" cy="152308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2913</xdr:rowOff>
    </xdr:from>
    <xdr:ext cx="762000" cy="259045"/>
    <xdr:sp macro="" textlink="">
      <xdr:nvSpPr>
        <xdr:cNvPr id="435" name="将来負担の状況最小値テキスト">
          <a:extLst>
            <a:ext uri="{FF2B5EF4-FFF2-40B4-BE49-F238E27FC236}">
              <a16:creationId xmlns:a16="http://schemas.microsoft.com/office/drawing/2014/main" id="{00000000-0008-0000-0300-0000B3010000}"/>
            </a:ext>
          </a:extLst>
        </xdr:cNvPr>
        <xdr:cNvSpPr txBox="1"/>
      </xdr:nvSpPr>
      <xdr:spPr>
        <a:xfrm>
          <a:off x="17106900" y="394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30836</xdr:rowOff>
    </xdr:from>
    <xdr:to>
      <xdr:col>81</xdr:col>
      <xdr:colOff>133350</xdr:colOff>
      <xdr:row>23</xdr:row>
      <xdr:rowOff>30836</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6929100" y="39741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137177</xdr:rowOff>
    </xdr:from>
    <xdr:ext cx="762000" cy="259045"/>
    <xdr:sp macro="" textlink="">
      <xdr:nvSpPr>
        <xdr:cNvPr id="437" name="将来負担の状況最大値テキスト">
          <a:extLst>
            <a:ext uri="{FF2B5EF4-FFF2-40B4-BE49-F238E27FC236}">
              <a16:creationId xmlns:a16="http://schemas.microsoft.com/office/drawing/2014/main" id="{00000000-0008-0000-0300-0000B5010000}"/>
            </a:ext>
          </a:extLst>
        </xdr:cNvPr>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14</xdr:row>
      <xdr:rowOff>50800</xdr:rowOff>
    </xdr:from>
    <xdr:to>
      <xdr:col>81</xdr:col>
      <xdr:colOff>133350</xdr:colOff>
      <xdr:row>14</xdr:row>
      <xdr:rowOff>50800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18</xdr:row>
      <xdr:rowOff>104343</xdr:rowOff>
    </xdr:from>
    <xdr:to>
      <xdr:col>81</xdr:col>
      <xdr:colOff>44450</xdr:colOff>
      <xdr:row>19</xdr:row>
      <xdr:rowOff>10109</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flipV="1">
          <a:off x="16179800" y="3190443"/>
          <a:ext cx="838200" cy="77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78655</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789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15</xdr:row>
      <xdr:rowOff>62128</xdr:rowOff>
    </xdr:from>
    <xdr:to>
      <xdr:col>81</xdr:col>
      <xdr:colOff>95250</xdr:colOff>
      <xdr:row>15</xdr:row>
      <xdr:rowOff>163728</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633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18</xdr:row>
      <xdr:rowOff>165151</xdr:rowOff>
    </xdr:from>
    <xdr:to>
      <xdr:col>77</xdr:col>
      <xdr:colOff>44450</xdr:colOff>
      <xdr:row>19</xdr:row>
      <xdr:rowOff>10109</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5290800" y="3251251"/>
          <a:ext cx="889000" cy="164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15</xdr:row>
      <xdr:rowOff>136449</xdr:rowOff>
    </xdr:from>
    <xdr:to>
      <xdr:col>77</xdr:col>
      <xdr:colOff>95250</xdr:colOff>
      <xdr:row>16</xdr:row>
      <xdr:rowOff>66599</xdr:rowOff>
    </xdr:to>
    <xdr:sp macro="" textlink="">
      <xdr:nvSpPr>
        <xdr:cNvPr id="443" name="フローチャート: 判断 442">
          <a:extLst>
            <a:ext uri="{FF2B5EF4-FFF2-40B4-BE49-F238E27FC236}">
              <a16:creationId xmlns:a16="http://schemas.microsoft.com/office/drawing/2014/main" id="{00000000-0008-0000-0300-0000BB010000}"/>
            </a:ext>
          </a:extLst>
        </xdr:cNvPr>
        <xdr:cNvSpPr/>
      </xdr:nvSpPr>
      <xdr:spPr>
        <a:xfrm>
          <a:off x="16129000" y="27081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14</xdr:row>
      <xdr:rowOff>76776</xdr:rowOff>
    </xdr:from>
    <xdr:ext cx="7366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798800" y="247707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18</xdr:row>
      <xdr:rowOff>162255</xdr:rowOff>
    </xdr:from>
    <xdr:to>
      <xdr:col>72</xdr:col>
      <xdr:colOff>203200</xdr:colOff>
      <xdr:row>18</xdr:row>
      <xdr:rowOff>165151</xdr:rowOff>
    </xdr:to>
    <xdr:cxnSp macro="">
      <xdr:nvCxnSpPr>
        <xdr:cNvPr id="445" name="直線コネクタ 444">
          <a:extLst>
            <a:ext uri="{FF2B5EF4-FFF2-40B4-BE49-F238E27FC236}">
              <a16:creationId xmlns:a16="http://schemas.microsoft.com/office/drawing/2014/main" id="{00000000-0008-0000-0300-0000BD010000}"/>
            </a:ext>
          </a:extLst>
        </xdr:cNvPr>
        <xdr:cNvCxnSpPr/>
      </xdr:nvCxnSpPr>
      <xdr:spPr>
        <a:xfrm>
          <a:off x="14401800" y="3248355"/>
          <a:ext cx="889000" cy="28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15</xdr:row>
      <xdr:rowOff>169266</xdr:rowOff>
    </xdr:from>
    <xdr:to>
      <xdr:col>73</xdr:col>
      <xdr:colOff>44450</xdr:colOff>
      <xdr:row>16</xdr:row>
      <xdr:rowOff>99416</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5240000" y="27410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14</xdr:row>
      <xdr:rowOff>109593</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909800" y="250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18</xdr:row>
      <xdr:rowOff>162255</xdr:rowOff>
    </xdr:from>
    <xdr:to>
      <xdr:col>68</xdr:col>
      <xdr:colOff>152400</xdr:colOff>
      <xdr:row>19</xdr:row>
      <xdr:rowOff>94081</xdr:rowOff>
    </xdr:to>
    <xdr:cxnSp macro="">
      <xdr:nvCxnSpPr>
        <xdr:cNvPr id="448" name="直線コネクタ 447">
          <a:extLst>
            <a:ext uri="{FF2B5EF4-FFF2-40B4-BE49-F238E27FC236}">
              <a16:creationId xmlns:a16="http://schemas.microsoft.com/office/drawing/2014/main" id="{00000000-0008-0000-0300-0000C0010000}"/>
            </a:ext>
          </a:extLst>
        </xdr:cNvPr>
        <xdr:cNvCxnSpPr/>
      </xdr:nvCxnSpPr>
      <xdr:spPr>
        <a:xfrm flipV="1">
          <a:off x="13512800" y="3248355"/>
          <a:ext cx="889000" cy="1032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15</xdr:row>
      <xdr:rowOff>152857</xdr:rowOff>
    </xdr:from>
    <xdr:to>
      <xdr:col>68</xdr:col>
      <xdr:colOff>203200</xdr:colOff>
      <xdr:row>16</xdr:row>
      <xdr:rowOff>83007</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724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14</xdr:row>
      <xdr:rowOff>93184</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4934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16</xdr:row>
      <xdr:rowOff>100127</xdr:rowOff>
    </xdr:from>
    <xdr:to>
      <xdr:col>64</xdr:col>
      <xdr:colOff>152400</xdr:colOff>
      <xdr:row>17</xdr:row>
      <xdr:rowOff>30277</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84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15</xdr:row>
      <xdr:rowOff>40454</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6122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18</xdr:row>
      <xdr:rowOff>53543</xdr:rowOff>
    </xdr:from>
    <xdr:to>
      <xdr:col>81</xdr:col>
      <xdr:colOff>95250</xdr:colOff>
      <xdr:row>18</xdr:row>
      <xdr:rowOff>155143</xdr:rowOff>
    </xdr:to>
    <xdr:sp macro="" textlink="">
      <xdr:nvSpPr>
        <xdr:cNvPr id="458" name="楕円 457">
          <a:extLst>
            <a:ext uri="{FF2B5EF4-FFF2-40B4-BE49-F238E27FC236}">
              <a16:creationId xmlns:a16="http://schemas.microsoft.com/office/drawing/2014/main" id="{00000000-0008-0000-0300-0000CA010000}"/>
            </a:ext>
          </a:extLst>
        </xdr:cNvPr>
        <xdr:cNvSpPr/>
      </xdr:nvSpPr>
      <xdr:spPr>
        <a:xfrm>
          <a:off x="16967200" y="3139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18</xdr:row>
      <xdr:rowOff>25620</xdr:rowOff>
    </xdr:from>
    <xdr:ext cx="762000" cy="259045"/>
    <xdr:sp macro="" textlink="">
      <xdr:nvSpPr>
        <xdr:cNvPr id="459" name="将来負担の状況該当値テキスト">
          <a:extLst>
            <a:ext uri="{FF2B5EF4-FFF2-40B4-BE49-F238E27FC236}">
              <a16:creationId xmlns:a16="http://schemas.microsoft.com/office/drawing/2014/main" id="{00000000-0008-0000-0300-0000CB010000}"/>
            </a:ext>
          </a:extLst>
        </xdr:cNvPr>
        <xdr:cNvSpPr txBox="1"/>
      </xdr:nvSpPr>
      <xdr:spPr>
        <a:xfrm>
          <a:off x="17106900" y="3111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18</xdr:row>
      <xdr:rowOff>130759</xdr:rowOff>
    </xdr:from>
    <xdr:to>
      <xdr:col>77</xdr:col>
      <xdr:colOff>95250</xdr:colOff>
      <xdr:row>19</xdr:row>
      <xdr:rowOff>60909</xdr:rowOff>
    </xdr:to>
    <xdr:sp macro="" textlink="">
      <xdr:nvSpPr>
        <xdr:cNvPr id="460" name="楕円 459">
          <a:extLst>
            <a:ext uri="{FF2B5EF4-FFF2-40B4-BE49-F238E27FC236}">
              <a16:creationId xmlns:a16="http://schemas.microsoft.com/office/drawing/2014/main" id="{00000000-0008-0000-0300-0000CC010000}"/>
            </a:ext>
          </a:extLst>
        </xdr:cNvPr>
        <xdr:cNvSpPr/>
      </xdr:nvSpPr>
      <xdr:spPr>
        <a:xfrm>
          <a:off x="16129000" y="3216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19</xdr:row>
      <xdr:rowOff>45686</xdr:rowOff>
    </xdr:from>
    <xdr:ext cx="736600" cy="259045"/>
    <xdr:sp macro="" textlink="">
      <xdr:nvSpPr>
        <xdr:cNvPr id="461" name="テキスト ボックス 460">
          <a:extLst>
            <a:ext uri="{FF2B5EF4-FFF2-40B4-BE49-F238E27FC236}">
              <a16:creationId xmlns:a16="http://schemas.microsoft.com/office/drawing/2014/main" id="{00000000-0008-0000-0300-0000CD010000}"/>
            </a:ext>
          </a:extLst>
        </xdr:cNvPr>
        <xdr:cNvSpPr txBox="1"/>
      </xdr:nvSpPr>
      <xdr:spPr>
        <a:xfrm>
          <a:off x="15798800" y="33032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18</xdr:row>
      <xdr:rowOff>114351</xdr:rowOff>
    </xdr:from>
    <xdr:to>
      <xdr:col>73</xdr:col>
      <xdr:colOff>44450</xdr:colOff>
      <xdr:row>19</xdr:row>
      <xdr:rowOff>44501</xdr:rowOff>
    </xdr:to>
    <xdr:sp macro="" textlink="">
      <xdr:nvSpPr>
        <xdr:cNvPr id="462" name="楕円 461">
          <a:extLst>
            <a:ext uri="{FF2B5EF4-FFF2-40B4-BE49-F238E27FC236}">
              <a16:creationId xmlns:a16="http://schemas.microsoft.com/office/drawing/2014/main" id="{00000000-0008-0000-0300-0000CE010000}"/>
            </a:ext>
          </a:extLst>
        </xdr:cNvPr>
        <xdr:cNvSpPr/>
      </xdr:nvSpPr>
      <xdr:spPr>
        <a:xfrm>
          <a:off x="15240000" y="32004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19</xdr:row>
      <xdr:rowOff>29278</xdr:rowOff>
    </xdr:from>
    <xdr:ext cx="762000" cy="259045"/>
    <xdr:sp macro="" textlink="">
      <xdr:nvSpPr>
        <xdr:cNvPr id="463" name="テキスト ボックス 462">
          <a:extLst>
            <a:ext uri="{FF2B5EF4-FFF2-40B4-BE49-F238E27FC236}">
              <a16:creationId xmlns:a16="http://schemas.microsoft.com/office/drawing/2014/main" id="{00000000-0008-0000-0300-0000CF010000}"/>
            </a:ext>
          </a:extLst>
        </xdr:cNvPr>
        <xdr:cNvSpPr txBox="1"/>
      </xdr:nvSpPr>
      <xdr:spPr>
        <a:xfrm>
          <a:off x="14909800" y="328682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18</xdr:row>
      <xdr:rowOff>111455</xdr:rowOff>
    </xdr:from>
    <xdr:to>
      <xdr:col>68</xdr:col>
      <xdr:colOff>203200</xdr:colOff>
      <xdr:row>19</xdr:row>
      <xdr:rowOff>41605</xdr:rowOff>
    </xdr:to>
    <xdr:sp macro="" textlink="">
      <xdr:nvSpPr>
        <xdr:cNvPr id="464" name="楕円 463">
          <a:extLst>
            <a:ext uri="{FF2B5EF4-FFF2-40B4-BE49-F238E27FC236}">
              <a16:creationId xmlns:a16="http://schemas.microsoft.com/office/drawing/2014/main" id="{00000000-0008-0000-0300-0000D0010000}"/>
            </a:ext>
          </a:extLst>
        </xdr:cNvPr>
        <xdr:cNvSpPr/>
      </xdr:nvSpPr>
      <xdr:spPr>
        <a:xfrm>
          <a:off x="14351000" y="319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19</xdr:row>
      <xdr:rowOff>26382</xdr:rowOff>
    </xdr:from>
    <xdr:ext cx="762000" cy="259045"/>
    <xdr:sp macro="" textlink="">
      <xdr:nvSpPr>
        <xdr:cNvPr id="465" name="テキスト ボックス 464">
          <a:extLst>
            <a:ext uri="{FF2B5EF4-FFF2-40B4-BE49-F238E27FC236}">
              <a16:creationId xmlns:a16="http://schemas.microsoft.com/office/drawing/2014/main" id="{00000000-0008-0000-0300-0000D1010000}"/>
            </a:ext>
          </a:extLst>
        </xdr:cNvPr>
        <xdr:cNvSpPr txBox="1"/>
      </xdr:nvSpPr>
      <xdr:spPr>
        <a:xfrm>
          <a:off x="14020800" y="3283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19</xdr:row>
      <xdr:rowOff>43281</xdr:rowOff>
    </xdr:from>
    <xdr:to>
      <xdr:col>64</xdr:col>
      <xdr:colOff>152400</xdr:colOff>
      <xdr:row>19</xdr:row>
      <xdr:rowOff>144881</xdr:rowOff>
    </xdr:to>
    <xdr:sp macro="" textlink="">
      <xdr:nvSpPr>
        <xdr:cNvPr id="466" name="楕円 465">
          <a:extLst>
            <a:ext uri="{FF2B5EF4-FFF2-40B4-BE49-F238E27FC236}">
              <a16:creationId xmlns:a16="http://schemas.microsoft.com/office/drawing/2014/main" id="{00000000-0008-0000-0300-0000D2010000}"/>
            </a:ext>
          </a:extLst>
        </xdr:cNvPr>
        <xdr:cNvSpPr/>
      </xdr:nvSpPr>
      <xdr:spPr>
        <a:xfrm>
          <a:off x="13462000" y="3300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19</xdr:row>
      <xdr:rowOff>129658</xdr:rowOff>
    </xdr:from>
    <xdr:ext cx="762000" cy="259045"/>
    <xdr:sp macro="" textlink="">
      <xdr:nvSpPr>
        <xdr:cNvPr id="467" name="テキスト ボックス 466">
          <a:extLst>
            <a:ext uri="{FF2B5EF4-FFF2-40B4-BE49-F238E27FC236}">
              <a16:creationId xmlns:a16="http://schemas.microsoft.com/office/drawing/2014/main" id="{00000000-0008-0000-0300-0000D3010000}"/>
            </a:ext>
          </a:extLst>
        </xdr:cNvPr>
        <xdr:cNvSpPr txBox="1"/>
      </xdr:nvSpPr>
      <xdr:spPr>
        <a:xfrm>
          <a:off x="13131800" y="33872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58,345
57,951
722.42
27,449,265
27,066,041
337,424
16,566,068
32,698,139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類似団体平均と比較して経常収支比率における人件費分の比率が低くなっている要因として、消防業務を一部事務組合で行っていることが挙げられる。また、前年度と比べ</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％低くなった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人員の適正配置の推進によるものである。</a:t>
          </a:r>
          <a:endParaRPr lang="ja-JP" altLang="ja-JP" sz="1300">
            <a:effectLst/>
            <a:latin typeface="ＭＳ Ｐゴシック" panose="020B0600070205080204" pitchFamily="50" charset="-128"/>
            <a:ea typeface="ＭＳ Ｐゴシック" panose="020B0600070205080204" pitchFamily="50" charset="-128"/>
          </a:endParaRPr>
        </a:p>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今後も定員適正化計画に基づいて定員の適正化を推進していくことにより、引き続き人件費抑制に努める。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5080</xdr:rowOff>
    </xdr:from>
    <xdr:to>
      <xdr:col>24</xdr:col>
      <xdr:colOff>25400</xdr:colOff>
      <xdr:row>41</xdr:row>
      <xdr:rowOff>24130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83438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167657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02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41</xdr:row>
      <xdr:rowOff>24130</xdr:rowOff>
    </xdr:from>
    <xdr:to>
      <xdr:col>24</xdr:col>
      <xdr:colOff>114300</xdr:colOff>
      <xdr:row>41</xdr:row>
      <xdr:rowOff>24130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053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91457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577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5080</xdr:rowOff>
    </xdr:from>
    <xdr:to>
      <xdr:col>24</xdr:col>
      <xdr:colOff>114300</xdr:colOff>
      <xdr:row>34</xdr:row>
      <xdr:rowOff>5080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8343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8890</xdr:rowOff>
    </xdr:from>
    <xdr:to>
      <xdr:col>24</xdr:col>
      <xdr:colOff>25400</xdr:colOff>
      <xdr:row>35</xdr:row>
      <xdr:rowOff>54610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flipV="1">
          <a:off x="3987800" y="60096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71137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2433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36</xdr:row>
      <xdr:rowOff>99060</xdr:rowOff>
    </xdr:from>
    <xdr:to>
      <xdr:col>24</xdr:col>
      <xdr:colOff>76200</xdr:colOff>
      <xdr:row>37</xdr:row>
      <xdr:rowOff>29210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271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54610</xdr:rowOff>
    </xdr:from>
    <xdr:to>
      <xdr:col>19</xdr:col>
      <xdr:colOff>187325</xdr:colOff>
      <xdr:row>35</xdr:row>
      <xdr:rowOff>85090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605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114300</xdr:rowOff>
    </xdr:from>
    <xdr:to>
      <xdr:col>20</xdr:col>
      <xdr:colOff>38100</xdr:colOff>
      <xdr:row>37</xdr:row>
      <xdr:rowOff>44450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37</xdr:row>
      <xdr:rowOff>29227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372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35</xdr:row>
      <xdr:rowOff>46990</xdr:rowOff>
    </xdr:from>
    <xdr:to>
      <xdr:col>15</xdr:col>
      <xdr:colOff>98425</xdr:colOff>
      <xdr:row>35</xdr:row>
      <xdr:rowOff>85090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a:off x="2209800" y="604774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129540</xdr:rowOff>
    </xdr:from>
    <xdr:to>
      <xdr:col>15</xdr:col>
      <xdr:colOff>149225</xdr:colOff>
      <xdr:row>37</xdr:row>
      <xdr:rowOff>59690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37</xdr:row>
      <xdr:rowOff>44467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35</xdr:row>
      <xdr:rowOff>46990</xdr:rowOff>
    </xdr:from>
    <xdr:to>
      <xdr:col>11</xdr:col>
      <xdr:colOff>9525</xdr:colOff>
      <xdr:row>35</xdr:row>
      <xdr:rowOff>100330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flipV="1">
          <a:off x="1320800" y="60477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114300</xdr:rowOff>
    </xdr:from>
    <xdr:to>
      <xdr:col>11</xdr:col>
      <xdr:colOff>60325</xdr:colOff>
      <xdr:row>37</xdr:row>
      <xdr:rowOff>44450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37</xdr:row>
      <xdr:rowOff>29227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129540</xdr:rowOff>
    </xdr:from>
    <xdr:to>
      <xdr:col>6</xdr:col>
      <xdr:colOff>171450</xdr:colOff>
      <xdr:row>37</xdr:row>
      <xdr:rowOff>59690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37</xdr:row>
      <xdr:rowOff>44467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38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129540</xdr:rowOff>
    </xdr:from>
    <xdr:to>
      <xdr:col>24</xdr:col>
      <xdr:colOff>76200</xdr:colOff>
      <xdr:row>35</xdr:row>
      <xdr:rowOff>59690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5958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146067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3810</xdr:rowOff>
    </xdr:from>
    <xdr:to>
      <xdr:col>20</xdr:col>
      <xdr:colOff>38100</xdr:colOff>
      <xdr:row>35</xdr:row>
      <xdr:rowOff>105410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600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33</xdr:row>
      <xdr:rowOff>115587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7734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34290</xdr:rowOff>
    </xdr:from>
    <xdr:to>
      <xdr:col>15</xdr:col>
      <xdr:colOff>149225</xdr:colOff>
      <xdr:row>35</xdr:row>
      <xdr:rowOff>135890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603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146067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803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167640</xdr:rowOff>
    </xdr:from>
    <xdr:to>
      <xdr:col>11</xdr:col>
      <xdr:colOff>60325</xdr:colOff>
      <xdr:row>35</xdr:row>
      <xdr:rowOff>97790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96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107967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765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49530</xdr:rowOff>
    </xdr:from>
    <xdr:to>
      <xdr:col>6</xdr:col>
      <xdr:colOff>171450</xdr:colOff>
      <xdr:row>35</xdr:row>
      <xdr:rowOff>151130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605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33</xdr:row>
      <xdr:rowOff>161307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819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類似団体平均値と比較すると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％高い</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16.7</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％となっており、前年度比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年度比</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増となった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主な要因は、</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労務単価の上昇に伴う施設の維持管理経費</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が増加したことによる。</a:t>
          </a:r>
          <a:endParaRPr lang="ja-JP" altLang="ja-JP" sz="1300">
            <a:effectLst/>
            <a:latin typeface="ＭＳ Ｐゴシック" panose="020B0600070205080204" pitchFamily="50" charset="-128"/>
            <a:ea typeface="ＭＳ Ｐゴシック" panose="020B0600070205080204" pitchFamily="50" charset="-128"/>
          </a:endParaRPr>
        </a:p>
        <a:p>
          <a:pPr eaLnBrk="1" fontAlgn="auto" latinLnBrk="0" hangingPunct="1"/>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今後は、財政運営指針に基づき、事務事業の点検を行い適正な歳出削減に努める。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19" name="物件費グラフ枠">
          <a:extLst>
            <a:ext uri="{FF2B5EF4-FFF2-40B4-BE49-F238E27FC236}">
              <a16:creationId xmlns:a16="http://schemas.microsoft.com/office/drawing/2014/main" id="{00000000-0008-0000-0400-000077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5842</xdr:rowOff>
    </xdr:from>
    <xdr:to>
      <xdr:col>82</xdr:col>
      <xdr:colOff>107950</xdr:colOff>
      <xdr:row>21</xdr:row>
      <xdr:rowOff>69850</xdr:rowOff>
    </xdr:to>
    <xdr:cxnSp macro="">
      <xdr:nvCxnSpPr>
        <xdr:cNvPr id="120" name="直線コネクタ 119">
          <a:extLst>
            <a:ext uri="{FF2B5EF4-FFF2-40B4-BE49-F238E27FC236}">
              <a16:creationId xmlns:a16="http://schemas.microsoft.com/office/drawing/2014/main" id="{00000000-0008-0000-0400-000078000000}"/>
            </a:ext>
          </a:extLst>
        </xdr:cNvPr>
        <xdr:cNvCxnSpPr/>
      </xdr:nvCxnSpPr>
      <xdr:spPr>
        <a:xfrm flipV="1">
          <a:off x="16510000" y="2234692"/>
          <a:ext cx="0" cy="14356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41927</xdr:rowOff>
    </xdr:from>
    <xdr:ext cx="762000" cy="259045"/>
    <xdr:sp macro="" textlink="">
      <xdr:nvSpPr>
        <xdr:cNvPr id="121" name="物件費最小値テキスト">
          <a:extLst>
            <a:ext uri="{FF2B5EF4-FFF2-40B4-BE49-F238E27FC236}">
              <a16:creationId xmlns:a16="http://schemas.microsoft.com/office/drawing/2014/main" id="{00000000-0008-0000-0400-000079000000}"/>
            </a:ext>
          </a:extLst>
        </xdr:cNvPr>
        <xdr:cNvSpPr txBox="1"/>
      </xdr:nvSpPr>
      <xdr:spPr>
        <a:xfrm>
          <a:off x="16598900" y="364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69850</xdr:rowOff>
    </xdr:from>
    <xdr:to>
      <xdr:col>82</xdr:col>
      <xdr:colOff>196850</xdr:colOff>
      <xdr:row>21</xdr:row>
      <xdr:rowOff>69850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a:off x="16421100" y="3670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11</xdr:row>
      <xdr:rowOff>92219</xdr:rowOff>
    </xdr:from>
    <xdr:ext cx="762000" cy="259045"/>
    <xdr:sp macro="" textlink="">
      <xdr:nvSpPr>
        <xdr:cNvPr id="123" name="物件費最大値テキスト">
          <a:extLst>
            <a:ext uri="{FF2B5EF4-FFF2-40B4-BE49-F238E27FC236}">
              <a16:creationId xmlns:a16="http://schemas.microsoft.com/office/drawing/2014/main" id="{00000000-0008-0000-0400-00007B000000}"/>
            </a:ext>
          </a:extLst>
        </xdr:cNvPr>
        <xdr:cNvSpPr txBox="1"/>
      </xdr:nvSpPr>
      <xdr:spPr>
        <a:xfrm>
          <a:off x="16598900" y="197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5842</xdr:rowOff>
    </xdr:from>
    <xdr:to>
      <xdr:col>82</xdr:col>
      <xdr:colOff>196850</xdr:colOff>
      <xdr:row>13</xdr:row>
      <xdr:rowOff>5842</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22346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16</xdr:row>
      <xdr:rowOff>159004</xdr:rowOff>
    </xdr:from>
    <xdr:to>
      <xdr:col>82</xdr:col>
      <xdr:colOff>107950</xdr:colOff>
      <xdr:row>16</xdr:row>
      <xdr:rowOff>168148</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5671800" y="2902204"/>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79011</xdr:rowOff>
    </xdr:from>
    <xdr:ext cx="762000" cy="259045"/>
    <xdr:sp macro="" textlink="">
      <xdr:nvSpPr>
        <xdr:cNvPr id="126" name="物件費平均値テキスト">
          <a:extLst>
            <a:ext uri="{FF2B5EF4-FFF2-40B4-BE49-F238E27FC236}">
              <a16:creationId xmlns:a16="http://schemas.microsoft.com/office/drawing/2014/main" id="{00000000-0008-0000-0400-00007E000000}"/>
            </a:ext>
          </a:extLst>
        </xdr:cNvPr>
        <xdr:cNvSpPr txBox="1"/>
      </xdr:nvSpPr>
      <xdr:spPr>
        <a:xfrm>
          <a:off x="16598900" y="265076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62484</xdr:rowOff>
    </xdr:from>
    <xdr:to>
      <xdr:col>82</xdr:col>
      <xdr:colOff>158750</xdr:colOff>
      <xdr:row>16</xdr:row>
      <xdr:rowOff>164084</xdr:rowOff>
    </xdr:to>
    <xdr:sp macro="" textlink="">
      <xdr:nvSpPr>
        <xdr:cNvPr id="127" name="フローチャート: 判断 126">
          <a:extLst>
            <a:ext uri="{FF2B5EF4-FFF2-40B4-BE49-F238E27FC236}">
              <a16:creationId xmlns:a16="http://schemas.microsoft.com/office/drawing/2014/main" id="{00000000-0008-0000-0400-00007F000000}"/>
            </a:ext>
          </a:extLst>
        </xdr:cNvPr>
        <xdr:cNvSpPr/>
      </xdr:nvSpPr>
      <xdr:spPr>
        <a:xfrm>
          <a:off x="16459200" y="2805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16</xdr:row>
      <xdr:rowOff>85852</xdr:rowOff>
    </xdr:from>
    <xdr:to>
      <xdr:col>78</xdr:col>
      <xdr:colOff>69850</xdr:colOff>
      <xdr:row>16</xdr:row>
      <xdr:rowOff>159004</xdr:rowOff>
    </xdr:to>
    <xdr:cxnSp macro="">
      <xdr:nvCxnSpPr>
        <xdr:cNvPr id="128" name="直線コネクタ 127">
          <a:extLst>
            <a:ext uri="{FF2B5EF4-FFF2-40B4-BE49-F238E27FC236}">
              <a16:creationId xmlns:a16="http://schemas.microsoft.com/office/drawing/2014/main" id="{00000000-0008-0000-0400-000080000000}"/>
            </a:ext>
          </a:extLst>
        </xdr:cNvPr>
        <xdr:cNvCxnSpPr/>
      </xdr:nvCxnSpPr>
      <xdr:spPr>
        <a:xfrm>
          <a:off x="14782800" y="2829052"/>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44196</xdr:rowOff>
    </xdr:from>
    <xdr:to>
      <xdr:col>78</xdr:col>
      <xdr:colOff>120650</xdr:colOff>
      <xdr:row>16</xdr:row>
      <xdr:rowOff>145796</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5621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14</xdr:row>
      <xdr:rowOff>155973</xdr:rowOff>
    </xdr:from>
    <xdr:ext cx="736600" cy="259045"/>
    <xdr:sp macro="" textlink="">
      <xdr:nvSpPr>
        <xdr:cNvPr id="130" name="テキスト ボックス 129">
          <a:extLst>
            <a:ext uri="{FF2B5EF4-FFF2-40B4-BE49-F238E27FC236}">
              <a16:creationId xmlns:a16="http://schemas.microsoft.com/office/drawing/2014/main" id="{00000000-0008-0000-0400-000082000000}"/>
            </a:ext>
          </a:extLst>
        </xdr:cNvPr>
        <xdr:cNvSpPr txBox="1"/>
      </xdr:nvSpPr>
      <xdr:spPr>
        <a:xfrm>
          <a:off x="15290800" y="25562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16</xdr:row>
      <xdr:rowOff>12700</xdr:rowOff>
    </xdr:from>
    <xdr:to>
      <xdr:col>73</xdr:col>
      <xdr:colOff>180975</xdr:colOff>
      <xdr:row>16</xdr:row>
      <xdr:rowOff>85852</xdr:rowOff>
    </xdr:to>
    <xdr:cxnSp macro="">
      <xdr:nvCxnSpPr>
        <xdr:cNvPr id="131" name="直線コネクタ 130">
          <a:extLst>
            <a:ext uri="{FF2B5EF4-FFF2-40B4-BE49-F238E27FC236}">
              <a16:creationId xmlns:a16="http://schemas.microsoft.com/office/drawing/2014/main" id="{00000000-0008-0000-0400-000083000000}"/>
            </a:ext>
          </a:extLst>
        </xdr:cNvPr>
        <xdr:cNvCxnSpPr/>
      </xdr:nvCxnSpPr>
      <xdr:spPr>
        <a:xfrm>
          <a:off x="13893800" y="2755900"/>
          <a:ext cx="889000" cy="73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35052</xdr:rowOff>
    </xdr:from>
    <xdr:to>
      <xdr:col>74</xdr:col>
      <xdr:colOff>31750</xdr:colOff>
      <xdr:row>16</xdr:row>
      <xdr:rowOff>136652</xdr:rowOff>
    </xdr:to>
    <xdr:sp macro="" textlink="">
      <xdr:nvSpPr>
        <xdr:cNvPr id="132" name="フローチャート: 判断 131">
          <a:extLst>
            <a:ext uri="{FF2B5EF4-FFF2-40B4-BE49-F238E27FC236}">
              <a16:creationId xmlns:a16="http://schemas.microsoft.com/office/drawing/2014/main" id="{00000000-0008-0000-0400-000084000000}"/>
            </a:ext>
          </a:extLst>
        </xdr:cNvPr>
        <xdr:cNvSpPr/>
      </xdr:nvSpPr>
      <xdr:spPr>
        <a:xfrm>
          <a:off x="14732000" y="27782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14</xdr:row>
      <xdr:rowOff>146829</xdr:rowOff>
    </xdr:from>
    <xdr:ext cx="762000" cy="259045"/>
    <xdr:sp macro="" textlink="">
      <xdr:nvSpPr>
        <xdr:cNvPr id="133" name="テキスト ボックス 132">
          <a:extLst>
            <a:ext uri="{FF2B5EF4-FFF2-40B4-BE49-F238E27FC236}">
              <a16:creationId xmlns:a16="http://schemas.microsoft.com/office/drawing/2014/main" id="{00000000-0008-0000-0400-000085000000}"/>
            </a:ext>
          </a:extLst>
        </xdr:cNvPr>
        <xdr:cNvSpPr txBox="1"/>
      </xdr:nvSpPr>
      <xdr:spPr>
        <a:xfrm>
          <a:off x="14401800" y="2547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16</xdr:row>
      <xdr:rowOff>12700</xdr:rowOff>
    </xdr:from>
    <xdr:to>
      <xdr:col>69</xdr:col>
      <xdr:colOff>92075</xdr:colOff>
      <xdr:row>16</xdr:row>
      <xdr:rowOff>67564</xdr:rowOff>
    </xdr:to>
    <xdr:cxnSp macro="">
      <xdr:nvCxnSpPr>
        <xdr:cNvPr id="134" name="直線コネクタ 133">
          <a:extLst>
            <a:ext uri="{FF2B5EF4-FFF2-40B4-BE49-F238E27FC236}">
              <a16:creationId xmlns:a16="http://schemas.microsoft.com/office/drawing/2014/main" id="{00000000-0008-0000-0400-000086000000}"/>
            </a:ext>
          </a:extLst>
        </xdr:cNvPr>
        <xdr:cNvCxnSpPr/>
      </xdr:nvCxnSpPr>
      <xdr:spPr>
        <a:xfrm flipV="1">
          <a:off x="13004800" y="275590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15</xdr:row>
      <xdr:rowOff>151638</xdr:rowOff>
    </xdr:from>
    <xdr:to>
      <xdr:col>69</xdr:col>
      <xdr:colOff>142875</xdr:colOff>
      <xdr:row>16</xdr:row>
      <xdr:rowOff>81788</xdr:rowOff>
    </xdr:to>
    <xdr:sp macro="" textlink="">
      <xdr:nvSpPr>
        <xdr:cNvPr id="135" name="フローチャート: 判断 134">
          <a:extLst>
            <a:ext uri="{FF2B5EF4-FFF2-40B4-BE49-F238E27FC236}">
              <a16:creationId xmlns:a16="http://schemas.microsoft.com/office/drawing/2014/main" id="{00000000-0008-0000-0400-000087000000}"/>
            </a:ext>
          </a:extLst>
        </xdr:cNvPr>
        <xdr:cNvSpPr/>
      </xdr:nvSpPr>
      <xdr:spPr>
        <a:xfrm>
          <a:off x="13843000" y="272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66565</xdr:rowOff>
    </xdr:from>
    <xdr:ext cx="762000" cy="259045"/>
    <xdr:sp macro="" textlink="">
      <xdr:nvSpPr>
        <xdr:cNvPr id="136" name="テキスト ボックス 135">
          <a:extLst>
            <a:ext uri="{FF2B5EF4-FFF2-40B4-BE49-F238E27FC236}">
              <a16:creationId xmlns:a16="http://schemas.microsoft.com/office/drawing/2014/main" id="{00000000-0008-0000-0400-000088000000}"/>
            </a:ext>
          </a:extLst>
        </xdr:cNvPr>
        <xdr:cNvSpPr txBox="1"/>
      </xdr:nvSpPr>
      <xdr:spPr>
        <a:xfrm>
          <a:off x="13512800" y="280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15</xdr:row>
      <xdr:rowOff>96774</xdr:rowOff>
    </xdr:from>
    <xdr:to>
      <xdr:col>65</xdr:col>
      <xdr:colOff>53975</xdr:colOff>
      <xdr:row>16</xdr:row>
      <xdr:rowOff>26924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2954000" y="2668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37101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2623800" y="2437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117348</xdr:rowOff>
    </xdr:from>
    <xdr:to>
      <xdr:col>82</xdr:col>
      <xdr:colOff>158750</xdr:colOff>
      <xdr:row>17</xdr:row>
      <xdr:rowOff>47498</xdr:rowOff>
    </xdr:to>
    <xdr:sp macro="" textlink="">
      <xdr:nvSpPr>
        <xdr:cNvPr id="144" name="楕円 143">
          <a:extLst>
            <a:ext uri="{FF2B5EF4-FFF2-40B4-BE49-F238E27FC236}">
              <a16:creationId xmlns:a16="http://schemas.microsoft.com/office/drawing/2014/main" id="{00000000-0008-0000-0400-000090000000}"/>
            </a:ext>
          </a:extLst>
        </xdr:cNvPr>
        <xdr:cNvSpPr/>
      </xdr:nvSpPr>
      <xdr:spPr>
        <a:xfrm>
          <a:off x="16459200" y="2860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16</xdr:row>
      <xdr:rowOff>89425</xdr:rowOff>
    </xdr:from>
    <xdr:ext cx="762000" cy="259045"/>
    <xdr:sp macro="" textlink="">
      <xdr:nvSpPr>
        <xdr:cNvPr id="145" name="物件費該当値テキスト">
          <a:extLst>
            <a:ext uri="{FF2B5EF4-FFF2-40B4-BE49-F238E27FC236}">
              <a16:creationId xmlns:a16="http://schemas.microsoft.com/office/drawing/2014/main" id="{00000000-0008-0000-0400-000091000000}"/>
            </a:ext>
          </a:extLst>
        </xdr:cNvPr>
        <xdr:cNvSpPr txBox="1"/>
      </xdr:nvSpPr>
      <xdr:spPr>
        <a:xfrm>
          <a:off x="16598900" y="2832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108204</xdr:rowOff>
    </xdr:from>
    <xdr:to>
      <xdr:col>78</xdr:col>
      <xdr:colOff>120650</xdr:colOff>
      <xdr:row>17</xdr:row>
      <xdr:rowOff>38354</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5621000" y="28514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23131</xdr:rowOff>
    </xdr:from>
    <xdr:ext cx="736600" cy="259045"/>
    <xdr:sp macro="" textlink="">
      <xdr:nvSpPr>
        <xdr:cNvPr id="147" name="テキスト ボックス 146">
          <a:extLst>
            <a:ext uri="{FF2B5EF4-FFF2-40B4-BE49-F238E27FC236}">
              <a16:creationId xmlns:a16="http://schemas.microsoft.com/office/drawing/2014/main" id="{00000000-0008-0000-0400-000093000000}"/>
            </a:ext>
          </a:extLst>
        </xdr:cNvPr>
        <xdr:cNvSpPr txBox="1"/>
      </xdr:nvSpPr>
      <xdr:spPr>
        <a:xfrm>
          <a:off x="15290800" y="29377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16</xdr:row>
      <xdr:rowOff>35052</xdr:rowOff>
    </xdr:from>
    <xdr:to>
      <xdr:col>74</xdr:col>
      <xdr:colOff>31750</xdr:colOff>
      <xdr:row>16</xdr:row>
      <xdr:rowOff>136652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4732000" y="2778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121429</xdr:rowOff>
    </xdr:from>
    <xdr:ext cx="7620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4401800" y="2864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15</xdr:row>
      <xdr:rowOff>133350</xdr:rowOff>
    </xdr:from>
    <xdr:to>
      <xdr:col>69</xdr:col>
      <xdr:colOff>142875</xdr:colOff>
      <xdr:row>16</xdr:row>
      <xdr:rowOff>63500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3843000" y="2705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14</xdr:row>
      <xdr:rowOff>73677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3512800" y="247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16764</xdr:rowOff>
    </xdr:from>
    <xdr:to>
      <xdr:col>65</xdr:col>
      <xdr:colOff>53975</xdr:colOff>
      <xdr:row>16</xdr:row>
      <xdr:rowOff>118364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2954000" y="2759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103141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2623800" y="2846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4" name="正方形/長方形 153">
          <a:extLst>
            <a:ext uri="{FF2B5EF4-FFF2-40B4-BE49-F238E27FC236}">
              <a16:creationId xmlns:a16="http://schemas.microsoft.com/office/drawing/2014/main" id="{00000000-0008-0000-0400-00009A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4" name="テキスト ボックス 163">
          <a:extLst>
            <a:ext uri="{FF2B5EF4-FFF2-40B4-BE49-F238E27FC236}">
              <a16:creationId xmlns:a16="http://schemas.microsoft.com/office/drawing/2014/main" id="{00000000-0008-0000-0400-0000A4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少子高齢化等による社会保障関係費の増加により、前年度比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0.3</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％増となっている。今後も少子高齢化</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の進行により扶助費の増加が</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見込まれることから、事業の必要性や効果の検証を重ねた上で事業内容の精査を行うなど、適正な執行に努める。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6" name="直線コネクタ 165">
          <a:extLst>
            <a:ext uri="{FF2B5EF4-FFF2-40B4-BE49-F238E27FC236}">
              <a16:creationId xmlns:a16="http://schemas.microsoft.com/office/drawing/2014/main" id="{00000000-0008-0000-0400-0000A6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58965</xdr:rowOff>
    </xdr:from>
    <xdr:to>
      <xdr:col>24</xdr:col>
      <xdr:colOff>25400</xdr:colOff>
      <xdr:row>61</xdr:row>
      <xdr:rowOff>167822</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145815"/>
          <a:ext cx="0" cy="1480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139899</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598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167822</xdr:rowOff>
    </xdr:from>
    <xdr:to>
      <xdr:col>24</xdr:col>
      <xdr:colOff>114300</xdr:colOff>
      <xdr:row>61</xdr:row>
      <xdr:rowOff>167822</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626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145342</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89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58965</xdr:rowOff>
    </xdr:from>
    <xdr:to>
      <xdr:col>24</xdr:col>
      <xdr:colOff>114300</xdr:colOff>
      <xdr:row>53</xdr:row>
      <xdr:rowOff>58965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1458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55</xdr:row>
      <xdr:rowOff>31750</xdr:rowOff>
    </xdr:from>
    <xdr:to>
      <xdr:col>24</xdr:col>
      <xdr:colOff>25400</xdr:colOff>
      <xdr:row>55</xdr:row>
      <xdr:rowOff>64407</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9461500"/>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42834</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440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70757</xdr:rowOff>
    </xdr:from>
    <xdr:to>
      <xdr:col>24</xdr:col>
      <xdr:colOff>76200</xdr:colOff>
      <xdr:row>57</xdr:row>
      <xdr:rowOff>907</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671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55</xdr:row>
      <xdr:rowOff>31750</xdr:rowOff>
    </xdr:from>
    <xdr:to>
      <xdr:col>19</xdr:col>
      <xdr:colOff>187325</xdr:colOff>
      <xdr:row>55</xdr:row>
      <xdr:rowOff>31750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9461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81643</xdr:rowOff>
    </xdr:from>
    <xdr:to>
      <xdr:col>20</xdr:col>
      <xdr:colOff>38100</xdr:colOff>
      <xdr:row>57</xdr:row>
      <xdr:rowOff>11793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682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168020</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7692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116115</xdr:rowOff>
    </xdr:from>
    <xdr:to>
      <xdr:col>15</xdr:col>
      <xdr:colOff>98425</xdr:colOff>
      <xdr:row>55</xdr:row>
      <xdr:rowOff>31750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9374415"/>
          <a:ext cx="889000" cy="870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27215</xdr:rowOff>
    </xdr:from>
    <xdr:to>
      <xdr:col>15</xdr:col>
      <xdr:colOff>149225</xdr:colOff>
      <xdr:row>56</xdr:row>
      <xdr:rowOff>128815</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628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113592</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714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116115</xdr:rowOff>
    </xdr:from>
    <xdr:to>
      <xdr:col>11</xdr:col>
      <xdr:colOff>9525</xdr:colOff>
      <xdr:row>54</xdr:row>
      <xdr:rowOff>116115</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937441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5443</xdr:rowOff>
    </xdr:from>
    <xdr:to>
      <xdr:col>11</xdr:col>
      <xdr:colOff>60325</xdr:colOff>
      <xdr:row>56</xdr:row>
      <xdr:rowOff>107043</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066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91820</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693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163285</xdr:rowOff>
    </xdr:from>
    <xdr:to>
      <xdr:col>6</xdr:col>
      <xdr:colOff>171450</xdr:colOff>
      <xdr:row>55</xdr:row>
      <xdr:rowOff>93435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421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78212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507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13607</xdr:rowOff>
    </xdr:from>
    <xdr:to>
      <xdr:col>24</xdr:col>
      <xdr:colOff>76200</xdr:colOff>
      <xdr:row>55</xdr:row>
      <xdr:rowOff>115207</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9443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30134</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9288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152400</xdr:rowOff>
    </xdr:from>
    <xdr:to>
      <xdr:col>20</xdr:col>
      <xdr:colOff>38100</xdr:colOff>
      <xdr:row>55</xdr:row>
      <xdr:rowOff>82550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53</xdr:row>
      <xdr:rowOff>92727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9179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152400</xdr:rowOff>
    </xdr:from>
    <xdr:to>
      <xdr:col>15</xdr:col>
      <xdr:colOff>149225</xdr:colOff>
      <xdr:row>55</xdr:row>
      <xdr:rowOff>82550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53</xdr:row>
      <xdr:rowOff>92727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65315</xdr:rowOff>
    </xdr:from>
    <xdr:to>
      <xdr:col>11</xdr:col>
      <xdr:colOff>60325</xdr:colOff>
      <xdr:row>54</xdr:row>
      <xdr:rowOff>166915</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53</xdr:row>
      <xdr:rowOff>5642</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65315</xdr:rowOff>
    </xdr:from>
    <xdr:to>
      <xdr:col>6</xdr:col>
      <xdr:colOff>171450</xdr:colOff>
      <xdr:row>54</xdr:row>
      <xdr:rowOff>166915</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9323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53</xdr:row>
      <xdr:rowOff>5642</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9092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除排雪経費の増等により維持補修費が増加し、前年度比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％増となっている。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また、</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老朽化した施設の維持管理による維持補修費の増加</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も</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は</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見込まれるため、公共施設の適正管理に努める。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50256</xdr:rowOff>
    </xdr:from>
    <xdr:to>
      <xdr:col>82</xdr:col>
      <xdr:colOff>107950</xdr:colOff>
      <xdr:row>60</xdr:row>
      <xdr:rowOff>130266</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137106"/>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102343</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389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130266</xdr:rowOff>
    </xdr:from>
    <xdr:to>
      <xdr:col>82</xdr:col>
      <xdr:colOff>196850</xdr:colOff>
      <xdr:row>60</xdr:row>
      <xdr:rowOff>130266</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17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136633</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80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50256</xdr:rowOff>
    </xdr:from>
    <xdr:to>
      <xdr:col>82</xdr:col>
      <xdr:colOff>196850</xdr:colOff>
      <xdr:row>53</xdr:row>
      <xdr:rowOff>50256</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137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84546</xdr:rowOff>
    </xdr:from>
    <xdr:to>
      <xdr:col>82</xdr:col>
      <xdr:colOff>107950</xdr:colOff>
      <xdr:row>57</xdr:row>
      <xdr:rowOff>76381</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85746"/>
          <a:ext cx="838200" cy="163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143346</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40164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126819</xdr:rowOff>
    </xdr:from>
    <xdr:to>
      <xdr:col>82</xdr:col>
      <xdr:colOff>158750</xdr:colOff>
      <xdr:row>56</xdr:row>
      <xdr:rowOff>56969</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56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84546</xdr:rowOff>
    </xdr:from>
    <xdr:to>
      <xdr:col>78</xdr:col>
      <xdr:colOff>69850</xdr:colOff>
      <xdr:row>56</xdr:row>
      <xdr:rowOff>117203</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flipV="1">
          <a:off x="14782800" y="9685746"/>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139881</xdr:rowOff>
    </xdr:from>
    <xdr:to>
      <xdr:col>78</xdr:col>
      <xdr:colOff>120650</xdr:colOff>
      <xdr:row>56</xdr:row>
      <xdr:rowOff>70031</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80208</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3385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56</xdr:row>
      <xdr:rowOff>117203</xdr:rowOff>
    </xdr:from>
    <xdr:to>
      <xdr:col>73</xdr:col>
      <xdr:colOff>180975</xdr:colOff>
      <xdr:row>57</xdr:row>
      <xdr:rowOff>37193</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flipV="1">
          <a:off x="13893800" y="9718403"/>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139881</xdr:rowOff>
    </xdr:from>
    <xdr:to>
      <xdr:col>74</xdr:col>
      <xdr:colOff>31750</xdr:colOff>
      <xdr:row>56</xdr:row>
      <xdr:rowOff>70031</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569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54</xdr:row>
      <xdr:rowOff>80208</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3385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56</xdr:row>
      <xdr:rowOff>97609</xdr:rowOff>
    </xdr:from>
    <xdr:to>
      <xdr:col>69</xdr:col>
      <xdr:colOff>92075</xdr:colOff>
      <xdr:row>57</xdr:row>
      <xdr:rowOff>37193</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698809"/>
          <a:ext cx="889000" cy="1110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152944</xdr:rowOff>
    </xdr:from>
    <xdr:to>
      <xdr:col>69</xdr:col>
      <xdr:colOff>142875</xdr:colOff>
      <xdr:row>56</xdr:row>
      <xdr:rowOff>83094</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82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54</xdr:row>
      <xdr:rowOff>93271</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3515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146413</xdr:rowOff>
    </xdr:from>
    <xdr:to>
      <xdr:col>65</xdr:col>
      <xdr:colOff>53975</xdr:colOff>
      <xdr:row>56</xdr:row>
      <xdr:rowOff>76563</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7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54</xdr:row>
      <xdr:rowOff>86740</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34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25581</xdr:rowOff>
    </xdr:from>
    <xdr:to>
      <xdr:col>82</xdr:col>
      <xdr:colOff>158750</xdr:colOff>
      <xdr:row>57</xdr:row>
      <xdr:rowOff>127181</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98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169108</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70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56</xdr:row>
      <xdr:rowOff>33746</xdr:rowOff>
    </xdr:from>
    <xdr:to>
      <xdr:col>78</xdr:col>
      <xdr:colOff>120650</xdr:colOff>
      <xdr:row>56</xdr:row>
      <xdr:rowOff>135346</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634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120123</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72132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56</xdr:row>
      <xdr:rowOff>66403</xdr:rowOff>
    </xdr:from>
    <xdr:to>
      <xdr:col>74</xdr:col>
      <xdr:colOff>31750</xdr:colOff>
      <xdr:row>56</xdr:row>
      <xdr:rowOff>168003</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667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152780</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7539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56</xdr:row>
      <xdr:rowOff>157843</xdr:rowOff>
    </xdr:from>
    <xdr:to>
      <xdr:col>69</xdr:col>
      <xdr:colOff>142875</xdr:colOff>
      <xdr:row>57</xdr:row>
      <xdr:rowOff>87993</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57</xdr:row>
      <xdr:rowOff>72770</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845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56</xdr:row>
      <xdr:rowOff>46809</xdr:rowOff>
    </xdr:from>
    <xdr:to>
      <xdr:col>65</xdr:col>
      <xdr:colOff>53975</xdr:colOff>
      <xdr:row>56</xdr:row>
      <xdr:rowOff>148409</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6480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133186</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7343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baseline="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29</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年度に比べると</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0.1</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％減少しているが、</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平成</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年度の水準と比較すると依然として比率が高い。要因は、高料金対策を含めた水道事業会計に対する補助金の影響が大きい。また、消防業務を一部事務組合で行っているため類似団体と比べても割合が大きい。今後も外部団体の補助金等の有効性・必要性を検証し、見直し等を含めた検討を行う。</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42</xdr:row>
      <xdr:rowOff>29028</xdr:rowOff>
    </xdr:from>
    <xdr:to>
      <xdr:col>85</xdr:col>
      <xdr:colOff>66675</xdr:colOff>
      <xdr:row>42</xdr:row>
      <xdr:rowOff>29028</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58255</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40</xdr:row>
      <xdr:rowOff>45357</xdr:rowOff>
    </xdr:from>
    <xdr:to>
      <xdr:col>85</xdr:col>
      <xdr:colOff>66675</xdr:colOff>
      <xdr:row>40</xdr:row>
      <xdr:rowOff>45357</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39</xdr:row>
      <xdr:rowOff>74584</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61685</xdr:rowOff>
    </xdr:from>
    <xdr:to>
      <xdr:col>85</xdr:col>
      <xdr:colOff>66675</xdr:colOff>
      <xdr:row>38</xdr:row>
      <xdr:rowOff>61685</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90913</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78014</xdr:rowOff>
    </xdr:from>
    <xdr:to>
      <xdr:col>85</xdr:col>
      <xdr:colOff>66675</xdr:colOff>
      <xdr:row>36</xdr:row>
      <xdr:rowOff>78014</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107241</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34</xdr:row>
      <xdr:rowOff>94343</xdr:rowOff>
    </xdr:from>
    <xdr:to>
      <xdr:col>85</xdr:col>
      <xdr:colOff>66675</xdr:colOff>
      <xdr:row>34</xdr:row>
      <xdr:rowOff>94343</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33</xdr:row>
      <xdr:rowOff>123570</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110672</xdr:rowOff>
    </xdr:from>
    <xdr:to>
      <xdr:col>85</xdr:col>
      <xdr:colOff>66675</xdr:colOff>
      <xdr:row>32</xdr:row>
      <xdr:rowOff>110672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31</xdr:row>
      <xdr:rowOff>139899</xdr:rowOff>
    </xdr:from>
    <xdr:ext cx="508000" cy="259045"/>
    <xdr:sp macro="" textlink="">
      <xdr:nvSpPr>
        <xdr:cNvPr id="305" name="テキスト ボックス 304">
          <a:extLst>
            <a:ext uri="{FF2B5EF4-FFF2-40B4-BE49-F238E27FC236}">
              <a16:creationId xmlns:a16="http://schemas.microsoft.com/office/drawing/2014/main" id="{00000000-0008-0000-0400-000031010000}"/>
            </a:ext>
          </a:extLst>
        </xdr:cNvPr>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7" name="補助費等グラフ枠">
          <a:extLst>
            <a:ext uri="{FF2B5EF4-FFF2-40B4-BE49-F238E27FC236}">
              <a16:creationId xmlns:a16="http://schemas.microsoft.com/office/drawing/2014/main" id="{00000000-0008-0000-0400-000033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109039</xdr:rowOff>
    </xdr:from>
    <xdr:to>
      <xdr:col>82</xdr:col>
      <xdr:colOff>107950</xdr:colOff>
      <xdr:row>41</xdr:row>
      <xdr:rowOff>4535</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flipV="1">
          <a:off x="16510000" y="5766889"/>
          <a:ext cx="0" cy="12670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148062</xdr:rowOff>
    </xdr:from>
    <xdr:ext cx="762000" cy="259045"/>
    <xdr:sp macro="" textlink="">
      <xdr:nvSpPr>
        <xdr:cNvPr id="309" name="補助費等最小値テキスト">
          <a:extLst>
            <a:ext uri="{FF2B5EF4-FFF2-40B4-BE49-F238E27FC236}">
              <a16:creationId xmlns:a16="http://schemas.microsoft.com/office/drawing/2014/main" id="{00000000-0008-0000-0400-000035010000}"/>
            </a:ext>
          </a:extLst>
        </xdr:cNvPr>
        <xdr:cNvSpPr txBox="1"/>
      </xdr:nvSpPr>
      <xdr:spPr>
        <a:xfrm>
          <a:off x="16598900" y="7006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4535</xdr:rowOff>
    </xdr:from>
    <xdr:to>
      <xdr:col>82</xdr:col>
      <xdr:colOff>196850</xdr:colOff>
      <xdr:row>41</xdr:row>
      <xdr:rowOff>4535</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70339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23966</xdr:rowOff>
    </xdr:from>
    <xdr:ext cx="762000" cy="259045"/>
    <xdr:sp macro="" textlink="">
      <xdr:nvSpPr>
        <xdr:cNvPr id="311" name="補助費等最大値テキスト">
          <a:extLst>
            <a:ext uri="{FF2B5EF4-FFF2-40B4-BE49-F238E27FC236}">
              <a16:creationId xmlns:a16="http://schemas.microsoft.com/office/drawing/2014/main" id="{00000000-0008-0000-0400-000037010000}"/>
            </a:ext>
          </a:extLst>
        </xdr:cNvPr>
        <xdr:cNvSpPr txBox="1"/>
      </xdr:nvSpPr>
      <xdr:spPr>
        <a:xfrm>
          <a:off x="16598900" y="5510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109039</xdr:rowOff>
    </xdr:from>
    <xdr:to>
      <xdr:col>82</xdr:col>
      <xdr:colOff>196850</xdr:colOff>
      <xdr:row>33</xdr:row>
      <xdr:rowOff>109039</xdr:rowOff>
    </xdr:to>
    <xdr:cxnSp macro="">
      <xdr:nvCxnSpPr>
        <xdr:cNvPr id="312" name="直線コネクタ 311">
          <a:extLst>
            <a:ext uri="{FF2B5EF4-FFF2-40B4-BE49-F238E27FC236}">
              <a16:creationId xmlns:a16="http://schemas.microsoft.com/office/drawing/2014/main" id="{00000000-0008-0000-0400-000038010000}"/>
            </a:ext>
          </a:extLst>
        </xdr:cNvPr>
        <xdr:cNvCxnSpPr/>
      </xdr:nvCxnSpPr>
      <xdr:spPr>
        <a:xfrm>
          <a:off x="16421100" y="5766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82913</xdr:rowOff>
    </xdr:from>
    <xdr:to>
      <xdr:col>82</xdr:col>
      <xdr:colOff>107950</xdr:colOff>
      <xdr:row>37</xdr:row>
      <xdr:rowOff>89444</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5671800" y="6426563"/>
          <a:ext cx="8382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15983</xdr:rowOff>
    </xdr:from>
    <xdr:ext cx="762000" cy="259045"/>
    <xdr:sp macro="" textlink="">
      <xdr:nvSpPr>
        <xdr:cNvPr id="314" name="補助費等平均値テキスト">
          <a:extLst>
            <a:ext uri="{FF2B5EF4-FFF2-40B4-BE49-F238E27FC236}">
              <a16:creationId xmlns:a16="http://schemas.microsoft.com/office/drawing/2014/main" id="{00000000-0008-0000-0400-00003A010000}"/>
            </a:ext>
          </a:extLst>
        </xdr:cNvPr>
        <xdr:cNvSpPr txBox="1"/>
      </xdr:nvSpPr>
      <xdr:spPr>
        <a:xfrm>
          <a:off x="16598900" y="61881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170906</xdr:rowOff>
    </xdr:from>
    <xdr:to>
      <xdr:col>82</xdr:col>
      <xdr:colOff>158750</xdr:colOff>
      <xdr:row>37</xdr:row>
      <xdr:rowOff>101056</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6459200" y="63431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89444</xdr:rowOff>
    </xdr:from>
    <xdr:to>
      <xdr:col>78</xdr:col>
      <xdr:colOff>69850</xdr:colOff>
      <xdr:row>37</xdr:row>
      <xdr:rowOff>95976</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flipV="1">
          <a:off x="14782800" y="6433094"/>
          <a:ext cx="889000" cy="65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144780</xdr:rowOff>
    </xdr:from>
    <xdr:to>
      <xdr:col>78</xdr:col>
      <xdr:colOff>120650</xdr:colOff>
      <xdr:row>37</xdr:row>
      <xdr:rowOff>74930</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5621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85107</xdr:rowOff>
    </xdr:from>
    <xdr:ext cx="7366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5290800" y="6085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95976</xdr:rowOff>
    </xdr:from>
    <xdr:to>
      <xdr:col>73</xdr:col>
      <xdr:colOff>180975</xdr:colOff>
      <xdr:row>37</xdr:row>
      <xdr:rowOff>135164</xdr:rowOff>
    </xdr:to>
    <xdr:cxnSp macro="">
      <xdr:nvCxnSpPr>
        <xdr:cNvPr id="319" name="直線コネクタ 318">
          <a:extLst>
            <a:ext uri="{FF2B5EF4-FFF2-40B4-BE49-F238E27FC236}">
              <a16:creationId xmlns:a16="http://schemas.microsoft.com/office/drawing/2014/main" id="{00000000-0008-0000-0400-00003F010000}"/>
            </a:ext>
          </a:extLst>
        </xdr:cNvPr>
        <xdr:cNvCxnSpPr/>
      </xdr:nvCxnSpPr>
      <xdr:spPr>
        <a:xfrm flipV="1">
          <a:off x="13893800" y="6439626"/>
          <a:ext cx="889000" cy="391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138249</xdr:rowOff>
    </xdr:from>
    <xdr:to>
      <xdr:col>74</xdr:col>
      <xdr:colOff>31750</xdr:colOff>
      <xdr:row>37</xdr:row>
      <xdr:rowOff>68399</xdr:rowOff>
    </xdr:to>
    <xdr:sp macro="" textlink="">
      <xdr:nvSpPr>
        <xdr:cNvPr id="320" name="フローチャート: 判断 319">
          <a:extLst>
            <a:ext uri="{FF2B5EF4-FFF2-40B4-BE49-F238E27FC236}">
              <a16:creationId xmlns:a16="http://schemas.microsoft.com/office/drawing/2014/main" id="{00000000-0008-0000-0400-000040010000}"/>
            </a:ext>
          </a:extLst>
        </xdr:cNvPr>
        <xdr:cNvSpPr/>
      </xdr:nvSpPr>
      <xdr:spPr>
        <a:xfrm>
          <a:off x="14732000" y="63104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78576</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4401800" y="6079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36</xdr:row>
      <xdr:rowOff>162923</xdr:rowOff>
    </xdr:from>
    <xdr:to>
      <xdr:col>69</xdr:col>
      <xdr:colOff>92075</xdr:colOff>
      <xdr:row>37</xdr:row>
      <xdr:rowOff>135164</xdr:rowOff>
    </xdr:to>
    <xdr:cxnSp macro="">
      <xdr:nvCxnSpPr>
        <xdr:cNvPr id="322" name="直線コネクタ 321">
          <a:extLst>
            <a:ext uri="{FF2B5EF4-FFF2-40B4-BE49-F238E27FC236}">
              <a16:creationId xmlns:a16="http://schemas.microsoft.com/office/drawing/2014/main" id="{00000000-0008-0000-0400-000042010000}"/>
            </a:ext>
          </a:extLst>
        </xdr:cNvPr>
        <xdr:cNvCxnSpPr/>
      </xdr:nvCxnSpPr>
      <xdr:spPr>
        <a:xfrm>
          <a:off x="13004800" y="6335123"/>
          <a:ext cx="889000" cy="143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105592</xdr:rowOff>
    </xdr:from>
    <xdr:to>
      <xdr:col>69</xdr:col>
      <xdr:colOff>142875</xdr:colOff>
      <xdr:row>37</xdr:row>
      <xdr:rowOff>35742</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3843000" y="627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45919</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512800" y="6046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46808</xdr:rowOff>
    </xdr:from>
    <xdr:to>
      <xdr:col>65</xdr:col>
      <xdr:colOff>53975</xdr:colOff>
      <xdr:row>36</xdr:row>
      <xdr:rowOff>148408</xdr:rowOff>
    </xdr:to>
    <xdr:sp macro="" textlink="">
      <xdr:nvSpPr>
        <xdr:cNvPr id="325" name="フローチャート: 判断 324">
          <a:extLst>
            <a:ext uri="{FF2B5EF4-FFF2-40B4-BE49-F238E27FC236}">
              <a16:creationId xmlns:a16="http://schemas.microsoft.com/office/drawing/2014/main" id="{00000000-0008-0000-0400-000045010000}"/>
            </a:ext>
          </a:extLst>
        </xdr:cNvPr>
        <xdr:cNvSpPr/>
      </xdr:nvSpPr>
      <xdr:spPr>
        <a:xfrm>
          <a:off x="12954000" y="6219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158585</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2623800" y="59878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32113</xdr:rowOff>
    </xdr:from>
    <xdr:to>
      <xdr:col>82</xdr:col>
      <xdr:colOff>158750</xdr:colOff>
      <xdr:row>37</xdr:row>
      <xdr:rowOff>133713</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6459200" y="6375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37</xdr:row>
      <xdr:rowOff>4190</xdr:rowOff>
    </xdr:from>
    <xdr:ext cx="762000" cy="259045"/>
    <xdr:sp macro="" textlink="">
      <xdr:nvSpPr>
        <xdr:cNvPr id="333" name="補助費等該当値テキスト">
          <a:extLst>
            <a:ext uri="{FF2B5EF4-FFF2-40B4-BE49-F238E27FC236}">
              <a16:creationId xmlns:a16="http://schemas.microsoft.com/office/drawing/2014/main" id="{00000000-0008-0000-0400-00004D010000}"/>
            </a:ext>
          </a:extLst>
        </xdr:cNvPr>
        <xdr:cNvSpPr txBox="1"/>
      </xdr:nvSpPr>
      <xdr:spPr>
        <a:xfrm>
          <a:off x="16598900" y="6347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38644</xdr:rowOff>
    </xdr:from>
    <xdr:to>
      <xdr:col>78</xdr:col>
      <xdr:colOff>120650</xdr:colOff>
      <xdr:row>37</xdr:row>
      <xdr:rowOff>140244</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5621000" y="6382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125021</xdr:rowOff>
    </xdr:from>
    <xdr:ext cx="7366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5290800" y="64686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45176</xdr:rowOff>
    </xdr:from>
    <xdr:to>
      <xdr:col>74</xdr:col>
      <xdr:colOff>31750</xdr:colOff>
      <xdr:row>37</xdr:row>
      <xdr:rowOff>146776</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4732000" y="63888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131553</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4401800" y="647520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84364</xdr:rowOff>
    </xdr:from>
    <xdr:to>
      <xdr:col>69</xdr:col>
      <xdr:colOff>142875</xdr:colOff>
      <xdr:row>38</xdr:row>
      <xdr:rowOff>14514</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3843000" y="64280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170742</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3512800" y="6514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112123</xdr:rowOff>
    </xdr:from>
    <xdr:to>
      <xdr:col>65</xdr:col>
      <xdr:colOff>53975</xdr:colOff>
      <xdr:row>37</xdr:row>
      <xdr:rowOff>42273</xdr:rowOff>
    </xdr:to>
    <xdr:sp macro="" textlink="">
      <xdr:nvSpPr>
        <xdr:cNvPr id="340" name="楕円 339">
          <a:extLst>
            <a:ext uri="{FF2B5EF4-FFF2-40B4-BE49-F238E27FC236}">
              <a16:creationId xmlns:a16="http://schemas.microsoft.com/office/drawing/2014/main" id="{00000000-0008-0000-0400-000054010000}"/>
            </a:ext>
          </a:extLst>
        </xdr:cNvPr>
        <xdr:cNvSpPr/>
      </xdr:nvSpPr>
      <xdr:spPr>
        <a:xfrm>
          <a:off x="12954000" y="628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37</xdr:row>
      <xdr:rowOff>27050</xdr:rowOff>
    </xdr:from>
    <xdr:ext cx="762000" cy="259045"/>
    <xdr:sp macro="" textlink="">
      <xdr:nvSpPr>
        <xdr:cNvPr id="341" name="テキスト ボックス 340">
          <a:extLst>
            <a:ext uri="{FF2B5EF4-FFF2-40B4-BE49-F238E27FC236}">
              <a16:creationId xmlns:a16="http://schemas.microsoft.com/office/drawing/2014/main" id="{00000000-0008-0000-0400-000055010000}"/>
            </a:ext>
          </a:extLst>
        </xdr:cNvPr>
        <xdr:cNvSpPr txBox="1"/>
      </xdr:nvSpPr>
      <xdr:spPr>
        <a:xfrm>
          <a:off x="12623800" y="63707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50" name="正方形/長方形 349">
          <a:extLst>
            <a:ext uri="{FF2B5EF4-FFF2-40B4-BE49-F238E27FC236}">
              <a16:creationId xmlns:a16="http://schemas.microsoft.com/office/drawing/2014/main" id="{00000000-0008-0000-0400-00005E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51" name="正方形/長方形 350">
          <a:extLst>
            <a:ext uri="{FF2B5EF4-FFF2-40B4-BE49-F238E27FC236}">
              <a16:creationId xmlns:a16="http://schemas.microsoft.com/office/drawing/2014/main" id="{00000000-0008-0000-0400-00005F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　財政運営指針の着実な実行により、経常収支比率における公債費分の比率が悪化しないように努め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た結果</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0.5</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％減となっている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。しかし</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、類似団体平均値と比較すると高い状態で推移しているため</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今後も財政運営指針に基づき、公債費の抑制に努める。</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3" name="テキスト ボックス 362">
          <a:extLst>
            <a:ext uri="{FF2B5EF4-FFF2-40B4-BE49-F238E27FC236}">
              <a16:creationId xmlns:a16="http://schemas.microsoft.com/office/drawing/2014/main" id="{00000000-0008-0000-0400-00006B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5" name="公債費グラフ枠">
          <a:extLst>
            <a:ext uri="{FF2B5EF4-FFF2-40B4-BE49-F238E27FC236}">
              <a16:creationId xmlns:a16="http://schemas.microsoft.com/office/drawing/2014/main" id="{00000000-0008-0000-0400-00006D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67564</xdr:rowOff>
    </xdr:from>
    <xdr:to>
      <xdr:col>24</xdr:col>
      <xdr:colOff>25400</xdr:colOff>
      <xdr:row>79</xdr:row>
      <xdr:rowOff>143002</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flipV="1">
          <a:off x="4826000" y="12754864"/>
          <a:ext cx="0" cy="9326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115079</xdr:rowOff>
    </xdr:from>
    <xdr:ext cx="762000" cy="259045"/>
    <xdr:sp macro="" textlink="">
      <xdr:nvSpPr>
        <xdr:cNvPr id="367" name="公債費最小値テキスト">
          <a:extLst>
            <a:ext uri="{FF2B5EF4-FFF2-40B4-BE49-F238E27FC236}">
              <a16:creationId xmlns:a16="http://schemas.microsoft.com/office/drawing/2014/main" id="{00000000-0008-0000-0400-00006F010000}"/>
            </a:ext>
          </a:extLst>
        </xdr:cNvPr>
        <xdr:cNvSpPr txBox="1"/>
      </xdr:nvSpPr>
      <xdr:spPr>
        <a:xfrm>
          <a:off x="4914900" y="13659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143002</xdr:rowOff>
    </xdr:from>
    <xdr:to>
      <xdr:col>24</xdr:col>
      <xdr:colOff>114300</xdr:colOff>
      <xdr:row>79</xdr:row>
      <xdr:rowOff>143002</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36875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153941</xdr:rowOff>
    </xdr:from>
    <xdr:ext cx="762000" cy="259045"/>
    <xdr:sp macro="" textlink="">
      <xdr:nvSpPr>
        <xdr:cNvPr id="369" name="公債費最大値テキスト">
          <a:extLst>
            <a:ext uri="{FF2B5EF4-FFF2-40B4-BE49-F238E27FC236}">
              <a16:creationId xmlns:a16="http://schemas.microsoft.com/office/drawing/2014/main" id="{00000000-0008-0000-0400-000071010000}"/>
            </a:ext>
          </a:extLst>
        </xdr:cNvPr>
        <xdr:cNvSpPr txBox="1"/>
      </xdr:nvSpPr>
      <xdr:spPr>
        <a:xfrm>
          <a:off x="4914900" y="12498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67564</xdr:rowOff>
    </xdr:from>
    <xdr:to>
      <xdr:col>24</xdr:col>
      <xdr:colOff>114300</xdr:colOff>
      <xdr:row>74</xdr:row>
      <xdr:rowOff>67564</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a:off x="4737100" y="1275486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78</xdr:row>
      <xdr:rowOff>30987</xdr:rowOff>
    </xdr:from>
    <xdr:to>
      <xdr:col>24</xdr:col>
      <xdr:colOff>25400</xdr:colOff>
      <xdr:row>78</xdr:row>
      <xdr:rowOff>53848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3987800" y="13404087"/>
          <a:ext cx="838200" cy="22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49292</xdr:rowOff>
    </xdr:from>
    <xdr:ext cx="762000" cy="259045"/>
    <xdr:sp macro="" textlink="">
      <xdr:nvSpPr>
        <xdr:cNvPr id="372" name="公債費平均値テキスト">
          <a:extLst>
            <a:ext uri="{FF2B5EF4-FFF2-40B4-BE49-F238E27FC236}">
              <a16:creationId xmlns:a16="http://schemas.microsoft.com/office/drawing/2014/main" id="{00000000-0008-0000-0400-000074010000}"/>
            </a:ext>
          </a:extLst>
        </xdr:cNvPr>
        <xdr:cNvSpPr txBox="1"/>
      </xdr:nvSpPr>
      <xdr:spPr>
        <a:xfrm>
          <a:off x="4914900" y="130794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32765</xdr:rowOff>
    </xdr:from>
    <xdr:to>
      <xdr:col>24</xdr:col>
      <xdr:colOff>76200</xdr:colOff>
      <xdr:row>77</xdr:row>
      <xdr:rowOff>134365</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4775200" y="13234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78</xdr:row>
      <xdr:rowOff>21844</xdr:rowOff>
    </xdr:from>
    <xdr:to>
      <xdr:col>19</xdr:col>
      <xdr:colOff>187325</xdr:colOff>
      <xdr:row>78</xdr:row>
      <xdr:rowOff>53848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3098800" y="1339494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51054</xdr:rowOff>
    </xdr:from>
    <xdr:to>
      <xdr:col>20</xdr:col>
      <xdr:colOff>38100</xdr:colOff>
      <xdr:row>77</xdr:row>
      <xdr:rowOff>152654</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3937000" y="13252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162831</xdr:rowOff>
    </xdr:from>
    <xdr:ext cx="7366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3606800" y="130215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156718</xdr:rowOff>
    </xdr:from>
    <xdr:to>
      <xdr:col>15</xdr:col>
      <xdr:colOff>98425</xdr:colOff>
      <xdr:row>78</xdr:row>
      <xdr:rowOff>21844</xdr:rowOff>
    </xdr:to>
    <xdr:cxnSp macro="">
      <xdr:nvCxnSpPr>
        <xdr:cNvPr id="377" name="直線コネクタ 376">
          <a:extLst>
            <a:ext uri="{FF2B5EF4-FFF2-40B4-BE49-F238E27FC236}">
              <a16:creationId xmlns:a16="http://schemas.microsoft.com/office/drawing/2014/main" id="{00000000-0008-0000-0400-000079010000}"/>
            </a:ext>
          </a:extLst>
        </xdr:cNvPr>
        <xdr:cNvCxnSpPr/>
      </xdr:nvCxnSpPr>
      <xdr:spPr>
        <a:xfrm>
          <a:off x="2209800" y="133583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64770</xdr:rowOff>
    </xdr:from>
    <xdr:to>
      <xdr:col>15</xdr:col>
      <xdr:colOff>149225</xdr:colOff>
      <xdr:row>77</xdr:row>
      <xdr:rowOff>166370</xdr:rowOff>
    </xdr:to>
    <xdr:sp macro="" textlink="">
      <xdr:nvSpPr>
        <xdr:cNvPr id="378" name="フローチャート: 判断 377">
          <a:extLst>
            <a:ext uri="{FF2B5EF4-FFF2-40B4-BE49-F238E27FC236}">
              <a16:creationId xmlns:a16="http://schemas.microsoft.com/office/drawing/2014/main" id="{00000000-0008-0000-0400-00007A010000}"/>
            </a:ext>
          </a:extLst>
        </xdr:cNvPr>
        <xdr:cNvSpPr/>
      </xdr:nvSpPr>
      <xdr:spPr>
        <a:xfrm>
          <a:off x="3048000" y="13266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76</xdr:row>
      <xdr:rowOff>5097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2717800" y="13035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156718</xdr:rowOff>
    </xdr:from>
    <xdr:to>
      <xdr:col>11</xdr:col>
      <xdr:colOff>9525</xdr:colOff>
      <xdr:row>78</xdr:row>
      <xdr:rowOff>49276</xdr:rowOff>
    </xdr:to>
    <xdr:cxnSp macro="">
      <xdr:nvCxnSpPr>
        <xdr:cNvPr id="380" name="直線コネクタ 379">
          <a:extLst>
            <a:ext uri="{FF2B5EF4-FFF2-40B4-BE49-F238E27FC236}">
              <a16:creationId xmlns:a16="http://schemas.microsoft.com/office/drawing/2014/main" id="{00000000-0008-0000-0400-00007C010000}"/>
            </a:ext>
          </a:extLst>
        </xdr:cNvPr>
        <xdr:cNvCxnSpPr/>
      </xdr:nvCxnSpPr>
      <xdr:spPr>
        <a:xfrm flipV="1">
          <a:off x="1320800" y="13358368"/>
          <a:ext cx="8890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28194</xdr:rowOff>
    </xdr:from>
    <xdr:to>
      <xdr:col>11</xdr:col>
      <xdr:colOff>60325</xdr:colOff>
      <xdr:row>77</xdr:row>
      <xdr:rowOff>129794</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2159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139971</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828800" y="12998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133350</xdr:rowOff>
    </xdr:from>
    <xdr:to>
      <xdr:col>6</xdr:col>
      <xdr:colOff>171450</xdr:colOff>
      <xdr:row>78</xdr:row>
      <xdr:rowOff>63500</xdr:rowOff>
    </xdr:to>
    <xdr:sp macro="" textlink="">
      <xdr:nvSpPr>
        <xdr:cNvPr id="383" name="フローチャート: 判断 382">
          <a:extLst>
            <a:ext uri="{FF2B5EF4-FFF2-40B4-BE49-F238E27FC236}">
              <a16:creationId xmlns:a16="http://schemas.microsoft.com/office/drawing/2014/main" id="{00000000-0008-0000-0400-00007F010000}"/>
            </a:ext>
          </a:extLst>
        </xdr:cNvPr>
        <xdr:cNvSpPr/>
      </xdr:nvSpPr>
      <xdr:spPr>
        <a:xfrm>
          <a:off x="12700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76</xdr:row>
      <xdr:rowOff>73677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939800" y="13103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151637</xdr:rowOff>
    </xdr:from>
    <xdr:to>
      <xdr:col>24</xdr:col>
      <xdr:colOff>76200</xdr:colOff>
      <xdr:row>78</xdr:row>
      <xdr:rowOff>81787</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4775200" y="13353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123714</xdr:rowOff>
    </xdr:from>
    <xdr:ext cx="762000" cy="259045"/>
    <xdr:sp macro="" textlink="">
      <xdr:nvSpPr>
        <xdr:cNvPr id="391" name="公債費該当値テキスト">
          <a:extLst>
            <a:ext uri="{FF2B5EF4-FFF2-40B4-BE49-F238E27FC236}">
              <a16:creationId xmlns:a16="http://schemas.microsoft.com/office/drawing/2014/main" id="{00000000-0008-0000-0400-000087010000}"/>
            </a:ext>
          </a:extLst>
        </xdr:cNvPr>
        <xdr:cNvSpPr txBox="1"/>
      </xdr:nvSpPr>
      <xdr:spPr>
        <a:xfrm>
          <a:off x="49149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78</xdr:row>
      <xdr:rowOff>3048</xdr:rowOff>
    </xdr:from>
    <xdr:to>
      <xdr:col>20</xdr:col>
      <xdr:colOff>38100</xdr:colOff>
      <xdr:row>78</xdr:row>
      <xdr:rowOff>104648</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9370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78</xdr:row>
      <xdr:rowOff>89425</xdr:rowOff>
    </xdr:from>
    <xdr:ext cx="7366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3606800" y="134625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77</xdr:row>
      <xdr:rowOff>142494</xdr:rowOff>
    </xdr:from>
    <xdr:to>
      <xdr:col>15</xdr:col>
      <xdr:colOff>149225</xdr:colOff>
      <xdr:row>78</xdr:row>
      <xdr:rowOff>72644</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3048000" y="13344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78</xdr:row>
      <xdr:rowOff>57421</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2717800" y="134305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105918</xdr:rowOff>
    </xdr:from>
    <xdr:to>
      <xdr:col>11</xdr:col>
      <xdr:colOff>60325</xdr:colOff>
      <xdr:row>78</xdr:row>
      <xdr:rowOff>36068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2159000" y="133075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78</xdr:row>
      <xdr:rowOff>20845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1828800" y="133939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169926</xdr:rowOff>
    </xdr:from>
    <xdr:to>
      <xdr:col>6</xdr:col>
      <xdr:colOff>171450</xdr:colOff>
      <xdr:row>78</xdr:row>
      <xdr:rowOff>100076</xdr:rowOff>
    </xdr:to>
    <xdr:sp macro="" textlink="">
      <xdr:nvSpPr>
        <xdr:cNvPr id="398" name="楕円 397">
          <a:extLst>
            <a:ext uri="{FF2B5EF4-FFF2-40B4-BE49-F238E27FC236}">
              <a16:creationId xmlns:a16="http://schemas.microsoft.com/office/drawing/2014/main" id="{00000000-0008-0000-0400-00008E010000}"/>
            </a:ext>
          </a:extLst>
        </xdr:cNvPr>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78</xdr:row>
      <xdr:rowOff>84853</xdr:rowOff>
    </xdr:from>
    <xdr:ext cx="762000" cy="259045"/>
    <xdr:sp macro="" textlink="">
      <xdr:nvSpPr>
        <xdr:cNvPr id="399" name="テキスト ボックス 398">
          <a:extLst>
            <a:ext uri="{FF2B5EF4-FFF2-40B4-BE49-F238E27FC236}">
              <a16:creationId xmlns:a16="http://schemas.microsoft.com/office/drawing/2014/main" id="{00000000-0008-0000-0400-00008F010000}"/>
            </a:ext>
          </a:extLst>
        </xdr:cNvPr>
        <xdr:cNvSpPr txBox="1"/>
      </xdr:nvSpPr>
      <xdr:spPr>
        <a:xfrm>
          <a:off x="939800" y="134579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8" name="正方形/長方形 407">
          <a:extLst>
            <a:ext uri="{FF2B5EF4-FFF2-40B4-BE49-F238E27FC236}">
              <a16:creationId xmlns:a16="http://schemas.microsoft.com/office/drawing/2014/main" id="{00000000-0008-0000-0400-000098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9" name="正方形/長方形 408">
          <a:extLst>
            <a:ext uri="{FF2B5EF4-FFF2-40B4-BE49-F238E27FC236}">
              <a16:creationId xmlns:a16="http://schemas.microsoft.com/office/drawing/2014/main" id="{00000000-0008-0000-0400-000099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前年度比</a:t>
          </a:r>
          <a:r>
            <a:rPr kumimoji="1" lang="en-US" altLang="ja-JP" sz="1300">
              <a:solidFill>
                <a:schemeClr val="dk1"/>
              </a:solidFill>
              <a:effectLst/>
              <a:latin typeface="ＭＳ Ｐゴシック" panose="020B0600070205080204" pitchFamily="50" charset="-128"/>
              <a:ea typeface="ＭＳ Ｐゴシック" panose="020B0600070205080204" pitchFamily="50" charset="-128"/>
              <a:cs typeface="+mn-cs"/>
            </a:rPr>
            <a:t>2.2</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％増であり、年々増加傾向にある。扶助費や維持補修費が増加傾向にあり、今後も増加すると見込まれるが、財政の硬直化を招かないよう義務的経費をはじめとした歳出の適正化に</a:t>
          </a:r>
          <a:r>
            <a:rPr kumimoji="1" lang="ja-JP" altLang="ja-JP" sz="1300">
              <a:solidFill>
                <a:schemeClr val="dk1"/>
              </a:solidFill>
              <a:effectLst/>
              <a:latin typeface="ＭＳ Ｐゴシック" panose="020B0600070205080204" pitchFamily="50" charset="-128"/>
              <a:ea typeface="ＭＳ Ｐゴシック" panose="020B0600070205080204" pitchFamily="50" charset="-128"/>
              <a:cs typeface="+mn-cs"/>
            </a:rPr>
            <a:t>努める</a:t>
          </a:r>
          <a:r>
            <a:rPr kumimoji="1" lang="ja-JP" altLang="en-US" sz="1300">
              <a:solidFill>
                <a:schemeClr val="dk1"/>
              </a:solidFill>
              <a:effectLst/>
              <a:latin typeface="ＭＳ Ｐゴシック" panose="020B0600070205080204" pitchFamily="50" charset="-128"/>
              <a:ea typeface="ＭＳ Ｐゴシック" panose="020B0600070205080204" pitchFamily="50" charset="-128"/>
              <a:cs typeface="+mn-cs"/>
            </a:rPr>
            <a:t>。</a:t>
          </a:r>
          <a:endParaRPr lang="ja-JP" altLang="ja-JP" sz="1300">
            <a:effectLst/>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3" name="テキスト ボックス 422">
          <a:extLst>
            <a:ext uri="{FF2B5EF4-FFF2-40B4-BE49-F238E27FC236}">
              <a16:creationId xmlns:a16="http://schemas.microsoft.com/office/drawing/2014/main" id="{00000000-0008-0000-0400-0000A7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4" name="公債費以外グラフ枠">
          <a:extLst>
            <a:ext uri="{FF2B5EF4-FFF2-40B4-BE49-F238E27FC236}">
              <a16:creationId xmlns:a16="http://schemas.microsoft.com/office/drawing/2014/main" id="{00000000-0008-0000-0400-0000A8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140716</xdr:rowOff>
    </xdr:from>
    <xdr:to>
      <xdr:col>82</xdr:col>
      <xdr:colOff>107950</xdr:colOff>
      <xdr:row>81</xdr:row>
      <xdr:rowOff>120142</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flipV="1">
          <a:off x="16510000" y="12828016"/>
          <a:ext cx="0" cy="117957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92219</xdr:rowOff>
    </xdr:from>
    <xdr:ext cx="762000" cy="259045"/>
    <xdr:sp macro="" textlink="">
      <xdr:nvSpPr>
        <xdr:cNvPr id="426" name="公債費以外最小値テキスト">
          <a:extLst>
            <a:ext uri="{FF2B5EF4-FFF2-40B4-BE49-F238E27FC236}">
              <a16:creationId xmlns:a16="http://schemas.microsoft.com/office/drawing/2014/main" id="{00000000-0008-0000-0400-0000AA010000}"/>
            </a:ext>
          </a:extLst>
        </xdr:cNvPr>
        <xdr:cNvSpPr txBox="1"/>
      </xdr:nvSpPr>
      <xdr:spPr>
        <a:xfrm>
          <a:off x="16598900" y="1397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120142</xdr:rowOff>
    </xdr:from>
    <xdr:to>
      <xdr:col>82</xdr:col>
      <xdr:colOff>196850</xdr:colOff>
      <xdr:row>81</xdr:row>
      <xdr:rowOff>120142</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4007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55643</xdr:rowOff>
    </xdr:from>
    <xdr:ext cx="762000" cy="259045"/>
    <xdr:sp macro="" textlink="">
      <xdr:nvSpPr>
        <xdr:cNvPr id="428" name="公債費以外最大値テキスト">
          <a:extLst>
            <a:ext uri="{FF2B5EF4-FFF2-40B4-BE49-F238E27FC236}">
              <a16:creationId xmlns:a16="http://schemas.microsoft.com/office/drawing/2014/main" id="{00000000-0008-0000-0400-0000AC010000}"/>
            </a:ext>
          </a:extLst>
        </xdr:cNvPr>
        <xdr:cNvSpPr txBox="1"/>
      </xdr:nvSpPr>
      <xdr:spPr>
        <a:xfrm>
          <a:off x="16598900" y="12571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140716</xdr:rowOff>
    </xdr:from>
    <xdr:to>
      <xdr:col>82</xdr:col>
      <xdr:colOff>196850</xdr:colOff>
      <xdr:row>74</xdr:row>
      <xdr:rowOff>140716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6421100" y="128280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77</xdr:row>
      <xdr:rowOff>60706</xdr:rowOff>
    </xdr:from>
    <xdr:to>
      <xdr:col>82</xdr:col>
      <xdr:colOff>107950</xdr:colOff>
      <xdr:row>77</xdr:row>
      <xdr:rowOff>161289</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a:off x="15671800" y="13262356"/>
          <a:ext cx="838200" cy="1005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146575</xdr:rowOff>
    </xdr:from>
    <xdr:ext cx="762000" cy="259045"/>
    <xdr:sp macro="" textlink="">
      <xdr:nvSpPr>
        <xdr:cNvPr id="431" name="公債費以外平均値テキスト">
          <a:extLst>
            <a:ext uri="{FF2B5EF4-FFF2-40B4-BE49-F238E27FC236}">
              <a16:creationId xmlns:a16="http://schemas.microsoft.com/office/drawing/2014/main" id="{00000000-0008-0000-0400-0000AF010000}"/>
            </a:ext>
          </a:extLst>
        </xdr:cNvPr>
        <xdr:cNvSpPr txBox="1"/>
      </xdr:nvSpPr>
      <xdr:spPr>
        <a:xfrm>
          <a:off x="16598900" y="133482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78</xdr:row>
      <xdr:rowOff>3048</xdr:rowOff>
    </xdr:from>
    <xdr:to>
      <xdr:col>82</xdr:col>
      <xdr:colOff>158750</xdr:colOff>
      <xdr:row>78</xdr:row>
      <xdr:rowOff>104648</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6459200" y="1337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77</xdr:row>
      <xdr:rowOff>60706</xdr:rowOff>
    </xdr:from>
    <xdr:to>
      <xdr:col>78</xdr:col>
      <xdr:colOff>69850</xdr:colOff>
      <xdr:row>77</xdr:row>
      <xdr:rowOff>69850</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flipV="1">
          <a:off x="14782800" y="13262356"/>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169926</xdr:rowOff>
    </xdr:from>
    <xdr:to>
      <xdr:col>78</xdr:col>
      <xdr:colOff>120650</xdr:colOff>
      <xdr:row>78</xdr:row>
      <xdr:rowOff>100076</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5621000" y="133715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78</xdr:row>
      <xdr:rowOff>84853</xdr:rowOff>
    </xdr:from>
    <xdr:ext cx="7366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5290800" y="134579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77</xdr:row>
      <xdr:rowOff>65278</xdr:rowOff>
    </xdr:from>
    <xdr:to>
      <xdr:col>73</xdr:col>
      <xdr:colOff>180975</xdr:colOff>
      <xdr:row>77</xdr:row>
      <xdr:rowOff>69850</xdr:rowOff>
    </xdr:to>
    <xdr:cxnSp macro="">
      <xdr:nvCxnSpPr>
        <xdr:cNvPr id="436" name="直線コネクタ 435">
          <a:extLst>
            <a:ext uri="{FF2B5EF4-FFF2-40B4-BE49-F238E27FC236}">
              <a16:creationId xmlns:a16="http://schemas.microsoft.com/office/drawing/2014/main" id="{00000000-0008-0000-0400-0000B4010000}"/>
            </a:ext>
          </a:extLst>
        </xdr:cNvPr>
        <xdr:cNvCxnSpPr/>
      </xdr:nvCxnSpPr>
      <xdr:spPr>
        <a:xfrm>
          <a:off x="13893800" y="1326692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147065</xdr:rowOff>
    </xdr:from>
    <xdr:to>
      <xdr:col>74</xdr:col>
      <xdr:colOff>31750</xdr:colOff>
      <xdr:row>78</xdr:row>
      <xdr:rowOff>77215</xdr:rowOff>
    </xdr:to>
    <xdr:sp macro="" textlink="">
      <xdr:nvSpPr>
        <xdr:cNvPr id="437" name="フローチャート: 判断 436">
          <a:extLst>
            <a:ext uri="{FF2B5EF4-FFF2-40B4-BE49-F238E27FC236}">
              <a16:creationId xmlns:a16="http://schemas.microsoft.com/office/drawing/2014/main" id="{00000000-0008-0000-0400-0000B5010000}"/>
            </a:ext>
          </a:extLst>
        </xdr:cNvPr>
        <xdr:cNvSpPr/>
      </xdr:nvSpPr>
      <xdr:spPr>
        <a:xfrm>
          <a:off x="14732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78</xdr:row>
      <xdr:rowOff>61992</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4401800" y="13435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76</xdr:row>
      <xdr:rowOff>117856</xdr:rowOff>
    </xdr:from>
    <xdr:to>
      <xdr:col>69</xdr:col>
      <xdr:colOff>92075</xdr:colOff>
      <xdr:row>77</xdr:row>
      <xdr:rowOff>65278</xdr:rowOff>
    </xdr:to>
    <xdr:cxnSp macro="">
      <xdr:nvCxnSpPr>
        <xdr:cNvPr id="439" name="直線コネクタ 438">
          <a:extLst>
            <a:ext uri="{FF2B5EF4-FFF2-40B4-BE49-F238E27FC236}">
              <a16:creationId xmlns:a16="http://schemas.microsoft.com/office/drawing/2014/main" id="{00000000-0008-0000-0400-0000B7010000}"/>
            </a:ext>
          </a:extLst>
        </xdr:cNvPr>
        <xdr:cNvCxnSpPr/>
      </xdr:nvCxnSpPr>
      <xdr:spPr>
        <a:xfrm>
          <a:off x="13004800" y="13148056"/>
          <a:ext cx="889000" cy="118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87630</xdr:rowOff>
    </xdr:from>
    <xdr:to>
      <xdr:col>69</xdr:col>
      <xdr:colOff>142875</xdr:colOff>
      <xdr:row>78</xdr:row>
      <xdr:rowOff>17780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3843000" y="13289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78</xdr:row>
      <xdr:rowOff>2557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512800" y="13375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42" name="フローチャート: 判断 441">
          <a:extLst>
            <a:ext uri="{FF2B5EF4-FFF2-40B4-BE49-F238E27FC236}">
              <a16:creationId xmlns:a16="http://schemas.microsoft.com/office/drawing/2014/main" id="{00000000-0008-0000-0400-0000BA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110489</xdr:rowOff>
    </xdr:from>
    <xdr:to>
      <xdr:col>82</xdr:col>
      <xdr:colOff>158750</xdr:colOff>
      <xdr:row>78</xdr:row>
      <xdr:rowOff>40639</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6459200" y="133121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127016</xdr:rowOff>
    </xdr:from>
    <xdr:ext cx="762000" cy="259045"/>
    <xdr:sp macro="" textlink="">
      <xdr:nvSpPr>
        <xdr:cNvPr id="450" name="公債費以外該当値テキスト">
          <a:extLst>
            <a:ext uri="{FF2B5EF4-FFF2-40B4-BE49-F238E27FC236}">
              <a16:creationId xmlns:a16="http://schemas.microsoft.com/office/drawing/2014/main" id="{00000000-0008-0000-0400-0000C2010000}"/>
            </a:ext>
          </a:extLst>
        </xdr:cNvPr>
        <xdr:cNvSpPr txBox="1"/>
      </xdr:nvSpPr>
      <xdr:spPr>
        <a:xfrm>
          <a:off x="16598900" y="13157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77</xdr:row>
      <xdr:rowOff>9906</xdr:rowOff>
    </xdr:from>
    <xdr:to>
      <xdr:col>78</xdr:col>
      <xdr:colOff>120650</xdr:colOff>
      <xdr:row>77</xdr:row>
      <xdr:rowOff>111506</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5621000" y="13211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77</xdr:row>
      <xdr:rowOff>19050</xdr:rowOff>
    </xdr:from>
    <xdr:to>
      <xdr:col>74</xdr:col>
      <xdr:colOff>31750</xdr:colOff>
      <xdr:row>77</xdr:row>
      <xdr:rowOff>120650</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4732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130827</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4401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77</xdr:row>
      <xdr:rowOff>14478</xdr:rowOff>
    </xdr:from>
    <xdr:to>
      <xdr:col>69</xdr:col>
      <xdr:colOff>142875</xdr:colOff>
      <xdr:row>77</xdr:row>
      <xdr:rowOff>116078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3843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126255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3512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67056</xdr:rowOff>
    </xdr:from>
    <xdr:to>
      <xdr:col>65</xdr:col>
      <xdr:colOff>53975</xdr:colOff>
      <xdr:row>76</xdr:row>
      <xdr:rowOff>168656</xdr:rowOff>
    </xdr:to>
    <xdr:sp macro="" textlink="">
      <xdr:nvSpPr>
        <xdr:cNvPr id="457" name="楕円 456">
          <a:extLst>
            <a:ext uri="{FF2B5EF4-FFF2-40B4-BE49-F238E27FC236}">
              <a16:creationId xmlns:a16="http://schemas.microsoft.com/office/drawing/2014/main" id="{00000000-0008-0000-0400-0000C9010000}"/>
            </a:ext>
          </a:extLst>
        </xdr:cNvPr>
        <xdr:cNvSpPr/>
      </xdr:nvSpPr>
      <xdr:spPr>
        <a:xfrm>
          <a:off x="12954000" y="130972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7383</xdr:rowOff>
    </xdr:from>
    <xdr:ext cx="762000" cy="259045"/>
    <xdr:sp macro="" textlink="">
      <xdr:nvSpPr>
        <xdr:cNvPr id="458" name="テキスト ボックス 457">
          <a:extLst>
            <a:ext uri="{FF2B5EF4-FFF2-40B4-BE49-F238E27FC236}">
              <a16:creationId xmlns:a16="http://schemas.microsoft.com/office/drawing/2014/main" id="{00000000-0008-0000-0400-0000CA010000}"/>
            </a:ext>
          </a:extLst>
        </xdr:cNvPr>
        <xdr:cNvSpPr txBox="1"/>
      </xdr:nvSpPr>
      <xdr:spPr>
        <a:xfrm>
          <a:off x="12623800" y="128661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平成</a:t>
          </a:r>
          <a:r>
            <a:rPr kumimoji="1" lang="en-US" altLang="ja-JP" sz="1250" b="1">
              <a:solidFill>
                <a:srgbClr val="FFFFFF"/>
              </a:solidFill>
              <a:latin typeface="ＭＳ ゴシック" panose="020B0609070205080204" pitchFamily="49" charset="-128"/>
              <a:ea typeface="ＭＳ ゴシック" panose="020B0609070205080204" pitchFamily="49" charset="-128"/>
            </a:rPr>
            <a:t>30</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116865</xdr:rowOff>
    </xdr:from>
    <xdr:to>
      <xdr:col>29</xdr:col>
      <xdr:colOff>127000</xdr:colOff>
      <xdr:row>19</xdr:row>
      <xdr:rowOff>86500</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221890"/>
          <a:ext cx="0" cy="116978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58577</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637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48,626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86500</xdr:rowOff>
    </xdr:from>
    <xdr:to>
      <xdr:col>30</xdr:col>
      <xdr:colOff>25400</xdr:colOff>
      <xdr:row>19</xdr:row>
      <xdr:rowOff>86500</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9167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11</xdr:row>
      <xdr:rowOff>31792</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653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110,032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116865</xdr:rowOff>
    </xdr:from>
    <xdr:to>
      <xdr:col>30</xdr:col>
      <xdr:colOff>25400</xdr:colOff>
      <xdr:row>12</xdr:row>
      <xdr:rowOff>116865</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221890"/>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83909</xdr:rowOff>
    </xdr:from>
    <xdr:to>
      <xdr:col>29</xdr:col>
      <xdr:colOff>127000</xdr:colOff>
      <xdr:row>15</xdr:row>
      <xdr:rowOff>85223</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2703284"/>
          <a:ext cx="647700" cy="131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144708</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9355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68,438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1181</xdr:rowOff>
    </xdr:from>
    <xdr:to>
      <xdr:col>29</xdr:col>
      <xdr:colOff>177800</xdr:colOff>
      <xdr:row>17</xdr:row>
      <xdr:rowOff>102781</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634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15</xdr:row>
      <xdr:rowOff>85223</xdr:rowOff>
    </xdr:from>
    <xdr:to>
      <xdr:col>26</xdr:col>
      <xdr:colOff>50800</xdr:colOff>
      <xdr:row>15</xdr:row>
      <xdr:rowOff>102578</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2704598"/>
          <a:ext cx="698500" cy="173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11373</xdr:rowOff>
    </xdr:from>
    <xdr:to>
      <xdr:col>26</xdr:col>
      <xdr:colOff>101600</xdr:colOff>
      <xdr:row>17</xdr:row>
      <xdr:rowOff>112973</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297364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97750</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30600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15</xdr:row>
      <xdr:rowOff>80004</xdr:rowOff>
    </xdr:from>
    <xdr:to>
      <xdr:col>22</xdr:col>
      <xdr:colOff>114300</xdr:colOff>
      <xdr:row>15</xdr:row>
      <xdr:rowOff>102578</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a:off x="3606800" y="2699379"/>
          <a:ext cx="698500" cy="2257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18383</xdr:rowOff>
    </xdr:from>
    <xdr:to>
      <xdr:col>22</xdr:col>
      <xdr:colOff>165100</xdr:colOff>
      <xdr:row>17</xdr:row>
      <xdr:rowOff>119983</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298065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104760</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30670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67,535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15</xdr:row>
      <xdr:rowOff>80004</xdr:rowOff>
    </xdr:from>
    <xdr:to>
      <xdr:col>18</xdr:col>
      <xdr:colOff>177800</xdr:colOff>
      <xdr:row>15</xdr:row>
      <xdr:rowOff>82461</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2699379"/>
          <a:ext cx="698500" cy="2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25089</xdr:rowOff>
    </xdr:from>
    <xdr:to>
      <xdr:col>19</xdr:col>
      <xdr:colOff>38100</xdr:colOff>
      <xdr:row>17</xdr:row>
      <xdr:rowOff>126689</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298736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111466</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30737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72676</xdr:rowOff>
    </xdr:from>
    <xdr:to>
      <xdr:col>15</xdr:col>
      <xdr:colOff>101600</xdr:colOff>
      <xdr:row>17</xdr:row>
      <xdr:rowOff>2826</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28635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159053</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949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73,685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33109</xdr:rowOff>
    </xdr:from>
    <xdr:to>
      <xdr:col>29</xdr:col>
      <xdr:colOff>177800</xdr:colOff>
      <xdr:row>15</xdr:row>
      <xdr:rowOff>134709</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265248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49636</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2497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84,762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34423</xdr:rowOff>
    </xdr:from>
    <xdr:to>
      <xdr:col>26</xdr:col>
      <xdr:colOff>101600</xdr:colOff>
      <xdr:row>15</xdr:row>
      <xdr:rowOff>136023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26537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13</xdr:row>
      <xdr:rowOff>146200</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242267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15</xdr:row>
      <xdr:rowOff>51778</xdr:rowOff>
    </xdr:from>
    <xdr:to>
      <xdr:col>22</xdr:col>
      <xdr:colOff>165100</xdr:colOff>
      <xdr:row>15</xdr:row>
      <xdr:rowOff>153378</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26711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13</xdr:row>
      <xdr:rowOff>163555</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2440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15</xdr:row>
      <xdr:rowOff>29204</xdr:rowOff>
    </xdr:from>
    <xdr:to>
      <xdr:col>19</xdr:col>
      <xdr:colOff>38100</xdr:colOff>
      <xdr:row>15</xdr:row>
      <xdr:rowOff>130804</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264857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13</xdr:row>
      <xdr:rowOff>140981</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24174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15</xdr:row>
      <xdr:rowOff>31661</xdr:rowOff>
    </xdr:from>
    <xdr:to>
      <xdr:col>15</xdr:col>
      <xdr:colOff>101600</xdr:colOff>
      <xdr:row>15</xdr:row>
      <xdr:rowOff>133261</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265103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13</xdr:row>
      <xdr:rowOff>143438</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2419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143328</xdr:rowOff>
    </xdr:from>
    <xdr:to>
      <xdr:col>33</xdr:col>
      <xdr:colOff>114300</xdr:colOff>
      <xdr:row>38</xdr:row>
      <xdr:rowOff>143328</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6109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159657</xdr:rowOff>
    </xdr:from>
    <xdr:to>
      <xdr:col>33</xdr:col>
      <xdr:colOff>114300</xdr:colOff>
      <xdr:row>37</xdr:row>
      <xdr:rowOff>159657</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2843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17434</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142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36</xdr:row>
      <xdr:rowOff>4535</xdr:rowOff>
    </xdr:from>
    <xdr:to>
      <xdr:col>33</xdr:col>
      <xdr:colOff>114300</xdr:colOff>
      <xdr:row>36</xdr:row>
      <xdr:rowOff>4535</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95778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205212</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815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20865</xdr:rowOff>
    </xdr:from>
    <xdr:to>
      <xdr:col>33</xdr:col>
      <xdr:colOff>114300</xdr:colOff>
      <xdr:row>35</xdr:row>
      <xdr:rowOff>20865</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631215"/>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221542</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488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37193</xdr:rowOff>
    </xdr:from>
    <xdr:to>
      <xdr:col>33</xdr:col>
      <xdr:colOff>114300</xdr:colOff>
      <xdr:row>34</xdr:row>
      <xdr:rowOff>37193</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3046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237870</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6162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53522</xdr:rowOff>
    </xdr:from>
    <xdr:to>
      <xdr:col>33</xdr:col>
      <xdr:colOff>114300</xdr:colOff>
      <xdr:row>33</xdr:row>
      <xdr:rowOff>53522</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978072"/>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82749</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835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5" name="直線コネクタ 104">
          <a:extLst>
            <a:ext uri="{FF2B5EF4-FFF2-40B4-BE49-F238E27FC236}">
              <a16:creationId xmlns:a16="http://schemas.microsoft.com/office/drawing/2014/main" id="{00000000-0008-0000-0500-000069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6" name="テキスト ボックス 105">
          <a:extLst>
            <a:ext uri="{FF2B5EF4-FFF2-40B4-BE49-F238E27FC236}">
              <a16:creationId xmlns:a16="http://schemas.microsoft.com/office/drawing/2014/main" id="{00000000-0008-0000-0500-00006A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7" name="人口1人当たり決算額の推移グラフ枠445">
          <a:extLst>
            <a:ext uri="{FF2B5EF4-FFF2-40B4-BE49-F238E27FC236}">
              <a16:creationId xmlns:a16="http://schemas.microsoft.com/office/drawing/2014/main" id="{00000000-0008-0000-0500-00006B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64233</xdr:rowOff>
    </xdr:from>
    <xdr:to>
      <xdr:col>29</xdr:col>
      <xdr:colOff>127000</xdr:colOff>
      <xdr:row>38</xdr:row>
      <xdr:rowOff>1074</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flipV="1">
          <a:off x="5651500" y="5988783"/>
          <a:ext cx="0" cy="1479891"/>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316051</xdr:rowOff>
    </xdr:from>
    <xdr:ext cx="762000" cy="259045"/>
    <xdr:sp macro="" textlink="">
      <xdr:nvSpPr>
        <xdr:cNvPr id="109" name="人口1人当たり決算額の推移最小値テキスト445">
          <a:extLst>
            <a:ext uri="{FF2B5EF4-FFF2-40B4-BE49-F238E27FC236}">
              <a16:creationId xmlns:a16="http://schemas.microsoft.com/office/drawing/2014/main" id="{00000000-0008-0000-0500-00006D000000}"/>
            </a:ext>
          </a:extLst>
        </xdr:cNvPr>
        <xdr:cNvSpPr txBox="1"/>
      </xdr:nvSpPr>
      <xdr:spPr>
        <a:xfrm>
          <a:off x="5740400" y="74407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1074</xdr:rowOff>
    </xdr:from>
    <xdr:to>
      <xdr:col>30</xdr:col>
      <xdr:colOff>25400</xdr:colOff>
      <xdr:row>38</xdr:row>
      <xdr:rowOff>1074</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74686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31</xdr:row>
      <xdr:rowOff>322060</xdr:rowOff>
    </xdr:from>
    <xdr:ext cx="762000" cy="259045"/>
    <xdr:sp macro="" textlink="">
      <xdr:nvSpPr>
        <xdr:cNvPr id="111" name="人口1人当たり決算額の推移最大値テキスト445">
          <a:extLst>
            <a:ext uri="{FF2B5EF4-FFF2-40B4-BE49-F238E27FC236}">
              <a16:creationId xmlns:a16="http://schemas.microsoft.com/office/drawing/2014/main" id="{00000000-0008-0000-0500-00006F000000}"/>
            </a:ext>
          </a:extLst>
        </xdr:cNvPr>
        <xdr:cNvSpPr txBox="1"/>
      </xdr:nvSpPr>
      <xdr:spPr>
        <a:xfrm>
          <a:off x="5740400" y="5732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39,672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64233</xdr:rowOff>
    </xdr:from>
    <xdr:to>
      <xdr:col>30</xdr:col>
      <xdr:colOff>25400</xdr:colOff>
      <xdr:row>33</xdr:row>
      <xdr:rowOff>64233</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a:off x="5562600" y="598878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302173</xdr:rowOff>
    </xdr:from>
    <xdr:to>
      <xdr:col>29</xdr:col>
      <xdr:colOff>127000</xdr:colOff>
      <xdr:row>35</xdr:row>
      <xdr:rowOff>12243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003800" y="6569623"/>
          <a:ext cx="647700" cy="529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225213</xdr:rowOff>
    </xdr:from>
    <xdr:ext cx="762000" cy="259045"/>
    <xdr:sp macro="" textlink="">
      <xdr:nvSpPr>
        <xdr:cNvPr id="114" name="人口1人当たり決算額の推移平均値テキスト445">
          <a:extLst>
            <a:ext uri="{FF2B5EF4-FFF2-40B4-BE49-F238E27FC236}">
              <a16:creationId xmlns:a16="http://schemas.microsoft.com/office/drawing/2014/main" id="{00000000-0008-0000-0500-000072000000}"/>
            </a:ext>
          </a:extLst>
        </xdr:cNvPr>
        <xdr:cNvSpPr txBox="1"/>
      </xdr:nvSpPr>
      <xdr:spPr>
        <a:xfrm>
          <a:off x="5740400" y="68355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11,332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253136</xdr:rowOff>
    </xdr:from>
    <xdr:to>
      <xdr:col>29</xdr:col>
      <xdr:colOff>177800</xdr:colOff>
      <xdr:row>36</xdr:row>
      <xdr:rowOff>11836</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5600700" y="686348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34</xdr:row>
      <xdr:rowOff>302173</xdr:rowOff>
    </xdr:from>
    <xdr:to>
      <xdr:col>26</xdr:col>
      <xdr:colOff>50800</xdr:colOff>
      <xdr:row>34</xdr:row>
      <xdr:rowOff>323172</xdr:rowOff>
    </xdr:to>
    <xdr:cxnSp macro="">
      <xdr:nvCxnSpPr>
        <xdr:cNvPr id="116" name="直線コネクタ 115">
          <a:extLst>
            <a:ext uri="{FF2B5EF4-FFF2-40B4-BE49-F238E27FC236}">
              <a16:creationId xmlns:a16="http://schemas.microsoft.com/office/drawing/2014/main" id="{00000000-0008-0000-0500-000074000000}"/>
            </a:ext>
          </a:extLst>
        </xdr:cNvPr>
        <xdr:cNvCxnSpPr/>
      </xdr:nvCxnSpPr>
      <xdr:spPr bwMode="auto">
        <a:xfrm flipV="1">
          <a:off x="4305300" y="6569623"/>
          <a:ext cx="698500" cy="2099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234391</xdr:rowOff>
    </xdr:from>
    <xdr:to>
      <xdr:col>26</xdr:col>
      <xdr:colOff>101600</xdr:colOff>
      <xdr:row>35</xdr:row>
      <xdr:rowOff>335991</xdr:rowOff>
    </xdr:to>
    <xdr:sp macro="" textlink="">
      <xdr:nvSpPr>
        <xdr:cNvPr id="117" name="フローチャート: 判断 116">
          <a:extLst>
            <a:ext uri="{FF2B5EF4-FFF2-40B4-BE49-F238E27FC236}">
              <a16:creationId xmlns:a16="http://schemas.microsoft.com/office/drawing/2014/main" id="{00000000-0008-0000-0500-000075000000}"/>
            </a:ext>
          </a:extLst>
        </xdr:cNvPr>
        <xdr:cNvSpPr/>
      </xdr:nvSpPr>
      <xdr:spPr bwMode="auto">
        <a:xfrm>
          <a:off x="4953000" y="684474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320768</xdr:rowOff>
    </xdr:from>
    <xdr:ext cx="736600" cy="259045"/>
    <xdr:sp macro="" textlink="">
      <xdr:nvSpPr>
        <xdr:cNvPr id="118" name="テキスト ボックス 117">
          <a:extLst>
            <a:ext uri="{FF2B5EF4-FFF2-40B4-BE49-F238E27FC236}">
              <a16:creationId xmlns:a16="http://schemas.microsoft.com/office/drawing/2014/main" id="{00000000-0008-0000-0500-000076000000}"/>
            </a:ext>
          </a:extLst>
        </xdr:cNvPr>
        <xdr:cNvSpPr txBox="1"/>
      </xdr:nvSpPr>
      <xdr:spPr>
        <a:xfrm>
          <a:off x="4622800" y="693111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34</xdr:row>
      <xdr:rowOff>323172</xdr:rowOff>
    </xdr:from>
    <xdr:to>
      <xdr:col>22</xdr:col>
      <xdr:colOff>114300</xdr:colOff>
      <xdr:row>35</xdr:row>
      <xdr:rowOff>21060</xdr:rowOff>
    </xdr:to>
    <xdr:cxnSp macro="">
      <xdr:nvCxnSpPr>
        <xdr:cNvPr id="119" name="直線コネクタ 118">
          <a:extLst>
            <a:ext uri="{FF2B5EF4-FFF2-40B4-BE49-F238E27FC236}">
              <a16:creationId xmlns:a16="http://schemas.microsoft.com/office/drawing/2014/main" id="{00000000-0008-0000-0500-000077000000}"/>
            </a:ext>
          </a:extLst>
        </xdr:cNvPr>
        <xdr:cNvCxnSpPr/>
      </xdr:nvCxnSpPr>
      <xdr:spPr bwMode="auto">
        <a:xfrm flipV="1">
          <a:off x="3606800" y="6590622"/>
          <a:ext cx="698500" cy="407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214209</xdr:rowOff>
    </xdr:from>
    <xdr:to>
      <xdr:col>22</xdr:col>
      <xdr:colOff>165100</xdr:colOff>
      <xdr:row>35</xdr:row>
      <xdr:rowOff>315809</xdr:rowOff>
    </xdr:to>
    <xdr:sp macro="" textlink="">
      <xdr:nvSpPr>
        <xdr:cNvPr id="120" name="フローチャート: 判断 119">
          <a:extLst>
            <a:ext uri="{FF2B5EF4-FFF2-40B4-BE49-F238E27FC236}">
              <a16:creationId xmlns:a16="http://schemas.microsoft.com/office/drawing/2014/main" id="{00000000-0008-0000-0500-000078000000}"/>
            </a:ext>
          </a:extLst>
        </xdr:cNvPr>
        <xdr:cNvSpPr/>
      </xdr:nvSpPr>
      <xdr:spPr bwMode="auto">
        <a:xfrm>
          <a:off x="4254500" y="6824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300586</xdr:rowOff>
    </xdr:from>
    <xdr:ext cx="762000" cy="259045"/>
    <xdr:sp macro="" textlink="">
      <xdr:nvSpPr>
        <xdr:cNvPr id="121" name="テキスト ボックス 120">
          <a:extLst>
            <a:ext uri="{FF2B5EF4-FFF2-40B4-BE49-F238E27FC236}">
              <a16:creationId xmlns:a16="http://schemas.microsoft.com/office/drawing/2014/main" id="{00000000-0008-0000-0500-000079000000}"/>
            </a:ext>
          </a:extLst>
        </xdr:cNvPr>
        <xdr:cNvSpPr txBox="1"/>
      </xdr:nvSpPr>
      <xdr:spPr>
        <a:xfrm>
          <a:off x="3924300" y="6910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21060</xdr:rowOff>
    </xdr:from>
    <xdr:to>
      <xdr:col>18</xdr:col>
      <xdr:colOff>177800</xdr:colOff>
      <xdr:row>35</xdr:row>
      <xdr:rowOff>134936</xdr:rowOff>
    </xdr:to>
    <xdr:cxnSp macro="">
      <xdr:nvCxnSpPr>
        <xdr:cNvPr id="122" name="直線コネクタ 121">
          <a:extLst>
            <a:ext uri="{FF2B5EF4-FFF2-40B4-BE49-F238E27FC236}">
              <a16:creationId xmlns:a16="http://schemas.microsoft.com/office/drawing/2014/main" id="{00000000-0008-0000-0500-00007A000000}"/>
            </a:ext>
          </a:extLst>
        </xdr:cNvPr>
        <xdr:cNvCxnSpPr/>
      </xdr:nvCxnSpPr>
      <xdr:spPr bwMode="auto">
        <a:xfrm flipV="1">
          <a:off x="2908300" y="6631410"/>
          <a:ext cx="698500" cy="11387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227174</xdr:rowOff>
    </xdr:from>
    <xdr:to>
      <xdr:col>19</xdr:col>
      <xdr:colOff>38100</xdr:colOff>
      <xdr:row>35</xdr:row>
      <xdr:rowOff>328774</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3556000" y="683752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313551</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3225800" y="69239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103404</xdr:rowOff>
    </xdr:from>
    <xdr:to>
      <xdr:col>15</xdr:col>
      <xdr:colOff>101600</xdr:colOff>
      <xdr:row>35</xdr:row>
      <xdr:rowOff>205004</xdr:rowOff>
    </xdr:to>
    <xdr:sp macro="" textlink="">
      <xdr:nvSpPr>
        <xdr:cNvPr id="125" name="フローチャート: 判断 124">
          <a:extLst>
            <a:ext uri="{FF2B5EF4-FFF2-40B4-BE49-F238E27FC236}">
              <a16:creationId xmlns:a16="http://schemas.microsoft.com/office/drawing/2014/main" id="{00000000-0008-0000-0500-00007D000000}"/>
            </a:ext>
          </a:extLst>
        </xdr:cNvPr>
        <xdr:cNvSpPr/>
      </xdr:nvSpPr>
      <xdr:spPr bwMode="auto">
        <a:xfrm>
          <a:off x="2857500" y="671375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189781</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2527300" y="6800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304343</xdr:rowOff>
    </xdr:from>
    <xdr:to>
      <xdr:col>29</xdr:col>
      <xdr:colOff>177800</xdr:colOff>
      <xdr:row>35</xdr:row>
      <xdr:rowOff>63043</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5600700" y="657179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149420</xdr:rowOff>
    </xdr:from>
    <xdr:ext cx="762000" cy="259045"/>
    <xdr:sp macro="" textlink="">
      <xdr:nvSpPr>
        <xdr:cNvPr id="133" name="人口1人当たり決算額の推移該当値テキスト445">
          <a:extLst>
            <a:ext uri="{FF2B5EF4-FFF2-40B4-BE49-F238E27FC236}">
              <a16:creationId xmlns:a16="http://schemas.microsoft.com/office/drawing/2014/main" id="{00000000-0008-0000-0500-000085000000}"/>
            </a:ext>
          </a:extLst>
        </xdr:cNvPr>
        <xdr:cNvSpPr txBox="1"/>
      </xdr:nvSpPr>
      <xdr:spPr>
        <a:xfrm>
          <a:off x="5740400" y="64168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34</xdr:row>
      <xdr:rowOff>251373</xdr:rowOff>
    </xdr:from>
    <xdr:to>
      <xdr:col>26</xdr:col>
      <xdr:colOff>101600</xdr:colOff>
      <xdr:row>35</xdr:row>
      <xdr:rowOff>10073</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953000" y="65188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20250</xdr:rowOff>
    </xdr:from>
    <xdr:ext cx="7366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4622800" y="62877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34</xdr:row>
      <xdr:rowOff>272372</xdr:rowOff>
    </xdr:from>
    <xdr:to>
      <xdr:col>22</xdr:col>
      <xdr:colOff>165100</xdr:colOff>
      <xdr:row>35</xdr:row>
      <xdr:rowOff>31072</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4254500" y="653982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41248</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924300" y="63086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21,243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34</xdr:row>
      <xdr:rowOff>313160</xdr:rowOff>
    </xdr:from>
    <xdr:to>
      <xdr:col>19</xdr:col>
      <xdr:colOff>38100</xdr:colOff>
      <xdr:row>35</xdr:row>
      <xdr:rowOff>71860</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3556000" y="65806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82037</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3225800" y="6349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84136</xdr:rowOff>
    </xdr:from>
    <xdr:to>
      <xdr:col>15</xdr:col>
      <xdr:colOff>101600</xdr:colOff>
      <xdr:row>35</xdr:row>
      <xdr:rowOff>185736</xdr:rowOff>
    </xdr:to>
    <xdr:sp macro="" textlink="">
      <xdr:nvSpPr>
        <xdr:cNvPr id="140" name="楕円 139">
          <a:extLst>
            <a:ext uri="{FF2B5EF4-FFF2-40B4-BE49-F238E27FC236}">
              <a16:creationId xmlns:a16="http://schemas.microsoft.com/office/drawing/2014/main" id="{00000000-0008-0000-0500-00008C000000}"/>
            </a:ext>
          </a:extLst>
        </xdr:cNvPr>
        <xdr:cNvSpPr/>
      </xdr:nvSpPr>
      <xdr:spPr bwMode="auto">
        <a:xfrm>
          <a:off x="2857500" y="669448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195913</xdr:rowOff>
    </xdr:from>
    <xdr:ext cx="762000" cy="259045"/>
    <xdr:sp macro="" textlink="">
      <xdr:nvSpPr>
        <xdr:cNvPr id="141" name="テキスト ボックス 140">
          <a:extLst>
            <a:ext uri="{FF2B5EF4-FFF2-40B4-BE49-F238E27FC236}">
              <a16:creationId xmlns:a16="http://schemas.microsoft.com/office/drawing/2014/main" id="{00000000-0008-0000-0500-00008D000000}"/>
            </a:ext>
          </a:extLst>
        </xdr:cNvPr>
        <xdr:cNvSpPr txBox="1"/>
      </xdr:nvSpPr>
      <xdr:spPr>
        <a:xfrm>
          <a:off x="2527300" y="64633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58,345
57,951
722.42
27,449,265
27,066,041
337,424
16,566,068
32,698,139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73,217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126593</xdr:rowOff>
    </xdr:from>
    <xdr:to>
      <xdr:col>24</xdr:col>
      <xdr:colOff>62865</xdr:colOff>
      <xdr:row>39</xdr:row>
      <xdr:rowOff>98323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441543"/>
          <a:ext cx="1270" cy="13433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102150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788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98323</xdr:rowOff>
    </xdr:from>
    <xdr:to>
      <xdr:col>24</xdr:col>
      <xdr:colOff>152400</xdr:colOff>
      <xdr:row>39</xdr:row>
      <xdr:rowOff>98323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7848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73270</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2167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107,688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126593</xdr:rowOff>
    </xdr:from>
    <xdr:to>
      <xdr:col>24</xdr:col>
      <xdr:colOff>152400</xdr:colOff>
      <xdr:row>31</xdr:row>
      <xdr:rowOff>126593</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4415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113868</xdr:rowOff>
    </xdr:from>
    <xdr:to>
      <xdr:col>24</xdr:col>
      <xdr:colOff>63500</xdr:colOff>
      <xdr:row>36</xdr:row>
      <xdr:rowOff>116687</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3797300" y="6286068"/>
          <a:ext cx="838200" cy="2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36</xdr:row>
      <xdr:rowOff>159815</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63320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57,145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9938</xdr:rowOff>
    </xdr:from>
    <xdr:to>
      <xdr:col>24</xdr:col>
      <xdr:colOff>114300</xdr:colOff>
      <xdr:row>37</xdr:row>
      <xdr:rowOff>111538</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3535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66453</xdr:rowOff>
    </xdr:from>
    <xdr:to>
      <xdr:col>19</xdr:col>
      <xdr:colOff>177800</xdr:colOff>
      <xdr:row>36</xdr:row>
      <xdr:rowOff>113868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238653"/>
          <a:ext cx="889000" cy="47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6680</xdr:rowOff>
    </xdr:from>
    <xdr:to>
      <xdr:col>20</xdr:col>
      <xdr:colOff>38100</xdr:colOff>
      <xdr:row>37</xdr:row>
      <xdr:rowOff>108280</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350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99407</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443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57,316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66453</xdr:rowOff>
    </xdr:from>
    <xdr:to>
      <xdr:col>15</xdr:col>
      <xdr:colOff>50800</xdr:colOff>
      <xdr:row>36</xdr:row>
      <xdr:rowOff>79483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238653"/>
          <a:ext cx="889000" cy="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170567</xdr:rowOff>
    </xdr:from>
    <xdr:to>
      <xdr:col>15</xdr:col>
      <xdr:colOff>101600</xdr:colOff>
      <xdr:row>37</xdr:row>
      <xdr:rowOff>100717</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3427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91844</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4354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36</xdr:row>
      <xdr:rowOff>63424</xdr:rowOff>
    </xdr:from>
    <xdr:to>
      <xdr:col>10</xdr:col>
      <xdr:colOff>114300</xdr:colOff>
      <xdr:row>36</xdr:row>
      <xdr:rowOff>79483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235624"/>
          <a:ext cx="889000" cy="16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162966</xdr:rowOff>
    </xdr:from>
    <xdr:to>
      <xdr:col>10</xdr:col>
      <xdr:colOff>165100</xdr:colOff>
      <xdr:row>37</xdr:row>
      <xdr:rowOff>93116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335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84243</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4278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29578</xdr:rowOff>
    </xdr:from>
    <xdr:to>
      <xdr:col>6</xdr:col>
      <xdr:colOff>38100</xdr:colOff>
      <xdr:row>36</xdr:row>
      <xdr:rowOff>131178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017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36</xdr:row>
      <xdr:rowOff>122305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2945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65887</xdr:rowOff>
    </xdr:from>
    <xdr:to>
      <xdr:col>24</xdr:col>
      <xdr:colOff>114300</xdr:colOff>
      <xdr:row>36</xdr:row>
      <xdr:rowOff>167487</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2380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88764</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089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63,208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63068</xdr:rowOff>
    </xdr:from>
    <xdr:to>
      <xdr:col>20</xdr:col>
      <xdr:colOff>38100</xdr:colOff>
      <xdr:row>36</xdr:row>
      <xdr:rowOff>164668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2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9745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0104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15653</xdr:rowOff>
    </xdr:from>
    <xdr:to>
      <xdr:col>15</xdr:col>
      <xdr:colOff>101600</xdr:colOff>
      <xdr:row>36</xdr:row>
      <xdr:rowOff>117253</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1878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133780</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59630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28683</xdr:rowOff>
    </xdr:from>
    <xdr:to>
      <xdr:col>10</xdr:col>
      <xdr:colOff>165100</xdr:colOff>
      <xdr:row>36</xdr:row>
      <xdr:rowOff>130283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200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146810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59761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65,161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12624</xdr:rowOff>
    </xdr:from>
    <xdr:to>
      <xdr:col>6</xdr:col>
      <xdr:colOff>38100</xdr:colOff>
      <xdr:row>36</xdr:row>
      <xdr:rowOff>114224</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1848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34</xdr:row>
      <xdr:rowOff>130751</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59600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66,004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55</xdr:row>
      <xdr:rowOff>54627</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52</xdr:row>
      <xdr:rowOff>111777</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168927</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64970</xdr:rowOff>
    </xdr:from>
    <xdr:to>
      <xdr:col>24</xdr:col>
      <xdr:colOff>62865</xdr:colOff>
      <xdr:row>57</xdr:row>
      <xdr:rowOff>29241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637470"/>
          <a:ext cx="1270" cy="116442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33068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9805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32,332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57</xdr:row>
      <xdr:rowOff>29241</xdr:rowOff>
    </xdr:from>
    <xdr:to>
      <xdr:col>24</xdr:col>
      <xdr:colOff>152400</xdr:colOff>
      <xdr:row>57</xdr:row>
      <xdr:rowOff>29241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9801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11647</xdr:rowOff>
    </xdr:from>
    <xdr:ext cx="534377"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4126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64970</xdr:rowOff>
    </xdr:from>
    <xdr:to>
      <xdr:col>24</xdr:col>
      <xdr:colOff>152400</xdr:colOff>
      <xdr:row>50</xdr:row>
      <xdr:rowOff>64970</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637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51</xdr:row>
      <xdr:rowOff>154353</xdr:rowOff>
    </xdr:from>
    <xdr:to>
      <xdr:col>24</xdr:col>
      <xdr:colOff>63500</xdr:colOff>
      <xdr:row>51</xdr:row>
      <xdr:rowOff>159611</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flipV="1">
          <a:off x="3797300" y="8898303"/>
          <a:ext cx="838200" cy="5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33586</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2918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55159</xdr:rowOff>
    </xdr:from>
    <xdr:to>
      <xdr:col>24</xdr:col>
      <xdr:colOff>114300</xdr:colOff>
      <xdr:row>54</xdr:row>
      <xdr:rowOff>156759</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313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51</xdr:row>
      <xdr:rowOff>159611</xdr:rowOff>
    </xdr:from>
    <xdr:to>
      <xdr:col>19</xdr:col>
      <xdr:colOff>177800</xdr:colOff>
      <xdr:row>52</xdr:row>
      <xdr:rowOff>64559</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8903561"/>
          <a:ext cx="889000" cy="76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54</xdr:row>
      <xdr:rowOff>79619</xdr:rowOff>
    </xdr:from>
    <xdr:to>
      <xdr:col>20</xdr:col>
      <xdr:colOff>38100</xdr:colOff>
      <xdr:row>55</xdr:row>
      <xdr:rowOff>9769</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3379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896</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4306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52</xdr:row>
      <xdr:rowOff>64559</xdr:rowOff>
    </xdr:from>
    <xdr:to>
      <xdr:col>15</xdr:col>
      <xdr:colOff>50800</xdr:colOff>
      <xdr:row>52</xdr:row>
      <xdr:rowOff>146786</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8979959"/>
          <a:ext cx="889000" cy="82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54</xdr:row>
      <xdr:rowOff>82545</xdr:rowOff>
    </xdr:from>
    <xdr:to>
      <xdr:col>15</xdr:col>
      <xdr:colOff>101600</xdr:colOff>
      <xdr:row>55</xdr:row>
      <xdr:rowOff>12695</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340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3822</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94335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52</xdr:row>
      <xdr:rowOff>146786</xdr:rowOff>
    </xdr:from>
    <xdr:to>
      <xdr:col>10</xdr:col>
      <xdr:colOff>114300</xdr:colOff>
      <xdr:row>52</xdr:row>
      <xdr:rowOff>150444</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1130300" y="9062186"/>
          <a:ext cx="889000" cy="3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54</xdr:row>
      <xdr:rowOff>116332</xdr:rowOff>
    </xdr:from>
    <xdr:to>
      <xdr:col>10</xdr:col>
      <xdr:colOff>165100</xdr:colOff>
      <xdr:row>55</xdr:row>
      <xdr:rowOff>46482</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374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37609</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9467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48,800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53</xdr:row>
      <xdr:rowOff>101176</xdr:rowOff>
    </xdr:from>
    <xdr:to>
      <xdr:col>6</xdr:col>
      <xdr:colOff>38100</xdr:colOff>
      <xdr:row>54</xdr:row>
      <xdr:rowOff>31326</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1880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22453</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280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56,963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51</xdr:row>
      <xdr:rowOff>103553</xdr:rowOff>
    </xdr:from>
    <xdr:to>
      <xdr:col>24</xdr:col>
      <xdr:colOff>114300</xdr:colOff>
      <xdr:row>52</xdr:row>
      <xdr:rowOff>33703</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8847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50</xdr:row>
      <xdr:rowOff>126430</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86989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71,859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51</xdr:row>
      <xdr:rowOff>108811</xdr:rowOff>
    </xdr:from>
    <xdr:to>
      <xdr:col>20</xdr:col>
      <xdr:colOff>38100</xdr:colOff>
      <xdr:row>52</xdr:row>
      <xdr:rowOff>38961</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8852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50</xdr:row>
      <xdr:rowOff>55488</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86279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71,629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52</xdr:row>
      <xdr:rowOff>13759</xdr:rowOff>
    </xdr:from>
    <xdr:to>
      <xdr:col>15</xdr:col>
      <xdr:colOff>101600</xdr:colOff>
      <xdr:row>52</xdr:row>
      <xdr:rowOff>115359</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89291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50</xdr:row>
      <xdr:rowOff>131886</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8704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68,287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52</xdr:row>
      <xdr:rowOff>95986</xdr:rowOff>
    </xdr:from>
    <xdr:to>
      <xdr:col>10</xdr:col>
      <xdr:colOff>165100</xdr:colOff>
      <xdr:row>53</xdr:row>
      <xdr:rowOff>26136</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011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51</xdr:row>
      <xdr:rowOff>42663</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8786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52</xdr:row>
      <xdr:rowOff>99644</xdr:rowOff>
    </xdr:from>
    <xdr:to>
      <xdr:col>6</xdr:col>
      <xdr:colOff>38100</xdr:colOff>
      <xdr:row>53</xdr:row>
      <xdr:rowOff>29794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015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51</xdr:row>
      <xdr:rowOff>46321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87902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64,530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139700</xdr:rowOff>
    </xdr:from>
    <xdr:to>
      <xdr:col>28</xdr:col>
      <xdr:colOff>114300</xdr:colOff>
      <xdr:row>78</xdr:row>
      <xdr:rowOff>139700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168927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76</xdr:row>
      <xdr:rowOff>25400</xdr:rowOff>
    </xdr:from>
    <xdr:to>
      <xdr:col>28</xdr:col>
      <xdr:colOff>114300</xdr:colOff>
      <xdr:row>76</xdr:row>
      <xdr:rowOff>25400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75</xdr:row>
      <xdr:rowOff>54627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82550</xdr:rowOff>
    </xdr:from>
    <xdr:to>
      <xdr:col>28</xdr:col>
      <xdr:colOff>114300</xdr:colOff>
      <xdr:row>73</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72</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139700</xdr:rowOff>
    </xdr:from>
    <xdr:to>
      <xdr:col>28</xdr:col>
      <xdr:colOff>114300</xdr:colOff>
      <xdr:row>70</xdr:row>
      <xdr:rowOff>139700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168927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6" name="維持補修費グラフ枠">
          <a:extLst>
            <a:ext uri="{FF2B5EF4-FFF2-40B4-BE49-F238E27FC236}">
              <a16:creationId xmlns:a16="http://schemas.microsoft.com/office/drawing/2014/main" id="{00000000-0008-0000-0600-0000A6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6289</xdr:rowOff>
    </xdr:from>
    <xdr:to>
      <xdr:col>24</xdr:col>
      <xdr:colOff>62865</xdr:colOff>
      <xdr:row>78</xdr:row>
      <xdr:rowOff>121321</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flipV="1">
          <a:off x="4633595" y="12179239"/>
          <a:ext cx="1270" cy="1315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125148</xdr:rowOff>
    </xdr:from>
    <xdr:ext cx="378565" cy="259045"/>
    <xdr:sp macro="" textlink="">
      <xdr:nvSpPr>
        <xdr:cNvPr id="168" name="維持補修費最小値テキスト">
          <a:extLst>
            <a:ext uri="{FF2B5EF4-FFF2-40B4-BE49-F238E27FC236}">
              <a16:creationId xmlns:a16="http://schemas.microsoft.com/office/drawing/2014/main" id="{00000000-0008-0000-0600-0000A8000000}"/>
            </a:ext>
          </a:extLst>
        </xdr:cNvPr>
        <xdr:cNvSpPr txBox="1"/>
      </xdr:nvSpPr>
      <xdr:spPr>
        <a:xfrm>
          <a:off x="4686300" y="134982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121321</xdr:rowOff>
    </xdr:from>
    <xdr:to>
      <xdr:col>24</xdr:col>
      <xdr:colOff>152400</xdr:colOff>
      <xdr:row>78</xdr:row>
      <xdr:rowOff>121321</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3494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124416</xdr:rowOff>
    </xdr:from>
    <xdr:ext cx="534377" cy="259045"/>
    <xdr:sp macro="" textlink="">
      <xdr:nvSpPr>
        <xdr:cNvPr id="170" name="維持補修費最大値テキスト">
          <a:extLst>
            <a:ext uri="{FF2B5EF4-FFF2-40B4-BE49-F238E27FC236}">
              <a16:creationId xmlns:a16="http://schemas.microsoft.com/office/drawing/2014/main" id="{00000000-0008-0000-0600-0000AA000000}"/>
            </a:ext>
          </a:extLst>
        </xdr:cNvPr>
        <xdr:cNvSpPr txBox="1"/>
      </xdr:nvSpPr>
      <xdr:spPr>
        <a:xfrm>
          <a:off x="4686300" y="11954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6289</xdr:rowOff>
    </xdr:from>
    <xdr:to>
      <xdr:col>24</xdr:col>
      <xdr:colOff>152400</xdr:colOff>
      <xdr:row>71</xdr:row>
      <xdr:rowOff>6289</xdr:rowOff>
    </xdr:to>
    <xdr:cxnSp macro="">
      <xdr:nvCxnSpPr>
        <xdr:cNvPr id="171" name="直線コネクタ 170">
          <a:extLst>
            <a:ext uri="{FF2B5EF4-FFF2-40B4-BE49-F238E27FC236}">
              <a16:creationId xmlns:a16="http://schemas.microsoft.com/office/drawing/2014/main" id="{00000000-0008-0000-0600-0000AB000000}"/>
            </a:ext>
          </a:extLst>
        </xdr:cNvPr>
        <xdr:cNvCxnSpPr/>
      </xdr:nvCxnSpPr>
      <xdr:spPr>
        <a:xfrm>
          <a:off x="4546600" y="121792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71</xdr:row>
      <xdr:rowOff>6289</xdr:rowOff>
    </xdr:from>
    <xdr:to>
      <xdr:col>24</xdr:col>
      <xdr:colOff>63500</xdr:colOff>
      <xdr:row>72</xdr:row>
      <xdr:rowOff>50820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flipV="1">
          <a:off x="3797300" y="12179239"/>
          <a:ext cx="838200" cy="21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68470</xdr:rowOff>
    </xdr:from>
    <xdr:ext cx="469744" cy="259045"/>
    <xdr:sp macro="" textlink="">
      <xdr:nvSpPr>
        <xdr:cNvPr id="173" name="維持補修費平均値テキスト">
          <a:extLst>
            <a:ext uri="{FF2B5EF4-FFF2-40B4-BE49-F238E27FC236}">
              <a16:creationId xmlns:a16="http://schemas.microsoft.com/office/drawing/2014/main" id="{00000000-0008-0000-0600-0000AD000000}"/>
            </a:ext>
          </a:extLst>
        </xdr:cNvPr>
        <xdr:cNvSpPr txBox="1"/>
      </xdr:nvSpPr>
      <xdr:spPr>
        <a:xfrm>
          <a:off x="4686300" y="1327012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90043</xdr:rowOff>
    </xdr:from>
    <xdr:to>
      <xdr:col>24</xdr:col>
      <xdr:colOff>114300</xdr:colOff>
      <xdr:row>78</xdr:row>
      <xdr:rowOff>20193</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4584700" y="13291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50820</xdr:rowOff>
    </xdr:from>
    <xdr:to>
      <xdr:col>19</xdr:col>
      <xdr:colOff>177800</xdr:colOff>
      <xdr:row>73</xdr:row>
      <xdr:rowOff>22428</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2908300" y="12395220"/>
          <a:ext cx="889000" cy="1430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77</xdr:row>
      <xdr:rowOff>83733</xdr:rowOff>
    </xdr:from>
    <xdr:to>
      <xdr:col>20</xdr:col>
      <xdr:colOff>38100</xdr:colOff>
      <xdr:row>78</xdr:row>
      <xdr:rowOff>13883</xdr:rowOff>
    </xdr:to>
    <xdr:sp macro="" textlink="">
      <xdr:nvSpPr>
        <xdr:cNvPr id="176" name="フローチャート: 判断 175">
          <a:extLst>
            <a:ext uri="{FF2B5EF4-FFF2-40B4-BE49-F238E27FC236}">
              <a16:creationId xmlns:a16="http://schemas.microsoft.com/office/drawing/2014/main" id="{00000000-0008-0000-0600-0000B0000000}"/>
            </a:ext>
          </a:extLst>
        </xdr:cNvPr>
        <xdr:cNvSpPr/>
      </xdr:nvSpPr>
      <xdr:spPr>
        <a:xfrm>
          <a:off x="3746500" y="13285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5010</xdr:rowOff>
    </xdr:from>
    <xdr:ext cx="469744" cy="259045"/>
    <xdr:sp macro="" textlink="">
      <xdr:nvSpPr>
        <xdr:cNvPr id="177" name="テキスト ボックス 176">
          <a:extLst>
            <a:ext uri="{FF2B5EF4-FFF2-40B4-BE49-F238E27FC236}">
              <a16:creationId xmlns:a16="http://schemas.microsoft.com/office/drawing/2014/main" id="{00000000-0008-0000-0600-0000B1000000}"/>
            </a:ext>
          </a:extLst>
        </xdr:cNvPr>
        <xdr:cNvSpPr txBox="1"/>
      </xdr:nvSpPr>
      <xdr:spPr>
        <a:xfrm>
          <a:off x="3562428" y="13378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73</xdr:row>
      <xdr:rowOff>22428</xdr:rowOff>
    </xdr:from>
    <xdr:to>
      <xdr:col>15</xdr:col>
      <xdr:colOff>50800</xdr:colOff>
      <xdr:row>73</xdr:row>
      <xdr:rowOff>74778</xdr:rowOff>
    </xdr:to>
    <xdr:cxnSp macro="">
      <xdr:nvCxnSpPr>
        <xdr:cNvPr id="178" name="直線コネクタ 177">
          <a:extLst>
            <a:ext uri="{FF2B5EF4-FFF2-40B4-BE49-F238E27FC236}">
              <a16:creationId xmlns:a16="http://schemas.microsoft.com/office/drawing/2014/main" id="{00000000-0008-0000-0600-0000B2000000}"/>
            </a:ext>
          </a:extLst>
        </xdr:cNvPr>
        <xdr:cNvCxnSpPr/>
      </xdr:nvCxnSpPr>
      <xdr:spPr>
        <a:xfrm flipV="1">
          <a:off x="2019300" y="12538278"/>
          <a:ext cx="889000" cy="523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77</xdr:row>
      <xdr:rowOff>98365</xdr:rowOff>
    </xdr:from>
    <xdr:to>
      <xdr:col>15</xdr:col>
      <xdr:colOff>101600</xdr:colOff>
      <xdr:row>78</xdr:row>
      <xdr:rowOff>28515</xdr:rowOff>
    </xdr:to>
    <xdr:sp macro="" textlink="">
      <xdr:nvSpPr>
        <xdr:cNvPr id="179" name="フローチャート: 判断 178">
          <a:extLst>
            <a:ext uri="{FF2B5EF4-FFF2-40B4-BE49-F238E27FC236}">
              <a16:creationId xmlns:a16="http://schemas.microsoft.com/office/drawing/2014/main" id="{00000000-0008-0000-0600-0000B3000000}"/>
            </a:ext>
          </a:extLst>
        </xdr:cNvPr>
        <xdr:cNvSpPr/>
      </xdr:nvSpPr>
      <xdr:spPr>
        <a:xfrm>
          <a:off x="2857500" y="13300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19642</xdr:rowOff>
    </xdr:from>
    <xdr:ext cx="469744" cy="259045"/>
    <xdr:sp macro="" textlink="">
      <xdr:nvSpPr>
        <xdr:cNvPr id="180" name="テキスト ボックス 179">
          <a:extLst>
            <a:ext uri="{FF2B5EF4-FFF2-40B4-BE49-F238E27FC236}">
              <a16:creationId xmlns:a16="http://schemas.microsoft.com/office/drawing/2014/main" id="{00000000-0008-0000-0600-0000B4000000}"/>
            </a:ext>
          </a:extLst>
        </xdr:cNvPr>
        <xdr:cNvSpPr txBox="1"/>
      </xdr:nvSpPr>
      <xdr:spPr>
        <a:xfrm>
          <a:off x="2673428" y="133927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125892</xdr:rowOff>
    </xdr:from>
    <xdr:to>
      <xdr:col>10</xdr:col>
      <xdr:colOff>114300</xdr:colOff>
      <xdr:row>73</xdr:row>
      <xdr:rowOff>74778</xdr:rowOff>
    </xdr:to>
    <xdr:cxnSp macro="">
      <xdr:nvCxnSpPr>
        <xdr:cNvPr id="181" name="直線コネクタ 180">
          <a:extLst>
            <a:ext uri="{FF2B5EF4-FFF2-40B4-BE49-F238E27FC236}">
              <a16:creationId xmlns:a16="http://schemas.microsoft.com/office/drawing/2014/main" id="{00000000-0008-0000-0600-0000B5000000}"/>
            </a:ext>
          </a:extLst>
        </xdr:cNvPr>
        <xdr:cNvCxnSpPr/>
      </xdr:nvCxnSpPr>
      <xdr:spPr>
        <a:xfrm>
          <a:off x="1130300" y="12470292"/>
          <a:ext cx="889000" cy="12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77</xdr:row>
      <xdr:rowOff>106228</xdr:rowOff>
    </xdr:from>
    <xdr:to>
      <xdr:col>10</xdr:col>
      <xdr:colOff>165100</xdr:colOff>
      <xdr:row>78</xdr:row>
      <xdr:rowOff>36378</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968500" y="133078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27505</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1784428" y="134006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51958</xdr:rowOff>
    </xdr:from>
    <xdr:to>
      <xdr:col>6</xdr:col>
      <xdr:colOff>38100</xdr:colOff>
      <xdr:row>77</xdr:row>
      <xdr:rowOff>153558</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1079500" y="132536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77</xdr:row>
      <xdr:rowOff>144685</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895428" y="133463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9" name="テキスト ボックス 188">
          <a:extLst>
            <a:ext uri="{FF2B5EF4-FFF2-40B4-BE49-F238E27FC236}">
              <a16:creationId xmlns:a16="http://schemas.microsoft.com/office/drawing/2014/main" id="{00000000-0008-0000-0600-0000BD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600-0000BE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70</xdr:row>
      <xdr:rowOff>126939</xdr:rowOff>
    </xdr:from>
    <xdr:to>
      <xdr:col>24</xdr:col>
      <xdr:colOff>114300</xdr:colOff>
      <xdr:row>71</xdr:row>
      <xdr:rowOff>57089</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4584700" y="12128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70</xdr:row>
      <xdr:rowOff>79966</xdr:rowOff>
    </xdr:from>
    <xdr:ext cx="534377" cy="259045"/>
    <xdr:sp macro="" textlink="">
      <xdr:nvSpPr>
        <xdr:cNvPr id="192" name="維持補修費該当値テキスト">
          <a:extLst>
            <a:ext uri="{FF2B5EF4-FFF2-40B4-BE49-F238E27FC236}">
              <a16:creationId xmlns:a16="http://schemas.microsoft.com/office/drawing/2014/main" id="{00000000-0008-0000-0600-0000C0000000}"/>
            </a:ext>
          </a:extLst>
        </xdr:cNvPr>
        <xdr:cNvSpPr txBox="1"/>
      </xdr:nvSpPr>
      <xdr:spPr>
        <a:xfrm>
          <a:off x="4686300" y="1208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20</xdr:rowOff>
    </xdr:from>
    <xdr:to>
      <xdr:col>20</xdr:col>
      <xdr:colOff>38100</xdr:colOff>
      <xdr:row>72</xdr:row>
      <xdr:rowOff>101620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3746500" y="1234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70</xdr:row>
      <xdr:rowOff>118147</xdr:rowOff>
    </xdr:from>
    <xdr:ext cx="534377"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3530111" y="12119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143078</xdr:rowOff>
    </xdr:from>
    <xdr:to>
      <xdr:col>15</xdr:col>
      <xdr:colOff>101600</xdr:colOff>
      <xdr:row>73</xdr:row>
      <xdr:rowOff>73228</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2857500" y="124874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71</xdr:row>
      <xdr:rowOff>89755</xdr:rowOff>
    </xdr:from>
    <xdr:ext cx="534377"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641111" y="12262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73</xdr:row>
      <xdr:rowOff>23978</xdr:rowOff>
    </xdr:from>
    <xdr:to>
      <xdr:col>10</xdr:col>
      <xdr:colOff>165100</xdr:colOff>
      <xdr:row>73</xdr:row>
      <xdr:rowOff>125578</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968500" y="12539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71</xdr:row>
      <xdr:rowOff>142105</xdr:rowOff>
    </xdr:from>
    <xdr:ext cx="534377"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1752111" y="12315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20,170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75092</xdr:rowOff>
    </xdr:from>
    <xdr:to>
      <xdr:col>6</xdr:col>
      <xdr:colOff>38100</xdr:colOff>
      <xdr:row>73</xdr:row>
      <xdr:rowOff>5242</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1079500" y="124194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71</xdr:row>
      <xdr:rowOff>21769</xdr:rowOff>
    </xdr:from>
    <xdr:ext cx="534377" cy="259045"/>
    <xdr:sp macro="" textlink="">
      <xdr:nvSpPr>
        <xdr:cNvPr id="200" name="テキスト ボックス 199">
          <a:extLst>
            <a:ext uri="{FF2B5EF4-FFF2-40B4-BE49-F238E27FC236}">
              <a16:creationId xmlns:a16="http://schemas.microsoft.com/office/drawing/2014/main" id="{00000000-0008-0000-0600-0000C8000000}"/>
            </a:ext>
          </a:extLst>
        </xdr:cNvPr>
        <xdr:cNvSpPr txBox="1"/>
      </xdr:nvSpPr>
      <xdr:spPr>
        <a:xfrm>
          <a:off x="863111" y="121947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22,802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103,700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7" name="正方形/長方形 206">
          <a:extLst>
            <a:ext uri="{FF2B5EF4-FFF2-40B4-BE49-F238E27FC236}">
              <a16:creationId xmlns:a16="http://schemas.microsoft.com/office/drawing/2014/main" id="{00000000-0008-0000-0600-0000CF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8" name="正方形/長方形 207">
          <a:extLst>
            <a:ext uri="{FF2B5EF4-FFF2-40B4-BE49-F238E27FC236}">
              <a16:creationId xmlns:a16="http://schemas.microsoft.com/office/drawing/2014/main" id="{00000000-0008-0000-0600-0000D0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98</xdr:row>
      <xdr:rowOff>139700</xdr:rowOff>
    </xdr:from>
    <xdr:to>
      <xdr:col>28</xdr:col>
      <xdr:colOff>114300</xdr:colOff>
      <xdr:row>98</xdr:row>
      <xdr:rowOff>139700</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97</xdr:row>
      <xdr:rowOff>168927</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799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96</xdr:row>
      <xdr:rowOff>25400</xdr:rowOff>
    </xdr:from>
    <xdr:to>
      <xdr:col>28</xdr:col>
      <xdr:colOff>114300</xdr:colOff>
      <xdr:row>96</xdr:row>
      <xdr:rowOff>25400</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95</xdr:row>
      <xdr:rowOff>54627</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82550</xdr:rowOff>
    </xdr:from>
    <xdr:to>
      <xdr:col>28</xdr:col>
      <xdr:colOff>114300</xdr:colOff>
      <xdr:row>93</xdr:row>
      <xdr:rowOff>82550</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139700</xdr:rowOff>
    </xdr:from>
    <xdr:to>
      <xdr:col>28</xdr:col>
      <xdr:colOff>114300</xdr:colOff>
      <xdr:row>90</xdr:row>
      <xdr:rowOff>139700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2" name="扶助費グラフ枠">
          <a:extLst>
            <a:ext uri="{FF2B5EF4-FFF2-40B4-BE49-F238E27FC236}">
              <a16:creationId xmlns:a16="http://schemas.microsoft.com/office/drawing/2014/main" id="{00000000-0008-0000-0600-0000DE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23999</xdr:rowOff>
    </xdr:from>
    <xdr:to>
      <xdr:col>24</xdr:col>
      <xdr:colOff>62865</xdr:colOff>
      <xdr:row>99</xdr:row>
      <xdr:rowOff>64368</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flipV="1">
          <a:off x="4633595" y="15454499"/>
          <a:ext cx="1270" cy="158341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68195</xdr:rowOff>
    </xdr:from>
    <xdr:ext cx="534377" cy="259045"/>
    <xdr:sp macro="" textlink="">
      <xdr:nvSpPr>
        <xdr:cNvPr id="224" name="扶助費最小値テキスト">
          <a:extLst>
            <a:ext uri="{FF2B5EF4-FFF2-40B4-BE49-F238E27FC236}">
              <a16:creationId xmlns:a16="http://schemas.microsoft.com/office/drawing/2014/main" id="{00000000-0008-0000-0600-0000E0000000}"/>
            </a:ext>
          </a:extLst>
        </xdr:cNvPr>
        <xdr:cNvSpPr txBox="1"/>
      </xdr:nvSpPr>
      <xdr:spPr>
        <a:xfrm>
          <a:off x="4686300" y="170417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64368</xdr:rowOff>
    </xdr:from>
    <xdr:to>
      <xdr:col>24</xdr:col>
      <xdr:colOff>152400</xdr:colOff>
      <xdr:row>99</xdr:row>
      <xdr:rowOff>64368</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4546600" y="17037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142126</xdr:rowOff>
    </xdr:from>
    <xdr:ext cx="599010" cy="259045"/>
    <xdr:sp macro="" textlink="">
      <xdr:nvSpPr>
        <xdr:cNvPr id="226" name="扶助費最大値テキスト">
          <a:extLst>
            <a:ext uri="{FF2B5EF4-FFF2-40B4-BE49-F238E27FC236}">
              <a16:creationId xmlns:a16="http://schemas.microsoft.com/office/drawing/2014/main" id="{00000000-0008-0000-0600-0000E2000000}"/>
            </a:ext>
          </a:extLst>
        </xdr:cNvPr>
        <xdr:cNvSpPr txBox="1"/>
      </xdr:nvSpPr>
      <xdr:spPr>
        <a:xfrm>
          <a:off x="4686300" y="152297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157,592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23999</xdr:rowOff>
    </xdr:from>
    <xdr:to>
      <xdr:col>24</xdr:col>
      <xdr:colOff>152400</xdr:colOff>
      <xdr:row>90</xdr:row>
      <xdr:rowOff>23999</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54544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94</xdr:row>
      <xdr:rowOff>81651</xdr:rowOff>
    </xdr:from>
    <xdr:to>
      <xdr:col>24</xdr:col>
      <xdr:colOff>63500</xdr:colOff>
      <xdr:row>94</xdr:row>
      <xdr:rowOff>104449</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flipV="1">
          <a:off x="3797300" y="16197951"/>
          <a:ext cx="838200" cy="227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110059</xdr:rowOff>
    </xdr:from>
    <xdr:ext cx="534377" cy="259045"/>
    <xdr:sp macro="" textlink="">
      <xdr:nvSpPr>
        <xdr:cNvPr id="229" name="扶助費平均値テキスト">
          <a:extLst>
            <a:ext uri="{FF2B5EF4-FFF2-40B4-BE49-F238E27FC236}">
              <a16:creationId xmlns:a16="http://schemas.microsoft.com/office/drawing/2014/main" id="{00000000-0008-0000-0600-0000E5000000}"/>
            </a:ext>
          </a:extLst>
        </xdr:cNvPr>
        <xdr:cNvSpPr txBox="1"/>
      </xdr:nvSpPr>
      <xdr:spPr>
        <a:xfrm>
          <a:off x="4686300" y="163978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90,946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131632</xdr:rowOff>
    </xdr:from>
    <xdr:to>
      <xdr:col>24</xdr:col>
      <xdr:colOff>114300</xdr:colOff>
      <xdr:row>96</xdr:row>
      <xdr:rowOff>61782</xdr:rowOff>
    </xdr:to>
    <xdr:sp macro="" textlink="">
      <xdr:nvSpPr>
        <xdr:cNvPr id="230" name="フローチャート: 判断 229">
          <a:extLst>
            <a:ext uri="{FF2B5EF4-FFF2-40B4-BE49-F238E27FC236}">
              <a16:creationId xmlns:a16="http://schemas.microsoft.com/office/drawing/2014/main" id="{00000000-0008-0000-0600-0000E6000000}"/>
            </a:ext>
          </a:extLst>
        </xdr:cNvPr>
        <xdr:cNvSpPr/>
      </xdr:nvSpPr>
      <xdr:spPr>
        <a:xfrm>
          <a:off x="4584700" y="164193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94</xdr:row>
      <xdr:rowOff>104449</xdr:rowOff>
    </xdr:from>
    <xdr:to>
      <xdr:col>19</xdr:col>
      <xdr:colOff>177800</xdr:colOff>
      <xdr:row>94</xdr:row>
      <xdr:rowOff>159877</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flipV="1">
          <a:off x="2908300" y="16220749"/>
          <a:ext cx="889000" cy="55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128859</xdr:rowOff>
    </xdr:from>
    <xdr:to>
      <xdr:col>20</xdr:col>
      <xdr:colOff>38100</xdr:colOff>
      <xdr:row>96</xdr:row>
      <xdr:rowOff>59009</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3746500" y="164166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50136</xdr:rowOff>
    </xdr:from>
    <xdr:ext cx="534377" cy="259045"/>
    <xdr:sp macro="" textlink="">
      <xdr:nvSpPr>
        <xdr:cNvPr id="233" name="テキスト ボックス 232">
          <a:extLst>
            <a:ext uri="{FF2B5EF4-FFF2-40B4-BE49-F238E27FC236}">
              <a16:creationId xmlns:a16="http://schemas.microsoft.com/office/drawing/2014/main" id="{00000000-0008-0000-0600-0000E9000000}"/>
            </a:ext>
          </a:extLst>
        </xdr:cNvPr>
        <xdr:cNvSpPr txBox="1"/>
      </xdr:nvSpPr>
      <xdr:spPr>
        <a:xfrm>
          <a:off x="3530111" y="16509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94</xdr:row>
      <xdr:rowOff>159877</xdr:rowOff>
    </xdr:from>
    <xdr:to>
      <xdr:col>15</xdr:col>
      <xdr:colOff>50800</xdr:colOff>
      <xdr:row>95</xdr:row>
      <xdr:rowOff>127386</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2019300" y="16276177"/>
          <a:ext cx="889000" cy="1389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164734</xdr:rowOff>
    </xdr:from>
    <xdr:to>
      <xdr:col>15</xdr:col>
      <xdr:colOff>101600</xdr:colOff>
      <xdr:row>96</xdr:row>
      <xdr:rowOff>94884</xdr:rowOff>
    </xdr:to>
    <xdr:sp macro="" textlink="">
      <xdr:nvSpPr>
        <xdr:cNvPr id="235" name="フローチャート: 判断 234">
          <a:extLst>
            <a:ext uri="{FF2B5EF4-FFF2-40B4-BE49-F238E27FC236}">
              <a16:creationId xmlns:a16="http://schemas.microsoft.com/office/drawing/2014/main" id="{00000000-0008-0000-0600-0000EB000000}"/>
            </a:ext>
          </a:extLst>
        </xdr:cNvPr>
        <xdr:cNvSpPr/>
      </xdr:nvSpPr>
      <xdr:spPr>
        <a:xfrm>
          <a:off x="2857500" y="16452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86011</xdr:rowOff>
    </xdr:from>
    <xdr:ext cx="534377" cy="259045"/>
    <xdr:sp macro="" textlink="">
      <xdr:nvSpPr>
        <xdr:cNvPr id="236" name="テキスト ボックス 235">
          <a:extLst>
            <a:ext uri="{FF2B5EF4-FFF2-40B4-BE49-F238E27FC236}">
              <a16:creationId xmlns:a16="http://schemas.microsoft.com/office/drawing/2014/main" id="{00000000-0008-0000-0600-0000EC000000}"/>
            </a:ext>
          </a:extLst>
        </xdr:cNvPr>
        <xdr:cNvSpPr txBox="1"/>
      </xdr:nvSpPr>
      <xdr:spPr>
        <a:xfrm>
          <a:off x="2641111" y="16545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88,774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127386</xdr:rowOff>
    </xdr:from>
    <xdr:to>
      <xdr:col>10</xdr:col>
      <xdr:colOff>114300</xdr:colOff>
      <xdr:row>96</xdr:row>
      <xdr:rowOff>49602</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flipV="1">
          <a:off x="1130300" y="16415136"/>
          <a:ext cx="889000" cy="93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40467</xdr:rowOff>
    </xdr:from>
    <xdr:to>
      <xdr:col>10</xdr:col>
      <xdr:colOff>165100</xdr:colOff>
      <xdr:row>96</xdr:row>
      <xdr:rowOff>142067</xdr:rowOff>
    </xdr:to>
    <xdr:sp macro="" textlink="">
      <xdr:nvSpPr>
        <xdr:cNvPr id="238" name="フローチャート: 判断 237">
          <a:extLst>
            <a:ext uri="{FF2B5EF4-FFF2-40B4-BE49-F238E27FC236}">
              <a16:creationId xmlns:a16="http://schemas.microsoft.com/office/drawing/2014/main" id="{00000000-0008-0000-0600-0000EE000000}"/>
            </a:ext>
          </a:extLst>
        </xdr:cNvPr>
        <xdr:cNvSpPr/>
      </xdr:nvSpPr>
      <xdr:spPr>
        <a:xfrm>
          <a:off x="1968500" y="16499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133194</xdr:rowOff>
    </xdr:from>
    <xdr:ext cx="534377" cy="259045"/>
    <xdr:sp macro="" textlink="">
      <xdr:nvSpPr>
        <xdr:cNvPr id="239" name="テキスト ボックス 238">
          <a:extLst>
            <a:ext uri="{FF2B5EF4-FFF2-40B4-BE49-F238E27FC236}">
              <a16:creationId xmlns:a16="http://schemas.microsoft.com/office/drawing/2014/main" id="{00000000-0008-0000-0600-0000EF000000}"/>
            </a:ext>
          </a:extLst>
        </xdr:cNvPr>
        <xdr:cNvSpPr txBox="1"/>
      </xdr:nvSpPr>
      <xdr:spPr>
        <a:xfrm>
          <a:off x="1752111" y="165923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85,678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102341</xdr:rowOff>
    </xdr:from>
    <xdr:to>
      <xdr:col>6</xdr:col>
      <xdr:colOff>38100</xdr:colOff>
      <xdr:row>97</xdr:row>
      <xdr:rowOff>32491</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079500" y="165615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23618</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863111" y="16654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81,618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2" name="テキスト ボックス 241">
          <a:extLst>
            <a:ext uri="{FF2B5EF4-FFF2-40B4-BE49-F238E27FC236}">
              <a16:creationId xmlns:a16="http://schemas.microsoft.com/office/drawing/2014/main" id="{00000000-0008-0000-0600-0000F2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30851</xdr:rowOff>
    </xdr:from>
    <xdr:to>
      <xdr:col>24</xdr:col>
      <xdr:colOff>114300</xdr:colOff>
      <xdr:row>94</xdr:row>
      <xdr:rowOff>132451</xdr:rowOff>
    </xdr:to>
    <xdr:sp macro="" textlink="">
      <xdr:nvSpPr>
        <xdr:cNvPr id="247" name="楕円 246">
          <a:extLst>
            <a:ext uri="{FF2B5EF4-FFF2-40B4-BE49-F238E27FC236}">
              <a16:creationId xmlns:a16="http://schemas.microsoft.com/office/drawing/2014/main" id="{00000000-0008-0000-0600-0000F7000000}"/>
            </a:ext>
          </a:extLst>
        </xdr:cNvPr>
        <xdr:cNvSpPr/>
      </xdr:nvSpPr>
      <xdr:spPr>
        <a:xfrm>
          <a:off x="4584700" y="161471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93</xdr:row>
      <xdr:rowOff>53728</xdr:rowOff>
    </xdr:from>
    <xdr:ext cx="599010" cy="259045"/>
    <xdr:sp macro="" textlink="">
      <xdr:nvSpPr>
        <xdr:cNvPr id="248" name="扶助費該当値テキスト">
          <a:extLst>
            <a:ext uri="{FF2B5EF4-FFF2-40B4-BE49-F238E27FC236}">
              <a16:creationId xmlns:a16="http://schemas.microsoft.com/office/drawing/2014/main" id="{00000000-0008-0000-0600-0000F8000000}"/>
            </a:ext>
          </a:extLst>
        </xdr:cNvPr>
        <xdr:cNvSpPr txBox="1"/>
      </xdr:nvSpPr>
      <xdr:spPr>
        <a:xfrm>
          <a:off x="4686300" y="15998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94</xdr:row>
      <xdr:rowOff>53649</xdr:rowOff>
    </xdr:from>
    <xdr:to>
      <xdr:col>20</xdr:col>
      <xdr:colOff>38100</xdr:colOff>
      <xdr:row>94</xdr:row>
      <xdr:rowOff>155249</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3746500" y="161699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93</xdr:row>
      <xdr:rowOff>326</xdr:rowOff>
    </xdr:from>
    <xdr:ext cx="599010"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3497795" y="159451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107,313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94</xdr:row>
      <xdr:rowOff>109077</xdr:rowOff>
    </xdr:from>
    <xdr:to>
      <xdr:col>15</xdr:col>
      <xdr:colOff>101600</xdr:colOff>
      <xdr:row>95</xdr:row>
      <xdr:rowOff>39227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2857500" y="16225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93</xdr:row>
      <xdr:rowOff>55754</xdr:rowOff>
    </xdr:from>
    <xdr:ext cx="59901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2608795" y="160006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76586</xdr:rowOff>
    </xdr:from>
    <xdr:to>
      <xdr:col>10</xdr:col>
      <xdr:colOff>165100</xdr:colOff>
      <xdr:row>96</xdr:row>
      <xdr:rowOff>6736</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1968500" y="1636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23263</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1752111" y="161395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170252</xdr:rowOff>
    </xdr:from>
    <xdr:to>
      <xdr:col>6</xdr:col>
      <xdr:colOff>38100</xdr:colOff>
      <xdr:row>96</xdr:row>
      <xdr:rowOff>100402</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079500" y="16458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116929</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863111" y="162332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88,412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7" name="正方形/長方形 256">
          <a:extLst>
            <a:ext uri="{FF2B5EF4-FFF2-40B4-BE49-F238E27FC236}">
              <a16:creationId xmlns:a16="http://schemas.microsoft.com/office/drawing/2014/main" id="{00000000-0008-0000-0600-000001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58" name="正方形/長方形 257">
          <a:extLst>
            <a:ext uri="{FF2B5EF4-FFF2-40B4-BE49-F238E27FC236}">
              <a16:creationId xmlns:a16="http://schemas.microsoft.com/office/drawing/2014/main" id="{00000000-0008-0000-0600-000002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6" name="直線コネクタ 265">
          <a:extLst>
            <a:ext uri="{FF2B5EF4-FFF2-40B4-BE49-F238E27FC236}">
              <a16:creationId xmlns:a16="http://schemas.microsoft.com/office/drawing/2014/main" id="{00000000-0008-0000-0600-00000A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139700</xdr:rowOff>
    </xdr:from>
    <xdr:to>
      <xdr:col>59</xdr:col>
      <xdr:colOff>50800</xdr:colOff>
      <xdr:row>39</xdr:row>
      <xdr:rowOff>139700</xdr:rowOff>
    </xdr:to>
    <xdr:cxnSp macro="">
      <xdr:nvCxnSpPr>
        <xdr:cNvPr id="267" name="直線コネクタ 266">
          <a:extLst>
            <a:ext uri="{FF2B5EF4-FFF2-40B4-BE49-F238E27FC236}">
              <a16:creationId xmlns:a16="http://schemas.microsoft.com/office/drawing/2014/main" id="{00000000-0008-0000-0600-00000B010000}"/>
            </a:ext>
          </a:extLst>
        </xdr:cNvPr>
        <xdr:cNvCxnSpPr/>
      </xdr:nvCxnSpPr>
      <xdr:spPr>
        <a:xfrm>
          <a:off x="6604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168927</xdr:rowOff>
    </xdr:from>
    <xdr:ext cx="248786" cy="259045"/>
    <xdr:sp macro="" textlink="">
      <xdr:nvSpPr>
        <xdr:cNvPr id="268" name="テキスト ボックス 267">
          <a:extLst>
            <a:ext uri="{FF2B5EF4-FFF2-40B4-BE49-F238E27FC236}">
              <a16:creationId xmlns:a16="http://schemas.microsoft.com/office/drawing/2014/main" id="{00000000-0008-0000-0600-00000C010000}"/>
            </a:ext>
          </a:extLst>
        </xdr:cNvPr>
        <xdr:cNvSpPr txBox="1"/>
      </xdr:nvSpPr>
      <xdr:spPr>
        <a:xfrm>
          <a:off x="6355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25400</xdr:rowOff>
    </xdr:from>
    <xdr:to>
      <xdr:col>59</xdr:col>
      <xdr:colOff>50800</xdr:colOff>
      <xdr:row>38</xdr:row>
      <xdr:rowOff>25400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37</xdr:row>
      <xdr:rowOff>54627</xdr:rowOff>
    </xdr:from>
    <xdr:ext cx="531299"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072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82550</xdr:rowOff>
    </xdr:from>
    <xdr:to>
      <xdr:col>59</xdr:col>
      <xdr:colOff>50800</xdr:colOff>
      <xdr:row>36</xdr:row>
      <xdr:rowOff>82550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35</xdr:row>
      <xdr:rowOff>111777</xdr:rowOff>
    </xdr:from>
    <xdr:ext cx="53129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72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25400</xdr:rowOff>
    </xdr:from>
    <xdr:to>
      <xdr:col>59</xdr:col>
      <xdr:colOff>50800</xdr:colOff>
      <xdr:row>33</xdr:row>
      <xdr:rowOff>25400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54627</xdr:rowOff>
    </xdr:from>
    <xdr:ext cx="53129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72701" y="5541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111777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29</xdr:row>
      <xdr:rowOff>139700</xdr:rowOff>
    </xdr:from>
    <xdr:to>
      <xdr:col>59</xdr:col>
      <xdr:colOff>50800</xdr:colOff>
      <xdr:row>29</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28</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3" name="補助費等グラフ枠">
          <a:extLst>
            <a:ext uri="{FF2B5EF4-FFF2-40B4-BE49-F238E27FC236}">
              <a16:creationId xmlns:a16="http://schemas.microsoft.com/office/drawing/2014/main" id="{00000000-0008-0000-0600-00001B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150230</xdr:rowOff>
    </xdr:from>
    <xdr:to>
      <xdr:col>54</xdr:col>
      <xdr:colOff>189865</xdr:colOff>
      <xdr:row>39</xdr:row>
      <xdr:rowOff>13513</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flipV="1">
          <a:off x="10475595" y="5293730"/>
          <a:ext cx="1270" cy="14063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17340</xdr:rowOff>
    </xdr:from>
    <xdr:ext cx="469744" cy="259045"/>
    <xdr:sp macro="" textlink="">
      <xdr:nvSpPr>
        <xdr:cNvPr id="285" name="補助費等最小値テキスト">
          <a:extLst>
            <a:ext uri="{FF2B5EF4-FFF2-40B4-BE49-F238E27FC236}">
              <a16:creationId xmlns:a16="http://schemas.microsoft.com/office/drawing/2014/main" id="{00000000-0008-0000-0600-00001D010000}"/>
            </a:ext>
          </a:extLst>
        </xdr:cNvPr>
        <xdr:cNvSpPr txBox="1"/>
      </xdr:nvSpPr>
      <xdr:spPr>
        <a:xfrm>
          <a:off x="10528300" y="6703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8,832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13513</xdr:rowOff>
    </xdr:from>
    <xdr:to>
      <xdr:col>55</xdr:col>
      <xdr:colOff>88900</xdr:colOff>
      <xdr:row>39</xdr:row>
      <xdr:rowOff>13513</xdr:rowOff>
    </xdr:to>
    <xdr:cxnSp macro="">
      <xdr:nvCxnSpPr>
        <xdr:cNvPr id="286" name="直線コネクタ 285">
          <a:extLst>
            <a:ext uri="{FF2B5EF4-FFF2-40B4-BE49-F238E27FC236}">
              <a16:creationId xmlns:a16="http://schemas.microsoft.com/office/drawing/2014/main" id="{00000000-0008-0000-0600-00001E010000}"/>
            </a:ext>
          </a:extLst>
        </xdr:cNvPr>
        <xdr:cNvCxnSpPr/>
      </xdr:nvCxnSpPr>
      <xdr:spPr>
        <a:xfrm>
          <a:off x="10388600" y="67000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96907</xdr:rowOff>
    </xdr:from>
    <xdr:ext cx="599010" cy="259045"/>
    <xdr:sp macro="" textlink="">
      <xdr:nvSpPr>
        <xdr:cNvPr id="287" name="補助費等最大値テキスト">
          <a:extLst>
            <a:ext uri="{FF2B5EF4-FFF2-40B4-BE49-F238E27FC236}">
              <a16:creationId xmlns:a16="http://schemas.microsoft.com/office/drawing/2014/main" id="{00000000-0008-0000-0600-00001F010000}"/>
            </a:ext>
          </a:extLst>
        </xdr:cNvPr>
        <xdr:cNvSpPr txBox="1"/>
      </xdr:nvSpPr>
      <xdr:spPr>
        <a:xfrm>
          <a:off x="10528300" y="50689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107,263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150230</xdr:rowOff>
    </xdr:from>
    <xdr:to>
      <xdr:col>55</xdr:col>
      <xdr:colOff>88900</xdr:colOff>
      <xdr:row>30</xdr:row>
      <xdr:rowOff>150230</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a:off x="10388600" y="5293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11941</xdr:rowOff>
    </xdr:from>
    <xdr:to>
      <xdr:col>55</xdr:col>
      <xdr:colOff>0</xdr:colOff>
      <xdr:row>35</xdr:row>
      <xdr:rowOff>33601</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flipV="1">
          <a:off x="9639300" y="6012691"/>
          <a:ext cx="838200" cy="21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9677</xdr:rowOff>
    </xdr:from>
    <xdr:ext cx="534377" cy="259045"/>
    <xdr:sp macro="" textlink="">
      <xdr:nvSpPr>
        <xdr:cNvPr id="290" name="補助費等平均値テキスト">
          <a:extLst>
            <a:ext uri="{FF2B5EF4-FFF2-40B4-BE49-F238E27FC236}">
              <a16:creationId xmlns:a16="http://schemas.microsoft.com/office/drawing/2014/main" id="{00000000-0008-0000-0600-000022010000}"/>
            </a:ext>
          </a:extLst>
        </xdr:cNvPr>
        <xdr:cNvSpPr txBox="1"/>
      </xdr:nvSpPr>
      <xdr:spPr>
        <a:xfrm>
          <a:off x="10528300" y="61818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31250</xdr:rowOff>
    </xdr:from>
    <xdr:to>
      <xdr:col>55</xdr:col>
      <xdr:colOff>50800</xdr:colOff>
      <xdr:row>36</xdr:row>
      <xdr:rowOff>132850</xdr:rowOff>
    </xdr:to>
    <xdr:sp macro="" textlink="">
      <xdr:nvSpPr>
        <xdr:cNvPr id="291" name="フローチャート: 判断 290">
          <a:extLst>
            <a:ext uri="{FF2B5EF4-FFF2-40B4-BE49-F238E27FC236}">
              <a16:creationId xmlns:a16="http://schemas.microsoft.com/office/drawing/2014/main" id="{00000000-0008-0000-0600-000023010000}"/>
            </a:ext>
          </a:extLst>
        </xdr:cNvPr>
        <xdr:cNvSpPr/>
      </xdr:nvSpPr>
      <xdr:spPr>
        <a:xfrm>
          <a:off x="10426700" y="6203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33601</xdr:rowOff>
    </xdr:from>
    <xdr:to>
      <xdr:col>50</xdr:col>
      <xdr:colOff>114300</xdr:colOff>
      <xdr:row>35</xdr:row>
      <xdr:rowOff>46431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8750300" y="6034351"/>
          <a:ext cx="889000" cy="12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36</xdr:row>
      <xdr:rowOff>41994</xdr:rowOff>
    </xdr:from>
    <xdr:to>
      <xdr:col>50</xdr:col>
      <xdr:colOff>165100</xdr:colOff>
      <xdr:row>36</xdr:row>
      <xdr:rowOff>143594</xdr:rowOff>
    </xdr:to>
    <xdr:sp macro="" textlink="">
      <xdr:nvSpPr>
        <xdr:cNvPr id="293" name="フローチャート: 判断 292">
          <a:extLst>
            <a:ext uri="{FF2B5EF4-FFF2-40B4-BE49-F238E27FC236}">
              <a16:creationId xmlns:a16="http://schemas.microsoft.com/office/drawing/2014/main" id="{00000000-0008-0000-0600-000025010000}"/>
            </a:ext>
          </a:extLst>
        </xdr:cNvPr>
        <xdr:cNvSpPr/>
      </xdr:nvSpPr>
      <xdr:spPr>
        <a:xfrm>
          <a:off x="9588500" y="6214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134721</xdr:rowOff>
    </xdr:from>
    <xdr:ext cx="534377" cy="259045"/>
    <xdr:sp macro="" textlink="">
      <xdr:nvSpPr>
        <xdr:cNvPr id="294" name="テキスト ボックス 293">
          <a:extLst>
            <a:ext uri="{FF2B5EF4-FFF2-40B4-BE49-F238E27FC236}">
              <a16:creationId xmlns:a16="http://schemas.microsoft.com/office/drawing/2014/main" id="{00000000-0008-0000-0600-000026010000}"/>
            </a:ext>
          </a:extLst>
        </xdr:cNvPr>
        <xdr:cNvSpPr txBox="1"/>
      </xdr:nvSpPr>
      <xdr:spPr>
        <a:xfrm>
          <a:off x="9372111" y="63069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33</xdr:row>
      <xdr:rowOff>131142</xdr:rowOff>
    </xdr:from>
    <xdr:to>
      <xdr:col>45</xdr:col>
      <xdr:colOff>177800</xdr:colOff>
      <xdr:row>35</xdr:row>
      <xdr:rowOff>46431</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a:off x="7861300" y="5788992"/>
          <a:ext cx="889000" cy="258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36</xdr:row>
      <xdr:rowOff>57667</xdr:rowOff>
    </xdr:from>
    <xdr:to>
      <xdr:col>46</xdr:col>
      <xdr:colOff>38100</xdr:colOff>
      <xdr:row>36</xdr:row>
      <xdr:rowOff>159267</xdr:rowOff>
    </xdr:to>
    <xdr:sp macro="" textlink="">
      <xdr:nvSpPr>
        <xdr:cNvPr id="296" name="フローチャート: 判断 295">
          <a:extLst>
            <a:ext uri="{FF2B5EF4-FFF2-40B4-BE49-F238E27FC236}">
              <a16:creationId xmlns:a16="http://schemas.microsoft.com/office/drawing/2014/main" id="{00000000-0008-0000-0600-000028010000}"/>
            </a:ext>
          </a:extLst>
        </xdr:cNvPr>
        <xdr:cNvSpPr/>
      </xdr:nvSpPr>
      <xdr:spPr>
        <a:xfrm>
          <a:off x="8699500" y="6229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150394</xdr:rowOff>
    </xdr:from>
    <xdr:ext cx="534377" cy="259045"/>
    <xdr:sp macro="" textlink="">
      <xdr:nvSpPr>
        <xdr:cNvPr id="297" name="テキスト ボックス 296">
          <a:extLst>
            <a:ext uri="{FF2B5EF4-FFF2-40B4-BE49-F238E27FC236}">
              <a16:creationId xmlns:a16="http://schemas.microsoft.com/office/drawing/2014/main" id="{00000000-0008-0000-0600-000029010000}"/>
            </a:ext>
          </a:extLst>
        </xdr:cNvPr>
        <xdr:cNvSpPr txBox="1"/>
      </xdr:nvSpPr>
      <xdr:spPr>
        <a:xfrm>
          <a:off x="8483111" y="6322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33</xdr:row>
      <xdr:rowOff>131142</xdr:rowOff>
    </xdr:from>
    <xdr:to>
      <xdr:col>41</xdr:col>
      <xdr:colOff>50800</xdr:colOff>
      <xdr:row>35</xdr:row>
      <xdr:rowOff>29172</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6972300" y="5788992"/>
          <a:ext cx="889000" cy="2409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36</xdr:row>
      <xdr:rowOff>71812</xdr:rowOff>
    </xdr:from>
    <xdr:to>
      <xdr:col>41</xdr:col>
      <xdr:colOff>101600</xdr:colOff>
      <xdr:row>37</xdr:row>
      <xdr:rowOff>1962</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7810500" y="6244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164539</xdr:rowOff>
    </xdr:from>
    <xdr:ext cx="534377"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7594111" y="63367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37,196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39422</xdr:rowOff>
    </xdr:from>
    <xdr:to>
      <xdr:col>36</xdr:col>
      <xdr:colOff>165100</xdr:colOff>
      <xdr:row>36</xdr:row>
      <xdr:rowOff>141022</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6921500" y="62116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132149</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6705111" y="630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600-000030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132591</xdr:rowOff>
    </xdr:from>
    <xdr:to>
      <xdr:col>55</xdr:col>
      <xdr:colOff>50800</xdr:colOff>
      <xdr:row>35</xdr:row>
      <xdr:rowOff>62741</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10426700" y="59618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33</xdr:row>
      <xdr:rowOff>155468</xdr:rowOff>
    </xdr:from>
    <xdr:ext cx="534377" cy="259045"/>
    <xdr:sp macro="" textlink="">
      <xdr:nvSpPr>
        <xdr:cNvPr id="309" name="補助費等該当値テキスト">
          <a:extLst>
            <a:ext uri="{FF2B5EF4-FFF2-40B4-BE49-F238E27FC236}">
              <a16:creationId xmlns:a16="http://schemas.microsoft.com/office/drawing/2014/main" id="{00000000-0008-0000-0600-000035010000}"/>
            </a:ext>
          </a:extLst>
        </xdr:cNvPr>
        <xdr:cNvSpPr txBox="1"/>
      </xdr:nvSpPr>
      <xdr:spPr>
        <a:xfrm>
          <a:off x="10528300" y="58133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56,942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34</xdr:row>
      <xdr:rowOff>154251</xdr:rowOff>
    </xdr:from>
    <xdr:to>
      <xdr:col>50</xdr:col>
      <xdr:colOff>165100</xdr:colOff>
      <xdr:row>35</xdr:row>
      <xdr:rowOff>84401</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9588500" y="5983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33</xdr:row>
      <xdr:rowOff>100928</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9372111" y="5758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34</xdr:row>
      <xdr:rowOff>167081</xdr:rowOff>
    </xdr:from>
    <xdr:to>
      <xdr:col>46</xdr:col>
      <xdr:colOff>38100</xdr:colOff>
      <xdr:row>35</xdr:row>
      <xdr:rowOff>97231</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8699500" y="59963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33</xdr:row>
      <xdr:rowOff>113758</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483111" y="5771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33</xdr:row>
      <xdr:rowOff>80342</xdr:rowOff>
    </xdr:from>
    <xdr:to>
      <xdr:col>41</xdr:col>
      <xdr:colOff>101600</xdr:colOff>
      <xdr:row>34</xdr:row>
      <xdr:rowOff>10492</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7810500" y="5738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32</xdr:row>
      <xdr:rowOff>27019</xdr:rowOff>
    </xdr:from>
    <xdr:ext cx="534377"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7594111" y="55134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34</xdr:row>
      <xdr:rowOff>149822</xdr:rowOff>
    </xdr:from>
    <xdr:to>
      <xdr:col>36</xdr:col>
      <xdr:colOff>165100</xdr:colOff>
      <xdr:row>35</xdr:row>
      <xdr:rowOff>79972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6921500" y="59791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33</xdr:row>
      <xdr:rowOff>96499</xdr:rowOff>
    </xdr:from>
    <xdr:ext cx="534377"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6705111" y="5754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2" name="正方形/長方形 321">
          <a:extLst>
            <a:ext uri="{FF2B5EF4-FFF2-40B4-BE49-F238E27FC236}">
              <a16:creationId xmlns:a16="http://schemas.microsoft.com/office/drawing/2014/main" id="{00000000-0008-0000-0600-000042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600-000043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78,748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6" name="テキスト ボックス 325">
          <a:extLst>
            <a:ext uri="{FF2B5EF4-FFF2-40B4-BE49-F238E27FC236}">
              <a16:creationId xmlns:a16="http://schemas.microsoft.com/office/drawing/2014/main" id="{00000000-0008-0000-0600-000046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7" name="直線コネクタ 326">
          <a:extLst>
            <a:ext uri="{FF2B5EF4-FFF2-40B4-BE49-F238E27FC236}">
              <a16:creationId xmlns:a16="http://schemas.microsoft.com/office/drawing/2014/main" id="{00000000-0008-0000-0600-000047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52</xdr:row>
      <xdr:rowOff>46898</xdr:rowOff>
    </xdr:from>
    <xdr:to>
      <xdr:col>54</xdr:col>
      <xdr:colOff>189865</xdr:colOff>
      <xdr:row>58</xdr:row>
      <xdr:rowOff>86116</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962298"/>
          <a:ext cx="1270" cy="10679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89943</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0340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11,720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86116</xdr:rowOff>
    </xdr:from>
    <xdr:to>
      <xdr:col>55</xdr:col>
      <xdr:colOff>88900</xdr:colOff>
      <xdr:row>58</xdr:row>
      <xdr:rowOff>86116</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0302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50</xdr:row>
      <xdr:rowOff>165025</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737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245,298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52</xdr:row>
      <xdr:rowOff>46898</xdr:rowOff>
    </xdr:from>
    <xdr:to>
      <xdr:col>55</xdr:col>
      <xdr:colOff>88900</xdr:colOff>
      <xdr:row>52</xdr:row>
      <xdr:rowOff>46898</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962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161463</xdr:rowOff>
    </xdr:from>
    <xdr:to>
      <xdr:col>55</xdr:col>
      <xdr:colOff>0</xdr:colOff>
      <xdr:row>58</xdr:row>
      <xdr:rowOff>33721</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9934113"/>
          <a:ext cx="838200" cy="437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91505</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69270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41,934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68628</xdr:rowOff>
    </xdr:from>
    <xdr:to>
      <xdr:col>55</xdr:col>
      <xdr:colOff>50800</xdr:colOff>
      <xdr:row>57</xdr:row>
      <xdr:rowOff>170228</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841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128979</xdr:rowOff>
    </xdr:from>
    <xdr:to>
      <xdr:col>50</xdr:col>
      <xdr:colOff>114300</xdr:colOff>
      <xdr:row>57</xdr:row>
      <xdr:rowOff>161463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8750300" y="9730179"/>
          <a:ext cx="889000" cy="20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41717</xdr:rowOff>
    </xdr:from>
    <xdr:to>
      <xdr:col>50</xdr:col>
      <xdr:colOff>165100</xdr:colOff>
      <xdr:row>57</xdr:row>
      <xdr:rowOff>143317</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814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159844</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9589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47,820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128979</xdr:rowOff>
    </xdr:from>
    <xdr:to>
      <xdr:col>45</xdr:col>
      <xdr:colOff>177800</xdr:colOff>
      <xdr:row>57</xdr:row>
      <xdr:rowOff>121376</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9730179"/>
          <a:ext cx="889000" cy="163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56878</xdr:rowOff>
    </xdr:from>
    <xdr:to>
      <xdr:col>46</xdr:col>
      <xdr:colOff>38100</xdr:colOff>
      <xdr:row>57</xdr:row>
      <xdr:rowOff>158478</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829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57</xdr:row>
      <xdr:rowOff>149605</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992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121376</xdr:rowOff>
    </xdr:from>
    <xdr:to>
      <xdr:col>41</xdr:col>
      <xdr:colOff>50800</xdr:colOff>
      <xdr:row>58</xdr:row>
      <xdr:rowOff>25381</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flipV="1">
          <a:off x="6972300" y="9894026"/>
          <a:ext cx="889000" cy="754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44195</xdr:rowOff>
    </xdr:from>
    <xdr:to>
      <xdr:col>41</xdr:col>
      <xdr:colOff>101600</xdr:colOff>
      <xdr:row>57</xdr:row>
      <xdr:rowOff>145795</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816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162322</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592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47,278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128882</xdr:rowOff>
    </xdr:from>
    <xdr:to>
      <xdr:col>36</xdr:col>
      <xdr:colOff>165100</xdr:colOff>
      <xdr:row>57</xdr:row>
      <xdr:rowOff>59032</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730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75559</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9505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154371</xdr:rowOff>
    </xdr:from>
    <xdr:to>
      <xdr:col>55</xdr:col>
      <xdr:colOff>50800</xdr:colOff>
      <xdr:row>58</xdr:row>
      <xdr:rowOff>84521</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270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69298</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841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110663</xdr:rowOff>
    </xdr:from>
    <xdr:to>
      <xdr:col>50</xdr:col>
      <xdr:colOff>165100</xdr:colOff>
      <xdr:row>58</xdr:row>
      <xdr:rowOff>40813</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883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31940</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9760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78179</xdr:rowOff>
    </xdr:from>
    <xdr:to>
      <xdr:col>46</xdr:col>
      <xdr:colOff>38100</xdr:colOff>
      <xdr:row>57</xdr:row>
      <xdr:rowOff>8329</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6793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24856</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4546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77,345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70576</xdr:rowOff>
    </xdr:from>
    <xdr:to>
      <xdr:col>41</xdr:col>
      <xdr:colOff>101600</xdr:colOff>
      <xdr:row>58</xdr:row>
      <xdr:rowOff>726</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8432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57</xdr:row>
      <xdr:rowOff>163303</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9935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146031</xdr:rowOff>
    </xdr:from>
    <xdr:to>
      <xdr:col>36</xdr:col>
      <xdr:colOff>165100</xdr:colOff>
      <xdr:row>58</xdr:row>
      <xdr:rowOff>76181</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18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67308</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10011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98879</xdr:rowOff>
    </xdr:from>
    <xdr:to>
      <xdr:col>59</xdr:col>
      <xdr:colOff>50800</xdr:colOff>
      <xdr:row>79</xdr:row>
      <xdr:rowOff>98879</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128106</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115207</xdr:rowOff>
    </xdr:from>
    <xdr:to>
      <xdr:col>59</xdr:col>
      <xdr:colOff>50800</xdr:colOff>
      <xdr:row>77</xdr:row>
      <xdr:rowOff>115207</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76</xdr:row>
      <xdr:rowOff>144434</xdr:rowOff>
    </xdr:from>
    <xdr:ext cx="53129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131535</xdr:rowOff>
    </xdr:from>
    <xdr:to>
      <xdr:col>59</xdr:col>
      <xdr:colOff>50800</xdr:colOff>
      <xdr:row>75</xdr:row>
      <xdr:rowOff>131535</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160762</xdr:rowOff>
    </xdr:from>
    <xdr:ext cx="53129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147865</xdr:rowOff>
    </xdr:from>
    <xdr:to>
      <xdr:col>59</xdr:col>
      <xdr:colOff>50800</xdr:colOff>
      <xdr:row>73</xdr:row>
      <xdr:rowOff>147865</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73</xdr:row>
      <xdr:rowOff>5642</xdr:rowOff>
    </xdr:from>
    <xdr:ext cx="53129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164193</xdr:rowOff>
    </xdr:from>
    <xdr:to>
      <xdr:col>59</xdr:col>
      <xdr:colOff>50800</xdr:colOff>
      <xdr:row>71</xdr:row>
      <xdr:rowOff>164193</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21970</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9072</xdr:rowOff>
    </xdr:from>
    <xdr:to>
      <xdr:col>59</xdr:col>
      <xdr:colOff>50800</xdr:colOff>
      <xdr:row>70</xdr:row>
      <xdr:rowOff>9072</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38299</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7" name="普通建設事業費 （ うち新規整備　）グラフ枠">
          <a:extLst>
            <a:ext uri="{FF2B5EF4-FFF2-40B4-BE49-F238E27FC236}">
              <a16:creationId xmlns:a16="http://schemas.microsoft.com/office/drawing/2014/main" id="{00000000-0008-0000-0600-00008D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63576</xdr:rowOff>
    </xdr:from>
    <xdr:to>
      <xdr:col>54</xdr:col>
      <xdr:colOff>189865</xdr:colOff>
      <xdr:row>79</xdr:row>
      <xdr:rowOff>97910</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flipV="1">
          <a:off x="10475595" y="12065076"/>
          <a:ext cx="1270" cy="15773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101737</xdr:rowOff>
    </xdr:from>
    <xdr:ext cx="313932" cy="259045"/>
    <xdr:sp macro="" textlink="">
      <xdr:nvSpPr>
        <xdr:cNvPr id="399" name="普通建設事業費 （ うち新規整備　）最小値テキスト">
          <a:extLst>
            <a:ext uri="{FF2B5EF4-FFF2-40B4-BE49-F238E27FC236}">
              <a16:creationId xmlns:a16="http://schemas.microsoft.com/office/drawing/2014/main" id="{00000000-0008-0000-0600-00008F010000}"/>
            </a:ext>
          </a:extLst>
        </xdr:cNvPr>
        <xdr:cNvSpPr txBox="1"/>
      </xdr:nvSpPr>
      <xdr:spPr>
        <a:xfrm>
          <a:off x="10528300" y="136462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97910</xdr:rowOff>
    </xdr:from>
    <xdr:to>
      <xdr:col>55</xdr:col>
      <xdr:colOff>88900</xdr:colOff>
      <xdr:row>79</xdr:row>
      <xdr:rowOff>97910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a:off x="10388600" y="13642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10253</xdr:rowOff>
    </xdr:from>
    <xdr:ext cx="599010" cy="259045"/>
    <xdr:sp macro="" textlink="">
      <xdr:nvSpPr>
        <xdr:cNvPr id="401" name="普通建設事業費 （ うち新規整備　）最大値テキスト">
          <a:extLst>
            <a:ext uri="{FF2B5EF4-FFF2-40B4-BE49-F238E27FC236}">
              <a16:creationId xmlns:a16="http://schemas.microsoft.com/office/drawing/2014/main" id="{00000000-0008-0000-0600-000091010000}"/>
            </a:ext>
          </a:extLst>
        </xdr:cNvPr>
        <xdr:cNvSpPr txBox="1"/>
      </xdr:nvSpPr>
      <xdr:spPr>
        <a:xfrm>
          <a:off x="10528300" y="118403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144,993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63576</xdr:rowOff>
    </xdr:from>
    <xdr:to>
      <xdr:col>55</xdr:col>
      <xdr:colOff>88900</xdr:colOff>
      <xdr:row>70</xdr:row>
      <xdr:rowOff>63576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2065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92325</xdr:rowOff>
    </xdr:from>
    <xdr:to>
      <xdr:col>55</xdr:col>
      <xdr:colOff>0</xdr:colOff>
      <xdr:row>79</xdr:row>
      <xdr:rowOff>56021</xdr:rowOff>
    </xdr:to>
    <xdr:cxnSp macro="">
      <xdr:nvCxnSpPr>
        <xdr:cNvPr id="403" name="直線コネクタ 402">
          <a:extLst>
            <a:ext uri="{FF2B5EF4-FFF2-40B4-BE49-F238E27FC236}">
              <a16:creationId xmlns:a16="http://schemas.microsoft.com/office/drawing/2014/main" id="{00000000-0008-0000-0600-000093010000}"/>
            </a:ext>
          </a:extLst>
        </xdr:cNvPr>
        <xdr:cNvCxnSpPr/>
      </xdr:nvCxnSpPr>
      <xdr:spPr>
        <a:xfrm>
          <a:off x="9639300" y="13465425"/>
          <a:ext cx="838200" cy="13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110079</xdr:rowOff>
    </xdr:from>
    <xdr:ext cx="534377" cy="259045"/>
    <xdr:sp macro="" textlink="">
      <xdr:nvSpPr>
        <xdr:cNvPr id="404" name="普通建設事業費 （ うち新規整備　）平均値テキスト">
          <a:extLst>
            <a:ext uri="{FF2B5EF4-FFF2-40B4-BE49-F238E27FC236}">
              <a16:creationId xmlns:a16="http://schemas.microsoft.com/office/drawing/2014/main" id="{00000000-0008-0000-0600-000094010000}"/>
            </a:ext>
          </a:extLst>
        </xdr:cNvPr>
        <xdr:cNvSpPr txBox="1"/>
      </xdr:nvSpPr>
      <xdr:spPr>
        <a:xfrm>
          <a:off x="10528300" y="133117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87202</xdr:rowOff>
    </xdr:from>
    <xdr:to>
      <xdr:col>55</xdr:col>
      <xdr:colOff>50800</xdr:colOff>
      <xdr:row>79</xdr:row>
      <xdr:rowOff>17352</xdr:rowOff>
    </xdr:to>
    <xdr:sp macro="" textlink="">
      <xdr:nvSpPr>
        <xdr:cNvPr id="405" name="フローチャート: 判断 404">
          <a:extLst>
            <a:ext uri="{FF2B5EF4-FFF2-40B4-BE49-F238E27FC236}">
              <a16:creationId xmlns:a16="http://schemas.microsoft.com/office/drawing/2014/main" id="{00000000-0008-0000-0600-000095010000}"/>
            </a:ext>
          </a:extLst>
        </xdr:cNvPr>
        <xdr:cNvSpPr/>
      </xdr:nvSpPr>
      <xdr:spPr>
        <a:xfrm>
          <a:off x="10426700" y="134603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76</xdr:row>
      <xdr:rowOff>117134</xdr:rowOff>
    </xdr:from>
    <xdr:to>
      <xdr:col>50</xdr:col>
      <xdr:colOff>114300</xdr:colOff>
      <xdr:row>78</xdr:row>
      <xdr:rowOff>92325</xdr:rowOff>
    </xdr:to>
    <xdr:cxnSp macro="">
      <xdr:nvCxnSpPr>
        <xdr:cNvPr id="406" name="直線コネクタ 405">
          <a:extLst>
            <a:ext uri="{FF2B5EF4-FFF2-40B4-BE49-F238E27FC236}">
              <a16:creationId xmlns:a16="http://schemas.microsoft.com/office/drawing/2014/main" id="{00000000-0008-0000-0600-000096010000}"/>
            </a:ext>
          </a:extLst>
        </xdr:cNvPr>
        <xdr:cNvCxnSpPr/>
      </xdr:nvCxnSpPr>
      <xdr:spPr>
        <a:xfrm>
          <a:off x="8750300" y="13147334"/>
          <a:ext cx="889000" cy="3180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78657</xdr:rowOff>
    </xdr:from>
    <xdr:to>
      <xdr:col>50</xdr:col>
      <xdr:colOff>165100</xdr:colOff>
      <xdr:row>79</xdr:row>
      <xdr:rowOff>8807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9588500" y="13451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171384</xdr:rowOff>
    </xdr:from>
    <xdr:ext cx="534377" cy="259045"/>
    <xdr:sp macro="" textlink="">
      <xdr:nvSpPr>
        <xdr:cNvPr id="408" name="テキスト ボックス 407">
          <a:extLst>
            <a:ext uri="{FF2B5EF4-FFF2-40B4-BE49-F238E27FC236}">
              <a16:creationId xmlns:a16="http://schemas.microsoft.com/office/drawing/2014/main" id="{00000000-0008-0000-0600-000098010000}"/>
            </a:ext>
          </a:extLst>
        </xdr:cNvPr>
        <xdr:cNvSpPr txBox="1"/>
      </xdr:nvSpPr>
      <xdr:spPr>
        <a:xfrm>
          <a:off x="9372111" y="135444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12,941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117134</xdr:rowOff>
    </xdr:from>
    <xdr:to>
      <xdr:col>45</xdr:col>
      <xdr:colOff>177800</xdr:colOff>
      <xdr:row>78</xdr:row>
      <xdr:rowOff>131525</xdr:rowOff>
    </xdr:to>
    <xdr:cxnSp macro="">
      <xdr:nvCxnSpPr>
        <xdr:cNvPr id="409" name="直線コネクタ 408">
          <a:extLst>
            <a:ext uri="{FF2B5EF4-FFF2-40B4-BE49-F238E27FC236}">
              <a16:creationId xmlns:a16="http://schemas.microsoft.com/office/drawing/2014/main" id="{00000000-0008-0000-0600-000099010000}"/>
            </a:ext>
          </a:extLst>
        </xdr:cNvPr>
        <xdr:cNvCxnSpPr/>
      </xdr:nvCxnSpPr>
      <xdr:spPr>
        <a:xfrm flipV="1">
          <a:off x="7861300" y="13147334"/>
          <a:ext cx="889000" cy="357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71951</xdr:rowOff>
    </xdr:from>
    <xdr:to>
      <xdr:col>46</xdr:col>
      <xdr:colOff>38100</xdr:colOff>
      <xdr:row>79</xdr:row>
      <xdr:rowOff>2101</xdr:rowOff>
    </xdr:to>
    <xdr:sp macro="" textlink="">
      <xdr:nvSpPr>
        <xdr:cNvPr id="410" name="フローチャート: 判断 409">
          <a:extLst>
            <a:ext uri="{FF2B5EF4-FFF2-40B4-BE49-F238E27FC236}">
              <a16:creationId xmlns:a16="http://schemas.microsoft.com/office/drawing/2014/main" id="{00000000-0008-0000-0600-00009A010000}"/>
            </a:ext>
          </a:extLst>
        </xdr:cNvPr>
        <xdr:cNvSpPr/>
      </xdr:nvSpPr>
      <xdr:spPr>
        <a:xfrm>
          <a:off x="8699500" y="13445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164678</xdr:rowOff>
    </xdr:from>
    <xdr:ext cx="534377" cy="259045"/>
    <xdr:sp macro="" textlink="">
      <xdr:nvSpPr>
        <xdr:cNvPr id="411" name="テキスト ボックス 410">
          <a:extLst>
            <a:ext uri="{FF2B5EF4-FFF2-40B4-BE49-F238E27FC236}">
              <a16:creationId xmlns:a16="http://schemas.microsoft.com/office/drawing/2014/main" id="{00000000-0008-0000-0600-00009B010000}"/>
            </a:ext>
          </a:extLst>
        </xdr:cNvPr>
        <xdr:cNvSpPr txBox="1"/>
      </xdr:nvSpPr>
      <xdr:spPr>
        <a:xfrm>
          <a:off x="8483111" y="135377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131525</xdr:rowOff>
    </xdr:from>
    <xdr:to>
      <xdr:col>41</xdr:col>
      <xdr:colOff>50800</xdr:colOff>
      <xdr:row>79</xdr:row>
      <xdr:rowOff>43928</xdr:rowOff>
    </xdr:to>
    <xdr:cxnSp macro="">
      <xdr:nvCxnSpPr>
        <xdr:cNvPr id="412" name="直線コネクタ 411">
          <a:extLst>
            <a:ext uri="{FF2B5EF4-FFF2-40B4-BE49-F238E27FC236}">
              <a16:creationId xmlns:a16="http://schemas.microsoft.com/office/drawing/2014/main" id="{00000000-0008-0000-0600-00009C010000}"/>
            </a:ext>
          </a:extLst>
        </xdr:cNvPr>
        <xdr:cNvCxnSpPr/>
      </xdr:nvCxnSpPr>
      <xdr:spPr>
        <a:xfrm flipV="1">
          <a:off x="6972300" y="13504625"/>
          <a:ext cx="889000" cy="83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5494</xdr:rowOff>
    </xdr:from>
    <xdr:to>
      <xdr:col>41</xdr:col>
      <xdr:colOff>101600</xdr:colOff>
      <xdr:row>78</xdr:row>
      <xdr:rowOff>107094</xdr:rowOff>
    </xdr:to>
    <xdr:sp macro="" textlink="">
      <xdr:nvSpPr>
        <xdr:cNvPr id="413" name="フローチャート: 判断 412">
          <a:extLst>
            <a:ext uri="{FF2B5EF4-FFF2-40B4-BE49-F238E27FC236}">
              <a16:creationId xmlns:a16="http://schemas.microsoft.com/office/drawing/2014/main" id="{00000000-0008-0000-0600-00009D010000}"/>
            </a:ext>
          </a:extLst>
        </xdr:cNvPr>
        <xdr:cNvSpPr/>
      </xdr:nvSpPr>
      <xdr:spPr>
        <a:xfrm>
          <a:off x="7810500" y="13378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123621</xdr:rowOff>
    </xdr:from>
    <xdr:ext cx="534377"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7594111" y="13153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85852</xdr:rowOff>
    </xdr:from>
    <xdr:to>
      <xdr:col>36</xdr:col>
      <xdr:colOff>165100</xdr:colOff>
      <xdr:row>78</xdr:row>
      <xdr:rowOff>16002</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6921500" y="13287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32529</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6705111" y="13062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28,030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79</xdr:row>
      <xdr:rowOff>5221</xdr:rowOff>
    </xdr:from>
    <xdr:to>
      <xdr:col>55</xdr:col>
      <xdr:colOff>50800</xdr:colOff>
      <xdr:row>79</xdr:row>
      <xdr:rowOff>106821</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10426700" y="135497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91598</xdr:rowOff>
    </xdr:from>
    <xdr:ext cx="469744" cy="259045"/>
    <xdr:sp macro="" textlink="">
      <xdr:nvSpPr>
        <xdr:cNvPr id="423" name="普通建設事業費 （ うち新規整備　）該当値テキスト">
          <a:extLst>
            <a:ext uri="{FF2B5EF4-FFF2-40B4-BE49-F238E27FC236}">
              <a16:creationId xmlns:a16="http://schemas.microsoft.com/office/drawing/2014/main" id="{00000000-0008-0000-0600-0000A7010000}"/>
            </a:ext>
          </a:extLst>
        </xdr:cNvPr>
        <xdr:cNvSpPr txBox="1"/>
      </xdr:nvSpPr>
      <xdr:spPr>
        <a:xfrm>
          <a:off x="10528300" y="134646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41525</xdr:rowOff>
    </xdr:from>
    <xdr:to>
      <xdr:col>50</xdr:col>
      <xdr:colOff>165100</xdr:colOff>
      <xdr:row>78</xdr:row>
      <xdr:rowOff>143125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9588500" y="134146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159652</xdr:rowOff>
    </xdr:from>
    <xdr:ext cx="534377"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9372111" y="131898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76</xdr:row>
      <xdr:rowOff>66334</xdr:rowOff>
    </xdr:from>
    <xdr:to>
      <xdr:col>46</xdr:col>
      <xdr:colOff>38100</xdr:colOff>
      <xdr:row>76</xdr:row>
      <xdr:rowOff>167934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8699500" y="130965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13011</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8483111" y="128717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80725</xdr:rowOff>
    </xdr:from>
    <xdr:to>
      <xdr:col>41</xdr:col>
      <xdr:colOff>101600</xdr:colOff>
      <xdr:row>79</xdr:row>
      <xdr:rowOff>10875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7810500" y="134538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79</xdr:row>
      <xdr:rowOff>2002</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7594111" y="13546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164578</xdr:rowOff>
    </xdr:from>
    <xdr:to>
      <xdr:col>36</xdr:col>
      <xdr:colOff>165100</xdr:colOff>
      <xdr:row>79</xdr:row>
      <xdr:rowOff>94728</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6921500" y="13537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79</xdr:row>
      <xdr:rowOff>85855</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6737428" y="136304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0" name="テキスト ボックス 439">
          <a:extLst>
            <a:ext uri="{FF2B5EF4-FFF2-40B4-BE49-F238E27FC236}">
              <a16:creationId xmlns:a16="http://schemas.microsoft.com/office/drawing/2014/main" id="{00000000-0008-0000-0600-0000B8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1" name="直線コネクタ 440">
          <a:extLst>
            <a:ext uri="{FF2B5EF4-FFF2-40B4-BE49-F238E27FC236}">
              <a16:creationId xmlns:a16="http://schemas.microsoft.com/office/drawing/2014/main" id="{00000000-0008-0000-0600-0000B9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21970</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129854</xdr:rowOff>
    </xdr:from>
    <xdr:to>
      <xdr:col>54</xdr:col>
      <xdr:colOff>189865</xdr:colOff>
      <xdr:row>99</xdr:row>
      <xdr:rowOff>70042</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60354"/>
          <a:ext cx="1270" cy="14832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73869</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7047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70042</xdr:rowOff>
    </xdr:from>
    <xdr:to>
      <xdr:col>55</xdr:col>
      <xdr:colOff>88900</xdr:colOff>
      <xdr:row>99</xdr:row>
      <xdr:rowOff>70042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70435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76531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35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92,603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129854</xdr:rowOff>
    </xdr:from>
    <xdr:to>
      <xdr:col>55</xdr:col>
      <xdr:colOff>88900</xdr:colOff>
      <xdr:row>90</xdr:row>
      <xdr:rowOff>129854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60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89964</xdr:rowOff>
    </xdr:from>
    <xdr:to>
      <xdr:col>55</xdr:col>
      <xdr:colOff>0</xdr:colOff>
      <xdr:row>98</xdr:row>
      <xdr:rowOff>110130</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892064"/>
          <a:ext cx="838200" cy="20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58301</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5175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21,775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35424</xdr:rowOff>
    </xdr:from>
    <xdr:to>
      <xdr:col>55</xdr:col>
      <xdr:colOff>50800</xdr:colOff>
      <xdr:row>97</xdr:row>
      <xdr:rowOff>137024</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666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71544</xdr:rowOff>
    </xdr:from>
    <xdr:to>
      <xdr:col>50</xdr:col>
      <xdr:colOff>114300</xdr:colOff>
      <xdr:row>98</xdr:row>
      <xdr:rowOff>110130</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873644"/>
          <a:ext cx="889000" cy="385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144058</xdr:rowOff>
    </xdr:from>
    <xdr:to>
      <xdr:col>50</xdr:col>
      <xdr:colOff>165100</xdr:colOff>
      <xdr:row>97</xdr:row>
      <xdr:rowOff>74208</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603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90735</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784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71544</xdr:rowOff>
    </xdr:from>
    <xdr:to>
      <xdr:col>45</xdr:col>
      <xdr:colOff>177800</xdr:colOff>
      <xdr:row>99</xdr:row>
      <xdr:rowOff>48896</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873644"/>
          <a:ext cx="889000" cy="148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21920</xdr:rowOff>
    </xdr:from>
    <xdr:to>
      <xdr:col>46</xdr:col>
      <xdr:colOff>38100</xdr:colOff>
      <xdr:row>97</xdr:row>
      <xdr:rowOff>123520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652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140047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4277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160731</xdr:rowOff>
    </xdr:from>
    <xdr:to>
      <xdr:col>41</xdr:col>
      <xdr:colOff>50800</xdr:colOff>
      <xdr:row>99</xdr:row>
      <xdr:rowOff>48896</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791381"/>
          <a:ext cx="889000" cy="231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103890</xdr:rowOff>
    </xdr:from>
    <xdr:to>
      <xdr:col>41</xdr:col>
      <xdr:colOff>101600</xdr:colOff>
      <xdr:row>98</xdr:row>
      <xdr:rowOff>34040</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73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50567</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509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141413</xdr:rowOff>
    </xdr:from>
    <xdr:to>
      <xdr:col>36</xdr:col>
      <xdr:colOff>165100</xdr:colOff>
      <xdr:row>97</xdr:row>
      <xdr:rowOff>71563</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600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88090</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75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25,784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39164</xdr:rowOff>
    </xdr:from>
    <xdr:to>
      <xdr:col>55</xdr:col>
      <xdr:colOff>50800</xdr:colOff>
      <xdr:row>98</xdr:row>
      <xdr:rowOff>140764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841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17591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8196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11,046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59330</xdr:rowOff>
    </xdr:from>
    <xdr:to>
      <xdr:col>50</xdr:col>
      <xdr:colOff>165100</xdr:colOff>
      <xdr:row>98</xdr:row>
      <xdr:rowOff>160930</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861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98</xdr:row>
      <xdr:rowOff>152057</xdr:rowOff>
    </xdr:from>
    <xdr:ext cx="469744"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404428" y="169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20744</xdr:rowOff>
    </xdr:from>
    <xdr:to>
      <xdr:col>46</xdr:col>
      <xdr:colOff>38100</xdr:colOff>
      <xdr:row>98</xdr:row>
      <xdr:rowOff>122344</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822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113471</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9155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169546</xdr:rowOff>
    </xdr:from>
    <xdr:to>
      <xdr:col>41</xdr:col>
      <xdr:colOff>101600</xdr:colOff>
      <xdr:row>99</xdr:row>
      <xdr:rowOff>99696</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9716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90823</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70643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109931</xdr:rowOff>
    </xdr:from>
    <xdr:to>
      <xdr:col>36</xdr:col>
      <xdr:colOff>165100</xdr:colOff>
      <xdr:row>98</xdr:row>
      <xdr:rowOff>40081</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740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31208</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833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9627</xdr:rowOff>
    </xdr:from>
    <xdr:to>
      <xdr:col>85</xdr:col>
      <xdr:colOff>126364</xdr:colOff>
      <xdr:row>39</xdr:row>
      <xdr:rowOff>44450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324577"/>
          <a:ext cx="1269" cy="14064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48277</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127754</xdr:rowOff>
    </xdr:from>
    <xdr:ext cx="534377"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5099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9627</xdr:rowOff>
    </xdr:from>
    <xdr:to>
      <xdr:col>86</xdr:col>
      <xdr:colOff>25400</xdr:colOff>
      <xdr:row>31</xdr:row>
      <xdr:rowOff>9627</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324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86055</xdr:rowOff>
    </xdr:from>
    <xdr:to>
      <xdr:col>85</xdr:col>
      <xdr:colOff>127000</xdr:colOff>
      <xdr:row>38</xdr:row>
      <xdr:rowOff>140843</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601155"/>
          <a:ext cx="8382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80395</xdr:rowOff>
    </xdr:from>
    <xdr:ext cx="469744"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954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101968</xdr:rowOff>
    </xdr:from>
    <xdr:to>
      <xdr:col>85</xdr:col>
      <xdr:colOff>177800</xdr:colOff>
      <xdr:row>39</xdr:row>
      <xdr:rowOff>32118</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170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38</xdr:row>
      <xdr:rowOff>140843</xdr:rowOff>
    </xdr:from>
    <xdr:to>
      <xdr:col>81</xdr:col>
      <xdr:colOff>50800</xdr:colOff>
      <xdr:row>39</xdr:row>
      <xdr:rowOff>44450</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flipV="1">
          <a:off x="14592300" y="6655943"/>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141859</xdr:rowOff>
    </xdr:from>
    <xdr:to>
      <xdr:col>81</xdr:col>
      <xdr:colOff>101600</xdr:colOff>
      <xdr:row>39</xdr:row>
      <xdr:rowOff>72009</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56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63136</xdr:rowOff>
    </xdr:from>
    <xdr:ext cx="378565"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92017" y="674968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42659</xdr:rowOff>
    </xdr:from>
    <xdr:to>
      <xdr:col>76</xdr:col>
      <xdr:colOff>114300</xdr:colOff>
      <xdr:row>39</xdr:row>
      <xdr:rowOff>44450</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2920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148907</xdr:rowOff>
    </xdr:from>
    <xdr:to>
      <xdr:col>76</xdr:col>
      <xdr:colOff>165100</xdr:colOff>
      <xdr:row>39</xdr:row>
      <xdr:rowOff>79057</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64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95585</xdr:rowOff>
    </xdr:from>
    <xdr:ext cx="378565"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403017" y="64392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26467</xdr:rowOff>
    </xdr:from>
    <xdr:to>
      <xdr:col>71</xdr:col>
      <xdr:colOff>177800</xdr:colOff>
      <xdr:row>39</xdr:row>
      <xdr:rowOff>42659</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13017"/>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148527</xdr:rowOff>
    </xdr:from>
    <xdr:to>
      <xdr:col>72</xdr:col>
      <xdr:colOff>38100</xdr:colOff>
      <xdr:row>39</xdr:row>
      <xdr:rowOff>78677</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6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37</xdr:row>
      <xdr:rowOff>95204</xdr:rowOff>
    </xdr:from>
    <xdr:ext cx="378565"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514017" y="64388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16929</xdr:rowOff>
    </xdr:from>
    <xdr:to>
      <xdr:col>67</xdr:col>
      <xdr:colOff>101600</xdr:colOff>
      <xdr:row>38</xdr:row>
      <xdr:rowOff>118529</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5320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36</xdr:row>
      <xdr:rowOff>135056</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79428" y="630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35255</xdr:rowOff>
    </xdr:from>
    <xdr:to>
      <xdr:col>85</xdr:col>
      <xdr:colOff>177800</xdr:colOff>
      <xdr:row>38</xdr:row>
      <xdr:rowOff>136855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550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58132</xdr:rowOff>
    </xdr:from>
    <xdr:ext cx="469744"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401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90043</xdr:rowOff>
    </xdr:from>
    <xdr:to>
      <xdr:col>81</xdr:col>
      <xdr:colOff>101600</xdr:colOff>
      <xdr:row>39</xdr:row>
      <xdr:rowOff>20193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605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36720</xdr:rowOff>
    </xdr:from>
    <xdr:ext cx="469744"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246428" y="6380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163309</xdr:rowOff>
    </xdr:from>
    <xdr:to>
      <xdr:col>72</xdr:col>
      <xdr:colOff>38100</xdr:colOff>
      <xdr:row>39</xdr:row>
      <xdr:rowOff>93459</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678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39</xdr:row>
      <xdr:rowOff>84586</xdr:rowOff>
    </xdr:from>
    <xdr:ext cx="313932"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46333" y="6771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147117</xdr:rowOff>
    </xdr:from>
    <xdr:to>
      <xdr:col>67</xdr:col>
      <xdr:colOff>101600</xdr:colOff>
      <xdr:row>39</xdr:row>
      <xdr:rowOff>77267</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662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39</xdr:row>
      <xdr:rowOff>68394</xdr:rowOff>
    </xdr:from>
    <xdr:ext cx="378565"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25017" y="6754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139700</xdr:rowOff>
    </xdr:from>
    <xdr:to>
      <xdr:col>89</xdr:col>
      <xdr:colOff>177800</xdr:colOff>
      <xdr:row>79</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8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168927</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42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25400</xdr:rowOff>
    </xdr:from>
    <xdr:to>
      <xdr:col>89</xdr:col>
      <xdr:colOff>177800</xdr:colOff>
      <xdr:row>78</xdr:row>
      <xdr:rowOff>25400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77</xdr:row>
      <xdr:rowOff>54627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3256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82550</xdr:rowOff>
    </xdr:from>
    <xdr:to>
      <xdr:col>89</xdr:col>
      <xdr:colOff>177800</xdr:colOff>
      <xdr:row>76</xdr:row>
      <xdr:rowOff>82550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11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111777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70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25400</xdr:rowOff>
    </xdr:from>
    <xdr:to>
      <xdr:col>89</xdr:col>
      <xdr:colOff>177800</xdr:colOff>
      <xdr:row>73</xdr:row>
      <xdr:rowOff>25400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54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54627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2399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82550</xdr:rowOff>
    </xdr:from>
    <xdr:to>
      <xdr:col>89</xdr:col>
      <xdr:colOff>177800</xdr:colOff>
      <xdr:row>71</xdr:row>
      <xdr:rowOff>82550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70</xdr:row>
      <xdr:rowOff>111777</xdr:rowOff>
    </xdr:from>
    <xdr:ext cx="59541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69</xdr:row>
      <xdr:rowOff>139700</xdr:rowOff>
    </xdr:from>
    <xdr:to>
      <xdr:col>89</xdr:col>
      <xdr:colOff>177800</xdr:colOff>
      <xdr:row>69</xdr:row>
      <xdr:rowOff>139700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96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68</xdr:row>
      <xdr:rowOff>168927</xdr:rowOff>
    </xdr:from>
    <xdr:ext cx="595419"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850581" y="11827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2" name="テキスト ボックス 621">
          <a:extLst>
            <a:ext uri="{FF2B5EF4-FFF2-40B4-BE49-F238E27FC236}">
              <a16:creationId xmlns:a16="http://schemas.microsoft.com/office/drawing/2014/main" id="{00000000-0008-0000-0600-00006E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3" name="公債費グラフ枠">
          <a:extLst>
            <a:ext uri="{FF2B5EF4-FFF2-40B4-BE49-F238E27FC236}">
              <a16:creationId xmlns:a16="http://schemas.microsoft.com/office/drawing/2014/main" id="{00000000-0008-0000-0600-00006F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153959</xdr:rowOff>
    </xdr:from>
    <xdr:to>
      <xdr:col>85</xdr:col>
      <xdr:colOff>126364</xdr:colOff>
      <xdr:row>79</xdr:row>
      <xdr:rowOff>9970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flipV="1">
          <a:off x="16317595" y="12155459"/>
          <a:ext cx="1269" cy="13990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13797</xdr:rowOff>
    </xdr:from>
    <xdr:ext cx="469744" cy="259045"/>
    <xdr:sp macro="" textlink="">
      <xdr:nvSpPr>
        <xdr:cNvPr id="625" name="公債費最小値テキスト">
          <a:extLst>
            <a:ext uri="{FF2B5EF4-FFF2-40B4-BE49-F238E27FC236}">
              <a16:creationId xmlns:a16="http://schemas.microsoft.com/office/drawing/2014/main" id="{00000000-0008-0000-0600-000071020000}"/>
            </a:ext>
          </a:extLst>
        </xdr:cNvPr>
        <xdr:cNvSpPr txBox="1"/>
      </xdr:nvSpPr>
      <xdr:spPr>
        <a:xfrm>
          <a:off x="16370300" y="1355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9970</xdr:rowOff>
    </xdr:from>
    <xdr:to>
      <xdr:col>86</xdr:col>
      <xdr:colOff>25400</xdr:colOff>
      <xdr:row>79</xdr:row>
      <xdr:rowOff>9970</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3554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100636</xdr:rowOff>
    </xdr:from>
    <xdr:ext cx="599010" cy="259045"/>
    <xdr:sp macro="" textlink="">
      <xdr:nvSpPr>
        <xdr:cNvPr id="627" name="公債費最大値テキスト">
          <a:extLst>
            <a:ext uri="{FF2B5EF4-FFF2-40B4-BE49-F238E27FC236}">
              <a16:creationId xmlns:a16="http://schemas.microsoft.com/office/drawing/2014/main" id="{00000000-0008-0000-0600-000073020000}"/>
            </a:ext>
          </a:extLst>
        </xdr:cNvPr>
        <xdr:cNvSpPr txBox="1"/>
      </xdr:nvSpPr>
      <xdr:spPr>
        <a:xfrm>
          <a:off x="16370300" y="11930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107,002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153959</xdr:rowOff>
    </xdr:from>
    <xdr:to>
      <xdr:col>86</xdr:col>
      <xdr:colOff>25400</xdr:colOff>
      <xdr:row>70</xdr:row>
      <xdr:rowOff>153959</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a:off x="16230600" y="12155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37573</xdr:rowOff>
    </xdr:from>
    <xdr:to>
      <xdr:col>85</xdr:col>
      <xdr:colOff>127000</xdr:colOff>
      <xdr:row>75</xdr:row>
      <xdr:rowOff>68349</xdr:rowOff>
    </xdr:to>
    <xdr:cxnSp macro="">
      <xdr:nvCxnSpPr>
        <xdr:cNvPr id="629" name="直線コネクタ 628">
          <a:extLst>
            <a:ext uri="{FF2B5EF4-FFF2-40B4-BE49-F238E27FC236}">
              <a16:creationId xmlns:a16="http://schemas.microsoft.com/office/drawing/2014/main" id="{00000000-0008-0000-0600-000075020000}"/>
            </a:ext>
          </a:extLst>
        </xdr:cNvPr>
        <xdr:cNvCxnSpPr/>
      </xdr:nvCxnSpPr>
      <xdr:spPr>
        <a:xfrm>
          <a:off x="15481300" y="12896323"/>
          <a:ext cx="838200" cy="30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76</xdr:row>
      <xdr:rowOff>82658</xdr:rowOff>
    </xdr:from>
    <xdr:ext cx="534377" cy="259045"/>
    <xdr:sp macro="" textlink="">
      <xdr:nvSpPr>
        <xdr:cNvPr id="630" name="公債費平均値テキスト">
          <a:extLst>
            <a:ext uri="{FF2B5EF4-FFF2-40B4-BE49-F238E27FC236}">
              <a16:creationId xmlns:a16="http://schemas.microsoft.com/office/drawing/2014/main" id="{00000000-0008-0000-0600-000076020000}"/>
            </a:ext>
          </a:extLst>
        </xdr:cNvPr>
        <xdr:cNvSpPr txBox="1"/>
      </xdr:nvSpPr>
      <xdr:spPr>
        <a:xfrm>
          <a:off x="16370300" y="13112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76</xdr:row>
      <xdr:rowOff>104231</xdr:rowOff>
    </xdr:from>
    <xdr:to>
      <xdr:col>85</xdr:col>
      <xdr:colOff>177800</xdr:colOff>
      <xdr:row>77</xdr:row>
      <xdr:rowOff>34381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6268700" y="13134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75</xdr:row>
      <xdr:rowOff>37573</xdr:rowOff>
    </xdr:from>
    <xdr:to>
      <xdr:col>81</xdr:col>
      <xdr:colOff>50800</xdr:colOff>
      <xdr:row>75</xdr:row>
      <xdr:rowOff>81521</xdr:rowOff>
    </xdr:to>
    <xdr:cxnSp macro="">
      <xdr:nvCxnSpPr>
        <xdr:cNvPr id="632" name="直線コネクタ 631">
          <a:extLst>
            <a:ext uri="{FF2B5EF4-FFF2-40B4-BE49-F238E27FC236}">
              <a16:creationId xmlns:a16="http://schemas.microsoft.com/office/drawing/2014/main" id="{00000000-0008-0000-0600-000078020000}"/>
            </a:ext>
          </a:extLst>
        </xdr:cNvPr>
        <xdr:cNvCxnSpPr/>
      </xdr:nvCxnSpPr>
      <xdr:spPr>
        <a:xfrm flipV="1">
          <a:off x="14592300" y="12896323"/>
          <a:ext cx="889000" cy="43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76</xdr:row>
      <xdr:rowOff>85314</xdr:rowOff>
    </xdr:from>
    <xdr:to>
      <xdr:col>81</xdr:col>
      <xdr:colOff>101600</xdr:colOff>
      <xdr:row>77</xdr:row>
      <xdr:rowOff>15464</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5430500" y="13115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6591</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5214111" y="132082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75</xdr:row>
      <xdr:rowOff>81521</xdr:rowOff>
    </xdr:from>
    <xdr:to>
      <xdr:col>76</xdr:col>
      <xdr:colOff>114300</xdr:colOff>
      <xdr:row>75</xdr:row>
      <xdr:rowOff>90336</xdr:rowOff>
    </xdr:to>
    <xdr:cxnSp macro="">
      <xdr:nvCxnSpPr>
        <xdr:cNvPr id="635" name="直線コネクタ 634">
          <a:extLst>
            <a:ext uri="{FF2B5EF4-FFF2-40B4-BE49-F238E27FC236}">
              <a16:creationId xmlns:a16="http://schemas.microsoft.com/office/drawing/2014/main" id="{00000000-0008-0000-0600-00007B020000}"/>
            </a:ext>
          </a:extLst>
        </xdr:cNvPr>
        <xdr:cNvCxnSpPr/>
      </xdr:nvCxnSpPr>
      <xdr:spPr>
        <a:xfrm flipV="1">
          <a:off x="13703300" y="12940271"/>
          <a:ext cx="889000" cy="8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76</xdr:row>
      <xdr:rowOff>73955</xdr:rowOff>
    </xdr:from>
    <xdr:to>
      <xdr:col>76</xdr:col>
      <xdr:colOff>165100</xdr:colOff>
      <xdr:row>77</xdr:row>
      <xdr:rowOff>4105</xdr:rowOff>
    </xdr:to>
    <xdr:sp macro="" textlink="">
      <xdr:nvSpPr>
        <xdr:cNvPr id="636" name="フローチャート: 判断 635">
          <a:extLst>
            <a:ext uri="{FF2B5EF4-FFF2-40B4-BE49-F238E27FC236}">
              <a16:creationId xmlns:a16="http://schemas.microsoft.com/office/drawing/2014/main" id="{00000000-0008-0000-0600-00007C020000}"/>
            </a:ext>
          </a:extLst>
        </xdr:cNvPr>
        <xdr:cNvSpPr/>
      </xdr:nvSpPr>
      <xdr:spPr>
        <a:xfrm>
          <a:off x="14541500" y="13104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76</xdr:row>
      <xdr:rowOff>166682</xdr:rowOff>
    </xdr:from>
    <xdr:ext cx="534377"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325111" y="13196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75</xdr:row>
      <xdr:rowOff>65591</xdr:rowOff>
    </xdr:from>
    <xdr:to>
      <xdr:col>71</xdr:col>
      <xdr:colOff>177800</xdr:colOff>
      <xdr:row>75</xdr:row>
      <xdr:rowOff>90336</xdr:rowOff>
    </xdr:to>
    <xdr:cxnSp macro="">
      <xdr:nvCxnSpPr>
        <xdr:cNvPr id="638" name="直線コネクタ 637">
          <a:extLst>
            <a:ext uri="{FF2B5EF4-FFF2-40B4-BE49-F238E27FC236}">
              <a16:creationId xmlns:a16="http://schemas.microsoft.com/office/drawing/2014/main" id="{00000000-0008-0000-0600-00007E020000}"/>
            </a:ext>
          </a:extLst>
        </xdr:cNvPr>
        <xdr:cNvCxnSpPr/>
      </xdr:nvCxnSpPr>
      <xdr:spPr>
        <a:xfrm>
          <a:off x="12814300" y="12924341"/>
          <a:ext cx="889000" cy="24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76</xdr:row>
      <xdr:rowOff>103374</xdr:rowOff>
    </xdr:from>
    <xdr:to>
      <xdr:col>72</xdr:col>
      <xdr:colOff>38100</xdr:colOff>
      <xdr:row>77</xdr:row>
      <xdr:rowOff>33524</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3652500" y="13133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24651</xdr:rowOff>
    </xdr:from>
    <xdr:ext cx="534377"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3436111" y="13226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131949</xdr:rowOff>
    </xdr:from>
    <xdr:to>
      <xdr:col>67</xdr:col>
      <xdr:colOff>101600</xdr:colOff>
      <xdr:row>76</xdr:row>
      <xdr:rowOff>62099</xdr:rowOff>
    </xdr:to>
    <xdr:sp macro="" textlink="">
      <xdr:nvSpPr>
        <xdr:cNvPr id="641" name="フローチャート: 判断 640">
          <a:extLst>
            <a:ext uri="{FF2B5EF4-FFF2-40B4-BE49-F238E27FC236}">
              <a16:creationId xmlns:a16="http://schemas.microsoft.com/office/drawing/2014/main" id="{00000000-0008-0000-0600-000081020000}"/>
            </a:ext>
          </a:extLst>
        </xdr:cNvPr>
        <xdr:cNvSpPr/>
      </xdr:nvSpPr>
      <xdr:spPr>
        <a:xfrm>
          <a:off x="12763500" y="12990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76</xdr:row>
      <xdr:rowOff>53226</xdr:rowOff>
    </xdr:from>
    <xdr:ext cx="534377"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2547111" y="130834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6" name="テキスト ボックス 645">
          <a:extLst>
            <a:ext uri="{FF2B5EF4-FFF2-40B4-BE49-F238E27FC236}">
              <a16:creationId xmlns:a16="http://schemas.microsoft.com/office/drawing/2014/main" id="{00000000-0008-0000-0600-000086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75</xdr:row>
      <xdr:rowOff>17549</xdr:rowOff>
    </xdr:from>
    <xdr:to>
      <xdr:col>85</xdr:col>
      <xdr:colOff>177800</xdr:colOff>
      <xdr:row>75</xdr:row>
      <xdr:rowOff>119149</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6268700" y="128762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74</xdr:row>
      <xdr:rowOff>40426</xdr:rowOff>
    </xdr:from>
    <xdr:ext cx="534377" cy="259045"/>
    <xdr:sp macro="" textlink="">
      <xdr:nvSpPr>
        <xdr:cNvPr id="649" name="公債費該当値テキスト">
          <a:extLst>
            <a:ext uri="{FF2B5EF4-FFF2-40B4-BE49-F238E27FC236}">
              <a16:creationId xmlns:a16="http://schemas.microsoft.com/office/drawing/2014/main" id="{00000000-0008-0000-0600-000089020000}"/>
            </a:ext>
          </a:extLst>
        </xdr:cNvPr>
        <xdr:cNvSpPr txBox="1"/>
      </xdr:nvSpPr>
      <xdr:spPr>
        <a:xfrm>
          <a:off x="16370300" y="127277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158223</xdr:rowOff>
    </xdr:from>
    <xdr:to>
      <xdr:col>81</xdr:col>
      <xdr:colOff>101600</xdr:colOff>
      <xdr:row>75</xdr:row>
      <xdr:rowOff>88373</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5430500" y="12845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104900</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5214111" y="12620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75</xdr:row>
      <xdr:rowOff>30721</xdr:rowOff>
    </xdr:from>
    <xdr:to>
      <xdr:col>76</xdr:col>
      <xdr:colOff>165100</xdr:colOff>
      <xdr:row>75</xdr:row>
      <xdr:rowOff>132321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4541500" y="128894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148848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4325111" y="12664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75</xdr:row>
      <xdr:rowOff>39536</xdr:rowOff>
    </xdr:from>
    <xdr:to>
      <xdr:col>72</xdr:col>
      <xdr:colOff>38100</xdr:colOff>
      <xdr:row>75</xdr:row>
      <xdr:rowOff>141136</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3652500" y="128982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157663</xdr:rowOff>
    </xdr:from>
    <xdr:ext cx="534377"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3436111" y="126735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75</xdr:row>
      <xdr:rowOff>14791</xdr:rowOff>
    </xdr:from>
    <xdr:to>
      <xdr:col>67</xdr:col>
      <xdr:colOff>101600</xdr:colOff>
      <xdr:row>75</xdr:row>
      <xdr:rowOff>116391</xdr:rowOff>
    </xdr:to>
    <xdr:sp macro="" textlink="">
      <xdr:nvSpPr>
        <xdr:cNvPr id="656" name="楕円 655">
          <a:extLst>
            <a:ext uri="{FF2B5EF4-FFF2-40B4-BE49-F238E27FC236}">
              <a16:creationId xmlns:a16="http://schemas.microsoft.com/office/drawing/2014/main" id="{00000000-0008-0000-0600-000090020000}"/>
            </a:ext>
          </a:extLst>
        </xdr:cNvPr>
        <xdr:cNvSpPr/>
      </xdr:nvSpPr>
      <xdr:spPr>
        <a:xfrm>
          <a:off x="12763500" y="12873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132918</xdr:rowOff>
    </xdr:from>
    <xdr:ext cx="534377" cy="259045"/>
    <xdr:sp macro="" textlink="">
      <xdr:nvSpPr>
        <xdr:cNvPr id="657" name="テキスト ボックス 656">
          <a:extLst>
            <a:ext uri="{FF2B5EF4-FFF2-40B4-BE49-F238E27FC236}">
              <a16:creationId xmlns:a16="http://schemas.microsoft.com/office/drawing/2014/main" id="{00000000-0008-0000-0600-000091020000}"/>
            </a:ext>
          </a:extLst>
        </xdr:cNvPr>
        <xdr:cNvSpPr txBox="1"/>
      </xdr:nvSpPr>
      <xdr:spPr>
        <a:xfrm>
          <a:off x="12547111" y="12648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4" name="正方形/長方形 663">
          <a:extLst>
            <a:ext uri="{FF2B5EF4-FFF2-40B4-BE49-F238E27FC236}">
              <a16:creationId xmlns:a16="http://schemas.microsoft.com/office/drawing/2014/main" id="{00000000-0008-0000-0600-000098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13,966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5" name="正方形/長方形 664">
          <a:extLst>
            <a:ext uri="{FF2B5EF4-FFF2-40B4-BE49-F238E27FC236}">
              <a16:creationId xmlns:a16="http://schemas.microsoft.com/office/drawing/2014/main" id="{00000000-0008-0000-0600-000099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6" name="テキスト ボックス 665">
          <a:extLst>
            <a:ext uri="{FF2B5EF4-FFF2-40B4-BE49-F238E27FC236}">
              <a16:creationId xmlns:a16="http://schemas.microsoft.com/office/drawing/2014/main" id="{00000000-0008-0000-0600-00009A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7" name="直線コネクタ 666">
          <a:extLst>
            <a:ext uri="{FF2B5EF4-FFF2-40B4-BE49-F238E27FC236}">
              <a16:creationId xmlns:a16="http://schemas.microsoft.com/office/drawing/2014/main" id="{00000000-0008-0000-0600-00009B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9" name="テキスト ボックス 678">
          <a:extLst>
            <a:ext uri="{FF2B5EF4-FFF2-40B4-BE49-F238E27FC236}">
              <a16:creationId xmlns:a16="http://schemas.microsoft.com/office/drawing/2014/main" id="{00000000-0008-0000-0600-0000A7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0" name="積立金グラフ枠">
          <a:extLst>
            <a:ext uri="{FF2B5EF4-FFF2-40B4-BE49-F238E27FC236}">
              <a16:creationId xmlns:a16="http://schemas.microsoft.com/office/drawing/2014/main" id="{00000000-0008-0000-0600-0000A8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6655</xdr:rowOff>
    </xdr:from>
    <xdr:to>
      <xdr:col>85</xdr:col>
      <xdr:colOff>126364</xdr:colOff>
      <xdr:row>99</xdr:row>
      <xdr:rowOff>44107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6317595" y="15608605"/>
          <a:ext cx="1269" cy="14090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47934</xdr:rowOff>
    </xdr:from>
    <xdr:ext cx="313932" cy="259045"/>
    <xdr:sp macro="" textlink="">
      <xdr:nvSpPr>
        <xdr:cNvPr id="682" name="積立金最小値テキスト">
          <a:extLst>
            <a:ext uri="{FF2B5EF4-FFF2-40B4-BE49-F238E27FC236}">
              <a16:creationId xmlns:a16="http://schemas.microsoft.com/office/drawing/2014/main" id="{00000000-0008-0000-0600-0000AA020000}"/>
            </a:ext>
          </a:extLst>
        </xdr:cNvPr>
        <xdr:cNvSpPr txBox="1"/>
      </xdr:nvSpPr>
      <xdr:spPr>
        <a:xfrm>
          <a:off x="16370300" y="1702148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44107</xdr:rowOff>
    </xdr:from>
    <xdr:to>
      <xdr:col>86</xdr:col>
      <xdr:colOff>25400</xdr:colOff>
      <xdr:row>99</xdr:row>
      <xdr:rowOff>44107</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701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124782</xdr:rowOff>
    </xdr:from>
    <xdr:ext cx="534377" cy="259045"/>
    <xdr:sp macro="" textlink="">
      <xdr:nvSpPr>
        <xdr:cNvPr id="684" name="積立金最大値テキスト">
          <a:extLst>
            <a:ext uri="{FF2B5EF4-FFF2-40B4-BE49-F238E27FC236}">
              <a16:creationId xmlns:a16="http://schemas.microsoft.com/office/drawing/2014/main" id="{00000000-0008-0000-0600-0000AC020000}"/>
            </a:ext>
          </a:extLst>
        </xdr:cNvPr>
        <xdr:cNvSpPr txBox="1"/>
      </xdr:nvSpPr>
      <xdr:spPr>
        <a:xfrm>
          <a:off x="16370300" y="15383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6655</xdr:rowOff>
    </xdr:from>
    <xdr:to>
      <xdr:col>86</xdr:col>
      <xdr:colOff>25400</xdr:colOff>
      <xdr:row>91</xdr:row>
      <xdr:rowOff>6655</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6230600" y="156086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122117</xdr:rowOff>
    </xdr:from>
    <xdr:to>
      <xdr:col>85</xdr:col>
      <xdr:colOff>127000</xdr:colOff>
      <xdr:row>98</xdr:row>
      <xdr:rowOff>160389</xdr:rowOff>
    </xdr:to>
    <xdr:cxnSp macro="">
      <xdr:nvCxnSpPr>
        <xdr:cNvPr id="686" name="直線コネクタ 685">
          <a:extLst>
            <a:ext uri="{FF2B5EF4-FFF2-40B4-BE49-F238E27FC236}">
              <a16:creationId xmlns:a16="http://schemas.microsoft.com/office/drawing/2014/main" id="{00000000-0008-0000-0600-0000AE020000}"/>
            </a:ext>
          </a:extLst>
        </xdr:cNvPr>
        <xdr:cNvCxnSpPr/>
      </xdr:nvCxnSpPr>
      <xdr:spPr>
        <a:xfrm flipV="1">
          <a:off x="15481300" y="16924217"/>
          <a:ext cx="838200" cy="382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154201</xdr:rowOff>
    </xdr:from>
    <xdr:ext cx="534377" cy="259045"/>
    <xdr:sp macro="" textlink="">
      <xdr:nvSpPr>
        <xdr:cNvPr id="687" name="積立金平均値テキスト">
          <a:extLst>
            <a:ext uri="{FF2B5EF4-FFF2-40B4-BE49-F238E27FC236}">
              <a16:creationId xmlns:a16="http://schemas.microsoft.com/office/drawing/2014/main" id="{00000000-0008-0000-0600-0000AF020000}"/>
            </a:ext>
          </a:extLst>
        </xdr:cNvPr>
        <xdr:cNvSpPr txBox="1"/>
      </xdr:nvSpPr>
      <xdr:spPr>
        <a:xfrm>
          <a:off x="16370300" y="1661340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131324</xdr:rowOff>
    </xdr:from>
    <xdr:to>
      <xdr:col>85</xdr:col>
      <xdr:colOff>177800</xdr:colOff>
      <xdr:row>98</xdr:row>
      <xdr:rowOff>61474</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6268700" y="16761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160389</xdr:rowOff>
    </xdr:from>
    <xdr:to>
      <xdr:col>81</xdr:col>
      <xdr:colOff>50800</xdr:colOff>
      <xdr:row>98</xdr:row>
      <xdr:rowOff>165912</xdr:rowOff>
    </xdr:to>
    <xdr:cxnSp macro="">
      <xdr:nvCxnSpPr>
        <xdr:cNvPr id="689" name="直線コネクタ 688">
          <a:extLst>
            <a:ext uri="{FF2B5EF4-FFF2-40B4-BE49-F238E27FC236}">
              <a16:creationId xmlns:a16="http://schemas.microsoft.com/office/drawing/2014/main" id="{00000000-0008-0000-0600-0000B1020000}"/>
            </a:ext>
          </a:extLst>
        </xdr:cNvPr>
        <xdr:cNvCxnSpPr/>
      </xdr:nvCxnSpPr>
      <xdr:spPr>
        <a:xfrm flipV="1">
          <a:off x="14592300" y="16962489"/>
          <a:ext cx="889000" cy="5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147155</xdr:rowOff>
    </xdr:from>
    <xdr:to>
      <xdr:col>81</xdr:col>
      <xdr:colOff>101600</xdr:colOff>
      <xdr:row>98</xdr:row>
      <xdr:rowOff>77305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5430500" y="16777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96</xdr:row>
      <xdr:rowOff>93832</xdr:rowOff>
    </xdr:from>
    <xdr:ext cx="469744"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5246428" y="165530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165912</xdr:rowOff>
    </xdr:from>
    <xdr:to>
      <xdr:col>76</xdr:col>
      <xdr:colOff>114300</xdr:colOff>
      <xdr:row>98</xdr:row>
      <xdr:rowOff>170751</xdr:rowOff>
    </xdr:to>
    <xdr:cxnSp macro="">
      <xdr:nvCxnSpPr>
        <xdr:cNvPr id="692" name="直線コネクタ 691">
          <a:extLst>
            <a:ext uri="{FF2B5EF4-FFF2-40B4-BE49-F238E27FC236}">
              <a16:creationId xmlns:a16="http://schemas.microsoft.com/office/drawing/2014/main" id="{00000000-0008-0000-0600-0000B4020000}"/>
            </a:ext>
          </a:extLst>
        </xdr:cNvPr>
        <xdr:cNvCxnSpPr/>
      </xdr:nvCxnSpPr>
      <xdr:spPr>
        <a:xfrm flipV="1">
          <a:off x="13703300" y="16968012"/>
          <a:ext cx="889000" cy="4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164167</xdr:rowOff>
    </xdr:from>
    <xdr:to>
      <xdr:col>76</xdr:col>
      <xdr:colOff>165100</xdr:colOff>
      <xdr:row>98</xdr:row>
      <xdr:rowOff>94317</xdr:rowOff>
    </xdr:to>
    <xdr:sp macro="" textlink="">
      <xdr:nvSpPr>
        <xdr:cNvPr id="693" name="フローチャート: 判断 692">
          <a:extLst>
            <a:ext uri="{FF2B5EF4-FFF2-40B4-BE49-F238E27FC236}">
              <a16:creationId xmlns:a16="http://schemas.microsoft.com/office/drawing/2014/main" id="{00000000-0008-0000-0600-0000B5020000}"/>
            </a:ext>
          </a:extLst>
        </xdr:cNvPr>
        <xdr:cNvSpPr/>
      </xdr:nvSpPr>
      <xdr:spPr>
        <a:xfrm>
          <a:off x="14541500" y="16794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96</xdr:row>
      <xdr:rowOff>110844</xdr:rowOff>
    </xdr:from>
    <xdr:ext cx="469744"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357428" y="165700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170751</xdr:rowOff>
    </xdr:from>
    <xdr:to>
      <xdr:col>71</xdr:col>
      <xdr:colOff>177800</xdr:colOff>
      <xdr:row>99</xdr:row>
      <xdr:rowOff>673</xdr:rowOff>
    </xdr:to>
    <xdr:cxnSp macro="">
      <xdr:nvCxnSpPr>
        <xdr:cNvPr id="695" name="直線コネクタ 694">
          <a:extLst>
            <a:ext uri="{FF2B5EF4-FFF2-40B4-BE49-F238E27FC236}">
              <a16:creationId xmlns:a16="http://schemas.microsoft.com/office/drawing/2014/main" id="{00000000-0008-0000-0600-0000B7020000}"/>
            </a:ext>
          </a:extLst>
        </xdr:cNvPr>
        <xdr:cNvCxnSpPr/>
      </xdr:nvCxnSpPr>
      <xdr:spPr>
        <a:xfrm flipV="1">
          <a:off x="12814300" y="16972851"/>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81908</xdr:rowOff>
    </xdr:from>
    <xdr:to>
      <xdr:col>72</xdr:col>
      <xdr:colOff>38100</xdr:colOff>
      <xdr:row>98</xdr:row>
      <xdr:rowOff>12058</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3652500" y="16712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96</xdr:row>
      <xdr:rowOff>28585</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3436111" y="16487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7386</xdr:rowOff>
    </xdr:from>
    <xdr:to>
      <xdr:col>67</xdr:col>
      <xdr:colOff>101600</xdr:colOff>
      <xdr:row>97</xdr:row>
      <xdr:rowOff>108986</xdr:rowOff>
    </xdr:to>
    <xdr:sp macro="" textlink="">
      <xdr:nvSpPr>
        <xdr:cNvPr id="698" name="フローチャート: 判断 697">
          <a:extLst>
            <a:ext uri="{FF2B5EF4-FFF2-40B4-BE49-F238E27FC236}">
              <a16:creationId xmlns:a16="http://schemas.microsoft.com/office/drawing/2014/main" id="{00000000-0008-0000-0600-0000BA020000}"/>
            </a:ext>
          </a:extLst>
        </xdr:cNvPr>
        <xdr:cNvSpPr/>
      </xdr:nvSpPr>
      <xdr:spPr>
        <a:xfrm>
          <a:off x="12763500" y="16638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125513</xdr:rowOff>
    </xdr:from>
    <xdr:ext cx="534377"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2547111" y="164132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3" name="テキスト ボックス 702">
          <a:extLst>
            <a:ext uri="{FF2B5EF4-FFF2-40B4-BE49-F238E27FC236}">
              <a16:creationId xmlns:a16="http://schemas.microsoft.com/office/drawing/2014/main" id="{00000000-0008-0000-0600-0000BF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71317</xdr:rowOff>
    </xdr:from>
    <xdr:to>
      <xdr:col>85</xdr:col>
      <xdr:colOff>177800</xdr:colOff>
      <xdr:row>99</xdr:row>
      <xdr:rowOff>1467</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6268700" y="16873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97</xdr:row>
      <xdr:rowOff>157694</xdr:rowOff>
    </xdr:from>
    <xdr:ext cx="469744" cy="259045"/>
    <xdr:sp macro="" textlink="">
      <xdr:nvSpPr>
        <xdr:cNvPr id="706" name="積立金該当値テキスト">
          <a:extLst>
            <a:ext uri="{FF2B5EF4-FFF2-40B4-BE49-F238E27FC236}">
              <a16:creationId xmlns:a16="http://schemas.microsoft.com/office/drawing/2014/main" id="{00000000-0008-0000-0600-0000C2020000}"/>
            </a:ext>
          </a:extLst>
        </xdr:cNvPr>
        <xdr:cNvSpPr txBox="1"/>
      </xdr:nvSpPr>
      <xdr:spPr>
        <a:xfrm>
          <a:off x="16370300" y="167883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109589</xdr:rowOff>
    </xdr:from>
    <xdr:to>
      <xdr:col>81</xdr:col>
      <xdr:colOff>101600</xdr:colOff>
      <xdr:row>99</xdr:row>
      <xdr:rowOff>39739</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5430500" y="16911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30866</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5246428" y="170044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115112</xdr:rowOff>
    </xdr:from>
    <xdr:to>
      <xdr:col>76</xdr:col>
      <xdr:colOff>165100</xdr:colOff>
      <xdr:row>99</xdr:row>
      <xdr:rowOff>45262</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4541500" y="169172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99</xdr:row>
      <xdr:rowOff>36389</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4357428" y="170099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119951</xdr:rowOff>
    </xdr:from>
    <xdr:to>
      <xdr:col>72</xdr:col>
      <xdr:colOff>38100</xdr:colOff>
      <xdr:row>99</xdr:row>
      <xdr:rowOff>50101</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3652500" y="169220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41228</xdr:rowOff>
    </xdr:from>
    <xdr:ext cx="469744"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3468428" y="17014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121323</xdr:rowOff>
    </xdr:from>
    <xdr:to>
      <xdr:col>67</xdr:col>
      <xdr:colOff>101600</xdr:colOff>
      <xdr:row>99</xdr:row>
      <xdr:rowOff>51473</xdr:rowOff>
    </xdr:to>
    <xdr:sp macro="" textlink="">
      <xdr:nvSpPr>
        <xdr:cNvPr id="713" name="楕円 712">
          <a:extLst>
            <a:ext uri="{FF2B5EF4-FFF2-40B4-BE49-F238E27FC236}">
              <a16:creationId xmlns:a16="http://schemas.microsoft.com/office/drawing/2014/main" id="{00000000-0008-0000-0600-0000C9020000}"/>
            </a:ext>
          </a:extLst>
        </xdr:cNvPr>
        <xdr:cNvSpPr/>
      </xdr:nvSpPr>
      <xdr:spPr>
        <a:xfrm>
          <a:off x="12763500" y="169234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42600</xdr:rowOff>
    </xdr:from>
    <xdr:ext cx="469744" cy="259045"/>
    <xdr:sp macro="" textlink="">
      <xdr:nvSpPr>
        <xdr:cNvPr id="714" name="テキスト ボックス 713">
          <a:extLst>
            <a:ext uri="{FF2B5EF4-FFF2-40B4-BE49-F238E27FC236}">
              <a16:creationId xmlns:a16="http://schemas.microsoft.com/office/drawing/2014/main" id="{00000000-0008-0000-0600-0000CA020000}"/>
            </a:ext>
          </a:extLst>
        </xdr:cNvPr>
        <xdr:cNvSpPr txBox="1"/>
      </xdr:nvSpPr>
      <xdr:spPr>
        <a:xfrm>
          <a:off x="12579428" y="17016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1" name="正方形/長方形 720">
          <a:extLst>
            <a:ext uri="{FF2B5EF4-FFF2-40B4-BE49-F238E27FC236}">
              <a16:creationId xmlns:a16="http://schemas.microsoft.com/office/drawing/2014/main" id="{00000000-0008-0000-0600-0000D1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2" name="正方形/長方形 721">
          <a:extLst>
            <a:ext uri="{FF2B5EF4-FFF2-40B4-BE49-F238E27FC236}">
              <a16:creationId xmlns:a16="http://schemas.microsoft.com/office/drawing/2014/main" id="{00000000-0008-0000-0600-0000D2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3" name="テキスト ボックス 722">
          <a:extLst>
            <a:ext uri="{FF2B5EF4-FFF2-40B4-BE49-F238E27FC236}">
              <a16:creationId xmlns:a16="http://schemas.microsoft.com/office/drawing/2014/main" id="{00000000-0008-0000-0600-0000D3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4" name="直線コネクタ 723">
          <a:extLst>
            <a:ext uri="{FF2B5EF4-FFF2-40B4-BE49-F238E27FC236}">
              <a16:creationId xmlns:a16="http://schemas.microsoft.com/office/drawing/2014/main" id="{00000000-0008-0000-0600-0000D4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144434</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160763</xdr:rowOff>
    </xdr:from>
    <xdr:ext cx="46717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5641</xdr:rowOff>
    </xdr:from>
    <xdr:ext cx="46717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33" name="直線コネクタ 732">
          <a:extLst>
            <a:ext uri="{FF2B5EF4-FFF2-40B4-BE49-F238E27FC236}">
              <a16:creationId xmlns:a16="http://schemas.microsoft.com/office/drawing/2014/main" id="{00000000-0008-0000-0600-0000DD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34" name="テキスト ボックス 733">
          <a:extLst>
            <a:ext uri="{FF2B5EF4-FFF2-40B4-BE49-F238E27FC236}">
              <a16:creationId xmlns:a16="http://schemas.microsoft.com/office/drawing/2014/main" id="{00000000-0008-0000-0600-0000DE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36" name="テキスト ボックス 735">
          <a:extLst>
            <a:ext uri="{FF2B5EF4-FFF2-40B4-BE49-F238E27FC236}">
              <a16:creationId xmlns:a16="http://schemas.microsoft.com/office/drawing/2014/main" id="{00000000-0008-0000-0600-0000E0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7" name="直線コネクタ 736">
          <a:extLst>
            <a:ext uri="{FF2B5EF4-FFF2-40B4-BE49-F238E27FC236}">
              <a16:creationId xmlns:a16="http://schemas.microsoft.com/office/drawing/2014/main" id="{00000000-0008-0000-0600-0000E1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8" name="テキスト ボックス 737">
          <a:extLst>
            <a:ext uri="{FF2B5EF4-FFF2-40B4-BE49-F238E27FC236}">
              <a16:creationId xmlns:a16="http://schemas.microsoft.com/office/drawing/2014/main" id="{00000000-0008-0000-0600-0000E2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9" name="投資及び出資金グラフ枠">
          <a:extLst>
            <a:ext uri="{FF2B5EF4-FFF2-40B4-BE49-F238E27FC236}">
              <a16:creationId xmlns:a16="http://schemas.microsoft.com/office/drawing/2014/main" id="{00000000-0008-0000-0600-0000E3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21590</xdr:rowOff>
    </xdr:from>
    <xdr:to>
      <xdr:col>116</xdr:col>
      <xdr:colOff>62864</xdr:colOff>
      <xdr:row>39</xdr:row>
      <xdr:rowOff>98878</xdr:rowOff>
    </xdr:to>
    <xdr:cxnSp macro="">
      <xdr:nvCxnSpPr>
        <xdr:cNvPr id="740" name="直線コネクタ 739">
          <a:extLst>
            <a:ext uri="{FF2B5EF4-FFF2-40B4-BE49-F238E27FC236}">
              <a16:creationId xmlns:a16="http://schemas.microsoft.com/office/drawing/2014/main" id="{00000000-0008-0000-0600-0000E4020000}"/>
            </a:ext>
          </a:extLst>
        </xdr:cNvPr>
        <xdr:cNvCxnSpPr/>
      </xdr:nvCxnSpPr>
      <xdr:spPr>
        <a:xfrm flipV="1">
          <a:off x="22159595" y="5336540"/>
          <a:ext cx="1269" cy="14488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102705</xdr:rowOff>
    </xdr:from>
    <xdr:ext cx="249299" cy="259045"/>
    <xdr:sp macro="" textlink="">
      <xdr:nvSpPr>
        <xdr:cNvPr id="741" name="投資及び出資金最小値テキスト">
          <a:extLst>
            <a:ext uri="{FF2B5EF4-FFF2-40B4-BE49-F238E27FC236}">
              <a16:creationId xmlns:a16="http://schemas.microsoft.com/office/drawing/2014/main" id="{00000000-0008-0000-0600-0000E5020000}"/>
            </a:ext>
          </a:extLst>
        </xdr:cNvPr>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139717</xdr:rowOff>
    </xdr:from>
    <xdr:ext cx="534377" cy="259045"/>
    <xdr:sp macro="" textlink="">
      <xdr:nvSpPr>
        <xdr:cNvPr id="743" name="投資及び出資金最大値テキスト">
          <a:extLst>
            <a:ext uri="{FF2B5EF4-FFF2-40B4-BE49-F238E27FC236}">
              <a16:creationId xmlns:a16="http://schemas.microsoft.com/office/drawing/2014/main" id="{00000000-0008-0000-0600-0000E7020000}"/>
            </a:ext>
          </a:extLst>
        </xdr:cNvPr>
        <xdr:cNvSpPr txBox="1"/>
      </xdr:nvSpPr>
      <xdr:spPr>
        <a:xfrm>
          <a:off x="22212300" y="5111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21590</xdr:rowOff>
    </xdr:from>
    <xdr:to>
      <xdr:col>116</xdr:col>
      <xdr:colOff>152400</xdr:colOff>
      <xdr:row>31</xdr:row>
      <xdr:rowOff>21590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22072600" y="5336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37</xdr:row>
      <xdr:rowOff>123807</xdr:rowOff>
    </xdr:from>
    <xdr:to>
      <xdr:col>116</xdr:col>
      <xdr:colOff>63500</xdr:colOff>
      <xdr:row>38</xdr:row>
      <xdr:rowOff>3302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21323300" y="6467457"/>
          <a:ext cx="838200" cy="50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97154</xdr:rowOff>
    </xdr:from>
    <xdr:ext cx="378565" cy="259045"/>
    <xdr:sp macro="" textlink="">
      <xdr:nvSpPr>
        <xdr:cNvPr id="746" name="投資及び出資金平均値テキスト">
          <a:extLst>
            <a:ext uri="{FF2B5EF4-FFF2-40B4-BE49-F238E27FC236}">
              <a16:creationId xmlns:a16="http://schemas.microsoft.com/office/drawing/2014/main" id="{00000000-0008-0000-0600-0000EA020000}"/>
            </a:ext>
          </a:extLst>
        </xdr:cNvPr>
        <xdr:cNvSpPr txBox="1"/>
      </xdr:nvSpPr>
      <xdr:spPr>
        <a:xfrm>
          <a:off x="22212300" y="6612254"/>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118727</xdr:rowOff>
    </xdr:from>
    <xdr:to>
      <xdr:col>116</xdr:col>
      <xdr:colOff>114300</xdr:colOff>
      <xdr:row>39</xdr:row>
      <xdr:rowOff>48877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22110700" y="66338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37</xdr:row>
      <xdr:rowOff>109655</xdr:rowOff>
    </xdr:from>
    <xdr:to>
      <xdr:col>111</xdr:col>
      <xdr:colOff>177800</xdr:colOff>
      <xdr:row>37</xdr:row>
      <xdr:rowOff>123807</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20434300" y="6453305"/>
          <a:ext cx="889000" cy="14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122428</xdr:rowOff>
    </xdr:from>
    <xdr:to>
      <xdr:col>112</xdr:col>
      <xdr:colOff>38100</xdr:colOff>
      <xdr:row>39</xdr:row>
      <xdr:rowOff>52578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21272500" y="6637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43705</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4017" y="6730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37</xdr:row>
      <xdr:rowOff>66113</xdr:rowOff>
    </xdr:from>
    <xdr:to>
      <xdr:col>107</xdr:col>
      <xdr:colOff>50800</xdr:colOff>
      <xdr:row>37</xdr:row>
      <xdr:rowOff>109655</xdr:rowOff>
    </xdr:to>
    <xdr:cxnSp macro="">
      <xdr:nvCxnSpPr>
        <xdr:cNvPr id="751" name="直線コネクタ 750">
          <a:extLst>
            <a:ext uri="{FF2B5EF4-FFF2-40B4-BE49-F238E27FC236}">
              <a16:creationId xmlns:a16="http://schemas.microsoft.com/office/drawing/2014/main" id="{00000000-0008-0000-0600-0000EF020000}"/>
            </a:ext>
          </a:extLst>
        </xdr:cNvPr>
        <xdr:cNvCxnSpPr/>
      </xdr:nvCxnSpPr>
      <xdr:spPr>
        <a:xfrm>
          <a:off x="19545300" y="6409763"/>
          <a:ext cx="889000" cy="435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136689</xdr:rowOff>
    </xdr:from>
    <xdr:to>
      <xdr:col>107</xdr:col>
      <xdr:colOff>101600</xdr:colOff>
      <xdr:row>39</xdr:row>
      <xdr:rowOff>66839</xdr:rowOff>
    </xdr:to>
    <xdr:sp macro="" textlink="">
      <xdr:nvSpPr>
        <xdr:cNvPr id="752" name="フローチャート: 判断 751">
          <a:extLst>
            <a:ext uri="{FF2B5EF4-FFF2-40B4-BE49-F238E27FC236}">
              <a16:creationId xmlns:a16="http://schemas.microsoft.com/office/drawing/2014/main" id="{00000000-0008-0000-0600-0000F0020000}"/>
            </a:ext>
          </a:extLst>
        </xdr:cNvPr>
        <xdr:cNvSpPr/>
      </xdr:nvSpPr>
      <xdr:spPr>
        <a:xfrm>
          <a:off x="20383500" y="6651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39</xdr:row>
      <xdr:rowOff>57966</xdr:rowOff>
    </xdr:from>
    <xdr:ext cx="378565"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0245017" y="674451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66113</xdr:rowOff>
    </xdr:from>
    <xdr:to>
      <xdr:col>102</xdr:col>
      <xdr:colOff>114300</xdr:colOff>
      <xdr:row>37</xdr:row>
      <xdr:rowOff>111615</xdr:rowOff>
    </xdr:to>
    <xdr:cxnSp macro="">
      <xdr:nvCxnSpPr>
        <xdr:cNvPr id="754" name="直線コネクタ 753">
          <a:extLst>
            <a:ext uri="{FF2B5EF4-FFF2-40B4-BE49-F238E27FC236}">
              <a16:creationId xmlns:a16="http://schemas.microsoft.com/office/drawing/2014/main" id="{00000000-0008-0000-0600-0000F2020000}"/>
            </a:ext>
          </a:extLst>
        </xdr:cNvPr>
        <xdr:cNvCxnSpPr/>
      </xdr:nvCxnSpPr>
      <xdr:spPr>
        <a:xfrm flipV="1">
          <a:off x="18656300" y="6409763"/>
          <a:ext cx="889000" cy="45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126891</xdr:rowOff>
    </xdr:from>
    <xdr:to>
      <xdr:col>102</xdr:col>
      <xdr:colOff>165100</xdr:colOff>
      <xdr:row>39</xdr:row>
      <xdr:rowOff>57041</xdr:rowOff>
    </xdr:to>
    <xdr:sp macro="" textlink="">
      <xdr:nvSpPr>
        <xdr:cNvPr id="755" name="フローチャート: 判断 754">
          <a:extLst>
            <a:ext uri="{FF2B5EF4-FFF2-40B4-BE49-F238E27FC236}">
              <a16:creationId xmlns:a16="http://schemas.microsoft.com/office/drawing/2014/main" id="{00000000-0008-0000-0600-0000F3020000}"/>
            </a:ext>
          </a:extLst>
        </xdr:cNvPr>
        <xdr:cNvSpPr/>
      </xdr:nvSpPr>
      <xdr:spPr>
        <a:xfrm>
          <a:off x="19494500" y="6641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39</xdr:row>
      <xdr:rowOff>48168</xdr:rowOff>
    </xdr:from>
    <xdr:ext cx="378565"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6017" y="67347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84001</xdr:rowOff>
    </xdr:from>
    <xdr:to>
      <xdr:col>98</xdr:col>
      <xdr:colOff>38100</xdr:colOff>
      <xdr:row>39</xdr:row>
      <xdr:rowOff>14151</xdr:rowOff>
    </xdr:to>
    <xdr:sp macro="" textlink="">
      <xdr:nvSpPr>
        <xdr:cNvPr id="757" name="フローチャート: 判断 756">
          <a:extLst>
            <a:ext uri="{FF2B5EF4-FFF2-40B4-BE49-F238E27FC236}">
              <a16:creationId xmlns:a16="http://schemas.microsoft.com/office/drawing/2014/main" id="{00000000-0008-0000-0600-0000F5020000}"/>
            </a:ext>
          </a:extLst>
        </xdr:cNvPr>
        <xdr:cNvSpPr/>
      </xdr:nvSpPr>
      <xdr:spPr>
        <a:xfrm>
          <a:off x="18605500" y="6599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39</xdr:row>
      <xdr:rowOff>5278</xdr:rowOff>
    </xdr:from>
    <xdr:ext cx="469744" cy="259045"/>
    <xdr:sp macro="" textlink="">
      <xdr:nvSpPr>
        <xdr:cNvPr id="758" name="テキスト ボックス 757">
          <a:extLst>
            <a:ext uri="{FF2B5EF4-FFF2-40B4-BE49-F238E27FC236}">
              <a16:creationId xmlns:a16="http://schemas.microsoft.com/office/drawing/2014/main" id="{00000000-0008-0000-0600-0000F6020000}"/>
            </a:ext>
          </a:extLst>
        </xdr:cNvPr>
        <xdr:cNvSpPr txBox="1"/>
      </xdr:nvSpPr>
      <xdr:spPr>
        <a:xfrm>
          <a:off x="18421428" y="66918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0" name="テキスト ボックス 759">
          <a:extLst>
            <a:ext uri="{FF2B5EF4-FFF2-40B4-BE49-F238E27FC236}">
              <a16:creationId xmlns:a16="http://schemas.microsoft.com/office/drawing/2014/main" id="{00000000-0008-0000-0600-0000F8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2" name="テキスト ボックス 761">
          <a:extLst>
            <a:ext uri="{FF2B5EF4-FFF2-40B4-BE49-F238E27FC236}">
              <a16:creationId xmlns:a16="http://schemas.microsoft.com/office/drawing/2014/main" id="{00000000-0008-0000-0600-0000FA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123952</xdr:rowOff>
    </xdr:from>
    <xdr:to>
      <xdr:col>116</xdr:col>
      <xdr:colOff>114300</xdr:colOff>
      <xdr:row>38</xdr:row>
      <xdr:rowOff>54102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22110700" y="646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146829</xdr:rowOff>
    </xdr:from>
    <xdr:ext cx="469744" cy="259045"/>
    <xdr:sp macro="" textlink="">
      <xdr:nvSpPr>
        <xdr:cNvPr id="765" name="投資及び出資金該当値テキスト">
          <a:extLst>
            <a:ext uri="{FF2B5EF4-FFF2-40B4-BE49-F238E27FC236}">
              <a16:creationId xmlns:a16="http://schemas.microsoft.com/office/drawing/2014/main" id="{00000000-0008-0000-0600-0000FD020000}"/>
            </a:ext>
          </a:extLst>
        </xdr:cNvPr>
        <xdr:cNvSpPr txBox="1"/>
      </xdr:nvSpPr>
      <xdr:spPr>
        <a:xfrm>
          <a:off x="22212300" y="6319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73007</xdr:rowOff>
    </xdr:from>
    <xdr:to>
      <xdr:col>112</xdr:col>
      <xdr:colOff>38100</xdr:colOff>
      <xdr:row>38</xdr:row>
      <xdr:rowOff>3156</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21272500" y="6416657"/>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19684</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21088428" y="61918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37</xdr:row>
      <xdr:rowOff>58855</xdr:rowOff>
    </xdr:from>
    <xdr:to>
      <xdr:col>107</xdr:col>
      <xdr:colOff>101600</xdr:colOff>
      <xdr:row>37</xdr:row>
      <xdr:rowOff>160455</xdr:rowOff>
    </xdr:to>
    <xdr:sp macro="" textlink="">
      <xdr:nvSpPr>
        <xdr:cNvPr id="768" name="楕円 767">
          <a:extLst>
            <a:ext uri="{FF2B5EF4-FFF2-40B4-BE49-F238E27FC236}">
              <a16:creationId xmlns:a16="http://schemas.microsoft.com/office/drawing/2014/main" id="{00000000-0008-0000-0600-000000030000}"/>
            </a:ext>
          </a:extLst>
        </xdr:cNvPr>
        <xdr:cNvSpPr/>
      </xdr:nvSpPr>
      <xdr:spPr>
        <a:xfrm>
          <a:off x="20383500" y="6402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5532</xdr:rowOff>
    </xdr:from>
    <xdr:ext cx="469744" cy="259045"/>
    <xdr:sp macro="" textlink="">
      <xdr:nvSpPr>
        <xdr:cNvPr id="769" name="テキスト ボックス 768">
          <a:extLst>
            <a:ext uri="{FF2B5EF4-FFF2-40B4-BE49-F238E27FC236}">
              <a16:creationId xmlns:a16="http://schemas.microsoft.com/office/drawing/2014/main" id="{00000000-0008-0000-0600-000001030000}"/>
            </a:ext>
          </a:extLst>
        </xdr:cNvPr>
        <xdr:cNvSpPr txBox="1"/>
      </xdr:nvSpPr>
      <xdr:spPr>
        <a:xfrm>
          <a:off x="20199428" y="61777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15313</xdr:rowOff>
    </xdr:from>
    <xdr:to>
      <xdr:col>102</xdr:col>
      <xdr:colOff>165100</xdr:colOff>
      <xdr:row>37</xdr:row>
      <xdr:rowOff>116913</xdr:rowOff>
    </xdr:to>
    <xdr:sp macro="" textlink="">
      <xdr:nvSpPr>
        <xdr:cNvPr id="770" name="楕円 769">
          <a:extLst>
            <a:ext uri="{FF2B5EF4-FFF2-40B4-BE49-F238E27FC236}">
              <a16:creationId xmlns:a16="http://schemas.microsoft.com/office/drawing/2014/main" id="{00000000-0008-0000-0600-000002030000}"/>
            </a:ext>
          </a:extLst>
        </xdr:cNvPr>
        <xdr:cNvSpPr/>
      </xdr:nvSpPr>
      <xdr:spPr>
        <a:xfrm>
          <a:off x="19494500" y="6358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133440</xdr:rowOff>
    </xdr:from>
    <xdr:ext cx="469744" cy="259045"/>
    <xdr:sp macro="" textlink="">
      <xdr:nvSpPr>
        <xdr:cNvPr id="771" name="テキスト ボックス 770">
          <a:extLst>
            <a:ext uri="{FF2B5EF4-FFF2-40B4-BE49-F238E27FC236}">
              <a16:creationId xmlns:a16="http://schemas.microsoft.com/office/drawing/2014/main" id="{00000000-0008-0000-0600-000003030000}"/>
            </a:ext>
          </a:extLst>
        </xdr:cNvPr>
        <xdr:cNvSpPr txBox="1"/>
      </xdr:nvSpPr>
      <xdr:spPr>
        <a:xfrm>
          <a:off x="19310428" y="61341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60815</xdr:rowOff>
    </xdr:from>
    <xdr:to>
      <xdr:col>98</xdr:col>
      <xdr:colOff>38100</xdr:colOff>
      <xdr:row>37</xdr:row>
      <xdr:rowOff>162415</xdr:rowOff>
    </xdr:to>
    <xdr:sp macro="" textlink="">
      <xdr:nvSpPr>
        <xdr:cNvPr id="772" name="楕円 771">
          <a:extLst>
            <a:ext uri="{FF2B5EF4-FFF2-40B4-BE49-F238E27FC236}">
              <a16:creationId xmlns:a16="http://schemas.microsoft.com/office/drawing/2014/main" id="{00000000-0008-0000-0600-000004030000}"/>
            </a:ext>
          </a:extLst>
        </xdr:cNvPr>
        <xdr:cNvSpPr/>
      </xdr:nvSpPr>
      <xdr:spPr>
        <a:xfrm>
          <a:off x="18605500" y="640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7492</xdr:rowOff>
    </xdr:from>
    <xdr:ext cx="469744" cy="259045"/>
    <xdr:sp macro="" textlink="">
      <xdr:nvSpPr>
        <xdr:cNvPr id="773" name="テキスト ボックス 772">
          <a:extLst>
            <a:ext uri="{FF2B5EF4-FFF2-40B4-BE49-F238E27FC236}">
              <a16:creationId xmlns:a16="http://schemas.microsoft.com/office/drawing/2014/main" id="{00000000-0008-0000-0600-000005030000}"/>
            </a:ext>
          </a:extLst>
        </xdr:cNvPr>
        <xdr:cNvSpPr txBox="1"/>
      </xdr:nvSpPr>
      <xdr:spPr>
        <a:xfrm>
          <a:off x="18421428" y="6179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6" name="正方形/長方形 775">
          <a:extLst>
            <a:ext uri="{FF2B5EF4-FFF2-40B4-BE49-F238E27FC236}">
              <a16:creationId xmlns:a16="http://schemas.microsoft.com/office/drawing/2014/main" id="{00000000-0008-0000-0600-000008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7" name="正方形/長方形 776">
          <a:extLst>
            <a:ext uri="{FF2B5EF4-FFF2-40B4-BE49-F238E27FC236}">
              <a16:creationId xmlns:a16="http://schemas.microsoft.com/office/drawing/2014/main" id="{00000000-0008-0000-0600-000009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8" name="正方形/長方形 777">
          <a:extLst>
            <a:ext uri="{FF2B5EF4-FFF2-40B4-BE49-F238E27FC236}">
              <a16:creationId xmlns:a16="http://schemas.microsoft.com/office/drawing/2014/main" id="{00000000-0008-0000-0600-00000A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9" name="正方形/長方形 778">
          <a:extLst>
            <a:ext uri="{FF2B5EF4-FFF2-40B4-BE49-F238E27FC236}">
              <a16:creationId xmlns:a16="http://schemas.microsoft.com/office/drawing/2014/main" id="{00000000-0008-0000-0600-00000B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0" name="正方形/長方形 779">
          <a:extLst>
            <a:ext uri="{FF2B5EF4-FFF2-40B4-BE49-F238E27FC236}">
              <a16:creationId xmlns:a16="http://schemas.microsoft.com/office/drawing/2014/main" id="{00000000-0008-0000-0600-00000C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1" name="正方形/長方形 780">
          <a:extLst>
            <a:ext uri="{FF2B5EF4-FFF2-40B4-BE49-F238E27FC236}">
              <a16:creationId xmlns:a16="http://schemas.microsoft.com/office/drawing/2014/main" id="{00000000-0008-0000-0600-00000D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2" name="テキスト ボックス 781">
          <a:extLst>
            <a:ext uri="{FF2B5EF4-FFF2-40B4-BE49-F238E27FC236}">
              <a16:creationId xmlns:a16="http://schemas.microsoft.com/office/drawing/2014/main" id="{00000000-0008-0000-0600-00000E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3" name="直線コネクタ 782">
          <a:extLst>
            <a:ext uri="{FF2B5EF4-FFF2-40B4-BE49-F238E27FC236}">
              <a16:creationId xmlns:a16="http://schemas.microsoft.com/office/drawing/2014/main" id="{00000000-0008-0000-0600-00000F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98878</xdr:rowOff>
    </xdr:from>
    <xdr:to>
      <xdr:col>120</xdr:col>
      <xdr:colOff>114300</xdr:colOff>
      <xdr:row>59</xdr:row>
      <xdr:rowOff>98878</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128105</xdr:rowOff>
    </xdr:from>
    <xdr:ext cx="248786"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8039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115207</xdr:rowOff>
    </xdr:from>
    <xdr:to>
      <xdr:col>120</xdr:col>
      <xdr:colOff>114300</xdr:colOff>
      <xdr:row>57</xdr:row>
      <xdr:rowOff>115207</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144434</xdr:rowOff>
    </xdr:from>
    <xdr:ext cx="53129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756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131535</xdr:rowOff>
    </xdr:from>
    <xdr:to>
      <xdr:col>120</xdr:col>
      <xdr:colOff>114300</xdr:colOff>
      <xdr:row>55</xdr:row>
      <xdr:rowOff>131535</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160762</xdr:rowOff>
    </xdr:from>
    <xdr:ext cx="53129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756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147865</xdr:rowOff>
    </xdr:from>
    <xdr:to>
      <xdr:col>120</xdr:col>
      <xdr:colOff>114300</xdr:colOff>
      <xdr:row>53</xdr:row>
      <xdr:rowOff>147865</xdr:rowOff>
    </xdr:to>
    <xdr:cxnSp macro="">
      <xdr:nvCxnSpPr>
        <xdr:cNvPr id="790" name="直線コネクタ 789">
          <a:extLst>
            <a:ext uri="{FF2B5EF4-FFF2-40B4-BE49-F238E27FC236}">
              <a16:creationId xmlns:a16="http://schemas.microsoft.com/office/drawing/2014/main" id="{00000000-0008-0000-0600-000016030000}"/>
            </a:ext>
          </a:extLst>
        </xdr:cNvPr>
        <xdr:cNvCxnSpPr/>
      </xdr:nvCxnSpPr>
      <xdr:spPr>
        <a:xfrm>
          <a:off x="18288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5642</xdr:rowOff>
    </xdr:from>
    <xdr:ext cx="531299" cy="259045"/>
    <xdr:sp macro="" textlink="">
      <xdr:nvSpPr>
        <xdr:cNvPr id="791" name="テキスト ボックス 790">
          <a:extLst>
            <a:ext uri="{FF2B5EF4-FFF2-40B4-BE49-F238E27FC236}">
              <a16:creationId xmlns:a16="http://schemas.microsoft.com/office/drawing/2014/main" id="{00000000-0008-0000-0600-000017030000}"/>
            </a:ext>
          </a:extLst>
        </xdr:cNvPr>
        <xdr:cNvSpPr txBox="1"/>
      </xdr:nvSpPr>
      <xdr:spPr>
        <a:xfrm>
          <a:off x="17756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164193</xdr:rowOff>
    </xdr:from>
    <xdr:to>
      <xdr:col>120</xdr:col>
      <xdr:colOff>114300</xdr:colOff>
      <xdr:row>51</xdr:row>
      <xdr:rowOff>164193</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18288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21970</xdr:rowOff>
    </xdr:from>
    <xdr:ext cx="531299" cy="259045"/>
    <xdr:sp macro="" textlink="">
      <xdr:nvSpPr>
        <xdr:cNvPr id="793" name="テキスト ボックス 792">
          <a:extLst>
            <a:ext uri="{FF2B5EF4-FFF2-40B4-BE49-F238E27FC236}">
              <a16:creationId xmlns:a16="http://schemas.microsoft.com/office/drawing/2014/main" id="{00000000-0008-0000-0600-000019030000}"/>
            </a:ext>
          </a:extLst>
        </xdr:cNvPr>
        <xdr:cNvSpPr txBox="1"/>
      </xdr:nvSpPr>
      <xdr:spPr>
        <a:xfrm>
          <a:off x="17756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9072</xdr:rowOff>
    </xdr:from>
    <xdr:to>
      <xdr:col>120</xdr:col>
      <xdr:colOff>114300</xdr:colOff>
      <xdr:row>50</xdr:row>
      <xdr:rowOff>9072</xdr:rowOff>
    </xdr:to>
    <xdr:cxnSp macro="">
      <xdr:nvCxnSpPr>
        <xdr:cNvPr id="794" name="直線コネクタ 793">
          <a:extLst>
            <a:ext uri="{FF2B5EF4-FFF2-40B4-BE49-F238E27FC236}">
              <a16:creationId xmlns:a16="http://schemas.microsoft.com/office/drawing/2014/main" id="{00000000-0008-0000-0600-00001A030000}"/>
            </a:ext>
          </a:extLst>
        </xdr:cNvPr>
        <xdr:cNvCxnSpPr/>
      </xdr:nvCxnSpPr>
      <xdr:spPr>
        <a:xfrm>
          <a:off x="18288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38299</xdr:rowOff>
    </xdr:from>
    <xdr:ext cx="531299" cy="259045"/>
    <xdr:sp macro="" textlink="">
      <xdr:nvSpPr>
        <xdr:cNvPr id="795" name="テキスト ボックス 794">
          <a:extLst>
            <a:ext uri="{FF2B5EF4-FFF2-40B4-BE49-F238E27FC236}">
              <a16:creationId xmlns:a16="http://schemas.microsoft.com/office/drawing/2014/main" id="{00000000-0008-0000-0600-00001B030000}"/>
            </a:ext>
          </a:extLst>
        </xdr:cNvPr>
        <xdr:cNvSpPr txBox="1"/>
      </xdr:nvSpPr>
      <xdr:spPr>
        <a:xfrm>
          <a:off x="17756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8" name="貸付金グラフ枠">
          <a:extLst>
            <a:ext uri="{FF2B5EF4-FFF2-40B4-BE49-F238E27FC236}">
              <a16:creationId xmlns:a16="http://schemas.microsoft.com/office/drawing/2014/main" id="{00000000-0008-0000-0600-00001E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147538</xdr:rowOff>
    </xdr:from>
    <xdr:to>
      <xdr:col>116</xdr:col>
      <xdr:colOff>62864</xdr:colOff>
      <xdr:row>59</xdr:row>
      <xdr:rowOff>98878</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flipV="1">
          <a:off x="22159595" y="8891488"/>
          <a:ext cx="1269" cy="13229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102705</xdr:rowOff>
    </xdr:from>
    <xdr:ext cx="249299" cy="259045"/>
    <xdr:sp macro="" textlink="">
      <xdr:nvSpPr>
        <xdr:cNvPr id="800" name="貸付金最小値テキスト">
          <a:extLst>
            <a:ext uri="{FF2B5EF4-FFF2-40B4-BE49-F238E27FC236}">
              <a16:creationId xmlns:a16="http://schemas.microsoft.com/office/drawing/2014/main" id="{00000000-0008-0000-0600-000020030000}"/>
            </a:ext>
          </a:extLst>
        </xdr:cNvPr>
        <xdr:cNvSpPr txBox="1"/>
      </xdr:nvSpPr>
      <xdr:spPr>
        <a:xfrm>
          <a:off x="22212300" y="10218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98878</xdr:rowOff>
    </xdr:from>
    <xdr:to>
      <xdr:col>116</xdr:col>
      <xdr:colOff>152400</xdr:colOff>
      <xdr:row>59</xdr:row>
      <xdr:rowOff>98878</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22072600" y="10214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50</xdr:row>
      <xdr:rowOff>94215</xdr:rowOff>
    </xdr:from>
    <xdr:ext cx="534377" cy="259045"/>
    <xdr:sp macro="" textlink="">
      <xdr:nvSpPr>
        <xdr:cNvPr id="802" name="貸付金最大値テキスト">
          <a:extLst>
            <a:ext uri="{FF2B5EF4-FFF2-40B4-BE49-F238E27FC236}">
              <a16:creationId xmlns:a16="http://schemas.microsoft.com/office/drawing/2014/main" id="{00000000-0008-0000-0600-000022030000}"/>
            </a:ext>
          </a:extLst>
        </xdr:cNvPr>
        <xdr:cNvSpPr txBox="1"/>
      </xdr:nvSpPr>
      <xdr:spPr>
        <a:xfrm>
          <a:off x="22212300" y="8666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147538</xdr:rowOff>
    </xdr:from>
    <xdr:to>
      <xdr:col>116</xdr:col>
      <xdr:colOff>152400</xdr:colOff>
      <xdr:row>51</xdr:row>
      <xdr:rowOff>147538</xdr:rowOff>
    </xdr:to>
    <xdr:cxnSp macro="">
      <xdr:nvCxnSpPr>
        <xdr:cNvPr id="803" name="直線コネクタ 802">
          <a:extLst>
            <a:ext uri="{FF2B5EF4-FFF2-40B4-BE49-F238E27FC236}">
              <a16:creationId xmlns:a16="http://schemas.microsoft.com/office/drawing/2014/main" id="{00000000-0008-0000-0600-000023030000}"/>
            </a:ext>
          </a:extLst>
        </xdr:cNvPr>
        <xdr:cNvCxnSpPr/>
      </xdr:nvCxnSpPr>
      <xdr:spPr>
        <a:xfrm>
          <a:off x="22072600" y="88914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98878</xdr:rowOff>
    </xdr:from>
    <xdr:to>
      <xdr:col>116</xdr:col>
      <xdr:colOff>63500</xdr:colOff>
      <xdr:row>59</xdr:row>
      <xdr:rowOff>98878</xdr:rowOff>
    </xdr:to>
    <xdr:cxnSp macro="">
      <xdr:nvCxnSpPr>
        <xdr:cNvPr id="804" name="直線コネクタ 803">
          <a:extLst>
            <a:ext uri="{FF2B5EF4-FFF2-40B4-BE49-F238E27FC236}">
              <a16:creationId xmlns:a16="http://schemas.microsoft.com/office/drawing/2014/main" id="{00000000-0008-0000-0600-000024030000}"/>
            </a:ext>
          </a:extLst>
        </xdr:cNvPr>
        <xdr:cNvCxnSpPr/>
      </xdr:nvCxnSpPr>
      <xdr:spPr>
        <a:xfrm>
          <a:off x="21323300" y="10214428"/>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162820</xdr:rowOff>
    </xdr:from>
    <xdr:ext cx="469744" cy="259045"/>
    <xdr:sp macro="" textlink="">
      <xdr:nvSpPr>
        <xdr:cNvPr id="805" name="貸付金平均値テキスト">
          <a:extLst>
            <a:ext uri="{FF2B5EF4-FFF2-40B4-BE49-F238E27FC236}">
              <a16:creationId xmlns:a16="http://schemas.microsoft.com/office/drawing/2014/main" id="{00000000-0008-0000-0600-000025030000}"/>
            </a:ext>
          </a:extLst>
        </xdr:cNvPr>
        <xdr:cNvSpPr txBox="1"/>
      </xdr:nvSpPr>
      <xdr:spPr>
        <a:xfrm>
          <a:off x="22212300" y="99354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139943</xdr:rowOff>
    </xdr:from>
    <xdr:to>
      <xdr:col>116</xdr:col>
      <xdr:colOff>114300</xdr:colOff>
      <xdr:row>59</xdr:row>
      <xdr:rowOff>70093</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22110700" y="100840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53</xdr:row>
      <xdr:rowOff>77227</xdr:rowOff>
    </xdr:from>
    <xdr:to>
      <xdr:col>111</xdr:col>
      <xdr:colOff>177800</xdr:colOff>
      <xdr:row>59</xdr:row>
      <xdr:rowOff>98878</xdr:rowOff>
    </xdr:to>
    <xdr:cxnSp macro="">
      <xdr:nvCxnSpPr>
        <xdr:cNvPr id="807" name="直線コネクタ 806">
          <a:extLst>
            <a:ext uri="{FF2B5EF4-FFF2-40B4-BE49-F238E27FC236}">
              <a16:creationId xmlns:a16="http://schemas.microsoft.com/office/drawing/2014/main" id="{00000000-0008-0000-0600-000027030000}"/>
            </a:ext>
          </a:extLst>
        </xdr:cNvPr>
        <xdr:cNvCxnSpPr/>
      </xdr:nvCxnSpPr>
      <xdr:spPr>
        <a:xfrm>
          <a:off x="20434300" y="9164077"/>
          <a:ext cx="889000" cy="10503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142588</xdr:rowOff>
    </xdr:from>
    <xdr:to>
      <xdr:col>112</xdr:col>
      <xdr:colOff>38100</xdr:colOff>
      <xdr:row>59</xdr:row>
      <xdr:rowOff>72738</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21272500" y="100866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89265</xdr:rowOff>
    </xdr:from>
    <xdr:ext cx="469744"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21088428" y="98619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50</xdr:row>
      <xdr:rowOff>168536</xdr:rowOff>
    </xdr:from>
    <xdr:to>
      <xdr:col>107</xdr:col>
      <xdr:colOff>50800</xdr:colOff>
      <xdr:row>53</xdr:row>
      <xdr:rowOff>77227</xdr:rowOff>
    </xdr:to>
    <xdr:cxnSp macro="">
      <xdr:nvCxnSpPr>
        <xdr:cNvPr id="810" name="直線コネクタ 809">
          <a:extLst>
            <a:ext uri="{FF2B5EF4-FFF2-40B4-BE49-F238E27FC236}">
              <a16:creationId xmlns:a16="http://schemas.microsoft.com/office/drawing/2014/main" id="{00000000-0008-0000-0600-00002A030000}"/>
            </a:ext>
          </a:extLst>
        </xdr:cNvPr>
        <xdr:cNvCxnSpPr/>
      </xdr:nvCxnSpPr>
      <xdr:spPr>
        <a:xfrm>
          <a:off x="19545300" y="8741036"/>
          <a:ext cx="889000" cy="4230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124855</xdr:rowOff>
    </xdr:from>
    <xdr:to>
      <xdr:col>107</xdr:col>
      <xdr:colOff>101600</xdr:colOff>
      <xdr:row>59</xdr:row>
      <xdr:rowOff>55005</xdr:rowOff>
    </xdr:to>
    <xdr:sp macro="" textlink="">
      <xdr:nvSpPr>
        <xdr:cNvPr id="811" name="フローチャート: 判断 810">
          <a:extLst>
            <a:ext uri="{FF2B5EF4-FFF2-40B4-BE49-F238E27FC236}">
              <a16:creationId xmlns:a16="http://schemas.microsoft.com/office/drawing/2014/main" id="{00000000-0008-0000-0600-00002B030000}"/>
            </a:ext>
          </a:extLst>
        </xdr:cNvPr>
        <xdr:cNvSpPr/>
      </xdr:nvSpPr>
      <xdr:spPr>
        <a:xfrm>
          <a:off x="20383500" y="100689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59</xdr:row>
      <xdr:rowOff>46132</xdr:rowOff>
    </xdr:from>
    <xdr:ext cx="469744"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199428" y="10161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50</xdr:row>
      <xdr:rowOff>107206</xdr:rowOff>
    </xdr:from>
    <xdr:to>
      <xdr:col>102</xdr:col>
      <xdr:colOff>114300</xdr:colOff>
      <xdr:row>50</xdr:row>
      <xdr:rowOff>168536</xdr:rowOff>
    </xdr:to>
    <xdr:cxnSp macro="">
      <xdr:nvCxnSpPr>
        <xdr:cNvPr id="813" name="直線コネクタ 812">
          <a:extLst>
            <a:ext uri="{FF2B5EF4-FFF2-40B4-BE49-F238E27FC236}">
              <a16:creationId xmlns:a16="http://schemas.microsoft.com/office/drawing/2014/main" id="{00000000-0008-0000-0600-00002D030000}"/>
            </a:ext>
          </a:extLst>
        </xdr:cNvPr>
        <xdr:cNvCxnSpPr/>
      </xdr:nvCxnSpPr>
      <xdr:spPr>
        <a:xfrm>
          <a:off x="18656300" y="8679706"/>
          <a:ext cx="889000" cy="613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134947</xdr:rowOff>
    </xdr:from>
    <xdr:to>
      <xdr:col>102</xdr:col>
      <xdr:colOff>165100</xdr:colOff>
      <xdr:row>59</xdr:row>
      <xdr:rowOff>65097</xdr:rowOff>
    </xdr:to>
    <xdr:sp macro="" textlink="">
      <xdr:nvSpPr>
        <xdr:cNvPr id="814" name="フローチャート: 判断 813">
          <a:extLst>
            <a:ext uri="{FF2B5EF4-FFF2-40B4-BE49-F238E27FC236}">
              <a16:creationId xmlns:a16="http://schemas.microsoft.com/office/drawing/2014/main" id="{00000000-0008-0000-0600-00002E030000}"/>
            </a:ext>
          </a:extLst>
        </xdr:cNvPr>
        <xdr:cNvSpPr/>
      </xdr:nvSpPr>
      <xdr:spPr>
        <a:xfrm>
          <a:off x="19494500" y="100790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59</xdr:row>
      <xdr:rowOff>56224</xdr:rowOff>
    </xdr:from>
    <xdr:ext cx="469744" cy="259045"/>
    <xdr:sp macro="" textlink="">
      <xdr:nvSpPr>
        <xdr:cNvPr id="815" name="テキスト ボックス 814">
          <a:extLst>
            <a:ext uri="{FF2B5EF4-FFF2-40B4-BE49-F238E27FC236}">
              <a16:creationId xmlns:a16="http://schemas.microsoft.com/office/drawing/2014/main" id="{00000000-0008-0000-0600-00002F030000}"/>
            </a:ext>
          </a:extLst>
        </xdr:cNvPr>
        <xdr:cNvSpPr txBox="1"/>
      </xdr:nvSpPr>
      <xdr:spPr>
        <a:xfrm>
          <a:off x="19310428" y="101717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69992</xdr:rowOff>
    </xdr:from>
    <xdr:to>
      <xdr:col>98</xdr:col>
      <xdr:colOff>38100</xdr:colOff>
      <xdr:row>59</xdr:row>
      <xdr:rowOff>142</xdr:rowOff>
    </xdr:to>
    <xdr:sp macro="" textlink="">
      <xdr:nvSpPr>
        <xdr:cNvPr id="816" name="フローチャート: 判断 815">
          <a:extLst>
            <a:ext uri="{FF2B5EF4-FFF2-40B4-BE49-F238E27FC236}">
              <a16:creationId xmlns:a16="http://schemas.microsoft.com/office/drawing/2014/main" id="{00000000-0008-0000-0600-000030030000}"/>
            </a:ext>
          </a:extLst>
        </xdr:cNvPr>
        <xdr:cNvSpPr/>
      </xdr:nvSpPr>
      <xdr:spPr>
        <a:xfrm>
          <a:off x="18605500" y="100140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58</xdr:row>
      <xdr:rowOff>162719</xdr:rowOff>
    </xdr:from>
    <xdr:ext cx="469744" cy="259045"/>
    <xdr:sp macro="" textlink="">
      <xdr:nvSpPr>
        <xdr:cNvPr id="817" name="テキスト ボックス 816">
          <a:extLst>
            <a:ext uri="{FF2B5EF4-FFF2-40B4-BE49-F238E27FC236}">
              <a16:creationId xmlns:a16="http://schemas.microsoft.com/office/drawing/2014/main" id="{00000000-0008-0000-0600-000031030000}"/>
            </a:ext>
          </a:extLst>
        </xdr:cNvPr>
        <xdr:cNvSpPr txBox="1"/>
      </xdr:nvSpPr>
      <xdr:spPr>
        <a:xfrm>
          <a:off x="18421428" y="101068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600-000033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21" name="テキスト ボックス 820">
          <a:extLst>
            <a:ext uri="{FF2B5EF4-FFF2-40B4-BE49-F238E27FC236}">
              <a16:creationId xmlns:a16="http://schemas.microsoft.com/office/drawing/2014/main" id="{00000000-0008-0000-0600-000035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48078</xdr:rowOff>
    </xdr:from>
    <xdr:to>
      <xdr:col>116</xdr:col>
      <xdr:colOff>114300</xdr:colOff>
      <xdr:row>59</xdr:row>
      <xdr:rowOff>149678</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221107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134455</xdr:rowOff>
    </xdr:from>
    <xdr:ext cx="249299" cy="259045"/>
    <xdr:sp macro="" textlink="">
      <xdr:nvSpPr>
        <xdr:cNvPr id="824" name="貸付金該当値テキスト">
          <a:extLst>
            <a:ext uri="{FF2B5EF4-FFF2-40B4-BE49-F238E27FC236}">
              <a16:creationId xmlns:a16="http://schemas.microsoft.com/office/drawing/2014/main" id="{00000000-0008-0000-0600-000038030000}"/>
            </a:ext>
          </a:extLst>
        </xdr:cNvPr>
        <xdr:cNvSpPr txBox="1"/>
      </xdr:nvSpPr>
      <xdr:spPr>
        <a:xfrm>
          <a:off x="22212300" y="100785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59</xdr:row>
      <xdr:rowOff>48078</xdr:rowOff>
    </xdr:from>
    <xdr:to>
      <xdr:col>112</xdr:col>
      <xdr:colOff>38100</xdr:colOff>
      <xdr:row>59</xdr:row>
      <xdr:rowOff>149678</xdr:rowOff>
    </xdr:to>
    <xdr:sp macro="" textlink="">
      <xdr:nvSpPr>
        <xdr:cNvPr id="825" name="楕円 824">
          <a:extLst>
            <a:ext uri="{FF2B5EF4-FFF2-40B4-BE49-F238E27FC236}">
              <a16:creationId xmlns:a16="http://schemas.microsoft.com/office/drawing/2014/main" id="{00000000-0008-0000-0600-000039030000}"/>
            </a:ext>
          </a:extLst>
        </xdr:cNvPr>
        <xdr:cNvSpPr/>
      </xdr:nvSpPr>
      <xdr:spPr>
        <a:xfrm>
          <a:off x="21272500" y="10163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140805</xdr:rowOff>
    </xdr:from>
    <xdr:ext cx="249299" cy="259045"/>
    <xdr:sp macro="" textlink="">
      <xdr:nvSpPr>
        <xdr:cNvPr id="826" name="テキスト ボックス 825">
          <a:extLst>
            <a:ext uri="{FF2B5EF4-FFF2-40B4-BE49-F238E27FC236}">
              <a16:creationId xmlns:a16="http://schemas.microsoft.com/office/drawing/2014/main" id="{00000000-0008-0000-0600-00003A030000}"/>
            </a:ext>
          </a:extLst>
        </xdr:cNvPr>
        <xdr:cNvSpPr txBox="1"/>
      </xdr:nvSpPr>
      <xdr:spPr>
        <a:xfrm>
          <a:off x="21198650" y="10256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53</xdr:row>
      <xdr:rowOff>26427</xdr:rowOff>
    </xdr:from>
    <xdr:to>
      <xdr:col>107</xdr:col>
      <xdr:colOff>101600</xdr:colOff>
      <xdr:row>53</xdr:row>
      <xdr:rowOff>128027</xdr:rowOff>
    </xdr:to>
    <xdr:sp macro="" textlink="">
      <xdr:nvSpPr>
        <xdr:cNvPr id="827" name="楕円 826">
          <a:extLst>
            <a:ext uri="{FF2B5EF4-FFF2-40B4-BE49-F238E27FC236}">
              <a16:creationId xmlns:a16="http://schemas.microsoft.com/office/drawing/2014/main" id="{00000000-0008-0000-0600-00003B030000}"/>
            </a:ext>
          </a:extLst>
        </xdr:cNvPr>
        <xdr:cNvSpPr/>
      </xdr:nvSpPr>
      <xdr:spPr>
        <a:xfrm>
          <a:off x="20383500" y="9113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51</xdr:row>
      <xdr:rowOff>144554</xdr:rowOff>
    </xdr:from>
    <xdr:ext cx="534377" cy="259045"/>
    <xdr:sp macro="" textlink="">
      <xdr:nvSpPr>
        <xdr:cNvPr id="828" name="テキスト ボックス 827">
          <a:extLst>
            <a:ext uri="{FF2B5EF4-FFF2-40B4-BE49-F238E27FC236}">
              <a16:creationId xmlns:a16="http://schemas.microsoft.com/office/drawing/2014/main" id="{00000000-0008-0000-0600-00003C030000}"/>
            </a:ext>
          </a:extLst>
        </xdr:cNvPr>
        <xdr:cNvSpPr txBox="1"/>
      </xdr:nvSpPr>
      <xdr:spPr>
        <a:xfrm>
          <a:off x="20167111" y="8888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50</xdr:row>
      <xdr:rowOff>117736</xdr:rowOff>
    </xdr:from>
    <xdr:to>
      <xdr:col>102</xdr:col>
      <xdr:colOff>165100</xdr:colOff>
      <xdr:row>51</xdr:row>
      <xdr:rowOff>47886</xdr:rowOff>
    </xdr:to>
    <xdr:sp macro="" textlink="">
      <xdr:nvSpPr>
        <xdr:cNvPr id="829" name="楕円 828">
          <a:extLst>
            <a:ext uri="{FF2B5EF4-FFF2-40B4-BE49-F238E27FC236}">
              <a16:creationId xmlns:a16="http://schemas.microsoft.com/office/drawing/2014/main" id="{00000000-0008-0000-0600-00003D030000}"/>
            </a:ext>
          </a:extLst>
        </xdr:cNvPr>
        <xdr:cNvSpPr/>
      </xdr:nvSpPr>
      <xdr:spPr>
        <a:xfrm>
          <a:off x="19494500" y="86902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49</xdr:row>
      <xdr:rowOff>64413</xdr:rowOff>
    </xdr:from>
    <xdr:ext cx="534377" cy="259045"/>
    <xdr:sp macro="" textlink="">
      <xdr:nvSpPr>
        <xdr:cNvPr id="830" name="テキスト ボックス 829">
          <a:extLst>
            <a:ext uri="{FF2B5EF4-FFF2-40B4-BE49-F238E27FC236}">
              <a16:creationId xmlns:a16="http://schemas.microsoft.com/office/drawing/2014/main" id="{00000000-0008-0000-0600-00003E030000}"/>
            </a:ext>
          </a:extLst>
        </xdr:cNvPr>
        <xdr:cNvSpPr txBox="1"/>
      </xdr:nvSpPr>
      <xdr:spPr>
        <a:xfrm>
          <a:off x="19278111" y="84654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50</xdr:row>
      <xdr:rowOff>56406</xdr:rowOff>
    </xdr:from>
    <xdr:to>
      <xdr:col>98</xdr:col>
      <xdr:colOff>38100</xdr:colOff>
      <xdr:row>50</xdr:row>
      <xdr:rowOff>158006</xdr:rowOff>
    </xdr:to>
    <xdr:sp macro="" textlink="">
      <xdr:nvSpPr>
        <xdr:cNvPr id="831" name="楕円 830">
          <a:extLst>
            <a:ext uri="{FF2B5EF4-FFF2-40B4-BE49-F238E27FC236}">
              <a16:creationId xmlns:a16="http://schemas.microsoft.com/office/drawing/2014/main" id="{00000000-0008-0000-0600-00003F030000}"/>
            </a:ext>
          </a:extLst>
        </xdr:cNvPr>
        <xdr:cNvSpPr/>
      </xdr:nvSpPr>
      <xdr:spPr>
        <a:xfrm>
          <a:off x="18605500" y="86289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49</xdr:row>
      <xdr:rowOff>3083</xdr:rowOff>
    </xdr:from>
    <xdr:ext cx="534377"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389111" y="8404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46,995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33" name="正方形/長方形 832">
          <a:extLst>
            <a:ext uri="{FF2B5EF4-FFF2-40B4-BE49-F238E27FC236}">
              <a16:creationId xmlns:a16="http://schemas.microsoft.com/office/drawing/2014/main" id="{00000000-0008-0000-0600-000041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34" name="正方形/長方形 833">
          <a:extLst>
            <a:ext uri="{FF2B5EF4-FFF2-40B4-BE49-F238E27FC236}">
              <a16:creationId xmlns:a16="http://schemas.microsoft.com/office/drawing/2014/main" id="{00000000-0008-0000-0600-000042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35" name="正方形/長方形 834">
          <a:extLst>
            <a:ext uri="{FF2B5EF4-FFF2-40B4-BE49-F238E27FC236}">
              <a16:creationId xmlns:a16="http://schemas.microsoft.com/office/drawing/2014/main" id="{00000000-0008-0000-0600-000043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36" name="正方形/長方形 835">
          <a:extLst>
            <a:ext uri="{FF2B5EF4-FFF2-40B4-BE49-F238E27FC236}">
              <a16:creationId xmlns:a16="http://schemas.microsoft.com/office/drawing/2014/main" id="{00000000-0008-0000-0600-000044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37" name="正方形/長方形 836">
          <a:extLst>
            <a:ext uri="{FF2B5EF4-FFF2-40B4-BE49-F238E27FC236}">
              <a16:creationId xmlns:a16="http://schemas.microsoft.com/office/drawing/2014/main" id="{00000000-0008-0000-0600-000045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40,266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8" name="正方形/長方形 837">
          <a:extLst>
            <a:ext uri="{FF2B5EF4-FFF2-40B4-BE49-F238E27FC236}">
              <a16:creationId xmlns:a16="http://schemas.microsoft.com/office/drawing/2014/main" id="{00000000-0008-0000-0600-000046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9" name="正方形/長方形 838">
          <a:extLst>
            <a:ext uri="{FF2B5EF4-FFF2-40B4-BE49-F238E27FC236}">
              <a16:creationId xmlns:a16="http://schemas.microsoft.com/office/drawing/2014/main" id="{00000000-0008-0000-0600-000047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40" name="正方形/長方形 839">
          <a:extLst>
            <a:ext uri="{FF2B5EF4-FFF2-40B4-BE49-F238E27FC236}">
              <a16:creationId xmlns:a16="http://schemas.microsoft.com/office/drawing/2014/main" id="{00000000-0008-0000-0600-000048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139700</xdr:rowOff>
    </xdr:from>
    <xdr:to>
      <xdr:col>120</xdr:col>
      <xdr:colOff>114300</xdr:colOff>
      <xdr:row>78</xdr:row>
      <xdr:rowOff>139700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77</xdr:row>
      <xdr:rowOff>168927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3370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75</xdr:row>
      <xdr:rowOff>54627</xdr:rowOff>
    </xdr:from>
    <xdr:ext cx="531299" cy="259045"/>
    <xdr:sp macro="" textlink="">
      <xdr:nvSpPr>
        <xdr:cNvPr id="847" name="テキスト ボックス 846">
          <a:extLst>
            <a:ext uri="{FF2B5EF4-FFF2-40B4-BE49-F238E27FC236}">
              <a16:creationId xmlns:a16="http://schemas.microsoft.com/office/drawing/2014/main" id="{00000000-0008-0000-0600-00004F030000}"/>
            </a:ext>
          </a:extLst>
        </xdr:cNvPr>
        <xdr:cNvSpPr txBox="1"/>
      </xdr:nvSpPr>
      <xdr:spPr>
        <a:xfrm>
          <a:off x="17756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48" name="直線コネクタ 847">
          <a:extLst>
            <a:ext uri="{FF2B5EF4-FFF2-40B4-BE49-F238E27FC236}">
              <a16:creationId xmlns:a16="http://schemas.microsoft.com/office/drawing/2014/main" id="{00000000-0008-0000-0600-000050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72</xdr:row>
      <xdr:rowOff>111777</xdr:rowOff>
    </xdr:from>
    <xdr:ext cx="531299" cy="259045"/>
    <xdr:sp macro="" textlink="">
      <xdr:nvSpPr>
        <xdr:cNvPr id="849" name="テキスト ボックス 848">
          <a:extLst>
            <a:ext uri="{FF2B5EF4-FFF2-40B4-BE49-F238E27FC236}">
              <a16:creationId xmlns:a16="http://schemas.microsoft.com/office/drawing/2014/main" id="{00000000-0008-0000-0600-000051030000}"/>
            </a:ext>
          </a:extLst>
        </xdr:cNvPr>
        <xdr:cNvSpPr txBox="1"/>
      </xdr:nvSpPr>
      <xdr:spPr>
        <a:xfrm>
          <a:off x="17756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168927</xdr:rowOff>
    </xdr:from>
    <xdr:ext cx="531299" cy="259045"/>
    <xdr:sp macro="" textlink="">
      <xdr:nvSpPr>
        <xdr:cNvPr id="851" name="テキスト ボックス 850">
          <a:extLst>
            <a:ext uri="{FF2B5EF4-FFF2-40B4-BE49-F238E27FC236}">
              <a16:creationId xmlns:a16="http://schemas.microsoft.com/office/drawing/2014/main" id="{00000000-0008-0000-0600-000053030000}"/>
            </a:ext>
          </a:extLst>
        </xdr:cNvPr>
        <xdr:cNvSpPr txBox="1"/>
      </xdr:nvSpPr>
      <xdr:spPr>
        <a:xfrm>
          <a:off x="17756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53" name="テキスト ボックス 852">
          <a:extLst>
            <a:ext uri="{FF2B5EF4-FFF2-40B4-BE49-F238E27FC236}">
              <a16:creationId xmlns:a16="http://schemas.microsoft.com/office/drawing/2014/main" id="{00000000-0008-0000-0600-000055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54" name="繰出金グラフ枠">
          <a:extLst>
            <a:ext uri="{FF2B5EF4-FFF2-40B4-BE49-F238E27FC236}">
              <a16:creationId xmlns:a16="http://schemas.microsoft.com/office/drawing/2014/main" id="{00000000-0008-0000-0600-000056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70891</xdr:rowOff>
    </xdr:from>
    <xdr:to>
      <xdr:col>116</xdr:col>
      <xdr:colOff>62864</xdr:colOff>
      <xdr:row>78</xdr:row>
      <xdr:rowOff>102622</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2159595" y="12243841"/>
          <a:ext cx="1269" cy="1231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106449</xdr:rowOff>
    </xdr:from>
    <xdr:ext cx="534377" cy="259045"/>
    <xdr:sp macro="" textlink="">
      <xdr:nvSpPr>
        <xdr:cNvPr id="856" name="繰出金最小値テキスト">
          <a:extLst>
            <a:ext uri="{FF2B5EF4-FFF2-40B4-BE49-F238E27FC236}">
              <a16:creationId xmlns:a16="http://schemas.microsoft.com/office/drawing/2014/main" id="{00000000-0008-0000-0600-000058030000}"/>
            </a:ext>
          </a:extLst>
        </xdr:cNvPr>
        <xdr:cNvSpPr txBox="1"/>
      </xdr:nvSpPr>
      <xdr:spPr>
        <a:xfrm>
          <a:off x="22212300" y="134795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21,622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102622</xdr:rowOff>
    </xdr:from>
    <xdr:to>
      <xdr:col>116</xdr:col>
      <xdr:colOff>152400</xdr:colOff>
      <xdr:row>78</xdr:row>
      <xdr:rowOff>102622</xdr:rowOff>
    </xdr:to>
    <xdr:cxnSp macro="">
      <xdr:nvCxnSpPr>
        <xdr:cNvPr id="857" name="直線コネクタ 856">
          <a:extLst>
            <a:ext uri="{FF2B5EF4-FFF2-40B4-BE49-F238E27FC236}">
              <a16:creationId xmlns:a16="http://schemas.microsoft.com/office/drawing/2014/main" id="{00000000-0008-0000-0600-000059030000}"/>
            </a:ext>
          </a:extLst>
        </xdr:cNvPr>
        <xdr:cNvCxnSpPr/>
      </xdr:nvCxnSpPr>
      <xdr:spPr>
        <a:xfrm>
          <a:off x="22072600" y="13475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17568</xdr:rowOff>
    </xdr:from>
    <xdr:ext cx="534377" cy="259045"/>
    <xdr:sp macro="" textlink="">
      <xdr:nvSpPr>
        <xdr:cNvPr id="858" name="繰出金最大値テキスト">
          <a:extLst>
            <a:ext uri="{FF2B5EF4-FFF2-40B4-BE49-F238E27FC236}">
              <a16:creationId xmlns:a16="http://schemas.microsoft.com/office/drawing/2014/main" id="{00000000-0008-0000-0600-00005A030000}"/>
            </a:ext>
          </a:extLst>
        </xdr:cNvPr>
        <xdr:cNvSpPr txBox="1"/>
      </xdr:nvSpPr>
      <xdr:spPr>
        <a:xfrm>
          <a:off x="22212300" y="120190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75,510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70891</xdr:rowOff>
    </xdr:from>
    <xdr:to>
      <xdr:col>116</xdr:col>
      <xdr:colOff>152400</xdr:colOff>
      <xdr:row>71</xdr:row>
      <xdr:rowOff>70891</xdr:rowOff>
    </xdr:to>
    <xdr:cxnSp macro="">
      <xdr:nvCxnSpPr>
        <xdr:cNvPr id="859" name="直線コネクタ 858">
          <a:extLst>
            <a:ext uri="{FF2B5EF4-FFF2-40B4-BE49-F238E27FC236}">
              <a16:creationId xmlns:a16="http://schemas.microsoft.com/office/drawing/2014/main" id="{00000000-0008-0000-0600-00005B030000}"/>
            </a:ext>
          </a:extLst>
        </xdr:cNvPr>
        <xdr:cNvCxnSpPr/>
      </xdr:nvCxnSpPr>
      <xdr:spPr>
        <a:xfrm>
          <a:off x="22072600" y="12243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75</xdr:row>
      <xdr:rowOff>37905</xdr:rowOff>
    </xdr:from>
    <xdr:to>
      <xdr:col>116</xdr:col>
      <xdr:colOff>63500</xdr:colOff>
      <xdr:row>75</xdr:row>
      <xdr:rowOff>55644</xdr:rowOff>
    </xdr:to>
    <xdr:cxnSp macro="">
      <xdr:nvCxnSpPr>
        <xdr:cNvPr id="860" name="直線コネクタ 859">
          <a:extLst>
            <a:ext uri="{FF2B5EF4-FFF2-40B4-BE49-F238E27FC236}">
              <a16:creationId xmlns:a16="http://schemas.microsoft.com/office/drawing/2014/main" id="{00000000-0008-0000-0600-00005C030000}"/>
            </a:ext>
          </a:extLst>
        </xdr:cNvPr>
        <xdr:cNvCxnSpPr/>
      </xdr:nvCxnSpPr>
      <xdr:spPr>
        <a:xfrm flipV="1">
          <a:off x="21323300" y="12896655"/>
          <a:ext cx="838200" cy="17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142</xdr:rowOff>
    </xdr:from>
    <xdr:ext cx="534377" cy="259045"/>
    <xdr:sp macro="" textlink="">
      <xdr:nvSpPr>
        <xdr:cNvPr id="861" name="繰出金平均値テキスト">
          <a:extLst>
            <a:ext uri="{FF2B5EF4-FFF2-40B4-BE49-F238E27FC236}">
              <a16:creationId xmlns:a16="http://schemas.microsoft.com/office/drawing/2014/main" id="{00000000-0008-0000-0600-00005D030000}"/>
            </a:ext>
          </a:extLst>
        </xdr:cNvPr>
        <xdr:cNvSpPr txBox="1"/>
      </xdr:nvSpPr>
      <xdr:spPr>
        <a:xfrm>
          <a:off x="22212300" y="130303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21715</xdr:rowOff>
    </xdr:from>
    <xdr:to>
      <xdr:col>116</xdr:col>
      <xdr:colOff>114300</xdr:colOff>
      <xdr:row>76</xdr:row>
      <xdr:rowOff>123315</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2110700" y="1305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55644</xdr:rowOff>
    </xdr:from>
    <xdr:to>
      <xdr:col>111</xdr:col>
      <xdr:colOff>177800</xdr:colOff>
      <xdr:row>75</xdr:row>
      <xdr:rowOff>59392</xdr:rowOff>
    </xdr:to>
    <xdr:cxnSp macro="">
      <xdr:nvCxnSpPr>
        <xdr:cNvPr id="863" name="直線コネクタ 862">
          <a:extLst>
            <a:ext uri="{FF2B5EF4-FFF2-40B4-BE49-F238E27FC236}">
              <a16:creationId xmlns:a16="http://schemas.microsoft.com/office/drawing/2014/main" id="{00000000-0008-0000-0600-00005F030000}"/>
            </a:ext>
          </a:extLst>
        </xdr:cNvPr>
        <xdr:cNvCxnSpPr/>
      </xdr:nvCxnSpPr>
      <xdr:spPr>
        <a:xfrm flipV="1">
          <a:off x="20434300" y="12914394"/>
          <a:ext cx="889000" cy="3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5713</xdr:rowOff>
    </xdr:from>
    <xdr:to>
      <xdr:col>112</xdr:col>
      <xdr:colOff>38100</xdr:colOff>
      <xdr:row>76</xdr:row>
      <xdr:rowOff>107313</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21272500" y="13035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98440</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21056111" y="13128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38,639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42088</xdr:rowOff>
    </xdr:from>
    <xdr:to>
      <xdr:col>107</xdr:col>
      <xdr:colOff>50800</xdr:colOff>
      <xdr:row>75</xdr:row>
      <xdr:rowOff>59392</xdr:rowOff>
    </xdr:to>
    <xdr:cxnSp macro="">
      <xdr:nvCxnSpPr>
        <xdr:cNvPr id="866" name="直線コネクタ 865">
          <a:extLst>
            <a:ext uri="{FF2B5EF4-FFF2-40B4-BE49-F238E27FC236}">
              <a16:creationId xmlns:a16="http://schemas.microsoft.com/office/drawing/2014/main" id="{00000000-0008-0000-0600-000062030000}"/>
            </a:ext>
          </a:extLst>
        </xdr:cNvPr>
        <xdr:cNvCxnSpPr/>
      </xdr:nvCxnSpPr>
      <xdr:spPr>
        <a:xfrm>
          <a:off x="19545300" y="12900838"/>
          <a:ext cx="889000" cy="17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75</xdr:row>
      <xdr:rowOff>169207</xdr:rowOff>
    </xdr:from>
    <xdr:to>
      <xdr:col>107</xdr:col>
      <xdr:colOff>101600</xdr:colOff>
      <xdr:row>76</xdr:row>
      <xdr:rowOff>99357</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20383500" y="13027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90484</xdr:rowOff>
    </xdr:from>
    <xdr:ext cx="534377"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167111" y="13120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42088</xdr:rowOff>
    </xdr:from>
    <xdr:to>
      <xdr:col>102</xdr:col>
      <xdr:colOff>114300</xdr:colOff>
      <xdr:row>75</xdr:row>
      <xdr:rowOff>97295</xdr:rowOff>
    </xdr:to>
    <xdr:cxnSp macro="">
      <xdr:nvCxnSpPr>
        <xdr:cNvPr id="869" name="直線コネクタ 868">
          <a:extLst>
            <a:ext uri="{FF2B5EF4-FFF2-40B4-BE49-F238E27FC236}">
              <a16:creationId xmlns:a16="http://schemas.microsoft.com/office/drawing/2014/main" id="{00000000-0008-0000-0600-000065030000}"/>
            </a:ext>
          </a:extLst>
        </xdr:cNvPr>
        <xdr:cNvCxnSpPr/>
      </xdr:nvCxnSpPr>
      <xdr:spPr>
        <a:xfrm flipV="1">
          <a:off x="18656300" y="12900838"/>
          <a:ext cx="889000" cy="5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75</xdr:row>
      <xdr:rowOff>102639</xdr:rowOff>
    </xdr:from>
    <xdr:to>
      <xdr:col>102</xdr:col>
      <xdr:colOff>165100</xdr:colOff>
      <xdr:row>76</xdr:row>
      <xdr:rowOff>32789</xdr:rowOff>
    </xdr:to>
    <xdr:sp macro="" textlink="">
      <xdr:nvSpPr>
        <xdr:cNvPr id="870" name="フローチャート: 判断 869">
          <a:extLst>
            <a:ext uri="{FF2B5EF4-FFF2-40B4-BE49-F238E27FC236}">
              <a16:creationId xmlns:a16="http://schemas.microsoft.com/office/drawing/2014/main" id="{00000000-0008-0000-0600-000066030000}"/>
            </a:ext>
          </a:extLst>
        </xdr:cNvPr>
        <xdr:cNvSpPr/>
      </xdr:nvSpPr>
      <xdr:spPr>
        <a:xfrm>
          <a:off x="19494500" y="12961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23916</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19278111" y="13054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83756</xdr:rowOff>
    </xdr:from>
    <xdr:to>
      <xdr:col>98</xdr:col>
      <xdr:colOff>38100</xdr:colOff>
      <xdr:row>76</xdr:row>
      <xdr:rowOff>13906</xdr:rowOff>
    </xdr:to>
    <xdr:sp macro="" textlink="">
      <xdr:nvSpPr>
        <xdr:cNvPr id="872" name="フローチャート: 判断 871">
          <a:extLst>
            <a:ext uri="{FF2B5EF4-FFF2-40B4-BE49-F238E27FC236}">
              <a16:creationId xmlns:a16="http://schemas.microsoft.com/office/drawing/2014/main" id="{00000000-0008-0000-0600-000068030000}"/>
            </a:ext>
          </a:extLst>
        </xdr:cNvPr>
        <xdr:cNvSpPr/>
      </xdr:nvSpPr>
      <xdr:spPr>
        <a:xfrm>
          <a:off x="18605500" y="12942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5033</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389111" y="130352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158555</xdr:rowOff>
    </xdr:from>
    <xdr:to>
      <xdr:col>116</xdr:col>
      <xdr:colOff>114300</xdr:colOff>
      <xdr:row>75</xdr:row>
      <xdr:rowOff>88705</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22110700" y="12845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74</xdr:row>
      <xdr:rowOff>9982</xdr:rowOff>
    </xdr:from>
    <xdr:ext cx="534377" cy="259045"/>
    <xdr:sp macro="" textlink="">
      <xdr:nvSpPr>
        <xdr:cNvPr id="880" name="繰出金該当値テキスト">
          <a:extLst>
            <a:ext uri="{FF2B5EF4-FFF2-40B4-BE49-F238E27FC236}">
              <a16:creationId xmlns:a16="http://schemas.microsoft.com/office/drawing/2014/main" id="{00000000-0008-0000-0600-000070030000}"/>
            </a:ext>
          </a:extLst>
        </xdr:cNvPr>
        <xdr:cNvSpPr txBox="1"/>
      </xdr:nvSpPr>
      <xdr:spPr>
        <a:xfrm>
          <a:off x="22212300" y="12697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46,953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75</xdr:row>
      <xdr:rowOff>4844</xdr:rowOff>
    </xdr:from>
    <xdr:to>
      <xdr:col>112</xdr:col>
      <xdr:colOff>38100</xdr:colOff>
      <xdr:row>75</xdr:row>
      <xdr:rowOff>106444</xdr:rowOff>
    </xdr:to>
    <xdr:sp macro="" textlink="">
      <xdr:nvSpPr>
        <xdr:cNvPr id="881" name="楕円 880">
          <a:extLst>
            <a:ext uri="{FF2B5EF4-FFF2-40B4-BE49-F238E27FC236}">
              <a16:creationId xmlns:a16="http://schemas.microsoft.com/office/drawing/2014/main" id="{00000000-0008-0000-0600-000071030000}"/>
            </a:ext>
          </a:extLst>
        </xdr:cNvPr>
        <xdr:cNvSpPr/>
      </xdr:nvSpPr>
      <xdr:spPr>
        <a:xfrm>
          <a:off x="21272500" y="12863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73</xdr:row>
      <xdr:rowOff>122971</xdr:rowOff>
    </xdr:from>
    <xdr:ext cx="534377" cy="259045"/>
    <xdr:sp macro="" textlink="">
      <xdr:nvSpPr>
        <xdr:cNvPr id="882" name="テキスト ボックス 881">
          <a:extLst>
            <a:ext uri="{FF2B5EF4-FFF2-40B4-BE49-F238E27FC236}">
              <a16:creationId xmlns:a16="http://schemas.microsoft.com/office/drawing/2014/main" id="{00000000-0008-0000-0600-000072030000}"/>
            </a:ext>
          </a:extLst>
        </xdr:cNvPr>
        <xdr:cNvSpPr txBox="1"/>
      </xdr:nvSpPr>
      <xdr:spPr>
        <a:xfrm>
          <a:off x="21056111" y="12638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8592</xdr:rowOff>
    </xdr:from>
    <xdr:to>
      <xdr:col>107</xdr:col>
      <xdr:colOff>101600</xdr:colOff>
      <xdr:row>75</xdr:row>
      <xdr:rowOff>110192</xdr:rowOff>
    </xdr:to>
    <xdr:sp macro="" textlink="">
      <xdr:nvSpPr>
        <xdr:cNvPr id="883" name="楕円 882">
          <a:extLst>
            <a:ext uri="{FF2B5EF4-FFF2-40B4-BE49-F238E27FC236}">
              <a16:creationId xmlns:a16="http://schemas.microsoft.com/office/drawing/2014/main" id="{00000000-0008-0000-0600-000073030000}"/>
            </a:ext>
          </a:extLst>
        </xdr:cNvPr>
        <xdr:cNvSpPr/>
      </xdr:nvSpPr>
      <xdr:spPr>
        <a:xfrm>
          <a:off x="20383500" y="12867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73</xdr:row>
      <xdr:rowOff>126719</xdr:rowOff>
    </xdr:from>
    <xdr:ext cx="534377" cy="259045"/>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20167111" y="12642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74</xdr:row>
      <xdr:rowOff>162738</xdr:rowOff>
    </xdr:from>
    <xdr:to>
      <xdr:col>102</xdr:col>
      <xdr:colOff>165100</xdr:colOff>
      <xdr:row>75</xdr:row>
      <xdr:rowOff>92888</xdr:rowOff>
    </xdr:to>
    <xdr:sp macro="" textlink="">
      <xdr:nvSpPr>
        <xdr:cNvPr id="885" name="楕円 884">
          <a:extLst>
            <a:ext uri="{FF2B5EF4-FFF2-40B4-BE49-F238E27FC236}">
              <a16:creationId xmlns:a16="http://schemas.microsoft.com/office/drawing/2014/main" id="{00000000-0008-0000-0600-000075030000}"/>
            </a:ext>
          </a:extLst>
        </xdr:cNvPr>
        <xdr:cNvSpPr/>
      </xdr:nvSpPr>
      <xdr:spPr>
        <a:xfrm>
          <a:off x="19494500" y="12850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73</xdr:row>
      <xdr:rowOff>109415</xdr:rowOff>
    </xdr:from>
    <xdr:ext cx="534377" cy="259045"/>
    <xdr:sp macro="" textlink="">
      <xdr:nvSpPr>
        <xdr:cNvPr id="886" name="テキスト ボックス 885">
          <a:extLst>
            <a:ext uri="{FF2B5EF4-FFF2-40B4-BE49-F238E27FC236}">
              <a16:creationId xmlns:a16="http://schemas.microsoft.com/office/drawing/2014/main" id="{00000000-0008-0000-0600-000076030000}"/>
            </a:ext>
          </a:extLst>
        </xdr:cNvPr>
        <xdr:cNvSpPr txBox="1"/>
      </xdr:nvSpPr>
      <xdr:spPr>
        <a:xfrm>
          <a:off x="19278111" y="12625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46495</xdr:rowOff>
    </xdr:from>
    <xdr:to>
      <xdr:col>98</xdr:col>
      <xdr:colOff>38100</xdr:colOff>
      <xdr:row>75</xdr:row>
      <xdr:rowOff>148095</xdr:rowOff>
    </xdr:to>
    <xdr:sp macro="" textlink="">
      <xdr:nvSpPr>
        <xdr:cNvPr id="887" name="楕円 886">
          <a:extLst>
            <a:ext uri="{FF2B5EF4-FFF2-40B4-BE49-F238E27FC236}">
              <a16:creationId xmlns:a16="http://schemas.microsoft.com/office/drawing/2014/main" id="{00000000-0008-0000-0600-000077030000}"/>
            </a:ext>
          </a:extLst>
        </xdr:cNvPr>
        <xdr:cNvSpPr/>
      </xdr:nvSpPr>
      <xdr:spPr>
        <a:xfrm>
          <a:off x="18605500" y="12905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73</xdr:row>
      <xdr:rowOff>164622</xdr:rowOff>
    </xdr:from>
    <xdr:ext cx="534377" cy="259045"/>
    <xdr:sp macro="" textlink="">
      <xdr:nvSpPr>
        <xdr:cNvPr id="888" name="テキスト ボックス 887">
          <a:extLst>
            <a:ext uri="{FF2B5EF4-FFF2-40B4-BE49-F238E27FC236}">
              <a16:creationId xmlns:a16="http://schemas.microsoft.com/office/drawing/2014/main" id="{00000000-0008-0000-0600-000078030000}"/>
            </a:ext>
          </a:extLst>
        </xdr:cNvPr>
        <xdr:cNvSpPr txBox="1"/>
      </xdr:nvSpPr>
      <xdr:spPr>
        <a:xfrm>
          <a:off x="18389111" y="12680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44,355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92" name="正方形/長方形 891">
          <a:extLst>
            <a:ext uri="{FF2B5EF4-FFF2-40B4-BE49-F238E27FC236}">
              <a16:creationId xmlns:a16="http://schemas.microsoft.com/office/drawing/2014/main" id="{00000000-0008-0000-0600-00007C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93" name="正方形/長方形 892">
          <a:extLst>
            <a:ext uri="{FF2B5EF4-FFF2-40B4-BE49-F238E27FC236}">
              <a16:creationId xmlns:a16="http://schemas.microsoft.com/office/drawing/2014/main" id="{00000000-0008-0000-0600-00007D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94" name="正方形/長方形 893">
          <a:extLst>
            <a:ext uri="{FF2B5EF4-FFF2-40B4-BE49-F238E27FC236}">
              <a16:creationId xmlns:a16="http://schemas.microsoft.com/office/drawing/2014/main" id="{00000000-0008-0000-0600-00007E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5" name="正方形/長方形 894">
          <a:extLst>
            <a:ext uri="{FF2B5EF4-FFF2-40B4-BE49-F238E27FC236}">
              <a16:creationId xmlns:a16="http://schemas.microsoft.com/office/drawing/2014/main" id="{00000000-0008-0000-0600-00007F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6" name="正方形/長方形 895">
          <a:extLst>
            <a:ext uri="{FF2B5EF4-FFF2-40B4-BE49-F238E27FC236}">
              <a16:creationId xmlns:a16="http://schemas.microsoft.com/office/drawing/2014/main" id="{00000000-0008-0000-0600-000080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900" name="テキスト ボックス 899">
          <a:extLst>
            <a:ext uri="{FF2B5EF4-FFF2-40B4-BE49-F238E27FC236}">
              <a16:creationId xmlns:a16="http://schemas.microsoft.com/office/drawing/2014/main" id="{00000000-0008-0000-0600-000084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902" name="テキスト ボックス 901">
          <a:extLst>
            <a:ext uri="{FF2B5EF4-FFF2-40B4-BE49-F238E27FC236}">
              <a16:creationId xmlns:a16="http://schemas.microsoft.com/office/drawing/2014/main" id="{00000000-0008-0000-0600-000086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903" name="前年度繰上充用金グラフ枠">
          <a:extLst>
            <a:ext uri="{FF2B5EF4-FFF2-40B4-BE49-F238E27FC236}">
              <a16:creationId xmlns:a16="http://schemas.microsoft.com/office/drawing/2014/main" id="{00000000-0008-0000-0600-000087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5" name="前年度繰上充用金最小値テキスト">
          <a:extLst>
            <a:ext uri="{FF2B5EF4-FFF2-40B4-BE49-F238E27FC236}">
              <a16:creationId xmlns:a16="http://schemas.microsoft.com/office/drawing/2014/main" id="{00000000-0008-0000-0600-000089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6" name="直線コネクタ 905">
          <a:extLst>
            <a:ext uri="{FF2B5EF4-FFF2-40B4-BE49-F238E27FC236}">
              <a16:creationId xmlns:a16="http://schemas.microsoft.com/office/drawing/2014/main" id="{00000000-0008-0000-0600-00008A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7" name="前年度繰上充用金最大値テキスト">
          <a:extLst>
            <a:ext uri="{FF2B5EF4-FFF2-40B4-BE49-F238E27FC236}">
              <a16:creationId xmlns:a16="http://schemas.microsoft.com/office/drawing/2014/main" id="{00000000-0008-0000-0600-00008B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8" name="直線コネクタ 907">
          <a:extLst>
            <a:ext uri="{FF2B5EF4-FFF2-40B4-BE49-F238E27FC236}">
              <a16:creationId xmlns:a16="http://schemas.microsoft.com/office/drawing/2014/main" id="{00000000-0008-0000-0600-00008C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9" name="直線コネクタ 908">
          <a:extLst>
            <a:ext uri="{FF2B5EF4-FFF2-40B4-BE49-F238E27FC236}">
              <a16:creationId xmlns:a16="http://schemas.microsoft.com/office/drawing/2014/main" id="{00000000-0008-0000-0600-00008D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10" name="前年度繰上充用金平均値テキスト">
          <a:extLst>
            <a:ext uri="{FF2B5EF4-FFF2-40B4-BE49-F238E27FC236}">
              <a16:creationId xmlns:a16="http://schemas.microsoft.com/office/drawing/2014/main" id="{00000000-0008-0000-0600-00008E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12" name="直線コネクタ 911">
          <a:extLst>
            <a:ext uri="{FF2B5EF4-FFF2-40B4-BE49-F238E27FC236}">
              <a16:creationId xmlns:a16="http://schemas.microsoft.com/office/drawing/2014/main" id="{00000000-0008-0000-0600-000090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5" name="直線コネクタ 914">
          <a:extLst>
            <a:ext uri="{FF2B5EF4-FFF2-40B4-BE49-F238E27FC236}">
              <a16:creationId xmlns:a16="http://schemas.microsoft.com/office/drawing/2014/main" id="{00000000-0008-0000-0600-000093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8" name="直線コネクタ 917">
          <a:extLst>
            <a:ext uri="{FF2B5EF4-FFF2-40B4-BE49-F238E27FC236}">
              <a16:creationId xmlns:a16="http://schemas.microsoft.com/office/drawing/2014/main" id="{00000000-0008-0000-0600-000096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9" name="フローチャート: 判断 918">
          <a:extLst>
            <a:ext uri="{FF2B5EF4-FFF2-40B4-BE49-F238E27FC236}">
              <a16:creationId xmlns:a16="http://schemas.microsoft.com/office/drawing/2014/main" id="{00000000-0008-0000-0600-000097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1" name="フローチャート: 判断 920">
          <a:extLst>
            <a:ext uri="{FF2B5EF4-FFF2-40B4-BE49-F238E27FC236}">
              <a16:creationId xmlns:a16="http://schemas.microsoft.com/office/drawing/2014/main" id="{00000000-0008-0000-0600-000099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9" name="前年度繰上充用金該当値テキスト">
          <a:extLst>
            <a:ext uri="{FF2B5EF4-FFF2-40B4-BE49-F238E27FC236}">
              <a16:creationId xmlns:a16="http://schemas.microsoft.com/office/drawing/2014/main" id="{00000000-0008-0000-0600-0000A1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30" name="楕円 929">
          <a:extLst>
            <a:ext uri="{FF2B5EF4-FFF2-40B4-BE49-F238E27FC236}">
              <a16:creationId xmlns:a16="http://schemas.microsoft.com/office/drawing/2014/main" id="{00000000-0008-0000-0600-0000A2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31" name="テキスト ボックス 930">
          <a:extLst>
            <a:ext uri="{FF2B5EF4-FFF2-40B4-BE49-F238E27FC236}">
              <a16:creationId xmlns:a16="http://schemas.microsoft.com/office/drawing/2014/main" id="{00000000-0008-0000-0600-0000A3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32" name="楕円 931">
          <a:extLst>
            <a:ext uri="{FF2B5EF4-FFF2-40B4-BE49-F238E27FC236}">
              <a16:creationId xmlns:a16="http://schemas.microsoft.com/office/drawing/2014/main" id="{00000000-0008-0000-0600-0000A4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33" name="テキスト ボックス 932">
          <a:extLst>
            <a:ext uri="{FF2B5EF4-FFF2-40B4-BE49-F238E27FC236}">
              <a16:creationId xmlns:a16="http://schemas.microsoft.com/office/drawing/2014/main" id="{00000000-0008-0000-0600-0000A5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34" name="楕円 933">
          <a:extLst>
            <a:ext uri="{FF2B5EF4-FFF2-40B4-BE49-F238E27FC236}">
              <a16:creationId xmlns:a16="http://schemas.microsoft.com/office/drawing/2014/main" id="{00000000-0008-0000-0600-0000A6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6" name="楕円 935">
          <a:extLst>
            <a:ext uri="{FF2B5EF4-FFF2-40B4-BE49-F238E27FC236}">
              <a16:creationId xmlns:a16="http://schemas.microsoft.com/office/drawing/2014/main" id="{00000000-0008-0000-0600-0000A8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7" name="テキスト ボックス 936">
          <a:extLst>
            <a:ext uri="{FF2B5EF4-FFF2-40B4-BE49-F238E27FC236}">
              <a16:creationId xmlns:a16="http://schemas.microsoft.com/office/drawing/2014/main" id="{00000000-0008-0000-0600-0000A9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8" name="正方形/長方形 937">
          <a:extLst>
            <a:ext uri="{FF2B5EF4-FFF2-40B4-BE49-F238E27FC236}">
              <a16:creationId xmlns:a16="http://schemas.microsoft.com/office/drawing/2014/main" id="{00000000-0008-0000-0600-0000AA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9" name="正方形/長方形 938">
          <a:extLst>
            <a:ext uri="{FF2B5EF4-FFF2-40B4-BE49-F238E27FC236}">
              <a16:creationId xmlns:a16="http://schemas.microsoft.com/office/drawing/2014/main" id="{00000000-0008-0000-0600-0000AB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40" name="テキスト ボックス 939">
          <a:extLst>
            <a:ext uri="{FF2B5EF4-FFF2-40B4-BE49-F238E27FC236}">
              <a16:creationId xmlns:a16="http://schemas.microsoft.com/office/drawing/2014/main" id="{00000000-0008-0000-0600-0000AC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歳出決算総額は住民１人あたり</a:t>
          </a:r>
          <a:r>
            <a:rPr kumimoji="1" lang="en-US" altLang="ja-JP" sz="1300">
              <a:latin typeface="ＭＳ Ｐゴシック" panose="020B0600070205080204" pitchFamily="50" charset="-128"/>
              <a:ea typeface="ＭＳ Ｐゴシック" panose="020B0600070205080204" pitchFamily="50" charset="-128"/>
            </a:rPr>
            <a:t>463,896</a:t>
          </a:r>
          <a:r>
            <a:rPr kumimoji="1" lang="ja-JP" altLang="en-US" sz="1300">
              <a:latin typeface="ＭＳ Ｐゴシック" panose="020B0600070205080204" pitchFamily="50" charset="-128"/>
              <a:ea typeface="ＭＳ Ｐゴシック" panose="020B0600070205080204" pitchFamily="50" charset="-128"/>
            </a:rPr>
            <a:t>円であり、平成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年度の</a:t>
          </a:r>
          <a:r>
            <a:rPr kumimoji="1" lang="en-US" altLang="ja-JP" sz="1300">
              <a:latin typeface="ＭＳ Ｐゴシック" panose="020B0600070205080204" pitchFamily="50" charset="-128"/>
              <a:ea typeface="ＭＳ Ｐゴシック" panose="020B0600070205080204" pitchFamily="50" charset="-128"/>
            </a:rPr>
            <a:t>464,037</a:t>
          </a:r>
          <a:r>
            <a:rPr kumimoji="1" lang="ja-JP" altLang="en-US" sz="1300">
              <a:latin typeface="ＭＳ Ｐゴシック" panose="020B0600070205080204" pitchFamily="50" charset="-128"/>
              <a:ea typeface="ＭＳ Ｐゴシック" panose="020B0600070205080204" pitchFamily="50" charset="-128"/>
            </a:rPr>
            <a:t>円に比べて微減となっている。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維持補修費の金額が大きく上昇している大きな要因は、天候の影響による除排雪経費の増加である。今後は、公共施設の老朽化による維持・管理費の増加も見込まれることから、石狩市公共施設等総合管理計画に基づき、公共施設の統廃合や長寿命化を適切に図りながら、維持補修費の縮減に努め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普通建設事業については、石狩市財政運営指針に基づき、適正規模の市債発行に努めた結果、新規整備を平成</a:t>
          </a:r>
          <a:r>
            <a:rPr kumimoji="1" lang="en-US" altLang="ja-JP" sz="1300">
              <a:latin typeface="ＭＳ Ｐゴシック" panose="020B0600070205080204" pitchFamily="50" charset="-128"/>
              <a:ea typeface="ＭＳ Ｐゴシック" panose="020B0600070205080204" pitchFamily="50" charset="-128"/>
            </a:rPr>
            <a:t>28</a:t>
          </a:r>
          <a:r>
            <a:rPr kumimoji="1" lang="ja-JP" altLang="en-US" sz="1300">
              <a:latin typeface="ＭＳ Ｐゴシック" panose="020B0600070205080204" pitchFamily="50" charset="-128"/>
              <a:ea typeface="ＭＳ Ｐゴシック" panose="020B0600070205080204" pitchFamily="50" charset="-128"/>
            </a:rPr>
            <a:t>年度及び</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年度より抑制し、普通建設事業全体としても減少傾向にある。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積立金の金額が増加している要因は、漁業振興施策への活用のため</a:t>
          </a:r>
          <a:r>
            <a:rPr kumimoji="1" lang="en-US" altLang="ja-JP" sz="1300">
              <a:latin typeface="ＭＳ Ｐゴシック" panose="020B0600070205080204" pitchFamily="50" charset="-128"/>
              <a:ea typeface="ＭＳ Ｐゴシック" panose="020B0600070205080204" pitchFamily="50" charset="-128"/>
            </a:rPr>
            <a:t>210</a:t>
          </a:r>
          <a:r>
            <a:rPr kumimoji="1" lang="ja-JP" altLang="en-US" sz="1300">
              <a:latin typeface="ＭＳ Ｐゴシック" panose="020B0600070205080204" pitchFamily="50" charset="-128"/>
              <a:ea typeface="ＭＳ Ｐゴシック" panose="020B0600070205080204" pitchFamily="50" charset="-128"/>
            </a:rPr>
            <a:t>百万円を「漁業振興基金」として積み立てたことによる。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その他の経費については、事業成果の検証に基づく事業の抜本的見直し等の実施により歳出の削減に努め、自治体の規模に応じた適正な財政運営を図っていく。</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北海道石狩市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平成</a:t>
          </a:r>
          <a:r>
            <a:rPr kumimoji="1" lang="en-US" altLang="ja-JP" sz="2000" b="1">
              <a:solidFill>
                <a:srgbClr val="FFFFFF"/>
              </a:solidFill>
              <a:latin typeface="ＭＳ ゴシック" panose="020B0609070205080204" pitchFamily="49" charset="-128"/>
              <a:ea typeface="ＭＳ ゴシック" panose="020B0609070205080204" pitchFamily="49" charset="-128"/>
            </a:rPr>
            <a:t>30</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58,345
57,951
722.42
27,449,265
27,066,041
337,424
16,566,068
32,698,139</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(H31.1.1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8.6
76.6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H26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－１    </a:t>
          </a:r>
          <a:r>
            <a:rPr kumimoji="1" lang="en-US" altLang="ja-JP" sz="1100" b="1">
              <a:solidFill>
                <a:srgbClr val="000000"/>
              </a:solidFill>
              <a:latin typeface="ＭＳ ゴシック" panose="020B0609070205080204" pitchFamily="49" charset="-128"/>
              <a:ea typeface="ＭＳ ゴシック" panose="020B0609070205080204" pitchFamily="49" charset="-128"/>
            </a:rPr>
            <a:t>H27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－３</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類似団体内順位、全国平均、各都道府県平均は、平成</a:t>
          </a:r>
          <a:r>
            <a:rPr kumimoji="1" lang="en-US" altLang="ja-JP" sz="1000">
              <a:solidFill>
                <a:srgbClr val="000000"/>
              </a:solidFill>
              <a:latin typeface="ＭＳ Ｐゴシック" panose="020B0600070205080204" pitchFamily="50" charset="-128"/>
              <a:ea typeface="ＭＳ Ｐゴシック" panose="020B0600070205080204" pitchFamily="50" charset="-128"/>
            </a:rPr>
            <a:t>30</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99466</xdr:rowOff>
    </xdr:from>
    <xdr:to>
      <xdr:col>24</xdr:col>
      <xdr:colOff>62865</xdr:colOff>
      <xdr:row>38</xdr:row>
      <xdr:rowOff>52832</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414416"/>
          <a:ext cx="1270" cy="11535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56659</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571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52832</xdr:rowOff>
    </xdr:from>
    <xdr:to>
      <xdr:col>24</xdr:col>
      <xdr:colOff>152400</xdr:colOff>
      <xdr:row>38</xdr:row>
      <xdr:rowOff>52832</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567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46143</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1896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4,713</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31</xdr:row>
      <xdr:rowOff>99466</xdr:rowOff>
    </xdr:from>
    <xdr:to>
      <xdr:col>24</xdr:col>
      <xdr:colOff>152400</xdr:colOff>
      <xdr:row>31</xdr:row>
      <xdr:rowOff>99466</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4144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64719</xdr:rowOff>
    </xdr:from>
    <xdr:to>
      <xdr:col>24</xdr:col>
      <xdr:colOff>63500</xdr:colOff>
      <xdr:row>34</xdr:row>
      <xdr:rowOff>104496</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94019"/>
          <a:ext cx="838200" cy="39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150995</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598029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1118</xdr:rowOff>
    </xdr:from>
    <xdr:to>
      <xdr:col>24</xdr:col>
      <xdr:colOff>114300</xdr:colOff>
      <xdr:row>35</xdr:row>
      <xdr:rowOff>102718</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01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71120</xdr:rowOff>
    </xdr:from>
    <xdr:to>
      <xdr:col>19</xdr:col>
      <xdr:colOff>177800</xdr:colOff>
      <xdr:row>34</xdr:row>
      <xdr:rowOff>104496</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900420"/>
          <a:ext cx="889000" cy="333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166167</xdr:rowOff>
    </xdr:from>
    <xdr:to>
      <xdr:col>20</xdr:col>
      <xdr:colOff>38100</xdr:colOff>
      <xdr:row>35</xdr:row>
      <xdr:rowOff>96317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87444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881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125069</xdr:rowOff>
    </xdr:from>
    <xdr:to>
      <xdr:col>15</xdr:col>
      <xdr:colOff>50800</xdr:colOff>
      <xdr:row>34</xdr:row>
      <xdr:rowOff>71120</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a:off x="2019300" y="5782919"/>
          <a:ext cx="889000" cy="1175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157480</xdr:rowOff>
    </xdr:from>
    <xdr:to>
      <xdr:col>15</xdr:col>
      <xdr:colOff>101600</xdr:colOff>
      <xdr:row>35</xdr:row>
      <xdr:rowOff>87630</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78757</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79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33</xdr:row>
      <xdr:rowOff>125069</xdr:rowOff>
    </xdr:from>
    <xdr:to>
      <xdr:col>10</xdr:col>
      <xdr:colOff>114300</xdr:colOff>
      <xdr:row>33</xdr:row>
      <xdr:rowOff>159817</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1130300" y="5782919"/>
          <a:ext cx="889000" cy="34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18491</xdr:rowOff>
    </xdr:from>
    <xdr:to>
      <xdr:col>10</xdr:col>
      <xdr:colOff>165100</xdr:colOff>
      <xdr:row>34</xdr:row>
      <xdr:rowOff>120091</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58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34</xdr:row>
      <xdr:rowOff>111218</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59405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23520</xdr:rowOff>
    </xdr:from>
    <xdr:to>
      <xdr:col>6</xdr:col>
      <xdr:colOff>38100</xdr:colOff>
      <xdr:row>34</xdr:row>
      <xdr:rowOff>125120</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852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116247</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59455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13919</xdr:rowOff>
    </xdr:from>
    <xdr:to>
      <xdr:col>24</xdr:col>
      <xdr:colOff>114300</xdr:colOff>
      <xdr:row>34</xdr:row>
      <xdr:rowOff>115519</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8432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36796</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946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34</xdr:row>
      <xdr:rowOff>53696</xdr:rowOff>
    </xdr:from>
    <xdr:to>
      <xdr:col>20</xdr:col>
      <xdr:colOff>38100</xdr:colOff>
      <xdr:row>34</xdr:row>
      <xdr:rowOff>155296</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82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33</xdr:row>
      <xdr:rowOff>373</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6582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34</xdr:row>
      <xdr:rowOff>20320</xdr:rowOff>
    </xdr:from>
    <xdr:to>
      <xdr:col>15</xdr:col>
      <xdr:colOff>101600</xdr:colOff>
      <xdr:row>34</xdr:row>
      <xdr:rowOff>121920</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849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138447</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62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74269</xdr:rowOff>
    </xdr:from>
    <xdr:to>
      <xdr:col>10</xdr:col>
      <xdr:colOff>165100</xdr:colOff>
      <xdr:row>34</xdr:row>
      <xdr:rowOff>4419</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732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20946</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5073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109017</xdr:rowOff>
    </xdr:from>
    <xdr:to>
      <xdr:col>6</xdr:col>
      <xdr:colOff>38100</xdr:colOff>
      <xdr:row>34</xdr:row>
      <xdr:rowOff>39167</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66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55694</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42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53,273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61,744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98" name="テキスト ボックス 97">
          <a:extLst>
            <a:ext uri="{FF2B5EF4-FFF2-40B4-BE49-F238E27FC236}">
              <a16:creationId xmlns:a16="http://schemas.microsoft.com/office/drawing/2014/main" id="{00000000-0008-0000-0700-000062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99" name="直線コネクタ 98">
          <a:extLst>
            <a:ext uri="{FF2B5EF4-FFF2-40B4-BE49-F238E27FC236}">
              <a16:creationId xmlns:a16="http://schemas.microsoft.com/office/drawing/2014/main" id="{00000000-0008-0000-0700-000063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38299</xdr:rowOff>
    </xdr:from>
    <xdr:ext cx="595419"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166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126180</xdr:rowOff>
    </xdr:from>
    <xdr:to>
      <xdr:col>24</xdr:col>
      <xdr:colOff>62865</xdr:colOff>
      <xdr:row>58</xdr:row>
      <xdr:rowOff>145154</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98680"/>
          <a:ext cx="1270" cy="13905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148981</xdr:rowOff>
    </xdr:from>
    <xdr:ext cx="534377"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93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27,666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145154</xdr:rowOff>
    </xdr:from>
    <xdr:to>
      <xdr:col>24</xdr:col>
      <xdr:colOff>152400</xdr:colOff>
      <xdr:row>58</xdr:row>
      <xdr:rowOff>145154</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9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72857</xdr:rowOff>
    </xdr:from>
    <xdr:ext cx="599010"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4739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112,828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126180</xdr:rowOff>
    </xdr:from>
    <xdr:to>
      <xdr:col>24</xdr:col>
      <xdr:colOff>152400</xdr:colOff>
      <xdr:row>50</xdr:row>
      <xdr:rowOff>126180</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986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37402</xdr:rowOff>
    </xdr:from>
    <xdr:to>
      <xdr:col>24</xdr:col>
      <xdr:colOff>63500</xdr:colOff>
      <xdr:row>57</xdr:row>
      <xdr:rowOff>87579</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3797300" y="9638602"/>
          <a:ext cx="838200" cy="221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148778</xdr:rowOff>
    </xdr:from>
    <xdr:ext cx="534377"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5785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46,734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125901</xdr:rowOff>
    </xdr:from>
    <xdr:to>
      <xdr:col>24</xdr:col>
      <xdr:colOff>114300</xdr:colOff>
      <xdr:row>57</xdr:row>
      <xdr:rowOff>56051</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727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55</xdr:row>
      <xdr:rowOff>130899</xdr:rowOff>
    </xdr:from>
    <xdr:to>
      <xdr:col>19</xdr:col>
      <xdr:colOff>177800</xdr:colOff>
      <xdr:row>56</xdr:row>
      <xdr:rowOff>37402</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560649"/>
          <a:ext cx="889000" cy="779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94239</xdr:rowOff>
    </xdr:from>
    <xdr:to>
      <xdr:col>20</xdr:col>
      <xdr:colOff>38100</xdr:colOff>
      <xdr:row>57</xdr:row>
      <xdr:rowOff>24389</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695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57</xdr:row>
      <xdr:rowOff>15516</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530111" y="9788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48,673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55</xdr:row>
      <xdr:rowOff>83791</xdr:rowOff>
    </xdr:from>
    <xdr:to>
      <xdr:col>15</xdr:col>
      <xdr:colOff>50800</xdr:colOff>
      <xdr:row>55</xdr:row>
      <xdr:rowOff>130899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a:off x="2019300" y="9513541"/>
          <a:ext cx="889000" cy="471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110895</xdr:rowOff>
    </xdr:from>
    <xdr:to>
      <xdr:col>15</xdr:col>
      <xdr:colOff>101600</xdr:colOff>
      <xdr:row>57</xdr:row>
      <xdr:rowOff>41045</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71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57</xdr:row>
      <xdr:rowOff>32172</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41111" y="9804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47,653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55</xdr:row>
      <xdr:rowOff>83791</xdr:rowOff>
    </xdr:from>
    <xdr:to>
      <xdr:col>10</xdr:col>
      <xdr:colOff>114300</xdr:colOff>
      <xdr:row>56</xdr:row>
      <xdr:rowOff>160029</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flipV="1">
          <a:off x="1130300" y="9513541"/>
          <a:ext cx="889000" cy="24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29873</xdr:rowOff>
    </xdr:from>
    <xdr:to>
      <xdr:col>10</xdr:col>
      <xdr:colOff>165100</xdr:colOff>
      <xdr:row>56</xdr:row>
      <xdr:rowOff>131473</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6310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122600</xdr:rowOff>
    </xdr:from>
    <xdr:ext cx="534377"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52111" y="97238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55</xdr:row>
      <xdr:rowOff>85503</xdr:rowOff>
    </xdr:from>
    <xdr:to>
      <xdr:col>6</xdr:col>
      <xdr:colOff>38100</xdr:colOff>
      <xdr:row>56</xdr:row>
      <xdr:rowOff>15653</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5152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54</xdr:row>
      <xdr:rowOff>32180</xdr:rowOff>
    </xdr:from>
    <xdr:ext cx="534377"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63111" y="92904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36779</xdr:rowOff>
    </xdr:from>
    <xdr:to>
      <xdr:col>24</xdr:col>
      <xdr:colOff>114300</xdr:colOff>
      <xdr:row>57</xdr:row>
      <xdr:rowOff>138379</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09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15206</xdr:rowOff>
    </xdr:from>
    <xdr:ext cx="534377"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7878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158052</xdr:rowOff>
    </xdr:from>
    <xdr:to>
      <xdr:col>20</xdr:col>
      <xdr:colOff>38100</xdr:colOff>
      <xdr:row>56</xdr:row>
      <xdr:rowOff>88202</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587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104729</xdr:rowOff>
    </xdr:from>
    <xdr:ext cx="534377"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530111" y="9363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55,265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55</xdr:row>
      <xdr:rowOff>80099</xdr:rowOff>
    </xdr:from>
    <xdr:to>
      <xdr:col>15</xdr:col>
      <xdr:colOff>101600</xdr:colOff>
      <xdr:row>56</xdr:row>
      <xdr:rowOff>10249</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5098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54</xdr:row>
      <xdr:rowOff>26776</xdr:rowOff>
    </xdr:from>
    <xdr:ext cx="534377"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41111" y="92850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60,039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55</xdr:row>
      <xdr:rowOff>32991</xdr:rowOff>
    </xdr:from>
    <xdr:to>
      <xdr:col>10</xdr:col>
      <xdr:colOff>165100</xdr:colOff>
      <xdr:row>55</xdr:row>
      <xdr:rowOff>134591</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4627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53</xdr:row>
      <xdr:rowOff>151118</xdr:rowOff>
    </xdr:from>
    <xdr:ext cx="534377"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52111" y="92379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62,924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109229</xdr:rowOff>
    </xdr:from>
    <xdr:to>
      <xdr:col>6</xdr:col>
      <xdr:colOff>38100</xdr:colOff>
      <xdr:row>57</xdr:row>
      <xdr:rowOff>39379</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7104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30506</xdr:rowOff>
    </xdr:from>
    <xdr:ext cx="534377"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63111" y="98031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165,097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198,448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2" name="テキスト ボックス 171">
          <a:extLst>
            <a:ext uri="{FF2B5EF4-FFF2-40B4-BE49-F238E27FC236}">
              <a16:creationId xmlns:a16="http://schemas.microsoft.com/office/drawing/2014/main" id="{00000000-0008-0000-0700-0000AC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3" name="民生費グラフ枠">
          <a:extLst>
            <a:ext uri="{FF2B5EF4-FFF2-40B4-BE49-F238E27FC236}">
              <a16:creationId xmlns:a16="http://schemas.microsoft.com/office/drawing/2014/main" id="{00000000-0008-0000-0700-0000AD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96157</xdr:rowOff>
    </xdr:from>
    <xdr:to>
      <xdr:col>24</xdr:col>
      <xdr:colOff>62865</xdr:colOff>
      <xdr:row>79</xdr:row>
      <xdr:rowOff>2942</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flipV="1">
          <a:off x="4633595" y="12097657"/>
          <a:ext cx="1270" cy="14498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6769</xdr:rowOff>
    </xdr:from>
    <xdr:ext cx="534377" cy="259045"/>
    <xdr:sp macro="" textlink="">
      <xdr:nvSpPr>
        <xdr:cNvPr id="175" name="民生費最小値テキスト">
          <a:extLst>
            <a:ext uri="{FF2B5EF4-FFF2-40B4-BE49-F238E27FC236}">
              <a16:creationId xmlns:a16="http://schemas.microsoft.com/office/drawing/2014/main" id="{00000000-0008-0000-0700-0000AF000000}"/>
            </a:ext>
          </a:extLst>
        </xdr:cNvPr>
        <xdr:cNvSpPr txBox="1"/>
      </xdr:nvSpPr>
      <xdr:spPr>
        <a:xfrm>
          <a:off x="4686300" y="135513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98,813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2942</xdr:rowOff>
    </xdr:from>
    <xdr:to>
      <xdr:col>24</xdr:col>
      <xdr:colOff>152400</xdr:colOff>
      <xdr:row>79</xdr:row>
      <xdr:rowOff>2942</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3547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42834</xdr:rowOff>
    </xdr:from>
    <xdr:ext cx="599010" cy="259045"/>
    <xdr:sp macro="" textlink="">
      <xdr:nvSpPr>
        <xdr:cNvPr id="177" name="民生費最大値テキスト">
          <a:extLst>
            <a:ext uri="{FF2B5EF4-FFF2-40B4-BE49-F238E27FC236}">
              <a16:creationId xmlns:a16="http://schemas.microsoft.com/office/drawing/2014/main" id="{00000000-0008-0000-0700-0000B1000000}"/>
            </a:ext>
          </a:extLst>
        </xdr:cNvPr>
        <xdr:cNvSpPr txBox="1"/>
      </xdr:nvSpPr>
      <xdr:spPr>
        <a:xfrm>
          <a:off x="4686300" y="11872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232,000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96157</xdr:rowOff>
    </xdr:from>
    <xdr:to>
      <xdr:col>24</xdr:col>
      <xdr:colOff>152400</xdr:colOff>
      <xdr:row>70</xdr:row>
      <xdr:rowOff>96157</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a:off x="4546600" y="12097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74</xdr:row>
      <xdr:rowOff>83595</xdr:rowOff>
    </xdr:from>
    <xdr:to>
      <xdr:col>24</xdr:col>
      <xdr:colOff>63500</xdr:colOff>
      <xdr:row>74</xdr:row>
      <xdr:rowOff>94448</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3797300" y="12770895"/>
          <a:ext cx="838200" cy="108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88685</xdr:rowOff>
    </xdr:from>
    <xdr:ext cx="599010" cy="259045"/>
    <xdr:sp macro="" textlink="">
      <xdr:nvSpPr>
        <xdr:cNvPr id="180" name="民生費平均値テキスト">
          <a:extLst>
            <a:ext uri="{FF2B5EF4-FFF2-40B4-BE49-F238E27FC236}">
              <a16:creationId xmlns:a16="http://schemas.microsoft.com/office/drawing/2014/main" id="{00000000-0008-0000-0700-0000B4000000}"/>
            </a:ext>
          </a:extLst>
        </xdr:cNvPr>
        <xdr:cNvSpPr txBox="1"/>
      </xdr:nvSpPr>
      <xdr:spPr>
        <a:xfrm>
          <a:off x="4686300" y="1294743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147,288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110258</xdr:rowOff>
    </xdr:from>
    <xdr:to>
      <xdr:col>24</xdr:col>
      <xdr:colOff>114300</xdr:colOff>
      <xdr:row>76</xdr:row>
      <xdr:rowOff>40407</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4584700" y="1296900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74</xdr:row>
      <xdr:rowOff>80155</xdr:rowOff>
    </xdr:from>
    <xdr:to>
      <xdr:col>19</xdr:col>
      <xdr:colOff>177800</xdr:colOff>
      <xdr:row>74</xdr:row>
      <xdr:rowOff>94448</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a:off x="2908300" y="12767455"/>
          <a:ext cx="889000" cy="1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114840</xdr:rowOff>
    </xdr:from>
    <xdr:to>
      <xdr:col>20</xdr:col>
      <xdr:colOff>38100</xdr:colOff>
      <xdr:row>76</xdr:row>
      <xdr:rowOff>44990</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3746500" y="12973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36118</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3497795" y="13066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74</xdr:row>
      <xdr:rowOff>80155</xdr:rowOff>
    </xdr:from>
    <xdr:to>
      <xdr:col>15</xdr:col>
      <xdr:colOff>50800</xdr:colOff>
      <xdr:row>75</xdr:row>
      <xdr:rowOff>71860</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flipV="1">
          <a:off x="2019300" y="12767455"/>
          <a:ext cx="889000" cy="1631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149163</xdr:rowOff>
    </xdr:from>
    <xdr:to>
      <xdr:col>15</xdr:col>
      <xdr:colOff>101600</xdr:colOff>
      <xdr:row>76</xdr:row>
      <xdr:rowOff>79313</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2857500" y="13007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70440</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2608795" y="131006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143,714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71860</xdr:rowOff>
    </xdr:from>
    <xdr:to>
      <xdr:col>10</xdr:col>
      <xdr:colOff>114300</xdr:colOff>
      <xdr:row>75</xdr:row>
      <xdr:rowOff>135324</xdr:rowOff>
    </xdr:to>
    <xdr:cxnSp macro="">
      <xdr:nvCxnSpPr>
        <xdr:cNvPr id="188" name="直線コネクタ 187">
          <a:extLst>
            <a:ext uri="{FF2B5EF4-FFF2-40B4-BE49-F238E27FC236}">
              <a16:creationId xmlns:a16="http://schemas.microsoft.com/office/drawing/2014/main" id="{00000000-0008-0000-0700-0000BC000000}"/>
            </a:ext>
          </a:extLst>
        </xdr:cNvPr>
        <xdr:cNvCxnSpPr/>
      </xdr:nvCxnSpPr>
      <xdr:spPr>
        <a:xfrm flipV="1">
          <a:off x="1130300" y="12930610"/>
          <a:ext cx="889000" cy="634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6429</xdr:rowOff>
    </xdr:from>
    <xdr:to>
      <xdr:col>10</xdr:col>
      <xdr:colOff>165100</xdr:colOff>
      <xdr:row>76</xdr:row>
      <xdr:rowOff>108029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968500" y="130366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99156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1719795" y="131293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141,076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143633</xdr:rowOff>
    </xdr:from>
    <xdr:to>
      <xdr:col>6</xdr:col>
      <xdr:colOff>38100</xdr:colOff>
      <xdr:row>76</xdr:row>
      <xdr:rowOff>73783</xdr:rowOff>
    </xdr:to>
    <xdr:sp macro="" textlink="">
      <xdr:nvSpPr>
        <xdr:cNvPr id="191" name="フローチャート: 判断 190">
          <a:extLst>
            <a:ext uri="{FF2B5EF4-FFF2-40B4-BE49-F238E27FC236}">
              <a16:creationId xmlns:a16="http://schemas.microsoft.com/office/drawing/2014/main" id="{00000000-0008-0000-0700-0000BF000000}"/>
            </a:ext>
          </a:extLst>
        </xdr:cNvPr>
        <xdr:cNvSpPr/>
      </xdr:nvSpPr>
      <xdr:spPr>
        <a:xfrm>
          <a:off x="1079500" y="130023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64910</xdr:rowOff>
    </xdr:from>
    <xdr:ext cx="59901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830795" y="130951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700-0000C5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32795</xdr:rowOff>
    </xdr:from>
    <xdr:to>
      <xdr:col>24</xdr:col>
      <xdr:colOff>114300</xdr:colOff>
      <xdr:row>74</xdr:row>
      <xdr:rowOff>134395</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4584700" y="12720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73</xdr:row>
      <xdr:rowOff>55672</xdr:rowOff>
    </xdr:from>
    <xdr:ext cx="599010" cy="259045"/>
    <xdr:sp macro="" textlink="">
      <xdr:nvSpPr>
        <xdr:cNvPr id="199" name="民生費該当値テキスト">
          <a:extLst>
            <a:ext uri="{FF2B5EF4-FFF2-40B4-BE49-F238E27FC236}">
              <a16:creationId xmlns:a16="http://schemas.microsoft.com/office/drawing/2014/main" id="{00000000-0008-0000-0700-0000C7000000}"/>
            </a:ext>
          </a:extLst>
        </xdr:cNvPr>
        <xdr:cNvSpPr txBox="1"/>
      </xdr:nvSpPr>
      <xdr:spPr>
        <a:xfrm>
          <a:off x="4686300" y="125715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170,154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74</xdr:row>
      <xdr:rowOff>43648</xdr:rowOff>
    </xdr:from>
    <xdr:to>
      <xdr:col>20</xdr:col>
      <xdr:colOff>38100</xdr:colOff>
      <xdr:row>74</xdr:row>
      <xdr:rowOff>145248</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3746500" y="12730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72</xdr:row>
      <xdr:rowOff>161775</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3497795" y="125061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169,157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74</xdr:row>
      <xdr:rowOff>29355</xdr:rowOff>
    </xdr:from>
    <xdr:to>
      <xdr:col>15</xdr:col>
      <xdr:colOff>101600</xdr:colOff>
      <xdr:row>74</xdr:row>
      <xdr:rowOff>130955</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2857500" y="12716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72</xdr:row>
      <xdr:rowOff>147482</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2608795" y="124918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170,470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21060</xdr:rowOff>
    </xdr:from>
    <xdr:to>
      <xdr:col>10</xdr:col>
      <xdr:colOff>165100</xdr:colOff>
      <xdr:row>75</xdr:row>
      <xdr:rowOff>122660</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968500" y="1287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73</xdr:row>
      <xdr:rowOff>139187</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1719795" y="126550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155,482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84524</xdr:rowOff>
    </xdr:from>
    <xdr:to>
      <xdr:col>6</xdr:col>
      <xdr:colOff>38100</xdr:colOff>
      <xdr:row>76</xdr:row>
      <xdr:rowOff>14675</xdr:rowOff>
    </xdr:to>
    <xdr:sp macro="" textlink="">
      <xdr:nvSpPr>
        <xdr:cNvPr id="206" name="楕円 205">
          <a:extLst>
            <a:ext uri="{FF2B5EF4-FFF2-40B4-BE49-F238E27FC236}">
              <a16:creationId xmlns:a16="http://schemas.microsoft.com/office/drawing/2014/main" id="{00000000-0008-0000-0700-0000CE000000}"/>
            </a:ext>
          </a:extLst>
        </xdr:cNvPr>
        <xdr:cNvSpPr/>
      </xdr:nvSpPr>
      <xdr:spPr>
        <a:xfrm>
          <a:off x="1079500" y="12943274"/>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31201</xdr:rowOff>
    </xdr:from>
    <xdr:ext cx="599010" cy="259045"/>
    <xdr:sp macro="" textlink="">
      <xdr:nvSpPr>
        <xdr:cNvPr id="207" name="テキスト ボックス 206">
          <a:extLst>
            <a:ext uri="{FF2B5EF4-FFF2-40B4-BE49-F238E27FC236}">
              <a16:creationId xmlns:a16="http://schemas.microsoft.com/office/drawing/2014/main" id="{00000000-0008-0000-0700-0000CF000000}"/>
            </a:ext>
          </a:extLst>
        </xdr:cNvPr>
        <xdr:cNvSpPr txBox="1"/>
      </xdr:nvSpPr>
      <xdr:spPr>
        <a:xfrm>
          <a:off x="830795" y="127185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149,652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36,544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46,181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5" name="正方形/長方形 214">
          <a:extLst>
            <a:ext uri="{FF2B5EF4-FFF2-40B4-BE49-F238E27FC236}">
              <a16:creationId xmlns:a16="http://schemas.microsoft.com/office/drawing/2014/main" id="{00000000-0008-0000-0700-0000D7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7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7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7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7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衛生費グラフ枠">
          <a:extLst>
            <a:ext uri="{FF2B5EF4-FFF2-40B4-BE49-F238E27FC236}">
              <a16:creationId xmlns:a16="http://schemas.microsoft.com/office/drawing/2014/main" id="{00000000-0008-0000-07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166545</xdr:rowOff>
    </xdr:from>
    <xdr:to>
      <xdr:col>24</xdr:col>
      <xdr:colOff>62865</xdr:colOff>
      <xdr:row>99</xdr:row>
      <xdr:rowOff>125575</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4633595" y="15597045"/>
          <a:ext cx="1270" cy="15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129402</xdr:rowOff>
    </xdr:from>
    <xdr:ext cx="534377" cy="259045"/>
    <xdr:sp macro="" textlink="">
      <xdr:nvSpPr>
        <xdr:cNvPr id="235" name="衛生費最小値テキスト">
          <a:extLst>
            <a:ext uri="{FF2B5EF4-FFF2-40B4-BE49-F238E27FC236}">
              <a16:creationId xmlns:a16="http://schemas.microsoft.com/office/drawing/2014/main" id="{00000000-0008-0000-0700-0000EB000000}"/>
            </a:ext>
          </a:extLst>
        </xdr:cNvPr>
        <xdr:cNvSpPr txBox="1"/>
      </xdr:nvSpPr>
      <xdr:spPr>
        <a:xfrm>
          <a:off x="4686300" y="171029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125575</xdr:rowOff>
    </xdr:from>
    <xdr:to>
      <xdr:col>24</xdr:col>
      <xdr:colOff>152400</xdr:colOff>
      <xdr:row>99</xdr:row>
      <xdr:rowOff>125575</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a:off x="4546600" y="17099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113222</xdr:rowOff>
    </xdr:from>
    <xdr:ext cx="599010" cy="259045"/>
    <xdr:sp macro="" textlink="">
      <xdr:nvSpPr>
        <xdr:cNvPr id="237" name="衛生費最大値テキスト">
          <a:extLst>
            <a:ext uri="{FF2B5EF4-FFF2-40B4-BE49-F238E27FC236}">
              <a16:creationId xmlns:a16="http://schemas.microsoft.com/office/drawing/2014/main" id="{00000000-0008-0000-0700-0000ED000000}"/>
            </a:ext>
          </a:extLst>
        </xdr:cNvPr>
        <xdr:cNvSpPr txBox="1"/>
      </xdr:nvSpPr>
      <xdr:spPr>
        <a:xfrm>
          <a:off x="4686300" y="153722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110,356</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90</xdr:row>
      <xdr:rowOff>166545</xdr:rowOff>
    </xdr:from>
    <xdr:to>
      <xdr:col>24</xdr:col>
      <xdr:colOff>152400</xdr:colOff>
      <xdr:row>90</xdr:row>
      <xdr:rowOff>166545</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a:off x="4546600" y="15597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92771</xdr:rowOff>
    </xdr:from>
    <xdr:to>
      <xdr:col>24</xdr:col>
      <xdr:colOff>63500</xdr:colOff>
      <xdr:row>97</xdr:row>
      <xdr:rowOff>103859</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3797300" y="16723421"/>
          <a:ext cx="838200" cy="110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13019</xdr:rowOff>
    </xdr:from>
    <xdr:ext cx="534377" cy="259045"/>
    <xdr:sp macro="" textlink="">
      <xdr:nvSpPr>
        <xdr:cNvPr id="240" name="衛生費平均値テキスト">
          <a:extLst>
            <a:ext uri="{FF2B5EF4-FFF2-40B4-BE49-F238E27FC236}">
              <a16:creationId xmlns:a16="http://schemas.microsoft.com/office/drawing/2014/main" id="{00000000-0008-0000-0700-0000F0000000}"/>
            </a:ext>
          </a:extLst>
        </xdr:cNvPr>
        <xdr:cNvSpPr txBox="1"/>
      </xdr:nvSpPr>
      <xdr:spPr>
        <a:xfrm>
          <a:off x="4686300" y="1681511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31,326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34592</xdr:rowOff>
    </xdr:from>
    <xdr:to>
      <xdr:col>24</xdr:col>
      <xdr:colOff>114300</xdr:colOff>
      <xdr:row>98</xdr:row>
      <xdr:rowOff>136192</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4584700" y="16836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92771</xdr:rowOff>
    </xdr:from>
    <xdr:to>
      <xdr:col>19</xdr:col>
      <xdr:colOff>177800</xdr:colOff>
      <xdr:row>97</xdr:row>
      <xdr:rowOff>113590</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2908300" y="16723421"/>
          <a:ext cx="889000" cy="20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98</xdr:row>
      <xdr:rowOff>1265</xdr:rowOff>
    </xdr:from>
    <xdr:to>
      <xdr:col>20</xdr:col>
      <xdr:colOff>38100</xdr:colOff>
      <xdr:row>98</xdr:row>
      <xdr:rowOff>102865</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3746500" y="16803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93992</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3530111" y="168960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113590</xdr:rowOff>
    </xdr:from>
    <xdr:to>
      <xdr:col>15</xdr:col>
      <xdr:colOff>50800</xdr:colOff>
      <xdr:row>97</xdr:row>
      <xdr:rowOff>131699</xdr:rowOff>
    </xdr:to>
    <xdr:cxnSp macro="">
      <xdr:nvCxnSpPr>
        <xdr:cNvPr id="245" name="直線コネクタ 244">
          <a:extLst>
            <a:ext uri="{FF2B5EF4-FFF2-40B4-BE49-F238E27FC236}">
              <a16:creationId xmlns:a16="http://schemas.microsoft.com/office/drawing/2014/main" id="{00000000-0008-0000-0700-0000F5000000}"/>
            </a:ext>
          </a:extLst>
        </xdr:cNvPr>
        <xdr:cNvCxnSpPr/>
      </xdr:nvCxnSpPr>
      <xdr:spPr>
        <a:xfrm flipV="1">
          <a:off x="2019300" y="16744240"/>
          <a:ext cx="889000" cy="181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170968</xdr:rowOff>
    </xdr:from>
    <xdr:to>
      <xdr:col>15</xdr:col>
      <xdr:colOff>101600</xdr:colOff>
      <xdr:row>98</xdr:row>
      <xdr:rowOff>101118</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2857500" y="16801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92245</xdr:rowOff>
    </xdr:from>
    <xdr:ext cx="534377"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2641111" y="16894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33,474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131699</xdr:rowOff>
    </xdr:from>
    <xdr:to>
      <xdr:col>10</xdr:col>
      <xdr:colOff>114300</xdr:colOff>
      <xdr:row>97</xdr:row>
      <xdr:rowOff>170332</xdr:rowOff>
    </xdr:to>
    <xdr:cxnSp macro="">
      <xdr:nvCxnSpPr>
        <xdr:cNvPr id="248" name="直線コネクタ 247">
          <a:extLst>
            <a:ext uri="{FF2B5EF4-FFF2-40B4-BE49-F238E27FC236}">
              <a16:creationId xmlns:a16="http://schemas.microsoft.com/office/drawing/2014/main" id="{00000000-0008-0000-0700-0000F8000000}"/>
            </a:ext>
          </a:extLst>
        </xdr:cNvPr>
        <xdr:cNvCxnSpPr/>
      </xdr:nvCxnSpPr>
      <xdr:spPr>
        <a:xfrm flipV="1">
          <a:off x="1130300" y="16762349"/>
          <a:ext cx="889000" cy="386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98</xdr:row>
      <xdr:rowOff>31228</xdr:rowOff>
    </xdr:from>
    <xdr:to>
      <xdr:col>10</xdr:col>
      <xdr:colOff>165100</xdr:colOff>
      <xdr:row>98</xdr:row>
      <xdr:rowOff>132828</xdr:rowOff>
    </xdr:to>
    <xdr:sp macro="" textlink="">
      <xdr:nvSpPr>
        <xdr:cNvPr id="249" name="フローチャート: 判断 248">
          <a:extLst>
            <a:ext uri="{FF2B5EF4-FFF2-40B4-BE49-F238E27FC236}">
              <a16:creationId xmlns:a16="http://schemas.microsoft.com/office/drawing/2014/main" id="{00000000-0008-0000-0700-0000F9000000}"/>
            </a:ext>
          </a:extLst>
        </xdr:cNvPr>
        <xdr:cNvSpPr/>
      </xdr:nvSpPr>
      <xdr:spPr>
        <a:xfrm>
          <a:off x="1968500" y="168333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123955</xdr:rowOff>
    </xdr:from>
    <xdr:ext cx="534377"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752111" y="169260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31,532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117425</xdr:rowOff>
    </xdr:from>
    <xdr:to>
      <xdr:col>6</xdr:col>
      <xdr:colOff>38100</xdr:colOff>
      <xdr:row>98</xdr:row>
      <xdr:rowOff>47575</xdr:rowOff>
    </xdr:to>
    <xdr:sp macro="" textlink="">
      <xdr:nvSpPr>
        <xdr:cNvPr id="251" name="フローチャート: 判断 250">
          <a:extLst>
            <a:ext uri="{FF2B5EF4-FFF2-40B4-BE49-F238E27FC236}">
              <a16:creationId xmlns:a16="http://schemas.microsoft.com/office/drawing/2014/main" id="{00000000-0008-0000-0700-0000FB000000}"/>
            </a:ext>
          </a:extLst>
        </xdr:cNvPr>
        <xdr:cNvSpPr/>
      </xdr:nvSpPr>
      <xdr:spPr>
        <a:xfrm>
          <a:off x="1079500" y="16748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64102</xdr:rowOff>
    </xdr:from>
    <xdr:ext cx="534377"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863111" y="16523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36,753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53059</xdr:rowOff>
    </xdr:from>
    <xdr:to>
      <xdr:col>24</xdr:col>
      <xdr:colOff>114300</xdr:colOff>
      <xdr:row>97</xdr:row>
      <xdr:rowOff>154659</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4584700" y="16683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96</xdr:row>
      <xdr:rowOff>75936</xdr:rowOff>
    </xdr:from>
    <xdr:ext cx="534377" cy="259045"/>
    <xdr:sp macro="" textlink="">
      <xdr:nvSpPr>
        <xdr:cNvPr id="259" name="衛生費該当値テキスト">
          <a:extLst>
            <a:ext uri="{FF2B5EF4-FFF2-40B4-BE49-F238E27FC236}">
              <a16:creationId xmlns:a16="http://schemas.microsoft.com/office/drawing/2014/main" id="{00000000-0008-0000-0700-000003010000}"/>
            </a:ext>
          </a:extLst>
        </xdr:cNvPr>
        <xdr:cNvSpPr txBox="1"/>
      </xdr:nvSpPr>
      <xdr:spPr>
        <a:xfrm>
          <a:off x="4686300" y="16535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40,695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41971</xdr:rowOff>
    </xdr:from>
    <xdr:to>
      <xdr:col>20</xdr:col>
      <xdr:colOff>38100</xdr:colOff>
      <xdr:row>97</xdr:row>
      <xdr:rowOff>143571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3746500" y="16672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160098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3530111" y="16447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41,374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62790</xdr:rowOff>
    </xdr:from>
    <xdr:to>
      <xdr:col>15</xdr:col>
      <xdr:colOff>101600</xdr:colOff>
      <xdr:row>97</xdr:row>
      <xdr:rowOff>164390</xdr:rowOff>
    </xdr:to>
    <xdr:sp macro="" textlink="">
      <xdr:nvSpPr>
        <xdr:cNvPr id="262" name="楕円 261">
          <a:extLst>
            <a:ext uri="{FF2B5EF4-FFF2-40B4-BE49-F238E27FC236}">
              <a16:creationId xmlns:a16="http://schemas.microsoft.com/office/drawing/2014/main" id="{00000000-0008-0000-0700-000006010000}"/>
            </a:ext>
          </a:extLst>
        </xdr:cNvPr>
        <xdr:cNvSpPr/>
      </xdr:nvSpPr>
      <xdr:spPr>
        <a:xfrm>
          <a:off x="2857500" y="16693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9467</xdr:rowOff>
    </xdr:from>
    <xdr:ext cx="534377" cy="259045"/>
    <xdr:sp macro="" textlink="">
      <xdr:nvSpPr>
        <xdr:cNvPr id="263" name="テキスト ボックス 262">
          <a:extLst>
            <a:ext uri="{FF2B5EF4-FFF2-40B4-BE49-F238E27FC236}">
              <a16:creationId xmlns:a16="http://schemas.microsoft.com/office/drawing/2014/main" id="{00000000-0008-0000-0700-000007010000}"/>
            </a:ext>
          </a:extLst>
        </xdr:cNvPr>
        <xdr:cNvSpPr txBox="1"/>
      </xdr:nvSpPr>
      <xdr:spPr>
        <a:xfrm>
          <a:off x="2641111" y="16468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80899</xdr:rowOff>
    </xdr:from>
    <xdr:to>
      <xdr:col>10</xdr:col>
      <xdr:colOff>165100</xdr:colOff>
      <xdr:row>98</xdr:row>
      <xdr:rowOff>11049</xdr:rowOff>
    </xdr:to>
    <xdr:sp macro="" textlink="">
      <xdr:nvSpPr>
        <xdr:cNvPr id="264" name="楕円 263">
          <a:extLst>
            <a:ext uri="{FF2B5EF4-FFF2-40B4-BE49-F238E27FC236}">
              <a16:creationId xmlns:a16="http://schemas.microsoft.com/office/drawing/2014/main" id="{00000000-0008-0000-0700-000008010000}"/>
            </a:ext>
          </a:extLst>
        </xdr:cNvPr>
        <xdr:cNvSpPr/>
      </xdr:nvSpPr>
      <xdr:spPr>
        <a:xfrm>
          <a:off x="1968500" y="167115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96</xdr:row>
      <xdr:rowOff>27576</xdr:rowOff>
    </xdr:from>
    <xdr:ext cx="534377" cy="259045"/>
    <xdr:sp macro="" textlink="">
      <xdr:nvSpPr>
        <xdr:cNvPr id="265" name="テキスト ボックス 264">
          <a:extLst>
            <a:ext uri="{FF2B5EF4-FFF2-40B4-BE49-F238E27FC236}">
              <a16:creationId xmlns:a16="http://schemas.microsoft.com/office/drawing/2014/main" id="{00000000-0008-0000-0700-000009010000}"/>
            </a:ext>
          </a:extLst>
        </xdr:cNvPr>
        <xdr:cNvSpPr txBox="1"/>
      </xdr:nvSpPr>
      <xdr:spPr>
        <a:xfrm>
          <a:off x="1752111" y="16486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38,990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119532</xdr:rowOff>
    </xdr:from>
    <xdr:to>
      <xdr:col>6</xdr:col>
      <xdr:colOff>38100</xdr:colOff>
      <xdr:row>98</xdr:row>
      <xdr:rowOff>49682</xdr:rowOff>
    </xdr:to>
    <xdr:sp macro="" textlink="">
      <xdr:nvSpPr>
        <xdr:cNvPr id="266" name="楕円 265">
          <a:extLst>
            <a:ext uri="{FF2B5EF4-FFF2-40B4-BE49-F238E27FC236}">
              <a16:creationId xmlns:a16="http://schemas.microsoft.com/office/drawing/2014/main" id="{00000000-0008-0000-0700-00000A010000}"/>
            </a:ext>
          </a:extLst>
        </xdr:cNvPr>
        <xdr:cNvSpPr/>
      </xdr:nvSpPr>
      <xdr:spPr>
        <a:xfrm>
          <a:off x="1079500" y="16750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40809</xdr:rowOff>
    </xdr:from>
    <xdr:ext cx="534377" cy="259045"/>
    <xdr:sp macro="" textlink="">
      <xdr:nvSpPr>
        <xdr:cNvPr id="267" name="テキスト ボックス 266">
          <a:extLst>
            <a:ext uri="{FF2B5EF4-FFF2-40B4-BE49-F238E27FC236}">
              <a16:creationId xmlns:a16="http://schemas.microsoft.com/office/drawing/2014/main" id="{00000000-0008-0000-0700-00000B010000}"/>
            </a:ext>
          </a:extLst>
        </xdr:cNvPr>
        <xdr:cNvSpPr txBox="1"/>
      </xdr:nvSpPr>
      <xdr:spPr>
        <a:xfrm>
          <a:off x="863111" y="16842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7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80" name="直線コネクタ 279">
          <a:extLst>
            <a:ext uri="{FF2B5EF4-FFF2-40B4-BE49-F238E27FC236}">
              <a16:creationId xmlns:a16="http://schemas.microsoft.com/office/drawing/2014/main" id="{00000000-0008-0000-0700-000018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1" name="テキスト ボックス 280">
          <a:extLst>
            <a:ext uri="{FF2B5EF4-FFF2-40B4-BE49-F238E27FC236}">
              <a16:creationId xmlns:a16="http://schemas.microsoft.com/office/drawing/2014/main" id="{00000000-0008-0000-0700-000019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2" name="直線コネクタ 281">
          <a:extLst>
            <a:ext uri="{FF2B5EF4-FFF2-40B4-BE49-F238E27FC236}">
              <a16:creationId xmlns:a16="http://schemas.microsoft.com/office/drawing/2014/main" id="{00000000-0008-0000-0700-00001A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33</xdr:row>
      <xdr:rowOff>168927</xdr:rowOff>
    </xdr:from>
    <xdr:ext cx="467179" cy="259045"/>
    <xdr:sp macro="" textlink="">
      <xdr:nvSpPr>
        <xdr:cNvPr id="283" name="テキスト ボックス 282">
          <a:extLst>
            <a:ext uri="{FF2B5EF4-FFF2-40B4-BE49-F238E27FC236}">
              <a16:creationId xmlns:a16="http://schemas.microsoft.com/office/drawing/2014/main" id="{00000000-0008-0000-0700-00001B010000}"/>
            </a:ext>
          </a:extLst>
        </xdr:cNvPr>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4" name="直線コネクタ 283">
          <a:extLst>
            <a:ext uri="{FF2B5EF4-FFF2-40B4-BE49-F238E27FC236}">
              <a16:creationId xmlns:a16="http://schemas.microsoft.com/office/drawing/2014/main" id="{00000000-0008-0000-0700-00001C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31</xdr:row>
      <xdr:rowOff>130827</xdr:rowOff>
    </xdr:from>
    <xdr:ext cx="467179" cy="259045"/>
    <xdr:sp macro="" textlink="">
      <xdr:nvSpPr>
        <xdr:cNvPr id="285" name="テキスト ボックス 284">
          <a:extLst>
            <a:ext uri="{FF2B5EF4-FFF2-40B4-BE49-F238E27FC236}">
              <a16:creationId xmlns:a16="http://schemas.microsoft.com/office/drawing/2014/main" id="{00000000-0008-0000-0700-00001D010000}"/>
            </a:ext>
          </a:extLst>
        </xdr:cNvPr>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29</xdr:row>
      <xdr:rowOff>92727</xdr:rowOff>
    </xdr:from>
    <xdr:ext cx="467179" cy="259045"/>
    <xdr:sp macro="" textlink="">
      <xdr:nvSpPr>
        <xdr:cNvPr id="287" name="テキスト ボックス 286">
          <a:extLst>
            <a:ext uri="{FF2B5EF4-FFF2-40B4-BE49-F238E27FC236}">
              <a16:creationId xmlns:a16="http://schemas.microsoft.com/office/drawing/2014/main" id="{00000000-0008-0000-0700-00001F010000}"/>
            </a:ext>
          </a:extLst>
        </xdr:cNvPr>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27</xdr:row>
      <xdr:rowOff>54627</xdr:rowOff>
    </xdr:from>
    <xdr:ext cx="467179" cy="259045"/>
    <xdr:sp macro="" textlink="">
      <xdr:nvSpPr>
        <xdr:cNvPr id="289" name="テキスト ボックス 288">
          <a:extLst>
            <a:ext uri="{FF2B5EF4-FFF2-40B4-BE49-F238E27FC236}">
              <a16:creationId xmlns:a16="http://schemas.microsoft.com/office/drawing/2014/main" id="{00000000-0008-0000-0700-000021010000}"/>
            </a:ext>
          </a:extLst>
        </xdr:cNvPr>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0" name="労働費グラフ枠">
          <a:extLst>
            <a:ext uri="{FF2B5EF4-FFF2-40B4-BE49-F238E27FC236}">
              <a16:creationId xmlns:a16="http://schemas.microsoft.com/office/drawing/2014/main" id="{00000000-0008-0000-0700-000022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17399</xdr:rowOff>
    </xdr:from>
    <xdr:to>
      <xdr:col>54</xdr:col>
      <xdr:colOff>189865</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flipV="1">
          <a:off x="10475595" y="5332349"/>
          <a:ext cx="1270" cy="13986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48277</xdr:rowOff>
    </xdr:from>
    <xdr:ext cx="249299" cy="259045"/>
    <xdr:sp macro="" textlink="">
      <xdr:nvSpPr>
        <xdr:cNvPr id="292" name="労働費最小値テキスト">
          <a:extLst>
            <a:ext uri="{FF2B5EF4-FFF2-40B4-BE49-F238E27FC236}">
              <a16:creationId xmlns:a16="http://schemas.microsoft.com/office/drawing/2014/main" id="{00000000-0008-0000-0700-000024010000}"/>
            </a:ext>
          </a:extLst>
        </xdr:cNvPr>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93" name="直線コネクタ 292">
          <a:extLst>
            <a:ext uri="{FF2B5EF4-FFF2-40B4-BE49-F238E27FC236}">
              <a16:creationId xmlns:a16="http://schemas.microsoft.com/office/drawing/2014/main" id="{00000000-0008-0000-0700-000025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135526</xdr:rowOff>
    </xdr:from>
    <xdr:ext cx="469744" cy="259045"/>
    <xdr:sp macro="" textlink="">
      <xdr:nvSpPr>
        <xdr:cNvPr id="294" name="労働費最大値テキスト">
          <a:extLst>
            <a:ext uri="{FF2B5EF4-FFF2-40B4-BE49-F238E27FC236}">
              <a16:creationId xmlns:a16="http://schemas.microsoft.com/office/drawing/2014/main" id="{00000000-0008-0000-0700-000026010000}"/>
            </a:ext>
          </a:extLst>
        </xdr:cNvPr>
        <xdr:cNvSpPr txBox="1"/>
      </xdr:nvSpPr>
      <xdr:spPr>
        <a:xfrm>
          <a:off x="10528300" y="51075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3,671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17399</xdr:rowOff>
    </xdr:from>
    <xdr:to>
      <xdr:col>55</xdr:col>
      <xdr:colOff>88900</xdr:colOff>
      <xdr:row>31</xdr:row>
      <xdr:rowOff>17399</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10388600" y="5332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41021</xdr:rowOff>
    </xdr:from>
    <xdr:to>
      <xdr:col>55</xdr:col>
      <xdr:colOff>0</xdr:colOff>
      <xdr:row>38</xdr:row>
      <xdr:rowOff>87884</xdr:rowOff>
    </xdr:to>
    <xdr:cxnSp macro="">
      <xdr:nvCxnSpPr>
        <xdr:cNvPr id="296" name="直線コネクタ 295">
          <a:extLst>
            <a:ext uri="{FF2B5EF4-FFF2-40B4-BE49-F238E27FC236}">
              <a16:creationId xmlns:a16="http://schemas.microsoft.com/office/drawing/2014/main" id="{00000000-0008-0000-0700-000028010000}"/>
            </a:ext>
          </a:extLst>
        </xdr:cNvPr>
        <xdr:cNvCxnSpPr/>
      </xdr:nvCxnSpPr>
      <xdr:spPr>
        <a:xfrm>
          <a:off x="9639300" y="6556121"/>
          <a:ext cx="838200" cy="46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119778</xdr:rowOff>
    </xdr:from>
    <xdr:ext cx="378565" cy="259045"/>
    <xdr:sp macro="" textlink="">
      <xdr:nvSpPr>
        <xdr:cNvPr id="297" name="労働費平均値テキスト">
          <a:extLst>
            <a:ext uri="{FF2B5EF4-FFF2-40B4-BE49-F238E27FC236}">
              <a16:creationId xmlns:a16="http://schemas.microsoft.com/office/drawing/2014/main" id="{00000000-0008-0000-0700-000029010000}"/>
            </a:ext>
          </a:extLst>
        </xdr:cNvPr>
        <xdr:cNvSpPr txBox="1"/>
      </xdr:nvSpPr>
      <xdr:spPr>
        <a:xfrm>
          <a:off x="10528300" y="629197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96901</xdr:rowOff>
    </xdr:from>
    <xdr:to>
      <xdr:col>55</xdr:col>
      <xdr:colOff>50800</xdr:colOff>
      <xdr:row>38</xdr:row>
      <xdr:rowOff>27051</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10426700" y="64405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80645</xdr:rowOff>
    </xdr:from>
    <xdr:to>
      <xdr:col>50</xdr:col>
      <xdr:colOff>114300</xdr:colOff>
      <xdr:row>38</xdr:row>
      <xdr:rowOff>41021</xdr:rowOff>
    </xdr:to>
    <xdr:cxnSp macro="">
      <xdr:nvCxnSpPr>
        <xdr:cNvPr id="299" name="直線コネクタ 298">
          <a:extLst>
            <a:ext uri="{FF2B5EF4-FFF2-40B4-BE49-F238E27FC236}">
              <a16:creationId xmlns:a16="http://schemas.microsoft.com/office/drawing/2014/main" id="{00000000-0008-0000-0700-00002B010000}"/>
            </a:ext>
          </a:extLst>
        </xdr:cNvPr>
        <xdr:cNvCxnSpPr/>
      </xdr:nvCxnSpPr>
      <xdr:spPr>
        <a:xfrm>
          <a:off x="8750300" y="6424295"/>
          <a:ext cx="889000" cy="1318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58801</xdr:rowOff>
    </xdr:from>
    <xdr:to>
      <xdr:col>50</xdr:col>
      <xdr:colOff>165100</xdr:colOff>
      <xdr:row>37</xdr:row>
      <xdr:rowOff>160401</xdr:rowOff>
    </xdr:to>
    <xdr:sp macro="" textlink="">
      <xdr:nvSpPr>
        <xdr:cNvPr id="300" name="フローチャート: 判断 299">
          <a:extLst>
            <a:ext uri="{FF2B5EF4-FFF2-40B4-BE49-F238E27FC236}">
              <a16:creationId xmlns:a16="http://schemas.microsoft.com/office/drawing/2014/main" id="{00000000-0008-0000-0700-00002C010000}"/>
            </a:ext>
          </a:extLst>
        </xdr:cNvPr>
        <xdr:cNvSpPr/>
      </xdr:nvSpPr>
      <xdr:spPr>
        <a:xfrm>
          <a:off x="9588500" y="6402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36</xdr:row>
      <xdr:rowOff>5478</xdr:rowOff>
    </xdr:from>
    <xdr:ext cx="378565"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50017" y="617767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1778</xdr:rowOff>
    </xdr:from>
    <xdr:to>
      <xdr:col>45</xdr:col>
      <xdr:colOff>177800</xdr:colOff>
      <xdr:row>37</xdr:row>
      <xdr:rowOff>80645</xdr:rowOff>
    </xdr:to>
    <xdr:cxnSp macro="">
      <xdr:nvCxnSpPr>
        <xdr:cNvPr id="302" name="直線コネクタ 301">
          <a:extLst>
            <a:ext uri="{FF2B5EF4-FFF2-40B4-BE49-F238E27FC236}">
              <a16:creationId xmlns:a16="http://schemas.microsoft.com/office/drawing/2014/main" id="{00000000-0008-0000-0700-00002E010000}"/>
            </a:ext>
          </a:extLst>
        </xdr:cNvPr>
        <xdr:cNvCxnSpPr/>
      </xdr:nvCxnSpPr>
      <xdr:spPr>
        <a:xfrm>
          <a:off x="7861300" y="6345428"/>
          <a:ext cx="889000" cy="78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72517</xdr:rowOff>
    </xdr:from>
    <xdr:to>
      <xdr:col>46</xdr:col>
      <xdr:colOff>38100</xdr:colOff>
      <xdr:row>38</xdr:row>
      <xdr:rowOff>2667</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8699500" y="64161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37</xdr:row>
      <xdr:rowOff>165244</xdr:rowOff>
    </xdr:from>
    <xdr:ext cx="378565"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8561017" y="650889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36</xdr:row>
      <xdr:rowOff>130556</xdr:rowOff>
    </xdr:from>
    <xdr:to>
      <xdr:col>41</xdr:col>
      <xdr:colOff>50800</xdr:colOff>
      <xdr:row>37</xdr:row>
      <xdr:rowOff>1778</xdr:rowOff>
    </xdr:to>
    <xdr:cxnSp macro="">
      <xdr:nvCxnSpPr>
        <xdr:cNvPr id="305" name="直線コネクタ 304">
          <a:extLst>
            <a:ext uri="{FF2B5EF4-FFF2-40B4-BE49-F238E27FC236}">
              <a16:creationId xmlns:a16="http://schemas.microsoft.com/office/drawing/2014/main" id="{00000000-0008-0000-0700-000031010000}"/>
            </a:ext>
          </a:extLst>
        </xdr:cNvPr>
        <xdr:cNvCxnSpPr/>
      </xdr:nvCxnSpPr>
      <xdr:spPr>
        <a:xfrm>
          <a:off x="6972300" y="6302756"/>
          <a:ext cx="889000" cy="42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67945</xdr:rowOff>
    </xdr:from>
    <xdr:to>
      <xdr:col>41</xdr:col>
      <xdr:colOff>101600</xdr:colOff>
      <xdr:row>37</xdr:row>
      <xdr:rowOff>169545</xdr:rowOff>
    </xdr:to>
    <xdr:sp macro="" textlink="">
      <xdr:nvSpPr>
        <xdr:cNvPr id="306" name="フローチャート: 判断 305">
          <a:extLst>
            <a:ext uri="{FF2B5EF4-FFF2-40B4-BE49-F238E27FC236}">
              <a16:creationId xmlns:a16="http://schemas.microsoft.com/office/drawing/2014/main" id="{00000000-0008-0000-0700-000032010000}"/>
            </a:ext>
          </a:extLst>
        </xdr:cNvPr>
        <xdr:cNvSpPr/>
      </xdr:nvSpPr>
      <xdr:spPr>
        <a:xfrm>
          <a:off x="7810500" y="64115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37</xdr:row>
      <xdr:rowOff>160672</xdr:rowOff>
    </xdr:from>
    <xdr:ext cx="378565"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7672017" y="65043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36322</xdr:rowOff>
    </xdr:from>
    <xdr:to>
      <xdr:col>36</xdr:col>
      <xdr:colOff>165100</xdr:colOff>
      <xdr:row>36</xdr:row>
      <xdr:rowOff>137922</xdr:rowOff>
    </xdr:to>
    <xdr:sp macro="" textlink="">
      <xdr:nvSpPr>
        <xdr:cNvPr id="308" name="フローチャート: 判断 307">
          <a:extLst>
            <a:ext uri="{FF2B5EF4-FFF2-40B4-BE49-F238E27FC236}">
              <a16:creationId xmlns:a16="http://schemas.microsoft.com/office/drawing/2014/main" id="{00000000-0008-0000-0700-000034010000}"/>
            </a:ext>
          </a:extLst>
        </xdr:cNvPr>
        <xdr:cNvSpPr/>
      </xdr:nvSpPr>
      <xdr:spPr>
        <a:xfrm>
          <a:off x="6921500" y="62085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34</xdr:row>
      <xdr:rowOff>154449</xdr:rowOff>
    </xdr:from>
    <xdr:ext cx="469744"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37428" y="59837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37084</xdr:rowOff>
    </xdr:from>
    <xdr:to>
      <xdr:col>55</xdr:col>
      <xdr:colOff>50800</xdr:colOff>
      <xdr:row>38</xdr:row>
      <xdr:rowOff>138684</xdr:rowOff>
    </xdr:to>
    <xdr:sp macro="" textlink="">
      <xdr:nvSpPr>
        <xdr:cNvPr id="315" name="楕円 314">
          <a:extLst>
            <a:ext uri="{FF2B5EF4-FFF2-40B4-BE49-F238E27FC236}">
              <a16:creationId xmlns:a16="http://schemas.microsoft.com/office/drawing/2014/main" id="{00000000-0008-0000-0700-00003B010000}"/>
            </a:ext>
          </a:extLst>
        </xdr:cNvPr>
        <xdr:cNvSpPr/>
      </xdr:nvSpPr>
      <xdr:spPr>
        <a:xfrm>
          <a:off x="10426700" y="65521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15511</xdr:rowOff>
    </xdr:from>
    <xdr:ext cx="378565" cy="259045"/>
    <xdr:sp macro="" textlink="">
      <xdr:nvSpPr>
        <xdr:cNvPr id="316" name="労働費該当値テキスト">
          <a:extLst>
            <a:ext uri="{FF2B5EF4-FFF2-40B4-BE49-F238E27FC236}">
              <a16:creationId xmlns:a16="http://schemas.microsoft.com/office/drawing/2014/main" id="{00000000-0008-0000-0700-00003C010000}"/>
            </a:ext>
          </a:extLst>
        </xdr:cNvPr>
        <xdr:cNvSpPr txBox="1"/>
      </xdr:nvSpPr>
      <xdr:spPr>
        <a:xfrm>
          <a:off x="10528300" y="65306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161671</xdr:rowOff>
    </xdr:from>
    <xdr:to>
      <xdr:col>50</xdr:col>
      <xdr:colOff>165100</xdr:colOff>
      <xdr:row>38</xdr:row>
      <xdr:rowOff>91821</xdr:rowOff>
    </xdr:to>
    <xdr:sp macro="" textlink="">
      <xdr:nvSpPr>
        <xdr:cNvPr id="317" name="楕円 316">
          <a:extLst>
            <a:ext uri="{FF2B5EF4-FFF2-40B4-BE49-F238E27FC236}">
              <a16:creationId xmlns:a16="http://schemas.microsoft.com/office/drawing/2014/main" id="{00000000-0008-0000-0700-00003D010000}"/>
            </a:ext>
          </a:extLst>
        </xdr:cNvPr>
        <xdr:cNvSpPr/>
      </xdr:nvSpPr>
      <xdr:spPr>
        <a:xfrm>
          <a:off x="9588500" y="6505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82948</xdr:rowOff>
    </xdr:from>
    <xdr:ext cx="378565" cy="259045"/>
    <xdr:sp macro="" textlink="">
      <xdr:nvSpPr>
        <xdr:cNvPr id="318" name="テキスト ボックス 317">
          <a:extLst>
            <a:ext uri="{FF2B5EF4-FFF2-40B4-BE49-F238E27FC236}">
              <a16:creationId xmlns:a16="http://schemas.microsoft.com/office/drawing/2014/main" id="{00000000-0008-0000-0700-00003E010000}"/>
            </a:ext>
          </a:extLst>
        </xdr:cNvPr>
        <xdr:cNvSpPr txBox="1"/>
      </xdr:nvSpPr>
      <xdr:spPr>
        <a:xfrm>
          <a:off x="9450017" y="659804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29845</xdr:rowOff>
    </xdr:from>
    <xdr:to>
      <xdr:col>46</xdr:col>
      <xdr:colOff>38100</xdr:colOff>
      <xdr:row>37</xdr:row>
      <xdr:rowOff>131445</xdr:rowOff>
    </xdr:to>
    <xdr:sp macro="" textlink="">
      <xdr:nvSpPr>
        <xdr:cNvPr id="319" name="楕円 318">
          <a:extLst>
            <a:ext uri="{FF2B5EF4-FFF2-40B4-BE49-F238E27FC236}">
              <a16:creationId xmlns:a16="http://schemas.microsoft.com/office/drawing/2014/main" id="{00000000-0008-0000-0700-00003F010000}"/>
            </a:ext>
          </a:extLst>
        </xdr:cNvPr>
        <xdr:cNvSpPr/>
      </xdr:nvSpPr>
      <xdr:spPr>
        <a:xfrm>
          <a:off x="8699500" y="6373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35</xdr:row>
      <xdr:rowOff>147972</xdr:rowOff>
    </xdr:from>
    <xdr:ext cx="378565" cy="259045"/>
    <xdr:sp macro="" textlink="">
      <xdr:nvSpPr>
        <xdr:cNvPr id="320" name="テキスト ボックス 319">
          <a:extLst>
            <a:ext uri="{FF2B5EF4-FFF2-40B4-BE49-F238E27FC236}">
              <a16:creationId xmlns:a16="http://schemas.microsoft.com/office/drawing/2014/main" id="{00000000-0008-0000-0700-000040010000}"/>
            </a:ext>
          </a:extLst>
        </xdr:cNvPr>
        <xdr:cNvSpPr txBox="1"/>
      </xdr:nvSpPr>
      <xdr:spPr>
        <a:xfrm>
          <a:off x="8561017" y="61487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122428</xdr:rowOff>
    </xdr:from>
    <xdr:to>
      <xdr:col>41</xdr:col>
      <xdr:colOff>101600</xdr:colOff>
      <xdr:row>37</xdr:row>
      <xdr:rowOff>52578</xdr:rowOff>
    </xdr:to>
    <xdr:sp macro="" textlink="">
      <xdr:nvSpPr>
        <xdr:cNvPr id="321" name="楕円 320">
          <a:extLst>
            <a:ext uri="{FF2B5EF4-FFF2-40B4-BE49-F238E27FC236}">
              <a16:creationId xmlns:a16="http://schemas.microsoft.com/office/drawing/2014/main" id="{00000000-0008-0000-0700-000041010000}"/>
            </a:ext>
          </a:extLst>
        </xdr:cNvPr>
        <xdr:cNvSpPr/>
      </xdr:nvSpPr>
      <xdr:spPr>
        <a:xfrm>
          <a:off x="7810500" y="629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35</xdr:row>
      <xdr:rowOff>69105</xdr:rowOff>
    </xdr:from>
    <xdr:ext cx="469744" cy="259045"/>
    <xdr:sp macro="" textlink="">
      <xdr:nvSpPr>
        <xdr:cNvPr id="322" name="テキスト ボックス 321">
          <a:extLst>
            <a:ext uri="{FF2B5EF4-FFF2-40B4-BE49-F238E27FC236}">
              <a16:creationId xmlns:a16="http://schemas.microsoft.com/office/drawing/2014/main" id="{00000000-0008-0000-0700-000042010000}"/>
            </a:ext>
          </a:extLst>
        </xdr:cNvPr>
        <xdr:cNvSpPr txBox="1"/>
      </xdr:nvSpPr>
      <xdr:spPr>
        <a:xfrm>
          <a:off x="7626428" y="60698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79756</xdr:rowOff>
    </xdr:from>
    <xdr:to>
      <xdr:col>36</xdr:col>
      <xdr:colOff>165100</xdr:colOff>
      <xdr:row>37</xdr:row>
      <xdr:rowOff>9906</xdr:rowOff>
    </xdr:to>
    <xdr:sp macro="" textlink="">
      <xdr:nvSpPr>
        <xdr:cNvPr id="323" name="楕円 322">
          <a:extLst>
            <a:ext uri="{FF2B5EF4-FFF2-40B4-BE49-F238E27FC236}">
              <a16:creationId xmlns:a16="http://schemas.microsoft.com/office/drawing/2014/main" id="{00000000-0008-0000-0700-000043010000}"/>
            </a:ext>
          </a:extLst>
        </xdr:cNvPr>
        <xdr:cNvSpPr/>
      </xdr:nvSpPr>
      <xdr:spPr>
        <a:xfrm>
          <a:off x="6921500" y="62519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1033</xdr:rowOff>
    </xdr:from>
    <xdr:ext cx="469744" cy="259045"/>
    <xdr:sp macro="" textlink="">
      <xdr:nvSpPr>
        <xdr:cNvPr id="324" name="テキスト ボックス 323">
          <a:extLst>
            <a:ext uri="{FF2B5EF4-FFF2-40B4-BE49-F238E27FC236}">
              <a16:creationId xmlns:a16="http://schemas.microsoft.com/office/drawing/2014/main" id="{00000000-0008-0000-0700-000044010000}"/>
            </a:ext>
          </a:extLst>
        </xdr:cNvPr>
        <xdr:cNvSpPr txBox="1"/>
      </xdr:nvSpPr>
      <xdr:spPr>
        <a:xfrm>
          <a:off x="6737428" y="63446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10,663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25,781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2" name="正方形/長方形 331">
          <a:extLst>
            <a:ext uri="{FF2B5EF4-FFF2-40B4-BE49-F238E27FC236}">
              <a16:creationId xmlns:a16="http://schemas.microsoft.com/office/drawing/2014/main" id="{00000000-0008-0000-0700-00004C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5" name="直線コネクタ 334">
          <a:extLst>
            <a:ext uri="{FF2B5EF4-FFF2-40B4-BE49-F238E27FC236}">
              <a16:creationId xmlns:a16="http://schemas.microsoft.com/office/drawing/2014/main" id="{00000000-0008-0000-0700-00004F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6" name="テキスト ボックス 335">
          <a:extLst>
            <a:ext uri="{FF2B5EF4-FFF2-40B4-BE49-F238E27FC236}">
              <a16:creationId xmlns:a16="http://schemas.microsoft.com/office/drawing/2014/main" id="{00000000-0008-0000-0700-000050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7" name="直線コネクタ 336">
          <a:extLst>
            <a:ext uri="{FF2B5EF4-FFF2-40B4-BE49-F238E27FC236}">
              <a16:creationId xmlns:a16="http://schemas.microsoft.com/office/drawing/2014/main" id="{00000000-0008-0000-0700-000051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35577</xdr:rowOff>
    </xdr:from>
    <xdr:ext cx="531299" cy="259045"/>
    <xdr:sp macro="" textlink="">
      <xdr:nvSpPr>
        <xdr:cNvPr id="338" name="テキスト ボックス 337">
          <a:extLst>
            <a:ext uri="{FF2B5EF4-FFF2-40B4-BE49-F238E27FC236}">
              <a16:creationId xmlns:a16="http://schemas.microsoft.com/office/drawing/2014/main" id="{00000000-0008-0000-0700-000052010000}"/>
            </a:ext>
          </a:extLst>
        </xdr:cNvPr>
        <xdr:cNvSpPr txBox="1"/>
      </xdr:nvSpPr>
      <xdr:spPr>
        <a:xfrm>
          <a:off x="6072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9" name="直線コネクタ 338">
          <a:extLst>
            <a:ext uri="{FF2B5EF4-FFF2-40B4-BE49-F238E27FC236}">
              <a16:creationId xmlns:a16="http://schemas.microsoft.com/office/drawing/2014/main" id="{00000000-0008-0000-0700-000053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168927</xdr:rowOff>
    </xdr:from>
    <xdr:ext cx="531299" cy="259045"/>
    <xdr:sp macro="" textlink="">
      <xdr:nvSpPr>
        <xdr:cNvPr id="340" name="テキスト ボックス 339">
          <a:extLst>
            <a:ext uri="{FF2B5EF4-FFF2-40B4-BE49-F238E27FC236}">
              <a16:creationId xmlns:a16="http://schemas.microsoft.com/office/drawing/2014/main" id="{00000000-0008-0000-0700-000054010000}"/>
            </a:ext>
          </a:extLst>
        </xdr:cNvPr>
        <xdr:cNvSpPr txBox="1"/>
      </xdr:nvSpPr>
      <xdr:spPr>
        <a:xfrm>
          <a:off x="6072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130827</xdr:rowOff>
    </xdr:from>
    <xdr:ext cx="531299" cy="259045"/>
    <xdr:sp macro="" textlink="">
      <xdr:nvSpPr>
        <xdr:cNvPr id="342" name="テキスト ボックス 341">
          <a:extLst>
            <a:ext uri="{FF2B5EF4-FFF2-40B4-BE49-F238E27FC236}">
              <a16:creationId xmlns:a16="http://schemas.microsoft.com/office/drawing/2014/main" id="{00000000-0008-0000-0700-000056010000}"/>
            </a:ext>
          </a:extLst>
        </xdr:cNvPr>
        <xdr:cNvSpPr txBox="1"/>
      </xdr:nvSpPr>
      <xdr:spPr>
        <a:xfrm>
          <a:off x="6072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92727</xdr:rowOff>
    </xdr:from>
    <xdr:ext cx="531299" cy="259045"/>
    <xdr:sp macro="" textlink="">
      <xdr:nvSpPr>
        <xdr:cNvPr id="344" name="テキスト ボックス 343">
          <a:extLst>
            <a:ext uri="{FF2B5EF4-FFF2-40B4-BE49-F238E27FC236}">
              <a16:creationId xmlns:a16="http://schemas.microsoft.com/office/drawing/2014/main" id="{00000000-0008-0000-0700-000058010000}"/>
            </a:ext>
          </a:extLst>
        </xdr:cNvPr>
        <xdr:cNvSpPr txBox="1"/>
      </xdr:nvSpPr>
      <xdr:spPr>
        <a:xfrm>
          <a:off x="6072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7" name="農林水産業費グラフ枠">
          <a:extLst>
            <a:ext uri="{FF2B5EF4-FFF2-40B4-BE49-F238E27FC236}">
              <a16:creationId xmlns:a16="http://schemas.microsoft.com/office/drawing/2014/main" id="{00000000-0008-0000-0700-00005B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49</xdr:row>
      <xdr:rowOff>139795</xdr:rowOff>
    </xdr:from>
    <xdr:to>
      <xdr:col>54</xdr:col>
      <xdr:colOff>189865</xdr:colOff>
      <xdr:row>59</xdr:row>
      <xdr:rowOff>38144</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flipV="1">
          <a:off x="10475595" y="8540845"/>
          <a:ext cx="1270" cy="16128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41971</xdr:rowOff>
    </xdr:from>
    <xdr:ext cx="378565" cy="259045"/>
    <xdr:sp macro="" textlink="">
      <xdr:nvSpPr>
        <xdr:cNvPr id="349" name="農林水産業費最小値テキスト">
          <a:extLst>
            <a:ext uri="{FF2B5EF4-FFF2-40B4-BE49-F238E27FC236}">
              <a16:creationId xmlns:a16="http://schemas.microsoft.com/office/drawing/2014/main" id="{00000000-0008-0000-0700-00005D010000}"/>
            </a:ext>
          </a:extLst>
        </xdr:cNvPr>
        <xdr:cNvSpPr txBox="1"/>
      </xdr:nvSpPr>
      <xdr:spPr>
        <a:xfrm>
          <a:off x="10528300" y="101575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38144</xdr:rowOff>
    </xdr:from>
    <xdr:to>
      <xdr:col>55</xdr:col>
      <xdr:colOff>88900</xdr:colOff>
      <xdr:row>59</xdr:row>
      <xdr:rowOff>38144</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a:off x="10388600" y="101536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48</xdr:row>
      <xdr:rowOff>86472</xdr:rowOff>
    </xdr:from>
    <xdr:ext cx="534377" cy="259045"/>
    <xdr:sp macro="" textlink="">
      <xdr:nvSpPr>
        <xdr:cNvPr id="351" name="農林水産業費最大値テキスト">
          <a:extLst>
            <a:ext uri="{FF2B5EF4-FFF2-40B4-BE49-F238E27FC236}">
              <a16:creationId xmlns:a16="http://schemas.microsoft.com/office/drawing/2014/main" id="{00000000-0008-0000-0700-00005F010000}"/>
            </a:ext>
          </a:extLst>
        </xdr:cNvPr>
        <xdr:cNvSpPr txBox="1"/>
      </xdr:nvSpPr>
      <xdr:spPr>
        <a:xfrm>
          <a:off x="10528300" y="8316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84,995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49</xdr:row>
      <xdr:rowOff>139795</xdr:rowOff>
    </xdr:from>
    <xdr:to>
      <xdr:col>55</xdr:col>
      <xdr:colOff>88900</xdr:colOff>
      <xdr:row>49</xdr:row>
      <xdr:rowOff>139795</xdr:rowOff>
    </xdr:to>
    <xdr:cxnSp macro="">
      <xdr:nvCxnSpPr>
        <xdr:cNvPr id="352" name="直線コネクタ 351">
          <a:extLst>
            <a:ext uri="{FF2B5EF4-FFF2-40B4-BE49-F238E27FC236}">
              <a16:creationId xmlns:a16="http://schemas.microsoft.com/office/drawing/2014/main" id="{00000000-0008-0000-0700-000060010000}"/>
            </a:ext>
          </a:extLst>
        </xdr:cNvPr>
        <xdr:cNvCxnSpPr/>
      </xdr:nvCxnSpPr>
      <xdr:spPr>
        <a:xfrm>
          <a:off x="10388600" y="8540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126936</xdr:rowOff>
    </xdr:from>
    <xdr:to>
      <xdr:col>55</xdr:col>
      <xdr:colOff>0</xdr:colOff>
      <xdr:row>58</xdr:row>
      <xdr:rowOff>36354</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flipV="1">
          <a:off x="9639300" y="9899586"/>
          <a:ext cx="838200" cy="80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30637</xdr:rowOff>
    </xdr:from>
    <xdr:ext cx="469744" cy="259045"/>
    <xdr:sp macro="" textlink="">
      <xdr:nvSpPr>
        <xdr:cNvPr id="354" name="農林水産業費平均値テキスト">
          <a:extLst>
            <a:ext uri="{FF2B5EF4-FFF2-40B4-BE49-F238E27FC236}">
              <a16:creationId xmlns:a16="http://schemas.microsoft.com/office/drawing/2014/main" id="{00000000-0008-0000-0700-000062010000}"/>
            </a:ext>
          </a:extLst>
        </xdr:cNvPr>
        <xdr:cNvSpPr txBox="1"/>
      </xdr:nvSpPr>
      <xdr:spPr>
        <a:xfrm>
          <a:off x="10528300" y="99747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5,926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52210</xdr:rowOff>
    </xdr:from>
    <xdr:to>
      <xdr:col>55</xdr:col>
      <xdr:colOff>50800</xdr:colOff>
      <xdr:row>58</xdr:row>
      <xdr:rowOff>153810</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10426700" y="9996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2673</xdr:rowOff>
    </xdr:from>
    <xdr:to>
      <xdr:col>50</xdr:col>
      <xdr:colOff>114300</xdr:colOff>
      <xdr:row>58</xdr:row>
      <xdr:rowOff>36354</xdr:rowOff>
    </xdr:to>
    <xdr:cxnSp macro="">
      <xdr:nvCxnSpPr>
        <xdr:cNvPr id="356" name="直線コネクタ 355">
          <a:extLst>
            <a:ext uri="{FF2B5EF4-FFF2-40B4-BE49-F238E27FC236}">
              <a16:creationId xmlns:a16="http://schemas.microsoft.com/office/drawing/2014/main" id="{00000000-0008-0000-0700-000064010000}"/>
            </a:ext>
          </a:extLst>
        </xdr:cNvPr>
        <xdr:cNvCxnSpPr/>
      </xdr:nvCxnSpPr>
      <xdr:spPr>
        <a:xfrm>
          <a:off x="8750300" y="9946773"/>
          <a:ext cx="889000" cy="336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55125</xdr:rowOff>
    </xdr:from>
    <xdr:to>
      <xdr:col>50</xdr:col>
      <xdr:colOff>165100</xdr:colOff>
      <xdr:row>58</xdr:row>
      <xdr:rowOff>156725</xdr:rowOff>
    </xdr:to>
    <xdr:sp macro="" textlink="">
      <xdr:nvSpPr>
        <xdr:cNvPr id="357" name="フローチャート: 判断 356">
          <a:extLst>
            <a:ext uri="{FF2B5EF4-FFF2-40B4-BE49-F238E27FC236}">
              <a16:creationId xmlns:a16="http://schemas.microsoft.com/office/drawing/2014/main" id="{00000000-0008-0000-0700-000065010000}"/>
            </a:ext>
          </a:extLst>
        </xdr:cNvPr>
        <xdr:cNvSpPr/>
      </xdr:nvSpPr>
      <xdr:spPr>
        <a:xfrm>
          <a:off x="9588500" y="9999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58</xdr:row>
      <xdr:rowOff>147852</xdr:rowOff>
    </xdr:from>
    <xdr:ext cx="469744"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9404428" y="100919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2673</xdr:rowOff>
    </xdr:from>
    <xdr:to>
      <xdr:col>45</xdr:col>
      <xdr:colOff>177800</xdr:colOff>
      <xdr:row>58</xdr:row>
      <xdr:rowOff>33115</xdr:rowOff>
    </xdr:to>
    <xdr:cxnSp macro="">
      <xdr:nvCxnSpPr>
        <xdr:cNvPr id="359" name="直線コネクタ 358">
          <a:extLst>
            <a:ext uri="{FF2B5EF4-FFF2-40B4-BE49-F238E27FC236}">
              <a16:creationId xmlns:a16="http://schemas.microsoft.com/office/drawing/2014/main" id="{00000000-0008-0000-0700-000067010000}"/>
            </a:ext>
          </a:extLst>
        </xdr:cNvPr>
        <xdr:cNvCxnSpPr/>
      </xdr:nvCxnSpPr>
      <xdr:spPr>
        <a:xfrm flipV="1">
          <a:off x="7861300" y="9946773"/>
          <a:ext cx="889000" cy="30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55029</xdr:rowOff>
    </xdr:from>
    <xdr:to>
      <xdr:col>46</xdr:col>
      <xdr:colOff>38100</xdr:colOff>
      <xdr:row>58</xdr:row>
      <xdr:rowOff>156629</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8699500" y="9999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58</xdr:row>
      <xdr:rowOff>147756</xdr:rowOff>
    </xdr:from>
    <xdr:ext cx="469744"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8515428" y="100918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33115</xdr:rowOff>
    </xdr:from>
    <xdr:to>
      <xdr:col>41</xdr:col>
      <xdr:colOff>50800</xdr:colOff>
      <xdr:row>58</xdr:row>
      <xdr:rowOff>41516</xdr:rowOff>
    </xdr:to>
    <xdr:cxnSp macro="">
      <xdr:nvCxnSpPr>
        <xdr:cNvPr id="362" name="直線コネクタ 361">
          <a:extLst>
            <a:ext uri="{FF2B5EF4-FFF2-40B4-BE49-F238E27FC236}">
              <a16:creationId xmlns:a16="http://schemas.microsoft.com/office/drawing/2014/main" id="{00000000-0008-0000-0700-00006A010000}"/>
            </a:ext>
          </a:extLst>
        </xdr:cNvPr>
        <xdr:cNvCxnSpPr/>
      </xdr:nvCxnSpPr>
      <xdr:spPr>
        <a:xfrm flipV="1">
          <a:off x="6972300" y="9977215"/>
          <a:ext cx="889000" cy="8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47219</xdr:rowOff>
    </xdr:from>
    <xdr:to>
      <xdr:col>41</xdr:col>
      <xdr:colOff>101600</xdr:colOff>
      <xdr:row>58</xdr:row>
      <xdr:rowOff>148819</xdr:rowOff>
    </xdr:to>
    <xdr:sp macro="" textlink="">
      <xdr:nvSpPr>
        <xdr:cNvPr id="363" name="フローチャート: 判断 362">
          <a:extLst>
            <a:ext uri="{FF2B5EF4-FFF2-40B4-BE49-F238E27FC236}">
              <a16:creationId xmlns:a16="http://schemas.microsoft.com/office/drawing/2014/main" id="{00000000-0008-0000-0700-00006B010000}"/>
            </a:ext>
          </a:extLst>
        </xdr:cNvPr>
        <xdr:cNvSpPr/>
      </xdr:nvSpPr>
      <xdr:spPr>
        <a:xfrm>
          <a:off x="7810500" y="99913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58</xdr:row>
      <xdr:rowOff>139946</xdr:rowOff>
    </xdr:from>
    <xdr:ext cx="469744"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7626428" y="100840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63906</xdr:rowOff>
    </xdr:from>
    <xdr:to>
      <xdr:col>36</xdr:col>
      <xdr:colOff>165100</xdr:colOff>
      <xdr:row>57</xdr:row>
      <xdr:rowOff>165506</xdr:rowOff>
    </xdr:to>
    <xdr:sp macro="" textlink="">
      <xdr:nvSpPr>
        <xdr:cNvPr id="365" name="フローチャート: 判断 364">
          <a:extLst>
            <a:ext uri="{FF2B5EF4-FFF2-40B4-BE49-F238E27FC236}">
              <a16:creationId xmlns:a16="http://schemas.microsoft.com/office/drawing/2014/main" id="{00000000-0008-0000-0700-00006D010000}"/>
            </a:ext>
          </a:extLst>
        </xdr:cNvPr>
        <xdr:cNvSpPr/>
      </xdr:nvSpPr>
      <xdr:spPr>
        <a:xfrm>
          <a:off x="6921500" y="9836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10583</xdr:rowOff>
    </xdr:from>
    <xdr:ext cx="534377"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05111" y="96117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76136</xdr:rowOff>
    </xdr:from>
    <xdr:to>
      <xdr:col>55</xdr:col>
      <xdr:colOff>50800</xdr:colOff>
      <xdr:row>58</xdr:row>
      <xdr:rowOff>6286</xdr:rowOff>
    </xdr:to>
    <xdr:sp macro="" textlink="">
      <xdr:nvSpPr>
        <xdr:cNvPr id="372" name="楕円 371">
          <a:extLst>
            <a:ext uri="{FF2B5EF4-FFF2-40B4-BE49-F238E27FC236}">
              <a16:creationId xmlns:a16="http://schemas.microsoft.com/office/drawing/2014/main" id="{00000000-0008-0000-0700-000074010000}"/>
            </a:ext>
          </a:extLst>
        </xdr:cNvPr>
        <xdr:cNvSpPr/>
      </xdr:nvSpPr>
      <xdr:spPr>
        <a:xfrm>
          <a:off x="10426700" y="984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99013</xdr:rowOff>
    </xdr:from>
    <xdr:ext cx="534377" cy="259045"/>
    <xdr:sp macro="" textlink="">
      <xdr:nvSpPr>
        <xdr:cNvPr id="373" name="農林水産業費該当値テキスト">
          <a:extLst>
            <a:ext uri="{FF2B5EF4-FFF2-40B4-BE49-F238E27FC236}">
              <a16:creationId xmlns:a16="http://schemas.microsoft.com/office/drawing/2014/main" id="{00000000-0008-0000-0700-000075010000}"/>
            </a:ext>
          </a:extLst>
        </xdr:cNvPr>
        <xdr:cNvSpPr txBox="1"/>
      </xdr:nvSpPr>
      <xdr:spPr>
        <a:xfrm>
          <a:off x="10528300" y="97002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13,670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157004</xdr:rowOff>
    </xdr:from>
    <xdr:to>
      <xdr:col>50</xdr:col>
      <xdr:colOff>165100</xdr:colOff>
      <xdr:row>58</xdr:row>
      <xdr:rowOff>87154</xdr:rowOff>
    </xdr:to>
    <xdr:sp macro="" textlink="">
      <xdr:nvSpPr>
        <xdr:cNvPr id="374" name="楕円 373">
          <a:extLst>
            <a:ext uri="{FF2B5EF4-FFF2-40B4-BE49-F238E27FC236}">
              <a16:creationId xmlns:a16="http://schemas.microsoft.com/office/drawing/2014/main" id="{00000000-0008-0000-0700-000076010000}"/>
            </a:ext>
          </a:extLst>
        </xdr:cNvPr>
        <xdr:cNvSpPr/>
      </xdr:nvSpPr>
      <xdr:spPr>
        <a:xfrm>
          <a:off x="9588500" y="9929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103681</xdr:rowOff>
    </xdr:from>
    <xdr:ext cx="469744" cy="259045"/>
    <xdr:sp macro="" textlink="">
      <xdr:nvSpPr>
        <xdr:cNvPr id="375" name="テキスト ボックス 374">
          <a:extLst>
            <a:ext uri="{FF2B5EF4-FFF2-40B4-BE49-F238E27FC236}">
              <a16:creationId xmlns:a16="http://schemas.microsoft.com/office/drawing/2014/main" id="{00000000-0008-0000-0700-000077010000}"/>
            </a:ext>
          </a:extLst>
        </xdr:cNvPr>
        <xdr:cNvSpPr txBox="1"/>
      </xdr:nvSpPr>
      <xdr:spPr>
        <a:xfrm>
          <a:off x="9404428" y="970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123323</xdr:rowOff>
    </xdr:from>
    <xdr:to>
      <xdr:col>46</xdr:col>
      <xdr:colOff>38100</xdr:colOff>
      <xdr:row>58</xdr:row>
      <xdr:rowOff>53473</xdr:rowOff>
    </xdr:to>
    <xdr:sp macro="" textlink="">
      <xdr:nvSpPr>
        <xdr:cNvPr id="376" name="楕円 375">
          <a:extLst>
            <a:ext uri="{FF2B5EF4-FFF2-40B4-BE49-F238E27FC236}">
              <a16:creationId xmlns:a16="http://schemas.microsoft.com/office/drawing/2014/main" id="{00000000-0008-0000-0700-000078010000}"/>
            </a:ext>
          </a:extLst>
        </xdr:cNvPr>
        <xdr:cNvSpPr/>
      </xdr:nvSpPr>
      <xdr:spPr>
        <a:xfrm>
          <a:off x="8699500" y="9895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70000</xdr:rowOff>
    </xdr:from>
    <xdr:ext cx="534377" cy="259045"/>
    <xdr:sp macro="" textlink="">
      <xdr:nvSpPr>
        <xdr:cNvPr id="377" name="テキスト ボックス 376">
          <a:extLst>
            <a:ext uri="{FF2B5EF4-FFF2-40B4-BE49-F238E27FC236}">
              <a16:creationId xmlns:a16="http://schemas.microsoft.com/office/drawing/2014/main" id="{00000000-0008-0000-0700-000079010000}"/>
            </a:ext>
          </a:extLst>
        </xdr:cNvPr>
        <xdr:cNvSpPr txBox="1"/>
      </xdr:nvSpPr>
      <xdr:spPr>
        <a:xfrm>
          <a:off x="8483111" y="96712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153765</xdr:rowOff>
    </xdr:from>
    <xdr:to>
      <xdr:col>41</xdr:col>
      <xdr:colOff>101600</xdr:colOff>
      <xdr:row>58</xdr:row>
      <xdr:rowOff>83915</xdr:rowOff>
    </xdr:to>
    <xdr:sp macro="" textlink="">
      <xdr:nvSpPr>
        <xdr:cNvPr id="378" name="楕円 377">
          <a:extLst>
            <a:ext uri="{FF2B5EF4-FFF2-40B4-BE49-F238E27FC236}">
              <a16:creationId xmlns:a16="http://schemas.microsoft.com/office/drawing/2014/main" id="{00000000-0008-0000-0700-00007A010000}"/>
            </a:ext>
          </a:extLst>
        </xdr:cNvPr>
        <xdr:cNvSpPr/>
      </xdr:nvSpPr>
      <xdr:spPr>
        <a:xfrm>
          <a:off x="7810500" y="9926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100442</xdr:rowOff>
    </xdr:from>
    <xdr:ext cx="469744" cy="259045"/>
    <xdr:sp macro="" textlink="">
      <xdr:nvSpPr>
        <xdr:cNvPr id="379" name="テキスト ボックス 378">
          <a:extLst>
            <a:ext uri="{FF2B5EF4-FFF2-40B4-BE49-F238E27FC236}">
              <a16:creationId xmlns:a16="http://schemas.microsoft.com/office/drawing/2014/main" id="{00000000-0008-0000-0700-00007B010000}"/>
            </a:ext>
          </a:extLst>
        </xdr:cNvPr>
        <xdr:cNvSpPr txBox="1"/>
      </xdr:nvSpPr>
      <xdr:spPr>
        <a:xfrm>
          <a:off x="7626428" y="97016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162166</xdr:rowOff>
    </xdr:from>
    <xdr:to>
      <xdr:col>36</xdr:col>
      <xdr:colOff>165100</xdr:colOff>
      <xdr:row>58</xdr:row>
      <xdr:rowOff>92316</xdr:rowOff>
    </xdr:to>
    <xdr:sp macro="" textlink="">
      <xdr:nvSpPr>
        <xdr:cNvPr id="380" name="楕円 379">
          <a:extLst>
            <a:ext uri="{FF2B5EF4-FFF2-40B4-BE49-F238E27FC236}">
              <a16:creationId xmlns:a16="http://schemas.microsoft.com/office/drawing/2014/main" id="{00000000-0008-0000-0700-00007C010000}"/>
            </a:ext>
          </a:extLst>
        </xdr:cNvPr>
        <xdr:cNvSpPr/>
      </xdr:nvSpPr>
      <xdr:spPr>
        <a:xfrm>
          <a:off x="6921500" y="99348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58</xdr:row>
      <xdr:rowOff>83443</xdr:rowOff>
    </xdr:from>
    <xdr:ext cx="469744"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737428" y="100275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13,469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31,168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3" name="テキスト ボックス 392">
          <a:extLst>
            <a:ext uri="{FF2B5EF4-FFF2-40B4-BE49-F238E27FC236}">
              <a16:creationId xmlns:a16="http://schemas.microsoft.com/office/drawing/2014/main" id="{00000000-0008-0000-0700-000089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4" name="直線コネクタ 393">
          <a:extLst>
            <a:ext uri="{FF2B5EF4-FFF2-40B4-BE49-F238E27FC236}">
              <a16:creationId xmlns:a16="http://schemas.microsoft.com/office/drawing/2014/main" id="{00000000-0008-0000-0700-00008A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5" name="テキスト ボックス 394">
          <a:extLst>
            <a:ext uri="{FF2B5EF4-FFF2-40B4-BE49-F238E27FC236}">
              <a16:creationId xmlns:a16="http://schemas.microsoft.com/office/drawing/2014/main" id="{00000000-0008-0000-0700-00008B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7" name="テキスト ボックス 396">
          <a:extLst>
            <a:ext uri="{FF2B5EF4-FFF2-40B4-BE49-F238E27FC236}">
              <a16:creationId xmlns:a16="http://schemas.microsoft.com/office/drawing/2014/main" id="{00000000-0008-0000-0700-00008D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8" name="直線コネクタ 397">
          <a:extLst>
            <a:ext uri="{FF2B5EF4-FFF2-40B4-BE49-F238E27FC236}">
              <a16:creationId xmlns:a16="http://schemas.microsoft.com/office/drawing/2014/main" id="{00000000-0008-0000-0700-00008E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99" name="テキスト ボックス 398">
          <a:extLst>
            <a:ext uri="{FF2B5EF4-FFF2-40B4-BE49-F238E27FC236}">
              <a16:creationId xmlns:a16="http://schemas.microsoft.com/office/drawing/2014/main" id="{00000000-0008-0000-0700-00008F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2" name="商工費グラフ枠">
          <a:extLst>
            <a:ext uri="{FF2B5EF4-FFF2-40B4-BE49-F238E27FC236}">
              <a16:creationId xmlns:a16="http://schemas.microsoft.com/office/drawing/2014/main" id="{00000000-0008-0000-0700-000092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13284</xdr:rowOff>
    </xdr:from>
    <xdr:to>
      <xdr:col>54</xdr:col>
      <xdr:colOff>189865</xdr:colOff>
      <xdr:row>78</xdr:row>
      <xdr:rowOff>111857</xdr:rowOff>
    </xdr:to>
    <xdr:cxnSp macro="">
      <xdr:nvCxnSpPr>
        <xdr:cNvPr id="403" name="直線コネクタ 402">
          <a:extLst>
            <a:ext uri="{FF2B5EF4-FFF2-40B4-BE49-F238E27FC236}">
              <a16:creationId xmlns:a16="http://schemas.microsoft.com/office/drawing/2014/main" id="{00000000-0008-0000-0700-000093010000}"/>
            </a:ext>
          </a:extLst>
        </xdr:cNvPr>
        <xdr:cNvCxnSpPr/>
      </xdr:nvCxnSpPr>
      <xdr:spPr>
        <a:xfrm flipV="1">
          <a:off x="10475595" y="12014784"/>
          <a:ext cx="1270" cy="147017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115684</xdr:rowOff>
    </xdr:from>
    <xdr:ext cx="378565" cy="259045"/>
    <xdr:sp macro="" textlink="">
      <xdr:nvSpPr>
        <xdr:cNvPr id="404" name="商工費最小値テキスト">
          <a:extLst>
            <a:ext uri="{FF2B5EF4-FFF2-40B4-BE49-F238E27FC236}">
              <a16:creationId xmlns:a16="http://schemas.microsoft.com/office/drawing/2014/main" id="{00000000-0008-0000-0700-000094010000}"/>
            </a:ext>
          </a:extLst>
        </xdr:cNvPr>
        <xdr:cNvSpPr txBox="1"/>
      </xdr:nvSpPr>
      <xdr:spPr>
        <a:xfrm>
          <a:off x="10528300" y="134887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111857</xdr:rowOff>
    </xdr:from>
    <xdr:to>
      <xdr:col>55</xdr:col>
      <xdr:colOff>88900</xdr:colOff>
      <xdr:row>78</xdr:row>
      <xdr:rowOff>111857</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a:off x="10388600" y="13484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131411</xdr:rowOff>
    </xdr:from>
    <xdr:ext cx="534377" cy="259045"/>
    <xdr:sp macro="" textlink="">
      <xdr:nvSpPr>
        <xdr:cNvPr id="406" name="商工費最大値テキスト">
          <a:extLst>
            <a:ext uri="{FF2B5EF4-FFF2-40B4-BE49-F238E27FC236}">
              <a16:creationId xmlns:a16="http://schemas.microsoft.com/office/drawing/2014/main" id="{00000000-0008-0000-0700-000096010000}"/>
            </a:ext>
          </a:extLst>
        </xdr:cNvPr>
        <xdr:cNvSpPr txBox="1"/>
      </xdr:nvSpPr>
      <xdr:spPr>
        <a:xfrm>
          <a:off x="10528300" y="117900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32,765</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13284</xdr:rowOff>
    </xdr:from>
    <xdr:to>
      <xdr:col>55</xdr:col>
      <xdr:colOff>88900</xdr:colOff>
      <xdr:row>70</xdr:row>
      <xdr:rowOff>13284</xdr:rowOff>
    </xdr:to>
    <xdr:cxnSp macro="">
      <xdr:nvCxnSpPr>
        <xdr:cNvPr id="407" name="直線コネクタ 406">
          <a:extLst>
            <a:ext uri="{FF2B5EF4-FFF2-40B4-BE49-F238E27FC236}">
              <a16:creationId xmlns:a16="http://schemas.microsoft.com/office/drawing/2014/main" id="{00000000-0008-0000-0700-000097010000}"/>
            </a:ext>
          </a:extLst>
        </xdr:cNvPr>
        <xdr:cNvCxnSpPr/>
      </xdr:nvCxnSpPr>
      <xdr:spPr>
        <a:xfrm>
          <a:off x="10388600" y="12014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73909</xdr:rowOff>
    </xdr:from>
    <xdr:to>
      <xdr:col>55</xdr:col>
      <xdr:colOff>0</xdr:colOff>
      <xdr:row>77</xdr:row>
      <xdr:rowOff>39024</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flipV="1">
          <a:off x="9639300" y="13104109"/>
          <a:ext cx="838200" cy="1365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128364</xdr:rowOff>
    </xdr:from>
    <xdr:ext cx="469744" cy="259045"/>
    <xdr:sp macro="" textlink="">
      <xdr:nvSpPr>
        <xdr:cNvPr id="409" name="商工費平均値テキスト">
          <a:extLst>
            <a:ext uri="{FF2B5EF4-FFF2-40B4-BE49-F238E27FC236}">
              <a16:creationId xmlns:a16="http://schemas.microsoft.com/office/drawing/2014/main" id="{00000000-0008-0000-0700-000099010000}"/>
            </a:ext>
          </a:extLst>
        </xdr:cNvPr>
        <xdr:cNvSpPr txBox="1"/>
      </xdr:nvSpPr>
      <xdr:spPr>
        <a:xfrm>
          <a:off x="10528300" y="131585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149937</xdr:rowOff>
    </xdr:from>
    <xdr:to>
      <xdr:col>55</xdr:col>
      <xdr:colOff>50800</xdr:colOff>
      <xdr:row>77</xdr:row>
      <xdr:rowOff>80087</xdr:rowOff>
    </xdr:to>
    <xdr:sp macro="" textlink="">
      <xdr:nvSpPr>
        <xdr:cNvPr id="410" name="フローチャート: 判断 409">
          <a:extLst>
            <a:ext uri="{FF2B5EF4-FFF2-40B4-BE49-F238E27FC236}">
              <a16:creationId xmlns:a16="http://schemas.microsoft.com/office/drawing/2014/main" id="{00000000-0008-0000-0700-00009A010000}"/>
            </a:ext>
          </a:extLst>
        </xdr:cNvPr>
        <xdr:cNvSpPr/>
      </xdr:nvSpPr>
      <xdr:spPr>
        <a:xfrm>
          <a:off x="10426700" y="131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39024</xdr:rowOff>
    </xdr:from>
    <xdr:to>
      <xdr:col>50</xdr:col>
      <xdr:colOff>114300</xdr:colOff>
      <xdr:row>77</xdr:row>
      <xdr:rowOff>64582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flipV="1">
          <a:off x="8750300" y="13240674"/>
          <a:ext cx="889000" cy="25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150713</xdr:rowOff>
    </xdr:from>
    <xdr:to>
      <xdr:col>50</xdr:col>
      <xdr:colOff>165100</xdr:colOff>
      <xdr:row>77</xdr:row>
      <xdr:rowOff>80863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9588500" y="131809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75</xdr:row>
      <xdr:rowOff>97390</xdr:rowOff>
    </xdr:from>
    <xdr:ext cx="469744"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9404428" y="1295614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76</xdr:row>
      <xdr:rowOff>128042</xdr:rowOff>
    </xdr:from>
    <xdr:to>
      <xdr:col>45</xdr:col>
      <xdr:colOff>177800</xdr:colOff>
      <xdr:row>77</xdr:row>
      <xdr:rowOff>64582</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a:off x="7861300" y="13158242"/>
          <a:ext cx="889000" cy="107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146735</xdr:rowOff>
    </xdr:from>
    <xdr:to>
      <xdr:col>46</xdr:col>
      <xdr:colOff>38100</xdr:colOff>
      <xdr:row>77</xdr:row>
      <xdr:rowOff>76885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8699500" y="13176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75</xdr:row>
      <xdr:rowOff>93413</xdr:rowOff>
    </xdr:from>
    <xdr:ext cx="469744"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8515428" y="129521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76</xdr:row>
      <xdr:rowOff>128042</xdr:rowOff>
    </xdr:from>
    <xdr:to>
      <xdr:col>41</xdr:col>
      <xdr:colOff>50800</xdr:colOff>
      <xdr:row>77</xdr:row>
      <xdr:rowOff>60651</xdr:rowOff>
    </xdr:to>
    <xdr:cxnSp macro="">
      <xdr:nvCxnSpPr>
        <xdr:cNvPr id="417" name="直線コネクタ 416">
          <a:extLst>
            <a:ext uri="{FF2B5EF4-FFF2-40B4-BE49-F238E27FC236}">
              <a16:creationId xmlns:a16="http://schemas.microsoft.com/office/drawing/2014/main" id="{00000000-0008-0000-0700-0000A1010000}"/>
            </a:ext>
          </a:extLst>
        </xdr:cNvPr>
        <xdr:cNvCxnSpPr/>
      </xdr:nvCxnSpPr>
      <xdr:spPr>
        <a:xfrm flipV="1">
          <a:off x="6972300" y="13158242"/>
          <a:ext cx="889000" cy="104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147833</xdr:rowOff>
    </xdr:from>
    <xdr:to>
      <xdr:col>41</xdr:col>
      <xdr:colOff>101600</xdr:colOff>
      <xdr:row>77</xdr:row>
      <xdr:rowOff>77983</xdr:rowOff>
    </xdr:to>
    <xdr:sp macro="" textlink="">
      <xdr:nvSpPr>
        <xdr:cNvPr id="418" name="フローチャート: 判断 417">
          <a:extLst>
            <a:ext uri="{FF2B5EF4-FFF2-40B4-BE49-F238E27FC236}">
              <a16:creationId xmlns:a16="http://schemas.microsoft.com/office/drawing/2014/main" id="{00000000-0008-0000-0700-0000A2010000}"/>
            </a:ext>
          </a:extLst>
        </xdr:cNvPr>
        <xdr:cNvSpPr/>
      </xdr:nvSpPr>
      <xdr:spPr>
        <a:xfrm>
          <a:off x="7810500" y="13178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77</xdr:row>
      <xdr:rowOff>69110</xdr:rowOff>
    </xdr:from>
    <xdr:ext cx="469744"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7626428" y="13270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18811</xdr:rowOff>
    </xdr:from>
    <xdr:to>
      <xdr:col>36</xdr:col>
      <xdr:colOff>165100</xdr:colOff>
      <xdr:row>76</xdr:row>
      <xdr:rowOff>120411</xdr:rowOff>
    </xdr:to>
    <xdr:sp macro="" textlink="">
      <xdr:nvSpPr>
        <xdr:cNvPr id="420" name="フローチャート: 判断 419">
          <a:extLst>
            <a:ext uri="{FF2B5EF4-FFF2-40B4-BE49-F238E27FC236}">
              <a16:creationId xmlns:a16="http://schemas.microsoft.com/office/drawing/2014/main" id="{00000000-0008-0000-0700-0000A4010000}"/>
            </a:ext>
          </a:extLst>
        </xdr:cNvPr>
        <xdr:cNvSpPr/>
      </xdr:nvSpPr>
      <xdr:spPr>
        <a:xfrm>
          <a:off x="6921500" y="13049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74</xdr:row>
      <xdr:rowOff>136938</xdr:rowOff>
    </xdr:from>
    <xdr:ext cx="469744"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6737428" y="12824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9,033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23109</xdr:rowOff>
    </xdr:from>
    <xdr:to>
      <xdr:col>55</xdr:col>
      <xdr:colOff>50800</xdr:colOff>
      <xdr:row>76</xdr:row>
      <xdr:rowOff>124709</xdr:rowOff>
    </xdr:to>
    <xdr:sp macro="" textlink="">
      <xdr:nvSpPr>
        <xdr:cNvPr id="427" name="楕円 426">
          <a:extLst>
            <a:ext uri="{FF2B5EF4-FFF2-40B4-BE49-F238E27FC236}">
              <a16:creationId xmlns:a16="http://schemas.microsoft.com/office/drawing/2014/main" id="{00000000-0008-0000-0700-0000AB010000}"/>
            </a:ext>
          </a:extLst>
        </xdr:cNvPr>
        <xdr:cNvSpPr/>
      </xdr:nvSpPr>
      <xdr:spPr>
        <a:xfrm>
          <a:off x="10426700" y="13053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45986</xdr:rowOff>
    </xdr:from>
    <xdr:ext cx="469744" cy="259045"/>
    <xdr:sp macro="" textlink="">
      <xdr:nvSpPr>
        <xdr:cNvPr id="428" name="商工費該当値テキスト">
          <a:extLst>
            <a:ext uri="{FF2B5EF4-FFF2-40B4-BE49-F238E27FC236}">
              <a16:creationId xmlns:a16="http://schemas.microsoft.com/office/drawing/2014/main" id="{00000000-0008-0000-0700-0000AC010000}"/>
            </a:ext>
          </a:extLst>
        </xdr:cNvPr>
        <xdr:cNvSpPr txBox="1"/>
      </xdr:nvSpPr>
      <xdr:spPr>
        <a:xfrm>
          <a:off x="10528300" y="129047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76</xdr:row>
      <xdr:rowOff>159674</xdr:rowOff>
    </xdr:from>
    <xdr:to>
      <xdr:col>50</xdr:col>
      <xdr:colOff>165100</xdr:colOff>
      <xdr:row>77</xdr:row>
      <xdr:rowOff>89824</xdr:rowOff>
    </xdr:to>
    <xdr:sp macro="" textlink="">
      <xdr:nvSpPr>
        <xdr:cNvPr id="429" name="楕円 428">
          <a:extLst>
            <a:ext uri="{FF2B5EF4-FFF2-40B4-BE49-F238E27FC236}">
              <a16:creationId xmlns:a16="http://schemas.microsoft.com/office/drawing/2014/main" id="{00000000-0008-0000-0700-0000AD010000}"/>
            </a:ext>
          </a:extLst>
        </xdr:cNvPr>
        <xdr:cNvSpPr/>
      </xdr:nvSpPr>
      <xdr:spPr>
        <a:xfrm>
          <a:off x="9588500" y="13189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77</xdr:row>
      <xdr:rowOff>80951</xdr:rowOff>
    </xdr:from>
    <xdr:ext cx="469744" cy="259045"/>
    <xdr:sp macro="" textlink="">
      <xdr:nvSpPr>
        <xdr:cNvPr id="430" name="テキスト ボックス 429">
          <a:extLst>
            <a:ext uri="{FF2B5EF4-FFF2-40B4-BE49-F238E27FC236}">
              <a16:creationId xmlns:a16="http://schemas.microsoft.com/office/drawing/2014/main" id="{00000000-0008-0000-0700-0000AE010000}"/>
            </a:ext>
          </a:extLst>
        </xdr:cNvPr>
        <xdr:cNvSpPr txBox="1"/>
      </xdr:nvSpPr>
      <xdr:spPr>
        <a:xfrm>
          <a:off x="9404428" y="132826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13782</xdr:rowOff>
    </xdr:from>
    <xdr:to>
      <xdr:col>46</xdr:col>
      <xdr:colOff>38100</xdr:colOff>
      <xdr:row>77</xdr:row>
      <xdr:rowOff>115382</xdr:rowOff>
    </xdr:to>
    <xdr:sp macro="" textlink="">
      <xdr:nvSpPr>
        <xdr:cNvPr id="431" name="楕円 430">
          <a:extLst>
            <a:ext uri="{FF2B5EF4-FFF2-40B4-BE49-F238E27FC236}">
              <a16:creationId xmlns:a16="http://schemas.microsoft.com/office/drawing/2014/main" id="{00000000-0008-0000-0700-0000AF010000}"/>
            </a:ext>
          </a:extLst>
        </xdr:cNvPr>
        <xdr:cNvSpPr/>
      </xdr:nvSpPr>
      <xdr:spPr>
        <a:xfrm>
          <a:off x="8699500" y="132154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77</xdr:row>
      <xdr:rowOff>106509</xdr:rowOff>
    </xdr:from>
    <xdr:ext cx="469744" cy="259045"/>
    <xdr:sp macro="" textlink="">
      <xdr:nvSpPr>
        <xdr:cNvPr id="432" name="テキスト ボックス 431">
          <a:extLst>
            <a:ext uri="{FF2B5EF4-FFF2-40B4-BE49-F238E27FC236}">
              <a16:creationId xmlns:a16="http://schemas.microsoft.com/office/drawing/2014/main" id="{00000000-0008-0000-0700-0000B0010000}"/>
            </a:ext>
          </a:extLst>
        </xdr:cNvPr>
        <xdr:cNvSpPr txBox="1"/>
      </xdr:nvSpPr>
      <xdr:spPr>
        <a:xfrm>
          <a:off x="8515428" y="133081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76</xdr:row>
      <xdr:rowOff>77242</xdr:rowOff>
    </xdr:from>
    <xdr:to>
      <xdr:col>41</xdr:col>
      <xdr:colOff>101600</xdr:colOff>
      <xdr:row>77</xdr:row>
      <xdr:rowOff>7392</xdr:rowOff>
    </xdr:to>
    <xdr:sp macro="" textlink="">
      <xdr:nvSpPr>
        <xdr:cNvPr id="433" name="楕円 432">
          <a:extLst>
            <a:ext uri="{FF2B5EF4-FFF2-40B4-BE49-F238E27FC236}">
              <a16:creationId xmlns:a16="http://schemas.microsoft.com/office/drawing/2014/main" id="{00000000-0008-0000-0700-0000B1010000}"/>
            </a:ext>
          </a:extLst>
        </xdr:cNvPr>
        <xdr:cNvSpPr/>
      </xdr:nvSpPr>
      <xdr:spPr>
        <a:xfrm>
          <a:off x="7810500" y="13107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75</xdr:row>
      <xdr:rowOff>23918</xdr:rowOff>
    </xdr:from>
    <xdr:ext cx="469744" cy="259045"/>
    <xdr:sp macro="" textlink="">
      <xdr:nvSpPr>
        <xdr:cNvPr id="434" name="テキスト ボックス 433">
          <a:extLst>
            <a:ext uri="{FF2B5EF4-FFF2-40B4-BE49-F238E27FC236}">
              <a16:creationId xmlns:a16="http://schemas.microsoft.com/office/drawing/2014/main" id="{00000000-0008-0000-0700-0000B2010000}"/>
            </a:ext>
          </a:extLst>
        </xdr:cNvPr>
        <xdr:cNvSpPr txBox="1"/>
      </xdr:nvSpPr>
      <xdr:spPr>
        <a:xfrm>
          <a:off x="7626428" y="128826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9851</xdr:rowOff>
    </xdr:from>
    <xdr:to>
      <xdr:col>36</xdr:col>
      <xdr:colOff>165100</xdr:colOff>
      <xdr:row>77</xdr:row>
      <xdr:rowOff>111451</xdr:rowOff>
    </xdr:to>
    <xdr:sp macro="" textlink="">
      <xdr:nvSpPr>
        <xdr:cNvPr id="435" name="楕円 434">
          <a:extLst>
            <a:ext uri="{FF2B5EF4-FFF2-40B4-BE49-F238E27FC236}">
              <a16:creationId xmlns:a16="http://schemas.microsoft.com/office/drawing/2014/main" id="{00000000-0008-0000-0700-0000B3010000}"/>
            </a:ext>
          </a:extLst>
        </xdr:cNvPr>
        <xdr:cNvSpPr/>
      </xdr:nvSpPr>
      <xdr:spPr>
        <a:xfrm>
          <a:off x="6921500" y="132115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77</xdr:row>
      <xdr:rowOff>102578</xdr:rowOff>
    </xdr:from>
    <xdr:ext cx="469744"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737428" y="133042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50,970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75,799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8" name="テキスト ボックス 447">
          <a:extLst>
            <a:ext uri="{FF2B5EF4-FFF2-40B4-BE49-F238E27FC236}">
              <a16:creationId xmlns:a16="http://schemas.microsoft.com/office/drawing/2014/main" id="{00000000-0008-0000-0700-0000C0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9" name="直線コネクタ 448">
          <a:extLst>
            <a:ext uri="{FF2B5EF4-FFF2-40B4-BE49-F238E27FC236}">
              <a16:creationId xmlns:a16="http://schemas.microsoft.com/office/drawing/2014/main" id="{00000000-0008-0000-0700-0000C1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50" name="テキスト ボックス 449">
          <a:extLst>
            <a:ext uri="{FF2B5EF4-FFF2-40B4-BE49-F238E27FC236}">
              <a16:creationId xmlns:a16="http://schemas.microsoft.com/office/drawing/2014/main" id="{00000000-0008-0000-0700-0000C2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51" name="直線コネクタ 450">
          <a:extLst>
            <a:ext uri="{FF2B5EF4-FFF2-40B4-BE49-F238E27FC236}">
              <a16:creationId xmlns:a16="http://schemas.microsoft.com/office/drawing/2014/main" id="{00000000-0008-0000-0700-0000C3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92</xdr:row>
      <xdr:rowOff>111777</xdr:rowOff>
    </xdr:from>
    <xdr:ext cx="595419" cy="259045"/>
    <xdr:sp macro="" textlink="">
      <xdr:nvSpPr>
        <xdr:cNvPr id="452" name="テキスト ボックス 451">
          <a:extLst>
            <a:ext uri="{FF2B5EF4-FFF2-40B4-BE49-F238E27FC236}">
              <a16:creationId xmlns:a16="http://schemas.microsoft.com/office/drawing/2014/main" id="{00000000-0008-0000-0700-0000C4010000}"/>
            </a:ext>
          </a:extLst>
        </xdr:cNvPr>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168927</xdr:rowOff>
    </xdr:from>
    <xdr:ext cx="595419" cy="259045"/>
    <xdr:sp macro="" textlink="">
      <xdr:nvSpPr>
        <xdr:cNvPr id="454" name="テキスト ボックス 453">
          <a:extLst>
            <a:ext uri="{FF2B5EF4-FFF2-40B4-BE49-F238E27FC236}">
              <a16:creationId xmlns:a16="http://schemas.microsoft.com/office/drawing/2014/main" id="{00000000-0008-0000-0700-0000C6010000}"/>
            </a:ext>
          </a:extLst>
        </xdr:cNvPr>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5" name="直線コネクタ 454">
          <a:extLst>
            <a:ext uri="{FF2B5EF4-FFF2-40B4-BE49-F238E27FC236}">
              <a16:creationId xmlns:a16="http://schemas.microsoft.com/office/drawing/2014/main" id="{00000000-0008-0000-0700-0000C7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6" name="テキスト ボックス 455">
          <a:extLst>
            <a:ext uri="{FF2B5EF4-FFF2-40B4-BE49-F238E27FC236}">
              <a16:creationId xmlns:a16="http://schemas.microsoft.com/office/drawing/2014/main" id="{00000000-0008-0000-0700-0000C8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7" name="土木費グラフ枠">
          <a:extLst>
            <a:ext uri="{FF2B5EF4-FFF2-40B4-BE49-F238E27FC236}">
              <a16:creationId xmlns:a16="http://schemas.microsoft.com/office/drawing/2014/main" id="{00000000-0008-0000-0700-0000C9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92</xdr:row>
      <xdr:rowOff>46056</xdr:rowOff>
    </xdr:from>
    <xdr:to>
      <xdr:col>54</xdr:col>
      <xdr:colOff>189865</xdr:colOff>
      <xdr:row>98</xdr:row>
      <xdr:rowOff>83418</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flipV="1">
          <a:off x="10475595" y="15819456"/>
          <a:ext cx="1270" cy="106606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87245</xdr:rowOff>
    </xdr:from>
    <xdr:ext cx="534377" cy="259045"/>
    <xdr:sp macro="" textlink="">
      <xdr:nvSpPr>
        <xdr:cNvPr id="459" name="土木費最小値テキスト">
          <a:extLst>
            <a:ext uri="{FF2B5EF4-FFF2-40B4-BE49-F238E27FC236}">
              <a16:creationId xmlns:a16="http://schemas.microsoft.com/office/drawing/2014/main" id="{00000000-0008-0000-0700-0000CB010000}"/>
            </a:ext>
          </a:extLst>
        </xdr:cNvPr>
        <xdr:cNvSpPr txBox="1"/>
      </xdr:nvSpPr>
      <xdr:spPr>
        <a:xfrm>
          <a:off x="10528300" y="1688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83418</xdr:rowOff>
    </xdr:from>
    <xdr:to>
      <xdr:col>55</xdr:col>
      <xdr:colOff>88900</xdr:colOff>
      <xdr:row>98</xdr:row>
      <xdr:rowOff>83418</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10388600" y="16885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90</xdr:row>
      <xdr:rowOff>164183</xdr:rowOff>
    </xdr:from>
    <xdr:ext cx="599010" cy="259045"/>
    <xdr:sp macro="" textlink="">
      <xdr:nvSpPr>
        <xdr:cNvPr id="461" name="土木費最大値テキスト">
          <a:extLst>
            <a:ext uri="{FF2B5EF4-FFF2-40B4-BE49-F238E27FC236}">
              <a16:creationId xmlns:a16="http://schemas.microsoft.com/office/drawing/2014/main" id="{00000000-0008-0000-0700-0000CD010000}"/>
            </a:ext>
          </a:extLst>
        </xdr:cNvPr>
        <xdr:cNvSpPr txBox="1"/>
      </xdr:nvSpPr>
      <xdr:spPr>
        <a:xfrm>
          <a:off x="10528300" y="155946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245,482</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92</xdr:row>
      <xdr:rowOff>46056</xdr:rowOff>
    </xdr:from>
    <xdr:to>
      <xdr:col>55</xdr:col>
      <xdr:colOff>88900</xdr:colOff>
      <xdr:row>92</xdr:row>
      <xdr:rowOff>46056</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10388600" y="158194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64596</xdr:rowOff>
    </xdr:from>
    <xdr:to>
      <xdr:col>55</xdr:col>
      <xdr:colOff>0</xdr:colOff>
      <xdr:row>97</xdr:row>
      <xdr:rowOff>82691</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9639300" y="16695246"/>
          <a:ext cx="838200" cy="180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65471</xdr:rowOff>
    </xdr:from>
    <xdr:ext cx="534377" cy="259045"/>
    <xdr:sp macro="" textlink="">
      <xdr:nvSpPr>
        <xdr:cNvPr id="464" name="土木費平均値テキスト">
          <a:extLst>
            <a:ext uri="{FF2B5EF4-FFF2-40B4-BE49-F238E27FC236}">
              <a16:creationId xmlns:a16="http://schemas.microsoft.com/office/drawing/2014/main" id="{00000000-0008-0000-0700-0000D0010000}"/>
            </a:ext>
          </a:extLst>
        </xdr:cNvPr>
        <xdr:cNvSpPr txBox="1"/>
      </xdr:nvSpPr>
      <xdr:spPr>
        <a:xfrm>
          <a:off x="10528300" y="166961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37,906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87044</xdr:rowOff>
    </xdr:from>
    <xdr:to>
      <xdr:col>55</xdr:col>
      <xdr:colOff>50800</xdr:colOff>
      <xdr:row>98</xdr:row>
      <xdr:rowOff>17194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10426700" y="16717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116387</xdr:rowOff>
    </xdr:from>
    <xdr:to>
      <xdr:col>50</xdr:col>
      <xdr:colOff>114300</xdr:colOff>
      <xdr:row>97</xdr:row>
      <xdr:rowOff>82691</xdr:rowOff>
    </xdr:to>
    <xdr:cxnSp macro="">
      <xdr:nvCxnSpPr>
        <xdr:cNvPr id="466" name="直線コネクタ 465">
          <a:extLst>
            <a:ext uri="{FF2B5EF4-FFF2-40B4-BE49-F238E27FC236}">
              <a16:creationId xmlns:a16="http://schemas.microsoft.com/office/drawing/2014/main" id="{00000000-0008-0000-0700-0000D2010000}"/>
            </a:ext>
          </a:extLst>
        </xdr:cNvPr>
        <xdr:cNvCxnSpPr/>
      </xdr:nvCxnSpPr>
      <xdr:spPr>
        <a:xfrm>
          <a:off x="8750300" y="16575587"/>
          <a:ext cx="889000" cy="1377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79949</xdr:rowOff>
    </xdr:from>
    <xdr:to>
      <xdr:col>50</xdr:col>
      <xdr:colOff>165100</xdr:colOff>
      <xdr:row>98</xdr:row>
      <xdr:rowOff>10099</xdr:rowOff>
    </xdr:to>
    <xdr:sp macro="" textlink="">
      <xdr:nvSpPr>
        <xdr:cNvPr id="467" name="フローチャート: 判断 466">
          <a:extLst>
            <a:ext uri="{FF2B5EF4-FFF2-40B4-BE49-F238E27FC236}">
              <a16:creationId xmlns:a16="http://schemas.microsoft.com/office/drawing/2014/main" id="{00000000-0008-0000-0700-0000D3010000}"/>
            </a:ext>
          </a:extLst>
        </xdr:cNvPr>
        <xdr:cNvSpPr/>
      </xdr:nvSpPr>
      <xdr:spPr>
        <a:xfrm>
          <a:off x="9588500" y="167105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1226</xdr:rowOff>
    </xdr:from>
    <xdr:ext cx="534377"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372111" y="168033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39,458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55087</xdr:rowOff>
    </xdr:from>
    <xdr:to>
      <xdr:col>45</xdr:col>
      <xdr:colOff>177800</xdr:colOff>
      <xdr:row>96</xdr:row>
      <xdr:rowOff>116387</xdr:rowOff>
    </xdr:to>
    <xdr:cxnSp macro="">
      <xdr:nvCxnSpPr>
        <xdr:cNvPr id="469" name="直線コネクタ 468">
          <a:extLst>
            <a:ext uri="{FF2B5EF4-FFF2-40B4-BE49-F238E27FC236}">
              <a16:creationId xmlns:a16="http://schemas.microsoft.com/office/drawing/2014/main" id="{00000000-0008-0000-0700-0000D5010000}"/>
            </a:ext>
          </a:extLst>
        </xdr:cNvPr>
        <xdr:cNvCxnSpPr/>
      </xdr:nvCxnSpPr>
      <xdr:spPr>
        <a:xfrm>
          <a:off x="7861300" y="16514287"/>
          <a:ext cx="889000" cy="6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85375</xdr:rowOff>
    </xdr:from>
    <xdr:to>
      <xdr:col>46</xdr:col>
      <xdr:colOff>38100</xdr:colOff>
      <xdr:row>98</xdr:row>
      <xdr:rowOff>15525</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8699500" y="16716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6652</xdr:rowOff>
    </xdr:from>
    <xdr:ext cx="534377"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8483111" y="16808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96</xdr:row>
      <xdr:rowOff>39788</xdr:rowOff>
    </xdr:from>
    <xdr:to>
      <xdr:col>41</xdr:col>
      <xdr:colOff>50800</xdr:colOff>
      <xdr:row>96</xdr:row>
      <xdr:rowOff>55087</xdr:rowOff>
    </xdr:to>
    <xdr:cxnSp macro="">
      <xdr:nvCxnSpPr>
        <xdr:cNvPr id="472" name="直線コネクタ 471">
          <a:extLst>
            <a:ext uri="{FF2B5EF4-FFF2-40B4-BE49-F238E27FC236}">
              <a16:creationId xmlns:a16="http://schemas.microsoft.com/office/drawing/2014/main" id="{00000000-0008-0000-0700-0000D8010000}"/>
            </a:ext>
          </a:extLst>
        </xdr:cNvPr>
        <xdr:cNvCxnSpPr/>
      </xdr:nvCxnSpPr>
      <xdr:spPr>
        <a:xfrm>
          <a:off x="6972300" y="16498988"/>
          <a:ext cx="889000" cy="15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71952</xdr:rowOff>
    </xdr:from>
    <xdr:to>
      <xdr:col>41</xdr:col>
      <xdr:colOff>101600</xdr:colOff>
      <xdr:row>98</xdr:row>
      <xdr:rowOff>2102</xdr:rowOff>
    </xdr:to>
    <xdr:sp macro="" textlink="">
      <xdr:nvSpPr>
        <xdr:cNvPr id="473" name="フローチャート: 判断 472">
          <a:extLst>
            <a:ext uri="{FF2B5EF4-FFF2-40B4-BE49-F238E27FC236}">
              <a16:creationId xmlns:a16="http://schemas.microsoft.com/office/drawing/2014/main" id="{00000000-0008-0000-0700-0000D9010000}"/>
            </a:ext>
          </a:extLst>
        </xdr:cNvPr>
        <xdr:cNvSpPr/>
      </xdr:nvSpPr>
      <xdr:spPr>
        <a:xfrm>
          <a:off x="7810500" y="16702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97</xdr:row>
      <xdr:rowOff>164679</xdr:rowOff>
    </xdr:from>
    <xdr:ext cx="534377" cy="259045"/>
    <xdr:sp macro="" textlink="">
      <xdr:nvSpPr>
        <xdr:cNvPr id="474" name="テキスト ボックス 473">
          <a:extLst>
            <a:ext uri="{FF2B5EF4-FFF2-40B4-BE49-F238E27FC236}">
              <a16:creationId xmlns:a16="http://schemas.microsoft.com/office/drawing/2014/main" id="{00000000-0008-0000-0700-0000DA010000}"/>
            </a:ext>
          </a:extLst>
        </xdr:cNvPr>
        <xdr:cNvSpPr txBox="1"/>
      </xdr:nvSpPr>
      <xdr:spPr>
        <a:xfrm>
          <a:off x="7594111" y="16795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41,207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45540</xdr:rowOff>
    </xdr:from>
    <xdr:to>
      <xdr:col>36</xdr:col>
      <xdr:colOff>165100</xdr:colOff>
      <xdr:row>97</xdr:row>
      <xdr:rowOff>147140</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6921500" y="16676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138267</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6705111" y="167689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13796</xdr:rowOff>
    </xdr:from>
    <xdr:to>
      <xdr:col>55</xdr:col>
      <xdr:colOff>50800</xdr:colOff>
      <xdr:row>97</xdr:row>
      <xdr:rowOff>115396</xdr:rowOff>
    </xdr:to>
    <xdr:sp macro="" textlink="">
      <xdr:nvSpPr>
        <xdr:cNvPr id="482" name="楕円 481">
          <a:extLst>
            <a:ext uri="{FF2B5EF4-FFF2-40B4-BE49-F238E27FC236}">
              <a16:creationId xmlns:a16="http://schemas.microsoft.com/office/drawing/2014/main" id="{00000000-0008-0000-0700-0000E2010000}"/>
            </a:ext>
          </a:extLst>
        </xdr:cNvPr>
        <xdr:cNvSpPr/>
      </xdr:nvSpPr>
      <xdr:spPr>
        <a:xfrm>
          <a:off x="10426700" y="166444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36673</xdr:rowOff>
    </xdr:from>
    <xdr:ext cx="534377" cy="259045"/>
    <xdr:sp macro="" textlink="">
      <xdr:nvSpPr>
        <xdr:cNvPr id="483" name="土木費該当値テキスト">
          <a:extLst>
            <a:ext uri="{FF2B5EF4-FFF2-40B4-BE49-F238E27FC236}">
              <a16:creationId xmlns:a16="http://schemas.microsoft.com/office/drawing/2014/main" id="{00000000-0008-0000-0700-0000E3010000}"/>
            </a:ext>
          </a:extLst>
        </xdr:cNvPr>
        <xdr:cNvSpPr txBox="1"/>
      </xdr:nvSpPr>
      <xdr:spPr>
        <a:xfrm>
          <a:off x="10528300" y="164958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31891</xdr:rowOff>
    </xdr:from>
    <xdr:to>
      <xdr:col>50</xdr:col>
      <xdr:colOff>165100</xdr:colOff>
      <xdr:row>97</xdr:row>
      <xdr:rowOff>133491</xdr:rowOff>
    </xdr:to>
    <xdr:sp macro="" textlink="">
      <xdr:nvSpPr>
        <xdr:cNvPr id="484" name="楕円 483">
          <a:extLst>
            <a:ext uri="{FF2B5EF4-FFF2-40B4-BE49-F238E27FC236}">
              <a16:creationId xmlns:a16="http://schemas.microsoft.com/office/drawing/2014/main" id="{00000000-0008-0000-0700-0000E4010000}"/>
            </a:ext>
          </a:extLst>
        </xdr:cNvPr>
        <xdr:cNvSpPr/>
      </xdr:nvSpPr>
      <xdr:spPr>
        <a:xfrm>
          <a:off x="9588500" y="16662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150018</xdr:rowOff>
    </xdr:from>
    <xdr:ext cx="534377"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9372111" y="164377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65587</xdr:rowOff>
    </xdr:from>
    <xdr:to>
      <xdr:col>46</xdr:col>
      <xdr:colOff>38100</xdr:colOff>
      <xdr:row>96</xdr:row>
      <xdr:rowOff>167187</xdr:rowOff>
    </xdr:to>
    <xdr:sp macro="" textlink="">
      <xdr:nvSpPr>
        <xdr:cNvPr id="486" name="楕円 485">
          <a:extLst>
            <a:ext uri="{FF2B5EF4-FFF2-40B4-BE49-F238E27FC236}">
              <a16:creationId xmlns:a16="http://schemas.microsoft.com/office/drawing/2014/main" id="{00000000-0008-0000-0700-0000E6010000}"/>
            </a:ext>
          </a:extLst>
        </xdr:cNvPr>
        <xdr:cNvSpPr/>
      </xdr:nvSpPr>
      <xdr:spPr>
        <a:xfrm>
          <a:off x="8699500" y="16524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95</xdr:row>
      <xdr:rowOff>12264</xdr:rowOff>
    </xdr:from>
    <xdr:ext cx="534377" cy="259045"/>
    <xdr:sp macro="" textlink="">
      <xdr:nvSpPr>
        <xdr:cNvPr id="487" name="テキスト ボックス 486">
          <a:extLst>
            <a:ext uri="{FF2B5EF4-FFF2-40B4-BE49-F238E27FC236}">
              <a16:creationId xmlns:a16="http://schemas.microsoft.com/office/drawing/2014/main" id="{00000000-0008-0000-0700-0000E7010000}"/>
            </a:ext>
          </a:extLst>
        </xdr:cNvPr>
        <xdr:cNvSpPr txBox="1"/>
      </xdr:nvSpPr>
      <xdr:spPr>
        <a:xfrm>
          <a:off x="8483111" y="163000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80,099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4287</xdr:rowOff>
    </xdr:from>
    <xdr:to>
      <xdr:col>41</xdr:col>
      <xdr:colOff>101600</xdr:colOff>
      <xdr:row>96</xdr:row>
      <xdr:rowOff>105887</xdr:rowOff>
    </xdr:to>
    <xdr:sp macro="" textlink="">
      <xdr:nvSpPr>
        <xdr:cNvPr id="488" name="楕円 487">
          <a:extLst>
            <a:ext uri="{FF2B5EF4-FFF2-40B4-BE49-F238E27FC236}">
              <a16:creationId xmlns:a16="http://schemas.microsoft.com/office/drawing/2014/main" id="{00000000-0008-0000-0700-0000E8010000}"/>
            </a:ext>
          </a:extLst>
        </xdr:cNvPr>
        <xdr:cNvSpPr/>
      </xdr:nvSpPr>
      <xdr:spPr>
        <a:xfrm>
          <a:off x="7810500" y="164634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122414</xdr:rowOff>
    </xdr:from>
    <xdr:ext cx="534377" cy="259045"/>
    <xdr:sp macro="" textlink="">
      <xdr:nvSpPr>
        <xdr:cNvPr id="489" name="テキスト ボックス 488">
          <a:extLst>
            <a:ext uri="{FF2B5EF4-FFF2-40B4-BE49-F238E27FC236}">
              <a16:creationId xmlns:a16="http://schemas.microsoft.com/office/drawing/2014/main" id="{00000000-0008-0000-0700-0000E9010000}"/>
            </a:ext>
          </a:extLst>
        </xdr:cNvPr>
        <xdr:cNvSpPr txBox="1"/>
      </xdr:nvSpPr>
      <xdr:spPr>
        <a:xfrm>
          <a:off x="7594111" y="16238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95</xdr:row>
      <xdr:rowOff>160438</xdr:rowOff>
    </xdr:from>
    <xdr:to>
      <xdr:col>36</xdr:col>
      <xdr:colOff>165100</xdr:colOff>
      <xdr:row>96</xdr:row>
      <xdr:rowOff>90588</xdr:rowOff>
    </xdr:to>
    <xdr:sp macro="" textlink="">
      <xdr:nvSpPr>
        <xdr:cNvPr id="490" name="楕円 489">
          <a:extLst>
            <a:ext uri="{FF2B5EF4-FFF2-40B4-BE49-F238E27FC236}">
              <a16:creationId xmlns:a16="http://schemas.microsoft.com/office/drawing/2014/main" id="{00000000-0008-0000-0700-0000EA010000}"/>
            </a:ext>
          </a:extLst>
        </xdr:cNvPr>
        <xdr:cNvSpPr/>
      </xdr:nvSpPr>
      <xdr:spPr>
        <a:xfrm>
          <a:off x="6921500" y="164481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94</xdr:row>
      <xdr:rowOff>107115</xdr:rowOff>
    </xdr:from>
    <xdr:ext cx="534377" cy="259045"/>
    <xdr:sp macro="" textlink="">
      <xdr:nvSpPr>
        <xdr:cNvPr id="491" name="テキスト ボックス 490">
          <a:extLst>
            <a:ext uri="{FF2B5EF4-FFF2-40B4-BE49-F238E27FC236}">
              <a16:creationId xmlns:a16="http://schemas.microsoft.com/office/drawing/2014/main" id="{00000000-0008-0000-0700-0000EB010000}"/>
            </a:ext>
          </a:extLst>
        </xdr:cNvPr>
        <xdr:cNvSpPr txBox="1"/>
      </xdr:nvSpPr>
      <xdr:spPr>
        <a:xfrm>
          <a:off x="6705111" y="162234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2" name="正方形/長方形 491">
          <a:extLst>
            <a:ext uri="{FF2B5EF4-FFF2-40B4-BE49-F238E27FC236}">
              <a16:creationId xmlns:a16="http://schemas.microsoft.com/office/drawing/2014/main" id="{00000000-0008-0000-0700-0000EC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32</xdr:row>
      <xdr:rowOff>95489</xdr:rowOff>
    </xdr:from>
    <xdr:to>
      <xdr:col>85</xdr:col>
      <xdr:colOff>126364</xdr:colOff>
      <xdr:row>39</xdr:row>
      <xdr:rowOff>75006</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581889"/>
          <a:ext cx="1269" cy="11796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78833</xdr:rowOff>
    </xdr:from>
    <xdr:ext cx="469744"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7653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75006</xdr:rowOff>
    </xdr:from>
    <xdr:to>
      <xdr:col>86</xdr:col>
      <xdr:colOff>25400</xdr:colOff>
      <xdr:row>39</xdr:row>
      <xdr:rowOff>75006</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7615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31</xdr:row>
      <xdr:rowOff>42166</xdr:rowOff>
    </xdr:from>
    <xdr:ext cx="534377"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357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33,467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32</xdr:row>
      <xdr:rowOff>95489</xdr:rowOff>
    </xdr:from>
    <xdr:to>
      <xdr:col>86</xdr:col>
      <xdr:colOff>25400</xdr:colOff>
      <xdr:row>32</xdr:row>
      <xdr:rowOff>95489</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5818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35</xdr:row>
      <xdr:rowOff>100838</xdr:rowOff>
    </xdr:from>
    <xdr:to>
      <xdr:col>85</xdr:col>
      <xdr:colOff>127000</xdr:colOff>
      <xdr:row>35</xdr:row>
      <xdr:rowOff>157485</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101588"/>
          <a:ext cx="838200" cy="5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40809</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3844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62382</xdr:rowOff>
    </xdr:from>
    <xdr:to>
      <xdr:col>85</xdr:col>
      <xdr:colOff>177800</xdr:colOff>
      <xdr:row>37</xdr:row>
      <xdr:rowOff>163982</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060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149393</xdr:rowOff>
    </xdr:from>
    <xdr:to>
      <xdr:col>81</xdr:col>
      <xdr:colOff>50800</xdr:colOff>
      <xdr:row>35</xdr:row>
      <xdr:rowOff>157485</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a:off x="14592300" y="6150143"/>
          <a:ext cx="889000" cy="8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43546</xdr:rowOff>
    </xdr:from>
    <xdr:to>
      <xdr:col>81</xdr:col>
      <xdr:colOff>101600</xdr:colOff>
      <xdr:row>37</xdr:row>
      <xdr:rowOff>145146</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387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136272</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479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35</xdr:row>
      <xdr:rowOff>130739</xdr:rowOff>
    </xdr:from>
    <xdr:to>
      <xdr:col>76</xdr:col>
      <xdr:colOff>114300</xdr:colOff>
      <xdr:row>35</xdr:row>
      <xdr:rowOff>149393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6131489"/>
          <a:ext cx="889000" cy="186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55525</xdr:rowOff>
    </xdr:from>
    <xdr:to>
      <xdr:col>76</xdr:col>
      <xdr:colOff>165100</xdr:colOff>
      <xdr:row>37</xdr:row>
      <xdr:rowOff>157125</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399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148252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4919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137368</xdr:rowOff>
    </xdr:from>
    <xdr:to>
      <xdr:col>71</xdr:col>
      <xdr:colOff>177800</xdr:colOff>
      <xdr:row>35</xdr:row>
      <xdr:rowOff>130739</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a:off x="12814300" y="5966668"/>
          <a:ext cx="889000" cy="1648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80487</xdr:rowOff>
    </xdr:from>
    <xdr:to>
      <xdr:col>72</xdr:col>
      <xdr:colOff>38100</xdr:colOff>
      <xdr:row>38</xdr:row>
      <xdr:rowOff>10637</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24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1764</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1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99964</xdr:rowOff>
    </xdr:from>
    <xdr:to>
      <xdr:col>67</xdr:col>
      <xdr:colOff>101600</xdr:colOff>
      <xdr:row>37</xdr:row>
      <xdr:rowOff>30114</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272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21241</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3648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50038</xdr:rowOff>
    </xdr:from>
    <xdr:to>
      <xdr:col>85</xdr:col>
      <xdr:colOff>177800</xdr:colOff>
      <xdr:row>35</xdr:row>
      <xdr:rowOff>151638</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050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34</xdr:row>
      <xdr:rowOff>72915</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5902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106685</xdr:rowOff>
    </xdr:from>
    <xdr:to>
      <xdr:col>81</xdr:col>
      <xdr:colOff>101600</xdr:colOff>
      <xdr:row>36</xdr:row>
      <xdr:rowOff>36835</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107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34</xdr:row>
      <xdr:rowOff>53362</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58826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35</xdr:row>
      <xdr:rowOff>98593</xdr:rowOff>
    </xdr:from>
    <xdr:to>
      <xdr:col>76</xdr:col>
      <xdr:colOff>165100</xdr:colOff>
      <xdr:row>36</xdr:row>
      <xdr:rowOff>28743</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0993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34</xdr:row>
      <xdr:rowOff>45270</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58745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21,038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35</xdr:row>
      <xdr:rowOff>79939</xdr:rowOff>
    </xdr:from>
    <xdr:to>
      <xdr:col>72</xdr:col>
      <xdr:colOff>38100</xdr:colOff>
      <xdr:row>36</xdr:row>
      <xdr:rowOff>10089</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60806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34</xdr:row>
      <xdr:rowOff>26616</xdr:rowOff>
    </xdr:from>
    <xdr:ext cx="534377"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36111" y="5855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34</xdr:row>
      <xdr:rowOff>86568</xdr:rowOff>
    </xdr:from>
    <xdr:to>
      <xdr:col>67</xdr:col>
      <xdr:colOff>101600</xdr:colOff>
      <xdr:row>35</xdr:row>
      <xdr:rowOff>16718</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5915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33</xdr:row>
      <xdr:rowOff>33245</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56910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25,051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1" name="直線コネクタ 560">
          <a:extLst>
            <a:ext uri="{FF2B5EF4-FFF2-40B4-BE49-F238E27FC236}">
              <a16:creationId xmlns:a16="http://schemas.microsoft.com/office/drawing/2014/main" id="{00000000-0008-0000-0700-000031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62" name="テキスト ボックス 561">
          <a:extLst>
            <a:ext uri="{FF2B5EF4-FFF2-40B4-BE49-F238E27FC236}">
              <a16:creationId xmlns:a16="http://schemas.microsoft.com/office/drawing/2014/main" id="{00000000-0008-0000-0700-000032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3" name="直線コネクタ 562">
          <a:extLst>
            <a:ext uri="{FF2B5EF4-FFF2-40B4-BE49-F238E27FC236}">
              <a16:creationId xmlns:a16="http://schemas.microsoft.com/office/drawing/2014/main" id="{00000000-0008-0000-0700-000033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64" name="テキスト ボックス 563">
          <a:extLst>
            <a:ext uri="{FF2B5EF4-FFF2-40B4-BE49-F238E27FC236}">
              <a16:creationId xmlns:a16="http://schemas.microsoft.com/office/drawing/2014/main" id="{00000000-0008-0000-0700-000034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5" name="直線コネクタ 564">
          <a:extLst>
            <a:ext uri="{FF2B5EF4-FFF2-40B4-BE49-F238E27FC236}">
              <a16:creationId xmlns:a16="http://schemas.microsoft.com/office/drawing/2014/main" id="{00000000-0008-0000-0700-000035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51</xdr:row>
      <xdr:rowOff>130827</xdr:rowOff>
    </xdr:from>
    <xdr:ext cx="531299" cy="259045"/>
    <xdr:sp macro="" textlink="">
      <xdr:nvSpPr>
        <xdr:cNvPr id="566" name="テキスト ボックス 565">
          <a:extLst>
            <a:ext uri="{FF2B5EF4-FFF2-40B4-BE49-F238E27FC236}">
              <a16:creationId xmlns:a16="http://schemas.microsoft.com/office/drawing/2014/main" id="{00000000-0008-0000-0700-000036020000}"/>
            </a:ext>
          </a:extLst>
        </xdr:cNvPr>
        <xdr:cNvSpPr txBox="1"/>
      </xdr:nvSpPr>
      <xdr:spPr>
        <a:xfrm>
          <a:off x="11914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68" name="テキスト ボックス 567">
          <a:extLst>
            <a:ext uri="{FF2B5EF4-FFF2-40B4-BE49-F238E27FC236}">
              <a16:creationId xmlns:a16="http://schemas.microsoft.com/office/drawing/2014/main" id="{00000000-0008-0000-0700-000038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9" name="直線コネクタ 568">
          <a:extLst>
            <a:ext uri="{FF2B5EF4-FFF2-40B4-BE49-F238E27FC236}">
              <a16:creationId xmlns:a16="http://schemas.microsoft.com/office/drawing/2014/main" id="{00000000-0008-0000-0700-000039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0" name="テキスト ボックス 569">
          <a:extLst>
            <a:ext uri="{FF2B5EF4-FFF2-40B4-BE49-F238E27FC236}">
              <a16:creationId xmlns:a16="http://schemas.microsoft.com/office/drawing/2014/main" id="{00000000-0008-0000-0700-00003A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1" name="教育費グラフ枠">
          <a:extLst>
            <a:ext uri="{FF2B5EF4-FFF2-40B4-BE49-F238E27FC236}">
              <a16:creationId xmlns:a16="http://schemas.microsoft.com/office/drawing/2014/main" id="{00000000-0008-0000-0700-00003B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44431</xdr:rowOff>
    </xdr:from>
    <xdr:to>
      <xdr:col>85</xdr:col>
      <xdr:colOff>126364</xdr:colOff>
      <xdr:row>58</xdr:row>
      <xdr:rowOff>106249</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flipV="1">
          <a:off x="16317595" y="8788381"/>
          <a:ext cx="1269" cy="126196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110076</xdr:rowOff>
    </xdr:from>
    <xdr:ext cx="534377" cy="259045"/>
    <xdr:sp macro="" textlink="">
      <xdr:nvSpPr>
        <xdr:cNvPr id="573" name="教育費最小値テキスト">
          <a:extLst>
            <a:ext uri="{FF2B5EF4-FFF2-40B4-BE49-F238E27FC236}">
              <a16:creationId xmlns:a16="http://schemas.microsoft.com/office/drawing/2014/main" id="{00000000-0008-0000-0700-00003D020000}"/>
            </a:ext>
          </a:extLst>
        </xdr:cNvPr>
        <xdr:cNvSpPr txBox="1"/>
      </xdr:nvSpPr>
      <xdr:spPr>
        <a:xfrm>
          <a:off x="16370300" y="100541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25,756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106249</xdr:rowOff>
    </xdr:from>
    <xdr:to>
      <xdr:col>86</xdr:col>
      <xdr:colOff>25400</xdr:colOff>
      <xdr:row>58</xdr:row>
      <xdr:rowOff>106249</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6230600" y="10050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162558</xdr:rowOff>
    </xdr:from>
    <xdr:ext cx="534377" cy="259045"/>
    <xdr:sp macro="" textlink="">
      <xdr:nvSpPr>
        <xdr:cNvPr id="575" name="教育費最大値テキスト">
          <a:extLst>
            <a:ext uri="{FF2B5EF4-FFF2-40B4-BE49-F238E27FC236}">
              <a16:creationId xmlns:a16="http://schemas.microsoft.com/office/drawing/2014/main" id="{00000000-0008-0000-0700-00003F020000}"/>
            </a:ext>
          </a:extLst>
        </xdr:cNvPr>
        <xdr:cNvSpPr txBox="1"/>
      </xdr:nvSpPr>
      <xdr:spPr>
        <a:xfrm>
          <a:off x="16370300" y="8563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92,001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44431</xdr:rowOff>
    </xdr:from>
    <xdr:to>
      <xdr:col>86</xdr:col>
      <xdr:colOff>25400</xdr:colOff>
      <xdr:row>51</xdr:row>
      <xdr:rowOff>44431</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6230600" y="87883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55</xdr:row>
      <xdr:rowOff>114554</xdr:rowOff>
    </xdr:from>
    <xdr:to>
      <xdr:col>85</xdr:col>
      <xdr:colOff>127000</xdr:colOff>
      <xdr:row>55</xdr:row>
      <xdr:rowOff>141967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5481300" y="9544304"/>
          <a:ext cx="838200" cy="27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38104</xdr:rowOff>
    </xdr:from>
    <xdr:ext cx="534377" cy="259045"/>
    <xdr:sp macro="" textlink="">
      <xdr:nvSpPr>
        <xdr:cNvPr id="578" name="教育費平均値テキスト">
          <a:extLst>
            <a:ext uri="{FF2B5EF4-FFF2-40B4-BE49-F238E27FC236}">
              <a16:creationId xmlns:a16="http://schemas.microsoft.com/office/drawing/2014/main" id="{00000000-0008-0000-0700-000042020000}"/>
            </a:ext>
          </a:extLst>
        </xdr:cNvPr>
        <xdr:cNvSpPr txBox="1"/>
      </xdr:nvSpPr>
      <xdr:spPr>
        <a:xfrm>
          <a:off x="16370300" y="96393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43,534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59677</xdr:rowOff>
    </xdr:from>
    <xdr:to>
      <xdr:col>85</xdr:col>
      <xdr:colOff>177800</xdr:colOff>
      <xdr:row>56</xdr:row>
      <xdr:rowOff>161277</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6268700" y="96608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52</xdr:row>
      <xdr:rowOff>62338</xdr:rowOff>
    </xdr:from>
    <xdr:to>
      <xdr:col>81</xdr:col>
      <xdr:colOff>50800</xdr:colOff>
      <xdr:row>55</xdr:row>
      <xdr:rowOff>141967</xdr:rowOff>
    </xdr:to>
    <xdr:cxnSp macro="">
      <xdr:nvCxnSpPr>
        <xdr:cNvPr id="580" name="直線コネクタ 579">
          <a:extLst>
            <a:ext uri="{FF2B5EF4-FFF2-40B4-BE49-F238E27FC236}">
              <a16:creationId xmlns:a16="http://schemas.microsoft.com/office/drawing/2014/main" id="{00000000-0008-0000-0700-000044020000}"/>
            </a:ext>
          </a:extLst>
        </xdr:cNvPr>
        <xdr:cNvCxnSpPr/>
      </xdr:nvCxnSpPr>
      <xdr:spPr>
        <a:xfrm>
          <a:off x="14592300" y="8977738"/>
          <a:ext cx="889000" cy="593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56</xdr:row>
      <xdr:rowOff>79890</xdr:rowOff>
    </xdr:from>
    <xdr:to>
      <xdr:col>81</xdr:col>
      <xdr:colOff>101600</xdr:colOff>
      <xdr:row>57</xdr:row>
      <xdr:rowOff>10040</xdr:rowOff>
    </xdr:to>
    <xdr:sp macro="" textlink="">
      <xdr:nvSpPr>
        <xdr:cNvPr id="581" name="フローチャート: 判断 580">
          <a:extLst>
            <a:ext uri="{FF2B5EF4-FFF2-40B4-BE49-F238E27FC236}">
              <a16:creationId xmlns:a16="http://schemas.microsoft.com/office/drawing/2014/main" id="{00000000-0008-0000-0700-000045020000}"/>
            </a:ext>
          </a:extLst>
        </xdr:cNvPr>
        <xdr:cNvSpPr/>
      </xdr:nvSpPr>
      <xdr:spPr>
        <a:xfrm>
          <a:off x="15430500" y="96810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1167</xdr:rowOff>
    </xdr:from>
    <xdr:ext cx="534377"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14111" y="9773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52</xdr:row>
      <xdr:rowOff>62338</xdr:rowOff>
    </xdr:from>
    <xdr:to>
      <xdr:col>76</xdr:col>
      <xdr:colOff>114300</xdr:colOff>
      <xdr:row>54</xdr:row>
      <xdr:rowOff>105905</xdr:rowOff>
    </xdr:to>
    <xdr:cxnSp macro="">
      <xdr:nvCxnSpPr>
        <xdr:cNvPr id="583" name="直線コネクタ 582">
          <a:extLst>
            <a:ext uri="{FF2B5EF4-FFF2-40B4-BE49-F238E27FC236}">
              <a16:creationId xmlns:a16="http://schemas.microsoft.com/office/drawing/2014/main" id="{00000000-0008-0000-0700-000047020000}"/>
            </a:ext>
          </a:extLst>
        </xdr:cNvPr>
        <xdr:cNvCxnSpPr/>
      </xdr:nvCxnSpPr>
      <xdr:spPr>
        <a:xfrm flipV="1">
          <a:off x="13703300" y="8977738"/>
          <a:ext cx="889000" cy="386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109703</xdr:rowOff>
    </xdr:from>
    <xdr:to>
      <xdr:col>76</xdr:col>
      <xdr:colOff>165100</xdr:colOff>
      <xdr:row>57</xdr:row>
      <xdr:rowOff>39853</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4541500" y="97109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57</xdr:row>
      <xdr:rowOff>30980</xdr:rowOff>
    </xdr:from>
    <xdr:ext cx="534377"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4325111" y="9803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105905</xdr:rowOff>
    </xdr:from>
    <xdr:to>
      <xdr:col>71</xdr:col>
      <xdr:colOff>177800</xdr:colOff>
      <xdr:row>56</xdr:row>
      <xdr:rowOff>108362</xdr:rowOff>
    </xdr:to>
    <xdr:cxnSp macro="">
      <xdr:nvCxnSpPr>
        <xdr:cNvPr id="586" name="直線コネクタ 585">
          <a:extLst>
            <a:ext uri="{FF2B5EF4-FFF2-40B4-BE49-F238E27FC236}">
              <a16:creationId xmlns:a16="http://schemas.microsoft.com/office/drawing/2014/main" id="{00000000-0008-0000-0700-00004A020000}"/>
            </a:ext>
          </a:extLst>
        </xdr:cNvPr>
        <xdr:cNvCxnSpPr/>
      </xdr:nvCxnSpPr>
      <xdr:spPr>
        <a:xfrm flipV="1">
          <a:off x="12814300" y="9364205"/>
          <a:ext cx="889000" cy="34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90748</xdr:rowOff>
    </xdr:from>
    <xdr:to>
      <xdr:col>72</xdr:col>
      <xdr:colOff>38100</xdr:colOff>
      <xdr:row>57</xdr:row>
      <xdr:rowOff>20898</xdr:rowOff>
    </xdr:to>
    <xdr:sp macro="" textlink="">
      <xdr:nvSpPr>
        <xdr:cNvPr id="587" name="フローチャート: 判断 586">
          <a:extLst>
            <a:ext uri="{FF2B5EF4-FFF2-40B4-BE49-F238E27FC236}">
              <a16:creationId xmlns:a16="http://schemas.microsoft.com/office/drawing/2014/main" id="{00000000-0008-0000-0700-00004B020000}"/>
            </a:ext>
          </a:extLst>
        </xdr:cNvPr>
        <xdr:cNvSpPr/>
      </xdr:nvSpPr>
      <xdr:spPr>
        <a:xfrm>
          <a:off x="13652500" y="96919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12025</xdr:rowOff>
    </xdr:from>
    <xdr:ext cx="534377" cy="259045"/>
    <xdr:sp macro="" textlink="">
      <xdr:nvSpPr>
        <xdr:cNvPr id="588" name="テキスト ボックス 587">
          <a:extLst>
            <a:ext uri="{FF2B5EF4-FFF2-40B4-BE49-F238E27FC236}">
              <a16:creationId xmlns:a16="http://schemas.microsoft.com/office/drawing/2014/main" id="{00000000-0008-0000-0700-00004C020000}"/>
            </a:ext>
          </a:extLst>
        </xdr:cNvPr>
        <xdr:cNvSpPr txBox="1"/>
      </xdr:nvSpPr>
      <xdr:spPr>
        <a:xfrm>
          <a:off x="13436111" y="97846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3690</xdr:rowOff>
    </xdr:from>
    <xdr:to>
      <xdr:col>67</xdr:col>
      <xdr:colOff>101600</xdr:colOff>
      <xdr:row>56</xdr:row>
      <xdr:rowOff>105290</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2763500" y="9604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121817</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2547111" y="9380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63754</xdr:rowOff>
    </xdr:from>
    <xdr:to>
      <xdr:col>85</xdr:col>
      <xdr:colOff>177800</xdr:colOff>
      <xdr:row>55</xdr:row>
      <xdr:rowOff>165354</xdr:rowOff>
    </xdr:to>
    <xdr:sp macro="" textlink="">
      <xdr:nvSpPr>
        <xdr:cNvPr id="596" name="楕円 595">
          <a:extLst>
            <a:ext uri="{FF2B5EF4-FFF2-40B4-BE49-F238E27FC236}">
              <a16:creationId xmlns:a16="http://schemas.microsoft.com/office/drawing/2014/main" id="{00000000-0008-0000-0700-000054020000}"/>
            </a:ext>
          </a:extLst>
        </xdr:cNvPr>
        <xdr:cNvSpPr/>
      </xdr:nvSpPr>
      <xdr:spPr>
        <a:xfrm>
          <a:off x="16268700" y="9493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86631</xdr:rowOff>
    </xdr:from>
    <xdr:ext cx="534377" cy="259045"/>
    <xdr:sp macro="" textlink="">
      <xdr:nvSpPr>
        <xdr:cNvPr id="597" name="教育費該当値テキスト">
          <a:extLst>
            <a:ext uri="{FF2B5EF4-FFF2-40B4-BE49-F238E27FC236}">
              <a16:creationId xmlns:a16="http://schemas.microsoft.com/office/drawing/2014/main" id="{00000000-0008-0000-0700-000055020000}"/>
            </a:ext>
          </a:extLst>
        </xdr:cNvPr>
        <xdr:cNvSpPr txBox="1"/>
      </xdr:nvSpPr>
      <xdr:spPr>
        <a:xfrm>
          <a:off x="16370300" y="9344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52,320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55</xdr:row>
      <xdr:rowOff>91167</xdr:rowOff>
    </xdr:from>
    <xdr:to>
      <xdr:col>81</xdr:col>
      <xdr:colOff>101600</xdr:colOff>
      <xdr:row>56</xdr:row>
      <xdr:rowOff>21317</xdr:rowOff>
    </xdr:to>
    <xdr:sp macro="" textlink="">
      <xdr:nvSpPr>
        <xdr:cNvPr id="598" name="楕円 597">
          <a:extLst>
            <a:ext uri="{FF2B5EF4-FFF2-40B4-BE49-F238E27FC236}">
              <a16:creationId xmlns:a16="http://schemas.microsoft.com/office/drawing/2014/main" id="{00000000-0008-0000-0700-000056020000}"/>
            </a:ext>
          </a:extLst>
        </xdr:cNvPr>
        <xdr:cNvSpPr/>
      </xdr:nvSpPr>
      <xdr:spPr>
        <a:xfrm>
          <a:off x="15430500" y="95209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54</xdr:row>
      <xdr:rowOff>37844</xdr:rowOff>
    </xdr:from>
    <xdr:ext cx="534377"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5214111" y="9296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52</xdr:row>
      <xdr:rowOff>11538</xdr:rowOff>
    </xdr:from>
    <xdr:to>
      <xdr:col>76</xdr:col>
      <xdr:colOff>165100</xdr:colOff>
      <xdr:row>52</xdr:row>
      <xdr:rowOff>113138</xdr:rowOff>
    </xdr:to>
    <xdr:sp macro="" textlink="">
      <xdr:nvSpPr>
        <xdr:cNvPr id="600" name="楕円 599">
          <a:extLst>
            <a:ext uri="{FF2B5EF4-FFF2-40B4-BE49-F238E27FC236}">
              <a16:creationId xmlns:a16="http://schemas.microsoft.com/office/drawing/2014/main" id="{00000000-0008-0000-0700-000058020000}"/>
            </a:ext>
          </a:extLst>
        </xdr:cNvPr>
        <xdr:cNvSpPr/>
      </xdr:nvSpPr>
      <xdr:spPr>
        <a:xfrm>
          <a:off x="14541500" y="89269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50</xdr:row>
      <xdr:rowOff>129665</xdr:rowOff>
    </xdr:from>
    <xdr:ext cx="534377" cy="259045"/>
    <xdr:sp macro="" textlink="">
      <xdr:nvSpPr>
        <xdr:cNvPr id="601" name="テキスト ボックス 600">
          <a:extLst>
            <a:ext uri="{FF2B5EF4-FFF2-40B4-BE49-F238E27FC236}">
              <a16:creationId xmlns:a16="http://schemas.microsoft.com/office/drawing/2014/main" id="{00000000-0008-0000-0700-000059020000}"/>
            </a:ext>
          </a:extLst>
        </xdr:cNvPr>
        <xdr:cNvSpPr txBox="1"/>
      </xdr:nvSpPr>
      <xdr:spPr>
        <a:xfrm>
          <a:off x="14325111" y="87021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55105</xdr:rowOff>
    </xdr:from>
    <xdr:to>
      <xdr:col>72</xdr:col>
      <xdr:colOff>38100</xdr:colOff>
      <xdr:row>54</xdr:row>
      <xdr:rowOff>156705</xdr:rowOff>
    </xdr:to>
    <xdr:sp macro="" textlink="">
      <xdr:nvSpPr>
        <xdr:cNvPr id="602" name="楕円 601">
          <a:extLst>
            <a:ext uri="{FF2B5EF4-FFF2-40B4-BE49-F238E27FC236}">
              <a16:creationId xmlns:a16="http://schemas.microsoft.com/office/drawing/2014/main" id="{00000000-0008-0000-0700-00005A020000}"/>
            </a:ext>
          </a:extLst>
        </xdr:cNvPr>
        <xdr:cNvSpPr/>
      </xdr:nvSpPr>
      <xdr:spPr>
        <a:xfrm>
          <a:off x="13652500" y="9313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53</xdr:row>
      <xdr:rowOff>1782</xdr:rowOff>
    </xdr:from>
    <xdr:ext cx="534377" cy="259045"/>
    <xdr:sp macro="" textlink="">
      <xdr:nvSpPr>
        <xdr:cNvPr id="603" name="テキスト ボックス 602">
          <a:extLst>
            <a:ext uri="{FF2B5EF4-FFF2-40B4-BE49-F238E27FC236}">
              <a16:creationId xmlns:a16="http://schemas.microsoft.com/office/drawing/2014/main" id="{00000000-0008-0000-0700-00005B020000}"/>
            </a:ext>
          </a:extLst>
        </xdr:cNvPr>
        <xdr:cNvSpPr txBox="1"/>
      </xdr:nvSpPr>
      <xdr:spPr>
        <a:xfrm>
          <a:off x="13436111" y="90886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57562</xdr:rowOff>
    </xdr:from>
    <xdr:to>
      <xdr:col>67</xdr:col>
      <xdr:colOff>101600</xdr:colOff>
      <xdr:row>56</xdr:row>
      <xdr:rowOff>159162</xdr:rowOff>
    </xdr:to>
    <xdr:sp macro="" textlink="">
      <xdr:nvSpPr>
        <xdr:cNvPr id="604" name="楕円 603">
          <a:extLst>
            <a:ext uri="{FF2B5EF4-FFF2-40B4-BE49-F238E27FC236}">
              <a16:creationId xmlns:a16="http://schemas.microsoft.com/office/drawing/2014/main" id="{00000000-0008-0000-0700-00005C020000}"/>
            </a:ext>
          </a:extLst>
        </xdr:cNvPr>
        <xdr:cNvSpPr/>
      </xdr:nvSpPr>
      <xdr:spPr>
        <a:xfrm>
          <a:off x="12763500" y="9658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56</xdr:row>
      <xdr:rowOff>150289</xdr:rowOff>
    </xdr:from>
    <xdr:ext cx="534377" cy="259045"/>
    <xdr:sp macro="" textlink="">
      <xdr:nvSpPr>
        <xdr:cNvPr id="605" name="テキスト ボックス 604">
          <a:extLst>
            <a:ext uri="{FF2B5EF4-FFF2-40B4-BE49-F238E27FC236}">
              <a16:creationId xmlns:a16="http://schemas.microsoft.com/office/drawing/2014/main" id="{00000000-0008-0000-0700-00005D020000}"/>
            </a:ext>
          </a:extLst>
        </xdr:cNvPr>
        <xdr:cNvSpPr txBox="1"/>
      </xdr:nvSpPr>
      <xdr:spPr>
        <a:xfrm>
          <a:off x="12547111" y="9751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4" name="テキスト ボックス 613">
          <a:extLst>
            <a:ext uri="{FF2B5EF4-FFF2-40B4-BE49-F238E27FC236}">
              <a16:creationId xmlns:a16="http://schemas.microsoft.com/office/drawing/2014/main" id="{00000000-0008-0000-0700-000066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18" name="直線コネクタ 617">
          <a:extLst>
            <a:ext uri="{FF2B5EF4-FFF2-40B4-BE49-F238E27FC236}">
              <a16:creationId xmlns:a16="http://schemas.microsoft.com/office/drawing/2014/main" id="{00000000-0008-0000-0700-00006A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21" name="テキスト ボックス 620">
          <a:extLst>
            <a:ext uri="{FF2B5EF4-FFF2-40B4-BE49-F238E27FC236}">
              <a16:creationId xmlns:a16="http://schemas.microsoft.com/office/drawing/2014/main" id="{00000000-0008-0000-0700-00006D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22" name="直線コネクタ 621">
          <a:extLst>
            <a:ext uri="{FF2B5EF4-FFF2-40B4-BE49-F238E27FC236}">
              <a16:creationId xmlns:a16="http://schemas.microsoft.com/office/drawing/2014/main" id="{00000000-0008-0000-0700-00006E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23" name="テキスト ボックス 622">
          <a:extLst>
            <a:ext uri="{FF2B5EF4-FFF2-40B4-BE49-F238E27FC236}">
              <a16:creationId xmlns:a16="http://schemas.microsoft.com/office/drawing/2014/main" id="{00000000-0008-0000-0700-00006F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25" name="テキスト ボックス 624">
          <a:extLst>
            <a:ext uri="{FF2B5EF4-FFF2-40B4-BE49-F238E27FC236}">
              <a16:creationId xmlns:a16="http://schemas.microsoft.com/office/drawing/2014/main" id="{00000000-0008-0000-0700-000071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6" name="直線コネクタ 625">
          <a:extLst>
            <a:ext uri="{FF2B5EF4-FFF2-40B4-BE49-F238E27FC236}">
              <a16:creationId xmlns:a16="http://schemas.microsoft.com/office/drawing/2014/main" id="{00000000-0008-0000-0700-000072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27" name="テキスト ボックス 626">
          <a:extLst>
            <a:ext uri="{FF2B5EF4-FFF2-40B4-BE49-F238E27FC236}">
              <a16:creationId xmlns:a16="http://schemas.microsoft.com/office/drawing/2014/main" id="{00000000-0008-0000-0700-000073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8" name="災害復旧費グラフ枠">
          <a:extLst>
            <a:ext uri="{FF2B5EF4-FFF2-40B4-BE49-F238E27FC236}">
              <a16:creationId xmlns:a16="http://schemas.microsoft.com/office/drawing/2014/main" id="{00000000-0008-0000-0700-000074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130137</xdr:rowOff>
    </xdr:from>
    <xdr:to>
      <xdr:col>85</xdr:col>
      <xdr:colOff>126364</xdr:colOff>
      <xdr:row>79</xdr:row>
      <xdr:rowOff>44450</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flipV="1">
          <a:off x="16317595" y="12131637"/>
          <a:ext cx="1269" cy="14573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48277</xdr:rowOff>
    </xdr:from>
    <xdr:ext cx="249299" cy="259045"/>
    <xdr:sp macro="" textlink="">
      <xdr:nvSpPr>
        <xdr:cNvPr id="630" name="災害復旧費最小値テキスト">
          <a:extLst>
            <a:ext uri="{FF2B5EF4-FFF2-40B4-BE49-F238E27FC236}">
              <a16:creationId xmlns:a16="http://schemas.microsoft.com/office/drawing/2014/main" id="{00000000-0008-0000-0700-000076020000}"/>
            </a:ext>
          </a:extLst>
        </xdr:cNvPr>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76814</xdr:rowOff>
    </xdr:from>
    <xdr:ext cx="534377" cy="259045"/>
    <xdr:sp macro="" textlink="">
      <xdr:nvSpPr>
        <xdr:cNvPr id="632" name="災害復旧費最大値テキスト">
          <a:extLst>
            <a:ext uri="{FF2B5EF4-FFF2-40B4-BE49-F238E27FC236}">
              <a16:creationId xmlns:a16="http://schemas.microsoft.com/office/drawing/2014/main" id="{00000000-0008-0000-0700-000078020000}"/>
            </a:ext>
          </a:extLst>
        </xdr:cNvPr>
        <xdr:cNvSpPr txBox="1"/>
      </xdr:nvSpPr>
      <xdr:spPr>
        <a:xfrm>
          <a:off x="16370300" y="11906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38,251</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130137</xdr:rowOff>
    </xdr:from>
    <xdr:to>
      <xdr:col>86</xdr:col>
      <xdr:colOff>25400</xdr:colOff>
      <xdr:row>70</xdr:row>
      <xdr:rowOff>130137</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6230600" y="12131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78</xdr:row>
      <xdr:rowOff>86055</xdr:rowOff>
    </xdr:from>
    <xdr:to>
      <xdr:col>85</xdr:col>
      <xdr:colOff>127000</xdr:colOff>
      <xdr:row>78</xdr:row>
      <xdr:rowOff>140843</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flipV="1">
          <a:off x="15481300" y="13459155"/>
          <a:ext cx="838200" cy="547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80129</xdr:rowOff>
    </xdr:from>
    <xdr:ext cx="469744" cy="259045"/>
    <xdr:sp macro="" textlink="">
      <xdr:nvSpPr>
        <xdr:cNvPr id="635" name="災害復旧費平均値テキスト">
          <a:extLst>
            <a:ext uri="{FF2B5EF4-FFF2-40B4-BE49-F238E27FC236}">
              <a16:creationId xmlns:a16="http://schemas.microsoft.com/office/drawing/2014/main" id="{00000000-0008-0000-0700-00007B020000}"/>
            </a:ext>
          </a:extLst>
        </xdr:cNvPr>
        <xdr:cNvSpPr txBox="1"/>
      </xdr:nvSpPr>
      <xdr:spPr>
        <a:xfrm>
          <a:off x="16370300" y="134532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101702</xdr:rowOff>
    </xdr:from>
    <xdr:to>
      <xdr:col>85</xdr:col>
      <xdr:colOff>177800</xdr:colOff>
      <xdr:row>79</xdr:row>
      <xdr:rowOff>31852</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6268700" y="13474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140843</xdr:rowOff>
    </xdr:from>
    <xdr:to>
      <xdr:col>81</xdr:col>
      <xdr:colOff>50800</xdr:colOff>
      <xdr:row>79</xdr:row>
      <xdr:rowOff>44450</xdr:rowOff>
    </xdr:to>
    <xdr:cxnSp macro="">
      <xdr:nvCxnSpPr>
        <xdr:cNvPr id="637" name="直線コネクタ 636">
          <a:extLst>
            <a:ext uri="{FF2B5EF4-FFF2-40B4-BE49-F238E27FC236}">
              <a16:creationId xmlns:a16="http://schemas.microsoft.com/office/drawing/2014/main" id="{00000000-0008-0000-0700-00007D020000}"/>
            </a:ext>
          </a:extLst>
        </xdr:cNvPr>
        <xdr:cNvCxnSpPr/>
      </xdr:nvCxnSpPr>
      <xdr:spPr>
        <a:xfrm flipV="1">
          <a:off x="14592300" y="13513943"/>
          <a:ext cx="889000" cy="750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141860</xdr:rowOff>
    </xdr:from>
    <xdr:to>
      <xdr:col>81</xdr:col>
      <xdr:colOff>101600</xdr:colOff>
      <xdr:row>79</xdr:row>
      <xdr:rowOff>72010</xdr:rowOff>
    </xdr:to>
    <xdr:sp macro="" textlink="">
      <xdr:nvSpPr>
        <xdr:cNvPr id="638" name="フローチャート: 判断 637">
          <a:extLst>
            <a:ext uri="{FF2B5EF4-FFF2-40B4-BE49-F238E27FC236}">
              <a16:creationId xmlns:a16="http://schemas.microsoft.com/office/drawing/2014/main" id="{00000000-0008-0000-0700-00007E020000}"/>
            </a:ext>
          </a:extLst>
        </xdr:cNvPr>
        <xdr:cNvSpPr/>
      </xdr:nvSpPr>
      <xdr:spPr>
        <a:xfrm>
          <a:off x="15430500" y="1351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63137</xdr:rowOff>
    </xdr:from>
    <xdr:ext cx="378565"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2017" y="136076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42659</xdr:rowOff>
    </xdr:from>
    <xdr:to>
      <xdr:col>76</xdr:col>
      <xdr:colOff>114300</xdr:colOff>
      <xdr:row>79</xdr:row>
      <xdr:rowOff>44450</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3703300" y="13587209"/>
          <a:ext cx="889000" cy="1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148907</xdr:rowOff>
    </xdr:from>
    <xdr:to>
      <xdr:col>76</xdr:col>
      <xdr:colOff>165100</xdr:colOff>
      <xdr:row>79</xdr:row>
      <xdr:rowOff>79057</xdr:rowOff>
    </xdr:to>
    <xdr:sp macro="" textlink="">
      <xdr:nvSpPr>
        <xdr:cNvPr id="641" name="フローチャート: 判断 640">
          <a:extLst>
            <a:ext uri="{FF2B5EF4-FFF2-40B4-BE49-F238E27FC236}">
              <a16:creationId xmlns:a16="http://schemas.microsoft.com/office/drawing/2014/main" id="{00000000-0008-0000-0700-000081020000}"/>
            </a:ext>
          </a:extLst>
        </xdr:cNvPr>
        <xdr:cNvSpPr/>
      </xdr:nvSpPr>
      <xdr:spPr>
        <a:xfrm>
          <a:off x="14541500" y="135220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95584</xdr:rowOff>
    </xdr:from>
    <xdr:ext cx="378565"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4403017" y="1329723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26467</xdr:rowOff>
    </xdr:from>
    <xdr:to>
      <xdr:col>71</xdr:col>
      <xdr:colOff>177800</xdr:colOff>
      <xdr:row>79</xdr:row>
      <xdr:rowOff>42659</xdr:rowOff>
    </xdr:to>
    <xdr:cxnSp macro="">
      <xdr:nvCxnSpPr>
        <xdr:cNvPr id="643" name="直線コネクタ 642">
          <a:extLst>
            <a:ext uri="{FF2B5EF4-FFF2-40B4-BE49-F238E27FC236}">
              <a16:creationId xmlns:a16="http://schemas.microsoft.com/office/drawing/2014/main" id="{00000000-0008-0000-0700-000083020000}"/>
            </a:ext>
          </a:extLst>
        </xdr:cNvPr>
        <xdr:cNvCxnSpPr/>
      </xdr:nvCxnSpPr>
      <xdr:spPr>
        <a:xfrm>
          <a:off x="12814300" y="13571017"/>
          <a:ext cx="889000" cy="16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147765</xdr:rowOff>
    </xdr:from>
    <xdr:to>
      <xdr:col>72</xdr:col>
      <xdr:colOff>38100</xdr:colOff>
      <xdr:row>79</xdr:row>
      <xdr:rowOff>77915</xdr:rowOff>
    </xdr:to>
    <xdr:sp macro="" textlink="">
      <xdr:nvSpPr>
        <xdr:cNvPr id="644" name="フローチャート: 判断 643">
          <a:extLst>
            <a:ext uri="{FF2B5EF4-FFF2-40B4-BE49-F238E27FC236}">
              <a16:creationId xmlns:a16="http://schemas.microsoft.com/office/drawing/2014/main" id="{00000000-0008-0000-0700-000084020000}"/>
            </a:ext>
          </a:extLst>
        </xdr:cNvPr>
        <xdr:cNvSpPr/>
      </xdr:nvSpPr>
      <xdr:spPr>
        <a:xfrm>
          <a:off x="13652500" y="13520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179017</xdr:colOff>
      <xdr:row>77</xdr:row>
      <xdr:rowOff>94442</xdr:rowOff>
    </xdr:from>
    <xdr:ext cx="378565" cy="259045"/>
    <xdr:sp macro="" textlink="">
      <xdr:nvSpPr>
        <xdr:cNvPr id="645" name="テキスト ボックス 644">
          <a:extLst>
            <a:ext uri="{FF2B5EF4-FFF2-40B4-BE49-F238E27FC236}">
              <a16:creationId xmlns:a16="http://schemas.microsoft.com/office/drawing/2014/main" id="{00000000-0008-0000-0700-000085020000}"/>
            </a:ext>
          </a:extLst>
        </xdr:cNvPr>
        <xdr:cNvSpPr txBox="1"/>
      </xdr:nvSpPr>
      <xdr:spPr>
        <a:xfrm>
          <a:off x="13514017" y="1329609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16700</xdr:rowOff>
    </xdr:from>
    <xdr:to>
      <xdr:col>67</xdr:col>
      <xdr:colOff>101600</xdr:colOff>
      <xdr:row>78</xdr:row>
      <xdr:rowOff>118300</xdr:rowOff>
    </xdr:to>
    <xdr:sp macro="" textlink="">
      <xdr:nvSpPr>
        <xdr:cNvPr id="646" name="フローチャート: 判断 645">
          <a:extLst>
            <a:ext uri="{FF2B5EF4-FFF2-40B4-BE49-F238E27FC236}">
              <a16:creationId xmlns:a16="http://schemas.microsoft.com/office/drawing/2014/main" id="{00000000-0008-0000-0700-000086020000}"/>
            </a:ext>
          </a:extLst>
        </xdr:cNvPr>
        <xdr:cNvSpPr/>
      </xdr:nvSpPr>
      <xdr:spPr>
        <a:xfrm>
          <a:off x="12763500" y="1338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76</xdr:row>
      <xdr:rowOff>134827</xdr:rowOff>
    </xdr:from>
    <xdr:ext cx="469744" cy="259045"/>
    <xdr:sp macro="" textlink="">
      <xdr:nvSpPr>
        <xdr:cNvPr id="647" name="テキスト ボックス 646">
          <a:extLst>
            <a:ext uri="{FF2B5EF4-FFF2-40B4-BE49-F238E27FC236}">
              <a16:creationId xmlns:a16="http://schemas.microsoft.com/office/drawing/2014/main" id="{00000000-0008-0000-0700-000087020000}"/>
            </a:ext>
          </a:extLst>
        </xdr:cNvPr>
        <xdr:cNvSpPr txBox="1"/>
      </xdr:nvSpPr>
      <xdr:spPr>
        <a:xfrm>
          <a:off x="12579428" y="1316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35255</xdr:rowOff>
    </xdr:from>
    <xdr:to>
      <xdr:col>85</xdr:col>
      <xdr:colOff>177800</xdr:colOff>
      <xdr:row>78</xdr:row>
      <xdr:rowOff>136855</xdr:rowOff>
    </xdr:to>
    <xdr:sp macro="" textlink="">
      <xdr:nvSpPr>
        <xdr:cNvPr id="653" name="楕円 652">
          <a:extLst>
            <a:ext uri="{FF2B5EF4-FFF2-40B4-BE49-F238E27FC236}">
              <a16:creationId xmlns:a16="http://schemas.microsoft.com/office/drawing/2014/main" id="{00000000-0008-0000-0700-00008D020000}"/>
            </a:ext>
          </a:extLst>
        </xdr:cNvPr>
        <xdr:cNvSpPr/>
      </xdr:nvSpPr>
      <xdr:spPr>
        <a:xfrm>
          <a:off x="16268700" y="13408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77</xdr:row>
      <xdr:rowOff>58132</xdr:rowOff>
    </xdr:from>
    <xdr:ext cx="469744" cy="259045"/>
    <xdr:sp macro="" textlink="">
      <xdr:nvSpPr>
        <xdr:cNvPr id="654" name="災害復旧費該当値テキスト">
          <a:extLst>
            <a:ext uri="{FF2B5EF4-FFF2-40B4-BE49-F238E27FC236}">
              <a16:creationId xmlns:a16="http://schemas.microsoft.com/office/drawing/2014/main" id="{00000000-0008-0000-0700-00008E020000}"/>
            </a:ext>
          </a:extLst>
        </xdr:cNvPr>
        <xdr:cNvSpPr txBox="1"/>
      </xdr:nvSpPr>
      <xdr:spPr>
        <a:xfrm>
          <a:off x="16370300" y="13259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90043</xdr:rowOff>
    </xdr:from>
    <xdr:to>
      <xdr:col>81</xdr:col>
      <xdr:colOff>101600</xdr:colOff>
      <xdr:row>79</xdr:row>
      <xdr:rowOff>20193</xdr:rowOff>
    </xdr:to>
    <xdr:sp macro="" textlink="">
      <xdr:nvSpPr>
        <xdr:cNvPr id="655" name="楕円 654">
          <a:extLst>
            <a:ext uri="{FF2B5EF4-FFF2-40B4-BE49-F238E27FC236}">
              <a16:creationId xmlns:a16="http://schemas.microsoft.com/office/drawing/2014/main" id="{00000000-0008-0000-0700-00008F020000}"/>
            </a:ext>
          </a:extLst>
        </xdr:cNvPr>
        <xdr:cNvSpPr/>
      </xdr:nvSpPr>
      <xdr:spPr>
        <a:xfrm>
          <a:off x="15430500" y="13463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36720</xdr:rowOff>
    </xdr:from>
    <xdr:ext cx="469744"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46428" y="1323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57" name="楕円 656">
          <a:extLst>
            <a:ext uri="{FF2B5EF4-FFF2-40B4-BE49-F238E27FC236}">
              <a16:creationId xmlns:a16="http://schemas.microsoft.com/office/drawing/2014/main" id="{00000000-0008-0000-0700-000091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163309</xdr:rowOff>
    </xdr:from>
    <xdr:to>
      <xdr:col>72</xdr:col>
      <xdr:colOff>38100</xdr:colOff>
      <xdr:row>79</xdr:row>
      <xdr:rowOff>93459</xdr:rowOff>
    </xdr:to>
    <xdr:sp macro="" textlink="">
      <xdr:nvSpPr>
        <xdr:cNvPr id="659" name="楕円 658">
          <a:extLst>
            <a:ext uri="{FF2B5EF4-FFF2-40B4-BE49-F238E27FC236}">
              <a16:creationId xmlns:a16="http://schemas.microsoft.com/office/drawing/2014/main" id="{00000000-0008-0000-0700-000093020000}"/>
            </a:ext>
          </a:extLst>
        </xdr:cNvPr>
        <xdr:cNvSpPr/>
      </xdr:nvSpPr>
      <xdr:spPr>
        <a:xfrm>
          <a:off x="13652500" y="135364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20833</xdr:colOff>
      <xdr:row>79</xdr:row>
      <xdr:rowOff>84586</xdr:rowOff>
    </xdr:from>
    <xdr:ext cx="313932" cy="259045"/>
    <xdr:sp macro="" textlink="">
      <xdr:nvSpPr>
        <xdr:cNvPr id="660" name="テキスト ボックス 659">
          <a:extLst>
            <a:ext uri="{FF2B5EF4-FFF2-40B4-BE49-F238E27FC236}">
              <a16:creationId xmlns:a16="http://schemas.microsoft.com/office/drawing/2014/main" id="{00000000-0008-0000-0700-000094020000}"/>
            </a:ext>
          </a:extLst>
        </xdr:cNvPr>
        <xdr:cNvSpPr txBox="1"/>
      </xdr:nvSpPr>
      <xdr:spPr>
        <a:xfrm>
          <a:off x="13546333" y="1362913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147117</xdr:rowOff>
    </xdr:from>
    <xdr:to>
      <xdr:col>67</xdr:col>
      <xdr:colOff>101600</xdr:colOff>
      <xdr:row>79</xdr:row>
      <xdr:rowOff>77267</xdr:rowOff>
    </xdr:to>
    <xdr:sp macro="" textlink="">
      <xdr:nvSpPr>
        <xdr:cNvPr id="661" name="楕円 660">
          <a:extLst>
            <a:ext uri="{FF2B5EF4-FFF2-40B4-BE49-F238E27FC236}">
              <a16:creationId xmlns:a16="http://schemas.microsoft.com/office/drawing/2014/main" id="{00000000-0008-0000-0700-000095020000}"/>
            </a:ext>
          </a:extLst>
        </xdr:cNvPr>
        <xdr:cNvSpPr/>
      </xdr:nvSpPr>
      <xdr:spPr>
        <a:xfrm>
          <a:off x="12763500" y="135202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79</xdr:row>
      <xdr:rowOff>68394</xdr:rowOff>
    </xdr:from>
    <xdr:ext cx="378565" cy="259045"/>
    <xdr:sp macro="" textlink="">
      <xdr:nvSpPr>
        <xdr:cNvPr id="662" name="テキスト ボックス 661">
          <a:extLst>
            <a:ext uri="{FF2B5EF4-FFF2-40B4-BE49-F238E27FC236}">
              <a16:creationId xmlns:a16="http://schemas.microsoft.com/office/drawing/2014/main" id="{00000000-0008-0000-0700-000096020000}"/>
            </a:ext>
          </a:extLst>
        </xdr:cNvPr>
        <xdr:cNvSpPr txBox="1"/>
      </xdr:nvSpPr>
      <xdr:spPr>
        <a:xfrm>
          <a:off x="12625017" y="1361294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3" name="正方形/長方形 662">
          <a:extLst>
            <a:ext uri="{FF2B5EF4-FFF2-40B4-BE49-F238E27FC236}">
              <a16:creationId xmlns:a16="http://schemas.microsoft.com/office/drawing/2014/main" id="{00000000-0008-0000-0700-000097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1" name="テキスト ボックス 670">
          <a:extLst>
            <a:ext uri="{FF2B5EF4-FFF2-40B4-BE49-F238E27FC236}">
              <a16:creationId xmlns:a16="http://schemas.microsoft.com/office/drawing/2014/main" id="{00000000-0008-0000-0700-00009F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2" name="直線コネクタ 671">
          <a:extLst>
            <a:ext uri="{FF2B5EF4-FFF2-40B4-BE49-F238E27FC236}">
              <a16:creationId xmlns:a16="http://schemas.microsoft.com/office/drawing/2014/main" id="{00000000-0008-0000-0700-0000A0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139700</xdr:rowOff>
    </xdr:from>
    <xdr:to>
      <xdr:col>89</xdr:col>
      <xdr:colOff>177800</xdr:colOff>
      <xdr:row>99</xdr:row>
      <xdr:rowOff>139700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11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168927</xdr:rowOff>
    </xdr:from>
    <xdr:ext cx="248786"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2197214" y="16971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98</xdr:row>
      <xdr:rowOff>25400</xdr:rowOff>
    </xdr:from>
    <xdr:to>
      <xdr:col>89</xdr:col>
      <xdr:colOff>177800</xdr:colOff>
      <xdr:row>98</xdr:row>
      <xdr:rowOff>25400</xdr:rowOff>
    </xdr:to>
    <xdr:cxnSp macro="">
      <xdr:nvCxnSpPr>
        <xdr:cNvPr id="675" name="直線コネクタ 674">
          <a:extLst>
            <a:ext uri="{FF2B5EF4-FFF2-40B4-BE49-F238E27FC236}">
              <a16:creationId xmlns:a16="http://schemas.microsoft.com/office/drawing/2014/main" id="{00000000-0008-0000-0700-0000A3020000}"/>
            </a:ext>
          </a:extLst>
        </xdr:cNvPr>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97</xdr:row>
      <xdr:rowOff>54627</xdr:rowOff>
    </xdr:from>
    <xdr:ext cx="531299" cy="259045"/>
    <xdr:sp macro="" textlink="">
      <xdr:nvSpPr>
        <xdr:cNvPr id="676" name="テキスト ボックス 675">
          <a:extLst>
            <a:ext uri="{FF2B5EF4-FFF2-40B4-BE49-F238E27FC236}">
              <a16:creationId xmlns:a16="http://schemas.microsoft.com/office/drawing/2014/main" id="{00000000-0008-0000-0700-0000A4020000}"/>
            </a:ext>
          </a:extLst>
        </xdr:cNvPr>
        <xdr:cNvSpPr txBox="1"/>
      </xdr:nvSpPr>
      <xdr:spPr>
        <a:xfrm>
          <a:off x="11914701" y="1668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82550</xdr:rowOff>
    </xdr:from>
    <xdr:to>
      <xdr:col>89</xdr:col>
      <xdr:colOff>177800</xdr:colOff>
      <xdr:row>96</xdr:row>
      <xdr:rowOff>82550</xdr:rowOff>
    </xdr:to>
    <xdr:cxnSp macro="">
      <xdr:nvCxnSpPr>
        <xdr:cNvPr id="677" name="直線コネクタ 676">
          <a:extLst>
            <a:ext uri="{FF2B5EF4-FFF2-40B4-BE49-F238E27FC236}">
              <a16:creationId xmlns:a16="http://schemas.microsoft.com/office/drawing/2014/main" id="{00000000-0008-0000-0700-0000A5020000}"/>
            </a:ext>
          </a:extLst>
        </xdr:cNvPr>
        <xdr:cNvCxnSpPr/>
      </xdr:nvCxnSpPr>
      <xdr:spPr>
        <a:xfrm>
          <a:off x="12446000" y="1654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111777</xdr:rowOff>
    </xdr:from>
    <xdr:ext cx="531299" cy="259045"/>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1914701" y="16399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80" name="テキスト ボックス 679">
          <a:extLst>
            <a:ext uri="{FF2B5EF4-FFF2-40B4-BE49-F238E27FC236}">
              <a16:creationId xmlns:a16="http://schemas.microsoft.com/office/drawing/2014/main" id="{00000000-0008-0000-0700-0000A8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25400</xdr:rowOff>
    </xdr:from>
    <xdr:to>
      <xdr:col>89</xdr:col>
      <xdr:colOff>177800</xdr:colOff>
      <xdr:row>93</xdr:row>
      <xdr:rowOff>25400</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2446000" y="15970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54627</xdr:rowOff>
    </xdr:from>
    <xdr:ext cx="531299" cy="259045"/>
    <xdr:sp macro="" textlink="">
      <xdr:nvSpPr>
        <xdr:cNvPr id="682" name="テキスト ボックス 681">
          <a:extLst>
            <a:ext uri="{FF2B5EF4-FFF2-40B4-BE49-F238E27FC236}">
              <a16:creationId xmlns:a16="http://schemas.microsoft.com/office/drawing/2014/main" id="{00000000-0008-0000-0700-0000AA020000}"/>
            </a:ext>
          </a:extLst>
        </xdr:cNvPr>
        <xdr:cNvSpPr txBox="1"/>
      </xdr:nvSpPr>
      <xdr:spPr>
        <a:xfrm>
          <a:off x="11914701" y="15828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82550</xdr:rowOff>
    </xdr:from>
    <xdr:to>
      <xdr:col>89</xdr:col>
      <xdr:colOff>177800</xdr:colOff>
      <xdr:row>91</xdr:row>
      <xdr:rowOff>82550</xdr:rowOff>
    </xdr:to>
    <xdr:cxnSp macro="">
      <xdr:nvCxnSpPr>
        <xdr:cNvPr id="683" name="直線コネクタ 682">
          <a:extLst>
            <a:ext uri="{FF2B5EF4-FFF2-40B4-BE49-F238E27FC236}">
              <a16:creationId xmlns:a16="http://schemas.microsoft.com/office/drawing/2014/main" id="{00000000-0008-0000-0700-0000AB020000}"/>
            </a:ext>
          </a:extLst>
        </xdr:cNvPr>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90</xdr:row>
      <xdr:rowOff>111777</xdr:rowOff>
    </xdr:from>
    <xdr:ext cx="595419" cy="259045"/>
    <xdr:sp macro="" textlink="">
      <xdr:nvSpPr>
        <xdr:cNvPr id="684" name="テキスト ボックス 683">
          <a:extLst>
            <a:ext uri="{FF2B5EF4-FFF2-40B4-BE49-F238E27FC236}">
              <a16:creationId xmlns:a16="http://schemas.microsoft.com/office/drawing/2014/main" id="{00000000-0008-0000-0700-0000AC020000}"/>
            </a:ext>
          </a:extLst>
        </xdr:cNvPr>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89</xdr:row>
      <xdr:rowOff>139700</xdr:rowOff>
    </xdr:from>
    <xdr:to>
      <xdr:col>89</xdr:col>
      <xdr:colOff>177800</xdr:colOff>
      <xdr:row>89</xdr:row>
      <xdr:rowOff>139700</xdr:rowOff>
    </xdr:to>
    <xdr:cxnSp macro="">
      <xdr:nvCxnSpPr>
        <xdr:cNvPr id="685" name="直線コネクタ 684">
          <a:extLst>
            <a:ext uri="{FF2B5EF4-FFF2-40B4-BE49-F238E27FC236}">
              <a16:creationId xmlns:a16="http://schemas.microsoft.com/office/drawing/2014/main" id="{00000000-0008-0000-0700-0000AD020000}"/>
            </a:ext>
          </a:extLst>
        </xdr:cNvPr>
        <xdr:cNvCxnSpPr/>
      </xdr:nvCxnSpPr>
      <xdr:spPr>
        <a:xfrm>
          <a:off x="12446000" y="15398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88</xdr:row>
      <xdr:rowOff>168927</xdr:rowOff>
    </xdr:from>
    <xdr:ext cx="595419"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1850581" y="15256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88" name="テキスト ボックス 687">
          <a:extLst>
            <a:ext uri="{FF2B5EF4-FFF2-40B4-BE49-F238E27FC236}">
              <a16:creationId xmlns:a16="http://schemas.microsoft.com/office/drawing/2014/main" id="{00000000-0008-0000-0700-0000B0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9" name="公債費グラフ枠">
          <a:extLst>
            <a:ext uri="{FF2B5EF4-FFF2-40B4-BE49-F238E27FC236}">
              <a16:creationId xmlns:a16="http://schemas.microsoft.com/office/drawing/2014/main" id="{00000000-0008-0000-0700-0000B1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153960</xdr:rowOff>
    </xdr:from>
    <xdr:to>
      <xdr:col>85</xdr:col>
      <xdr:colOff>126364</xdr:colOff>
      <xdr:row>99</xdr:row>
      <xdr:rowOff>9970</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flipV="1">
          <a:off x="16317595" y="15584460"/>
          <a:ext cx="1269" cy="1399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13797</xdr:rowOff>
    </xdr:from>
    <xdr:ext cx="469744" cy="259045"/>
    <xdr:sp macro="" textlink="">
      <xdr:nvSpPr>
        <xdr:cNvPr id="691" name="公債費最小値テキスト">
          <a:extLst>
            <a:ext uri="{FF2B5EF4-FFF2-40B4-BE49-F238E27FC236}">
              <a16:creationId xmlns:a16="http://schemas.microsoft.com/office/drawing/2014/main" id="{00000000-0008-0000-0700-0000B3020000}"/>
            </a:ext>
          </a:extLst>
        </xdr:cNvPr>
        <xdr:cNvSpPr txBox="1"/>
      </xdr:nvSpPr>
      <xdr:spPr>
        <a:xfrm>
          <a:off x="16370300" y="16987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9,080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9970</xdr:rowOff>
    </xdr:from>
    <xdr:to>
      <xdr:col>86</xdr:col>
      <xdr:colOff>25400</xdr:colOff>
      <xdr:row>99</xdr:row>
      <xdr:rowOff>9970</xdr:rowOff>
    </xdr:to>
    <xdr:cxnSp macro="">
      <xdr:nvCxnSpPr>
        <xdr:cNvPr id="692" name="直線コネクタ 691">
          <a:extLst>
            <a:ext uri="{FF2B5EF4-FFF2-40B4-BE49-F238E27FC236}">
              <a16:creationId xmlns:a16="http://schemas.microsoft.com/office/drawing/2014/main" id="{00000000-0008-0000-0700-0000B4020000}"/>
            </a:ext>
          </a:extLst>
        </xdr:cNvPr>
        <xdr:cNvCxnSpPr/>
      </xdr:nvCxnSpPr>
      <xdr:spPr>
        <a:xfrm>
          <a:off x="16230600" y="16983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100637</xdr:rowOff>
    </xdr:from>
    <xdr:ext cx="599010" cy="259045"/>
    <xdr:sp macro="" textlink="">
      <xdr:nvSpPr>
        <xdr:cNvPr id="693" name="公債費最大値テキスト">
          <a:extLst>
            <a:ext uri="{FF2B5EF4-FFF2-40B4-BE49-F238E27FC236}">
              <a16:creationId xmlns:a16="http://schemas.microsoft.com/office/drawing/2014/main" id="{00000000-0008-0000-0700-0000B5020000}"/>
            </a:ext>
          </a:extLst>
        </xdr:cNvPr>
        <xdr:cNvSpPr txBox="1"/>
      </xdr:nvSpPr>
      <xdr:spPr>
        <a:xfrm>
          <a:off x="16370300" y="15359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107,002</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153960</xdr:rowOff>
    </xdr:from>
    <xdr:to>
      <xdr:col>86</xdr:col>
      <xdr:colOff>25400</xdr:colOff>
      <xdr:row>90</xdr:row>
      <xdr:rowOff>153960</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a:off x="16230600" y="155844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37573</xdr:rowOff>
    </xdr:from>
    <xdr:to>
      <xdr:col>85</xdr:col>
      <xdr:colOff>127000</xdr:colOff>
      <xdr:row>95</xdr:row>
      <xdr:rowOff>68348</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5481300" y="16325323"/>
          <a:ext cx="838200" cy="307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96</xdr:row>
      <xdr:rowOff>82658</xdr:rowOff>
    </xdr:from>
    <xdr:ext cx="534377" cy="259045"/>
    <xdr:sp macro="" textlink="">
      <xdr:nvSpPr>
        <xdr:cNvPr id="696" name="公債費平均値テキスト">
          <a:extLst>
            <a:ext uri="{FF2B5EF4-FFF2-40B4-BE49-F238E27FC236}">
              <a16:creationId xmlns:a16="http://schemas.microsoft.com/office/drawing/2014/main" id="{00000000-0008-0000-0700-0000B8020000}"/>
            </a:ext>
          </a:extLst>
        </xdr:cNvPr>
        <xdr:cNvSpPr txBox="1"/>
      </xdr:nvSpPr>
      <xdr:spPr>
        <a:xfrm>
          <a:off x="16370300" y="1654185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34,927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104231</xdr:rowOff>
    </xdr:from>
    <xdr:to>
      <xdr:col>85</xdr:col>
      <xdr:colOff>177800</xdr:colOff>
      <xdr:row>97</xdr:row>
      <xdr:rowOff>34381</xdr:rowOff>
    </xdr:to>
    <xdr:sp macro="" textlink="">
      <xdr:nvSpPr>
        <xdr:cNvPr id="697" name="フローチャート: 判断 696">
          <a:extLst>
            <a:ext uri="{FF2B5EF4-FFF2-40B4-BE49-F238E27FC236}">
              <a16:creationId xmlns:a16="http://schemas.microsoft.com/office/drawing/2014/main" id="{00000000-0008-0000-0700-0000B9020000}"/>
            </a:ext>
          </a:extLst>
        </xdr:cNvPr>
        <xdr:cNvSpPr/>
      </xdr:nvSpPr>
      <xdr:spPr>
        <a:xfrm>
          <a:off x="16268700" y="165634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95</xdr:row>
      <xdr:rowOff>37573</xdr:rowOff>
    </xdr:from>
    <xdr:to>
      <xdr:col>81</xdr:col>
      <xdr:colOff>50800</xdr:colOff>
      <xdr:row>95</xdr:row>
      <xdr:rowOff>81507</xdr:rowOff>
    </xdr:to>
    <xdr:cxnSp macro="">
      <xdr:nvCxnSpPr>
        <xdr:cNvPr id="698" name="直線コネクタ 697">
          <a:extLst>
            <a:ext uri="{FF2B5EF4-FFF2-40B4-BE49-F238E27FC236}">
              <a16:creationId xmlns:a16="http://schemas.microsoft.com/office/drawing/2014/main" id="{00000000-0008-0000-0700-0000BA020000}"/>
            </a:ext>
          </a:extLst>
        </xdr:cNvPr>
        <xdr:cNvCxnSpPr/>
      </xdr:nvCxnSpPr>
      <xdr:spPr>
        <a:xfrm flipV="1">
          <a:off x="14592300" y="16325323"/>
          <a:ext cx="889000" cy="439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96</xdr:row>
      <xdr:rowOff>85271</xdr:rowOff>
    </xdr:from>
    <xdr:to>
      <xdr:col>81</xdr:col>
      <xdr:colOff>101600</xdr:colOff>
      <xdr:row>97</xdr:row>
      <xdr:rowOff>15421</xdr:rowOff>
    </xdr:to>
    <xdr:sp macro="" textlink="">
      <xdr:nvSpPr>
        <xdr:cNvPr id="699" name="フローチャート: 判断 698">
          <a:extLst>
            <a:ext uri="{FF2B5EF4-FFF2-40B4-BE49-F238E27FC236}">
              <a16:creationId xmlns:a16="http://schemas.microsoft.com/office/drawing/2014/main" id="{00000000-0008-0000-0700-0000BB020000}"/>
            </a:ext>
          </a:extLst>
        </xdr:cNvPr>
        <xdr:cNvSpPr/>
      </xdr:nvSpPr>
      <xdr:spPr>
        <a:xfrm>
          <a:off x="15430500" y="1654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6548</xdr:rowOff>
    </xdr:from>
    <xdr:ext cx="534377" cy="259045"/>
    <xdr:sp macro="" textlink="">
      <xdr:nvSpPr>
        <xdr:cNvPr id="700" name="テキスト ボックス 699">
          <a:extLst>
            <a:ext uri="{FF2B5EF4-FFF2-40B4-BE49-F238E27FC236}">
              <a16:creationId xmlns:a16="http://schemas.microsoft.com/office/drawing/2014/main" id="{00000000-0008-0000-0700-0000BC020000}"/>
            </a:ext>
          </a:extLst>
        </xdr:cNvPr>
        <xdr:cNvSpPr txBox="1"/>
      </xdr:nvSpPr>
      <xdr:spPr>
        <a:xfrm>
          <a:off x="15214111" y="166371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81507</xdr:rowOff>
    </xdr:from>
    <xdr:to>
      <xdr:col>76</xdr:col>
      <xdr:colOff>114300</xdr:colOff>
      <xdr:row>95</xdr:row>
      <xdr:rowOff>90337</xdr:rowOff>
    </xdr:to>
    <xdr:cxnSp macro="">
      <xdr:nvCxnSpPr>
        <xdr:cNvPr id="701" name="直線コネクタ 700">
          <a:extLst>
            <a:ext uri="{FF2B5EF4-FFF2-40B4-BE49-F238E27FC236}">
              <a16:creationId xmlns:a16="http://schemas.microsoft.com/office/drawing/2014/main" id="{00000000-0008-0000-0700-0000BD020000}"/>
            </a:ext>
          </a:extLst>
        </xdr:cNvPr>
        <xdr:cNvCxnSpPr/>
      </xdr:nvCxnSpPr>
      <xdr:spPr>
        <a:xfrm flipV="1">
          <a:off x="13703300" y="16369257"/>
          <a:ext cx="889000" cy="88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96</xdr:row>
      <xdr:rowOff>73927</xdr:rowOff>
    </xdr:from>
    <xdr:to>
      <xdr:col>76</xdr:col>
      <xdr:colOff>165100</xdr:colOff>
      <xdr:row>97</xdr:row>
      <xdr:rowOff>4077</xdr:rowOff>
    </xdr:to>
    <xdr:sp macro="" textlink="">
      <xdr:nvSpPr>
        <xdr:cNvPr id="702" name="フローチャート: 判断 701">
          <a:extLst>
            <a:ext uri="{FF2B5EF4-FFF2-40B4-BE49-F238E27FC236}">
              <a16:creationId xmlns:a16="http://schemas.microsoft.com/office/drawing/2014/main" id="{00000000-0008-0000-0700-0000BE020000}"/>
            </a:ext>
          </a:extLst>
        </xdr:cNvPr>
        <xdr:cNvSpPr/>
      </xdr:nvSpPr>
      <xdr:spPr>
        <a:xfrm>
          <a:off x="14541500" y="16533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166654</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4325111" y="166258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37,048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65576</xdr:rowOff>
    </xdr:from>
    <xdr:to>
      <xdr:col>71</xdr:col>
      <xdr:colOff>177800</xdr:colOff>
      <xdr:row>95</xdr:row>
      <xdr:rowOff>90337</xdr:rowOff>
    </xdr:to>
    <xdr:cxnSp macro="">
      <xdr:nvCxnSpPr>
        <xdr:cNvPr id="704" name="直線コネクタ 703">
          <a:extLst>
            <a:ext uri="{FF2B5EF4-FFF2-40B4-BE49-F238E27FC236}">
              <a16:creationId xmlns:a16="http://schemas.microsoft.com/office/drawing/2014/main" id="{00000000-0008-0000-0700-0000C0020000}"/>
            </a:ext>
          </a:extLst>
        </xdr:cNvPr>
        <xdr:cNvCxnSpPr/>
      </xdr:nvCxnSpPr>
      <xdr:spPr>
        <a:xfrm>
          <a:off x="12814300" y="16353326"/>
          <a:ext cx="889000" cy="247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96</xdr:row>
      <xdr:rowOff>103316</xdr:rowOff>
    </xdr:from>
    <xdr:to>
      <xdr:col>72</xdr:col>
      <xdr:colOff>38100</xdr:colOff>
      <xdr:row>97</xdr:row>
      <xdr:rowOff>33466</xdr:rowOff>
    </xdr:to>
    <xdr:sp macro="" textlink="">
      <xdr:nvSpPr>
        <xdr:cNvPr id="705" name="フローチャート: 判断 704">
          <a:extLst>
            <a:ext uri="{FF2B5EF4-FFF2-40B4-BE49-F238E27FC236}">
              <a16:creationId xmlns:a16="http://schemas.microsoft.com/office/drawing/2014/main" id="{00000000-0008-0000-0700-0000C1020000}"/>
            </a:ext>
          </a:extLst>
        </xdr:cNvPr>
        <xdr:cNvSpPr/>
      </xdr:nvSpPr>
      <xdr:spPr>
        <a:xfrm>
          <a:off x="13652500" y="165625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24593</xdr:rowOff>
    </xdr:from>
    <xdr:ext cx="534377" cy="259045"/>
    <xdr:sp macro="" textlink="">
      <xdr:nvSpPr>
        <xdr:cNvPr id="706" name="テキスト ボックス 705">
          <a:extLst>
            <a:ext uri="{FF2B5EF4-FFF2-40B4-BE49-F238E27FC236}">
              <a16:creationId xmlns:a16="http://schemas.microsoft.com/office/drawing/2014/main" id="{00000000-0008-0000-0700-0000C2020000}"/>
            </a:ext>
          </a:extLst>
        </xdr:cNvPr>
        <xdr:cNvSpPr txBox="1"/>
      </xdr:nvSpPr>
      <xdr:spPr>
        <a:xfrm>
          <a:off x="13436111" y="166552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34,991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131606</xdr:rowOff>
    </xdr:from>
    <xdr:to>
      <xdr:col>67</xdr:col>
      <xdr:colOff>101600</xdr:colOff>
      <xdr:row>96</xdr:row>
      <xdr:rowOff>61756</xdr:rowOff>
    </xdr:to>
    <xdr:sp macro="" textlink="">
      <xdr:nvSpPr>
        <xdr:cNvPr id="707" name="フローチャート: 判断 706">
          <a:extLst>
            <a:ext uri="{FF2B5EF4-FFF2-40B4-BE49-F238E27FC236}">
              <a16:creationId xmlns:a16="http://schemas.microsoft.com/office/drawing/2014/main" id="{00000000-0008-0000-0700-0000C3020000}"/>
            </a:ext>
          </a:extLst>
        </xdr:cNvPr>
        <xdr:cNvSpPr/>
      </xdr:nvSpPr>
      <xdr:spPr>
        <a:xfrm>
          <a:off x="12763500" y="16419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96</xdr:row>
      <xdr:rowOff>52883</xdr:rowOff>
    </xdr:from>
    <xdr:ext cx="534377"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2547111" y="16512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45,011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95</xdr:row>
      <xdr:rowOff>17548</xdr:rowOff>
    </xdr:from>
    <xdr:to>
      <xdr:col>85</xdr:col>
      <xdr:colOff>177800</xdr:colOff>
      <xdr:row>95</xdr:row>
      <xdr:rowOff>119148</xdr:rowOff>
    </xdr:to>
    <xdr:sp macro="" textlink="">
      <xdr:nvSpPr>
        <xdr:cNvPr id="714" name="楕円 713">
          <a:extLst>
            <a:ext uri="{FF2B5EF4-FFF2-40B4-BE49-F238E27FC236}">
              <a16:creationId xmlns:a16="http://schemas.microsoft.com/office/drawing/2014/main" id="{00000000-0008-0000-0700-0000CA020000}"/>
            </a:ext>
          </a:extLst>
        </xdr:cNvPr>
        <xdr:cNvSpPr/>
      </xdr:nvSpPr>
      <xdr:spPr>
        <a:xfrm>
          <a:off x="16268700" y="163052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94</xdr:row>
      <xdr:rowOff>40425</xdr:rowOff>
    </xdr:from>
    <xdr:ext cx="534377" cy="259045"/>
    <xdr:sp macro="" textlink="">
      <xdr:nvSpPr>
        <xdr:cNvPr id="715" name="公債費該当値テキスト">
          <a:extLst>
            <a:ext uri="{FF2B5EF4-FFF2-40B4-BE49-F238E27FC236}">
              <a16:creationId xmlns:a16="http://schemas.microsoft.com/office/drawing/2014/main" id="{00000000-0008-0000-0700-0000CB020000}"/>
            </a:ext>
          </a:extLst>
        </xdr:cNvPr>
        <xdr:cNvSpPr txBox="1"/>
      </xdr:nvSpPr>
      <xdr:spPr>
        <a:xfrm>
          <a:off x="16370300" y="161567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52,994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158223</xdr:rowOff>
    </xdr:from>
    <xdr:to>
      <xdr:col>81</xdr:col>
      <xdr:colOff>101600</xdr:colOff>
      <xdr:row>95</xdr:row>
      <xdr:rowOff>88373</xdr:rowOff>
    </xdr:to>
    <xdr:sp macro="" textlink="">
      <xdr:nvSpPr>
        <xdr:cNvPr id="716" name="楕円 715">
          <a:extLst>
            <a:ext uri="{FF2B5EF4-FFF2-40B4-BE49-F238E27FC236}">
              <a16:creationId xmlns:a16="http://schemas.microsoft.com/office/drawing/2014/main" id="{00000000-0008-0000-0700-0000CC020000}"/>
            </a:ext>
          </a:extLst>
        </xdr:cNvPr>
        <xdr:cNvSpPr/>
      </xdr:nvSpPr>
      <xdr:spPr>
        <a:xfrm>
          <a:off x="15430500" y="16274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104900</xdr:rowOff>
    </xdr:from>
    <xdr:ext cx="534377" cy="259045"/>
    <xdr:sp macro="" textlink="">
      <xdr:nvSpPr>
        <xdr:cNvPr id="717" name="テキスト ボックス 716">
          <a:extLst>
            <a:ext uri="{FF2B5EF4-FFF2-40B4-BE49-F238E27FC236}">
              <a16:creationId xmlns:a16="http://schemas.microsoft.com/office/drawing/2014/main" id="{00000000-0008-0000-0700-0000CD020000}"/>
            </a:ext>
          </a:extLst>
        </xdr:cNvPr>
        <xdr:cNvSpPr txBox="1"/>
      </xdr:nvSpPr>
      <xdr:spPr>
        <a:xfrm>
          <a:off x="15214111" y="16049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55,148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30707</xdr:rowOff>
    </xdr:from>
    <xdr:to>
      <xdr:col>76</xdr:col>
      <xdr:colOff>165100</xdr:colOff>
      <xdr:row>95</xdr:row>
      <xdr:rowOff>132307</xdr:rowOff>
    </xdr:to>
    <xdr:sp macro="" textlink="">
      <xdr:nvSpPr>
        <xdr:cNvPr id="718" name="楕円 717">
          <a:extLst>
            <a:ext uri="{FF2B5EF4-FFF2-40B4-BE49-F238E27FC236}">
              <a16:creationId xmlns:a16="http://schemas.microsoft.com/office/drawing/2014/main" id="{00000000-0008-0000-0700-0000CE020000}"/>
            </a:ext>
          </a:extLst>
        </xdr:cNvPr>
        <xdr:cNvSpPr/>
      </xdr:nvSpPr>
      <xdr:spPr>
        <a:xfrm>
          <a:off x="14541500" y="163184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148834</xdr:rowOff>
    </xdr:from>
    <xdr:ext cx="534377" cy="259045"/>
    <xdr:sp macro="" textlink="">
      <xdr:nvSpPr>
        <xdr:cNvPr id="719" name="テキスト ボックス 718">
          <a:extLst>
            <a:ext uri="{FF2B5EF4-FFF2-40B4-BE49-F238E27FC236}">
              <a16:creationId xmlns:a16="http://schemas.microsoft.com/office/drawing/2014/main" id="{00000000-0008-0000-0700-0000CF020000}"/>
            </a:ext>
          </a:extLst>
        </xdr:cNvPr>
        <xdr:cNvSpPr txBox="1"/>
      </xdr:nvSpPr>
      <xdr:spPr>
        <a:xfrm>
          <a:off x="14325111" y="160936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52,073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39537</xdr:rowOff>
    </xdr:from>
    <xdr:to>
      <xdr:col>72</xdr:col>
      <xdr:colOff>38100</xdr:colOff>
      <xdr:row>95</xdr:row>
      <xdr:rowOff>141137</xdr:rowOff>
    </xdr:to>
    <xdr:sp macro="" textlink="">
      <xdr:nvSpPr>
        <xdr:cNvPr id="720" name="楕円 719">
          <a:extLst>
            <a:ext uri="{FF2B5EF4-FFF2-40B4-BE49-F238E27FC236}">
              <a16:creationId xmlns:a16="http://schemas.microsoft.com/office/drawing/2014/main" id="{00000000-0008-0000-0700-0000D0020000}"/>
            </a:ext>
          </a:extLst>
        </xdr:cNvPr>
        <xdr:cNvSpPr/>
      </xdr:nvSpPr>
      <xdr:spPr>
        <a:xfrm>
          <a:off x="13652500" y="16327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157664</xdr:rowOff>
    </xdr:from>
    <xdr:ext cx="534377"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3436111" y="16102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51,455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95</xdr:row>
      <xdr:rowOff>14776</xdr:rowOff>
    </xdr:from>
    <xdr:to>
      <xdr:col>67</xdr:col>
      <xdr:colOff>101600</xdr:colOff>
      <xdr:row>95</xdr:row>
      <xdr:rowOff>116376</xdr:rowOff>
    </xdr:to>
    <xdr:sp macro="" textlink="">
      <xdr:nvSpPr>
        <xdr:cNvPr id="722" name="楕円 721">
          <a:extLst>
            <a:ext uri="{FF2B5EF4-FFF2-40B4-BE49-F238E27FC236}">
              <a16:creationId xmlns:a16="http://schemas.microsoft.com/office/drawing/2014/main" id="{00000000-0008-0000-0700-0000D2020000}"/>
            </a:ext>
          </a:extLst>
        </xdr:cNvPr>
        <xdr:cNvSpPr/>
      </xdr:nvSpPr>
      <xdr:spPr>
        <a:xfrm>
          <a:off x="12763500" y="163025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132903</xdr:rowOff>
    </xdr:from>
    <xdr:ext cx="534377"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2547111" y="1607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53,188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2" name="テキスト ボックス 731">
          <a:extLst>
            <a:ext uri="{FF2B5EF4-FFF2-40B4-BE49-F238E27FC236}">
              <a16:creationId xmlns:a16="http://schemas.microsoft.com/office/drawing/2014/main" id="{00000000-0008-0000-0700-0000DC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35" name="テキスト ボックス 734">
          <a:extLst>
            <a:ext uri="{FF2B5EF4-FFF2-40B4-BE49-F238E27FC236}">
              <a16:creationId xmlns:a16="http://schemas.microsoft.com/office/drawing/2014/main" id="{00000000-0008-0000-0700-0000DF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37" name="テキスト ボックス 736">
          <a:extLst>
            <a:ext uri="{FF2B5EF4-FFF2-40B4-BE49-F238E27FC236}">
              <a16:creationId xmlns:a16="http://schemas.microsoft.com/office/drawing/2014/main" id="{00000000-0008-0000-0700-0000E1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38" name="直線コネクタ 737">
          <a:extLst>
            <a:ext uri="{FF2B5EF4-FFF2-40B4-BE49-F238E27FC236}">
              <a16:creationId xmlns:a16="http://schemas.microsoft.com/office/drawing/2014/main" id="{00000000-0008-0000-0700-0000E2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39" name="テキスト ボックス 738">
          <a:extLst>
            <a:ext uri="{FF2B5EF4-FFF2-40B4-BE49-F238E27FC236}">
              <a16:creationId xmlns:a16="http://schemas.microsoft.com/office/drawing/2014/main" id="{00000000-0008-0000-0700-0000E3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40" name="直線コネクタ 739">
          <a:extLst>
            <a:ext uri="{FF2B5EF4-FFF2-40B4-BE49-F238E27FC236}">
              <a16:creationId xmlns:a16="http://schemas.microsoft.com/office/drawing/2014/main" id="{00000000-0008-0000-0700-0000E4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3" name="テキスト ボックス 742">
          <a:extLst>
            <a:ext uri="{FF2B5EF4-FFF2-40B4-BE49-F238E27FC236}">
              <a16:creationId xmlns:a16="http://schemas.microsoft.com/office/drawing/2014/main" id="{00000000-0008-0000-0700-0000E7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4" name="諸支出金グラフ枠">
          <a:extLst>
            <a:ext uri="{FF2B5EF4-FFF2-40B4-BE49-F238E27FC236}">
              <a16:creationId xmlns:a16="http://schemas.microsoft.com/office/drawing/2014/main" id="{00000000-0008-0000-0700-0000E8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59233</xdr:rowOff>
    </xdr:from>
    <xdr:to>
      <xdr:col>116</xdr:col>
      <xdr:colOff>62864</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flipV="1">
          <a:off x="22159595" y="5202733"/>
          <a:ext cx="1269" cy="14520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14922</xdr:rowOff>
    </xdr:from>
    <xdr:ext cx="249299" cy="259045"/>
    <xdr:sp macro="" textlink="">
      <xdr:nvSpPr>
        <xdr:cNvPr id="746" name="諸支出金最小値テキスト">
          <a:extLst>
            <a:ext uri="{FF2B5EF4-FFF2-40B4-BE49-F238E27FC236}">
              <a16:creationId xmlns:a16="http://schemas.microsoft.com/office/drawing/2014/main" id="{00000000-0008-0000-0700-0000EA020000}"/>
            </a:ext>
          </a:extLst>
        </xdr:cNvPr>
        <xdr:cNvSpPr txBox="1"/>
      </xdr:nvSpPr>
      <xdr:spPr>
        <a:xfrm>
          <a:off x="22212300" y="6701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47" name="直線コネクタ 746">
          <a:extLst>
            <a:ext uri="{FF2B5EF4-FFF2-40B4-BE49-F238E27FC236}">
              <a16:creationId xmlns:a16="http://schemas.microsoft.com/office/drawing/2014/main" id="{00000000-0008-0000-0700-0000EB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5910</xdr:rowOff>
    </xdr:from>
    <xdr:ext cx="534377" cy="259045"/>
    <xdr:sp macro="" textlink="">
      <xdr:nvSpPr>
        <xdr:cNvPr id="748" name="諸支出金最大値テキスト">
          <a:extLst>
            <a:ext uri="{FF2B5EF4-FFF2-40B4-BE49-F238E27FC236}">
              <a16:creationId xmlns:a16="http://schemas.microsoft.com/office/drawing/2014/main" id="{00000000-0008-0000-0700-0000EC020000}"/>
            </a:ext>
          </a:extLst>
        </xdr:cNvPr>
        <xdr:cNvSpPr txBox="1"/>
      </xdr:nvSpPr>
      <xdr:spPr>
        <a:xfrm>
          <a:off x="22212300" y="49779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31,760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59233</xdr:rowOff>
    </xdr:from>
    <xdr:to>
      <xdr:col>116</xdr:col>
      <xdr:colOff>152400</xdr:colOff>
      <xdr:row>30</xdr:row>
      <xdr:rowOff>59233</xdr:rowOff>
    </xdr:to>
    <xdr:cxnSp macro="">
      <xdr:nvCxnSpPr>
        <xdr:cNvPr id="749" name="直線コネクタ 748">
          <a:extLst>
            <a:ext uri="{FF2B5EF4-FFF2-40B4-BE49-F238E27FC236}">
              <a16:creationId xmlns:a16="http://schemas.microsoft.com/office/drawing/2014/main" id="{00000000-0008-0000-0700-0000ED020000}"/>
            </a:ext>
          </a:extLst>
        </xdr:cNvPr>
        <xdr:cNvCxnSpPr/>
      </xdr:nvCxnSpPr>
      <xdr:spPr>
        <a:xfrm>
          <a:off x="22072600" y="5202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103822</xdr:rowOff>
    </xdr:from>
    <xdr:ext cx="378565" cy="259045"/>
    <xdr:sp macro="" textlink="">
      <xdr:nvSpPr>
        <xdr:cNvPr id="751" name="諸支出金平均値テキスト">
          <a:extLst>
            <a:ext uri="{FF2B5EF4-FFF2-40B4-BE49-F238E27FC236}">
              <a16:creationId xmlns:a16="http://schemas.microsoft.com/office/drawing/2014/main" id="{00000000-0008-0000-0700-0000EF020000}"/>
            </a:ext>
          </a:extLst>
        </xdr:cNvPr>
        <xdr:cNvSpPr txBox="1"/>
      </xdr:nvSpPr>
      <xdr:spPr>
        <a:xfrm>
          <a:off x="22212300" y="6447472"/>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80945</xdr:rowOff>
    </xdr:from>
    <xdr:to>
      <xdr:col>116</xdr:col>
      <xdr:colOff>114300</xdr:colOff>
      <xdr:row>39</xdr:row>
      <xdr:rowOff>11095</xdr:rowOff>
    </xdr:to>
    <xdr:sp macro="" textlink="">
      <xdr:nvSpPr>
        <xdr:cNvPr id="752" name="フローチャート: 判断 751">
          <a:extLst>
            <a:ext uri="{FF2B5EF4-FFF2-40B4-BE49-F238E27FC236}">
              <a16:creationId xmlns:a16="http://schemas.microsoft.com/office/drawing/2014/main" id="{00000000-0008-0000-0700-0000F0020000}"/>
            </a:ext>
          </a:extLst>
        </xdr:cNvPr>
        <xdr:cNvSpPr/>
      </xdr:nvSpPr>
      <xdr:spPr>
        <a:xfrm>
          <a:off x="22110700" y="65960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85196</xdr:rowOff>
    </xdr:from>
    <xdr:to>
      <xdr:col>112</xdr:col>
      <xdr:colOff>38100</xdr:colOff>
      <xdr:row>39</xdr:row>
      <xdr:rowOff>15346</xdr:rowOff>
    </xdr:to>
    <xdr:sp macro="" textlink="">
      <xdr:nvSpPr>
        <xdr:cNvPr id="754" name="フローチャート: 判断 753">
          <a:extLst>
            <a:ext uri="{FF2B5EF4-FFF2-40B4-BE49-F238E27FC236}">
              <a16:creationId xmlns:a16="http://schemas.microsoft.com/office/drawing/2014/main" id="{00000000-0008-0000-0700-0000F2020000}"/>
            </a:ext>
          </a:extLst>
        </xdr:cNvPr>
        <xdr:cNvSpPr/>
      </xdr:nvSpPr>
      <xdr:spPr>
        <a:xfrm>
          <a:off x="21272500" y="6600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31874</xdr:rowOff>
    </xdr:from>
    <xdr:ext cx="313932" cy="259045"/>
    <xdr:sp macro="" textlink="">
      <xdr:nvSpPr>
        <xdr:cNvPr id="755" name="テキスト ボックス 754">
          <a:extLst>
            <a:ext uri="{FF2B5EF4-FFF2-40B4-BE49-F238E27FC236}">
              <a16:creationId xmlns:a16="http://schemas.microsoft.com/office/drawing/2014/main" id="{00000000-0008-0000-0700-0000F3020000}"/>
            </a:ext>
          </a:extLst>
        </xdr:cNvPr>
        <xdr:cNvSpPr txBox="1"/>
      </xdr:nvSpPr>
      <xdr:spPr>
        <a:xfrm>
          <a:off x="21166333" y="6375524"/>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82636</xdr:rowOff>
    </xdr:from>
    <xdr:to>
      <xdr:col>107</xdr:col>
      <xdr:colOff>101600</xdr:colOff>
      <xdr:row>39</xdr:row>
      <xdr:rowOff>12786</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0383500" y="65977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37</xdr:row>
      <xdr:rowOff>29313</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0245017" y="63729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84648</xdr:rowOff>
    </xdr:from>
    <xdr:to>
      <xdr:col>102</xdr:col>
      <xdr:colOff>165100</xdr:colOff>
      <xdr:row>39</xdr:row>
      <xdr:rowOff>14798</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19494500" y="65997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147833</xdr:colOff>
      <xdr:row>37</xdr:row>
      <xdr:rowOff>31325</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19388333" y="637497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82317</xdr:rowOff>
    </xdr:from>
    <xdr:to>
      <xdr:col>98</xdr:col>
      <xdr:colOff>38100</xdr:colOff>
      <xdr:row>39</xdr:row>
      <xdr:rowOff>12467</xdr:rowOff>
    </xdr:to>
    <xdr:sp macro="" textlink="">
      <xdr:nvSpPr>
        <xdr:cNvPr id="762" name="フローチャート: 判断 761">
          <a:extLst>
            <a:ext uri="{FF2B5EF4-FFF2-40B4-BE49-F238E27FC236}">
              <a16:creationId xmlns:a16="http://schemas.microsoft.com/office/drawing/2014/main" id="{00000000-0008-0000-0700-0000FA020000}"/>
            </a:ext>
          </a:extLst>
        </xdr:cNvPr>
        <xdr:cNvSpPr/>
      </xdr:nvSpPr>
      <xdr:spPr>
        <a:xfrm>
          <a:off x="18605500" y="6597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28993</xdr:rowOff>
    </xdr:from>
    <xdr:ext cx="378565" cy="259045"/>
    <xdr:sp macro="" textlink="">
      <xdr:nvSpPr>
        <xdr:cNvPr id="763" name="テキスト ボックス 762">
          <a:extLst>
            <a:ext uri="{FF2B5EF4-FFF2-40B4-BE49-F238E27FC236}">
              <a16:creationId xmlns:a16="http://schemas.microsoft.com/office/drawing/2014/main" id="{00000000-0008-0000-0700-0000FB020000}"/>
            </a:ext>
          </a:extLst>
        </xdr:cNvPr>
        <xdr:cNvSpPr txBox="1"/>
      </xdr:nvSpPr>
      <xdr:spPr>
        <a:xfrm>
          <a:off x="18467017" y="637264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5" name="テキスト ボックス 764">
          <a:extLst>
            <a:ext uri="{FF2B5EF4-FFF2-40B4-BE49-F238E27FC236}">
              <a16:creationId xmlns:a16="http://schemas.microsoft.com/office/drawing/2014/main" id="{00000000-0008-0000-0700-0000FD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69" name="楕円 768">
          <a:extLst>
            <a:ext uri="{FF2B5EF4-FFF2-40B4-BE49-F238E27FC236}">
              <a16:creationId xmlns:a16="http://schemas.microsoft.com/office/drawing/2014/main" id="{00000000-0008-0000-0700-00000103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59372</xdr:rowOff>
    </xdr:from>
    <xdr:ext cx="249299" cy="259045"/>
    <xdr:sp macro="" textlink="">
      <xdr:nvSpPr>
        <xdr:cNvPr id="770" name="諸支出金該当値テキスト">
          <a:extLst>
            <a:ext uri="{FF2B5EF4-FFF2-40B4-BE49-F238E27FC236}">
              <a16:creationId xmlns:a16="http://schemas.microsoft.com/office/drawing/2014/main" id="{00000000-0008-0000-0700-000002030000}"/>
            </a:ext>
          </a:extLst>
        </xdr:cNvPr>
        <xdr:cNvSpPr txBox="1"/>
      </xdr:nvSpPr>
      <xdr:spPr>
        <a:xfrm>
          <a:off x="22212300" y="6574472"/>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71" name="楕円 770">
          <a:extLst>
            <a:ext uri="{FF2B5EF4-FFF2-40B4-BE49-F238E27FC236}">
              <a16:creationId xmlns:a16="http://schemas.microsoft.com/office/drawing/2014/main" id="{00000000-0008-0000-0700-00000303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72" name="テキスト ボックス 771">
          <a:extLst>
            <a:ext uri="{FF2B5EF4-FFF2-40B4-BE49-F238E27FC236}">
              <a16:creationId xmlns:a16="http://schemas.microsoft.com/office/drawing/2014/main" id="{00000000-0008-0000-0700-00000403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73" name="楕円 772">
          <a:extLst>
            <a:ext uri="{FF2B5EF4-FFF2-40B4-BE49-F238E27FC236}">
              <a16:creationId xmlns:a16="http://schemas.microsoft.com/office/drawing/2014/main" id="{00000000-0008-0000-0700-00000503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74" name="テキスト ボックス 773">
          <a:extLst>
            <a:ext uri="{FF2B5EF4-FFF2-40B4-BE49-F238E27FC236}">
              <a16:creationId xmlns:a16="http://schemas.microsoft.com/office/drawing/2014/main" id="{00000000-0008-0000-0700-00000603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75" name="楕円 774">
          <a:extLst>
            <a:ext uri="{FF2B5EF4-FFF2-40B4-BE49-F238E27FC236}">
              <a16:creationId xmlns:a16="http://schemas.microsoft.com/office/drawing/2014/main" id="{00000000-0008-0000-0700-00000703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77" name="楕円 776">
          <a:extLst>
            <a:ext uri="{FF2B5EF4-FFF2-40B4-BE49-F238E27FC236}">
              <a16:creationId xmlns:a16="http://schemas.microsoft.com/office/drawing/2014/main" id="{00000000-0008-0000-0700-00000903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79" name="正方形/長方形 778">
          <a:extLst>
            <a:ext uri="{FF2B5EF4-FFF2-40B4-BE49-F238E27FC236}">
              <a16:creationId xmlns:a16="http://schemas.microsoft.com/office/drawing/2014/main" id="{00000000-0008-0000-0700-00000B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0" name="正方形/長方形 779">
          <a:extLst>
            <a:ext uri="{FF2B5EF4-FFF2-40B4-BE49-F238E27FC236}">
              <a16:creationId xmlns:a16="http://schemas.microsoft.com/office/drawing/2014/main" id="{00000000-0008-0000-0700-00000C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1" name="正方形/長方形 780">
          <a:extLst>
            <a:ext uri="{FF2B5EF4-FFF2-40B4-BE49-F238E27FC236}">
              <a16:creationId xmlns:a16="http://schemas.microsoft.com/office/drawing/2014/main" id="{00000000-0008-0000-0700-00000D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北海道平均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87" name="テキスト ボックス 786">
          <a:extLst>
            <a:ext uri="{FF2B5EF4-FFF2-40B4-BE49-F238E27FC236}">
              <a16:creationId xmlns:a16="http://schemas.microsoft.com/office/drawing/2014/main" id="{00000000-0008-0000-0700-000013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89" name="直線コネクタ 788">
          <a:extLst>
            <a:ext uri="{FF2B5EF4-FFF2-40B4-BE49-F238E27FC236}">
              <a16:creationId xmlns:a16="http://schemas.microsoft.com/office/drawing/2014/main" id="{00000000-0008-0000-0700-000015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2" name="テキスト ボックス 791">
          <a:extLst>
            <a:ext uri="{FF2B5EF4-FFF2-40B4-BE49-F238E27FC236}">
              <a16:creationId xmlns:a16="http://schemas.microsoft.com/office/drawing/2014/main" id="{00000000-0008-0000-0700-000018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3" name="前年度繰上充用金グラフ枠">
          <a:extLst>
            <a:ext uri="{FF2B5EF4-FFF2-40B4-BE49-F238E27FC236}">
              <a16:creationId xmlns:a16="http://schemas.microsoft.com/office/drawing/2014/main" id="{00000000-0008-0000-0700-000019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5" name="前年度繰上充用金最小値テキスト">
          <a:extLst>
            <a:ext uri="{FF2B5EF4-FFF2-40B4-BE49-F238E27FC236}">
              <a16:creationId xmlns:a16="http://schemas.microsoft.com/office/drawing/2014/main" id="{00000000-0008-0000-0700-00001B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6" name="直線コネクタ 795">
          <a:extLst>
            <a:ext uri="{FF2B5EF4-FFF2-40B4-BE49-F238E27FC236}">
              <a16:creationId xmlns:a16="http://schemas.microsoft.com/office/drawing/2014/main" id="{00000000-0008-0000-0700-00001C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97" name="前年度繰上充用金最大値テキスト">
          <a:extLst>
            <a:ext uri="{FF2B5EF4-FFF2-40B4-BE49-F238E27FC236}">
              <a16:creationId xmlns:a16="http://schemas.microsoft.com/office/drawing/2014/main" id="{00000000-0008-0000-0700-00001D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8" name="直線コネクタ 797">
          <a:extLst>
            <a:ext uri="{FF2B5EF4-FFF2-40B4-BE49-F238E27FC236}">
              <a16:creationId xmlns:a16="http://schemas.microsoft.com/office/drawing/2014/main" id="{00000000-0008-0000-0700-00001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0" name="前年度繰上充用金平均値テキスト">
          <a:extLst>
            <a:ext uri="{FF2B5EF4-FFF2-40B4-BE49-F238E27FC236}">
              <a16:creationId xmlns:a16="http://schemas.microsoft.com/office/drawing/2014/main" id="{00000000-0008-0000-0700-000020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1" name="フローチャート: 判断 800">
          <a:extLst>
            <a:ext uri="{FF2B5EF4-FFF2-40B4-BE49-F238E27FC236}">
              <a16:creationId xmlns:a16="http://schemas.microsoft.com/office/drawing/2014/main" id="{00000000-0008-0000-0700-000021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3" name="フローチャート: 判断 802">
          <a:extLst>
            <a:ext uri="{FF2B5EF4-FFF2-40B4-BE49-F238E27FC236}">
              <a16:creationId xmlns:a16="http://schemas.microsoft.com/office/drawing/2014/main" id="{00000000-0008-0000-0700-000023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4" name="テキスト ボックス 803">
          <a:extLst>
            <a:ext uri="{FF2B5EF4-FFF2-40B4-BE49-F238E27FC236}">
              <a16:creationId xmlns:a16="http://schemas.microsoft.com/office/drawing/2014/main" id="{00000000-0008-0000-0700-000024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1" name="フローチャート: 判断 810">
          <a:extLst>
            <a:ext uri="{FF2B5EF4-FFF2-40B4-BE49-F238E27FC236}">
              <a16:creationId xmlns:a16="http://schemas.microsoft.com/office/drawing/2014/main" id="{00000000-0008-0000-0700-00002B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2" name="テキスト ボックス 811">
          <a:extLst>
            <a:ext uri="{FF2B5EF4-FFF2-40B4-BE49-F238E27FC236}">
              <a16:creationId xmlns:a16="http://schemas.microsoft.com/office/drawing/2014/main" id="{00000000-0008-0000-0700-00002C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700-00002E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H26</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18" name="楕円 817">
          <a:extLst>
            <a:ext uri="{FF2B5EF4-FFF2-40B4-BE49-F238E27FC236}">
              <a16:creationId xmlns:a16="http://schemas.microsoft.com/office/drawing/2014/main" id="{00000000-0008-0000-0700-000032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19" name="前年度繰上充用金該当値テキスト">
          <a:extLst>
            <a:ext uri="{FF2B5EF4-FFF2-40B4-BE49-F238E27FC236}">
              <a16:creationId xmlns:a16="http://schemas.microsoft.com/office/drawing/2014/main" id="{00000000-0008-0000-0700-000033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0" name="楕円 819">
          <a:extLst>
            <a:ext uri="{FF2B5EF4-FFF2-40B4-BE49-F238E27FC236}">
              <a16:creationId xmlns:a16="http://schemas.microsoft.com/office/drawing/2014/main" id="{00000000-0008-0000-0700-000034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1" name="テキスト ボックス 820">
          <a:extLst>
            <a:ext uri="{FF2B5EF4-FFF2-40B4-BE49-F238E27FC236}">
              <a16:creationId xmlns:a16="http://schemas.microsoft.com/office/drawing/2014/main" id="{00000000-0008-0000-0700-000035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2" name="楕円 821">
          <a:extLst>
            <a:ext uri="{FF2B5EF4-FFF2-40B4-BE49-F238E27FC236}">
              <a16:creationId xmlns:a16="http://schemas.microsoft.com/office/drawing/2014/main" id="{00000000-0008-0000-0700-000036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3" name="テキスト ボックス 822">
          <a:extLst>
            <a:ext uri="{FF2B5EF4-FFF2-40B4-BE49-F238E27FC236}">
              <a16:creationId xmlns:a16="http://schemas.microsoft.com/office/drawing/2014/main" id="{00000000-0008-0000-0700-000037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4" name="楕円 823">
          <a:extLst>
            <a:ext uri="{FF2B5EF4-FFF2-40B4-BE49-F238E27FC236}">
              <a16:creationId xmlns:a16="http://schemas.microsoft.com/office/drawing/2014/main" id="{00000000-0008-0000-0700-000038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5" name="テキスト ボックス 824">
          <a:extLst>
            <a:ext uri="{FF2B5EF4-FFF2-40B4-BE49-F238E27FC236}">
              <a16:creationId xmlns:a16="http://schemas.microsoft.com/office/drawing/2014/main" id="{00000000-0008-0000-0700-000039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6" name="楕円 825">
          <a:extLst>
            <a:ext uri="{FF2B5EF4-FFF2-40B4-BE49-F238E27FC236}">
              <a16:creationId xmlns:a16="http://schemas.microsoft.com/office/drawing/2014/main" id="{00000000-0008-0000-0700-00003A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27" name="テキスト ボックス 826">
          <a:extLst>
            <a:ext uri="{FF2B5EF4-FFF2-40B4-BE49-F238E27FC236}">
              <a16:creationId xmlns:a16="http://schemas.microsoft.com/office/drawing/2014/main" id="{00000000-0008-0000-0700-00003B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28" name="正方形/長方形 827">
          <a:extLst>
            <a:ext uri="{FF2B5EF4-FFF2-40B4-BE49-F238E27FC236}">
              <a16:creationId xmlns:a16="http://schemas.microsoft.com/office/drawing/2014/main" id="{00000000-0008-0000-0700-00003C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29" name="正方形/長方形 828">
          <a:extLst>
            <a:ext uri="{FF2B5EF4-FFF2-40B4-BE49-F238E27FC236}">
              <a16:creationId xmlns:a16="http://schemas.microsoft.com/office/drawing/2014/main" id="{00000000-0008-0000-0700-00003D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前年度から金額が増加した項目について、農林水産業費は、漁業振興基金の積み立てによる影響が大きい。商工費は、道の駅の完成により、その管理運営費が増加した影響が大きい。災害復旧費は、台風</a:t>
          </a:r>
          <a:r>
            <a:rPr kumimoji="1" lang="en-US" altLang="ja-JP" sz="1300">
              <a:latin typeface="ＭＳ Ｐゴシック" panose="020B0600070205080204" pitchFamily="50" charset="-128"/>
              <a:ea typeface="ＭＳ Ｐゴシック" panose="020B0600070205080204" pitchFamily="50" charset="-128"/>
            </a:rPr>
            <a:t>21</a:t>
          </a:r>
          <a:r>
            <a:rPr kumimoji="1" lang="ja-JP" altLang="en-US" sz="1300">
              <a:latin typeface="ＭＳ Ｐゴシック" panose="020B0600070205080204" pitchFamily="50" charset="-128"/>
              <a:ea typeface="ＭＳ Ｐゴシック" panose="020B0600070205080204" pitchFamily="50" charset="-128"/>
            </a:rPr>
            <a:t>号・北海道胆振東部地震と大規模自然災害が連続したことの影響が大きい。</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前年度から金額が減少した項目について、総務費は、道の駅整備事業の完了による影響が大きい。公債費は、平成</a:t>
          </a:r>
          <a:r>
            <a:rPr kumimoji="1" lang="en-US" altLang="ja-JP" sz="1300">
              <a:latin typeface="ＭＳ Ｐゴシック" panose="020B0600070205080204" pitchFamily="50" charset="-128"/>
              <a:ea typeface="ＭＳ Ｐゴシック" panose="020B0600070205080204" pitchFamily="50" charset="-128"/>
            </a:rPr>
            <a:t>29</a:t>
          </a:r>
          <a:r>
            <a:rPr kumimoji="1" lang="ja-JP" altLang="en-US" sz="1300">
              <a:latin typeface="ＭＳ Ｐゴシック" panose="020B0600070205080204" pitchFamily="50" charset="-128"/>
              <a:ea typeface="ＭＳ Ｐゴシック" panose="020B0600070205080204" pitchFamily="50" charset="-128"/>
            </a:rPr>
            <a:t>年度に土地開発公社の解散に伴う第三セクター等改革推進債の償還が開始となり一時的に増加していたが、近年適正規模の市債発行に努めていた効果が表れて減少している。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類似団体平均を下回っている項目は、労働費・諸支出金・総務費の３項目のみだが、北海道平均との比較で見ると、</a:t>
          </a:r>
          <a:r>
            <a:rPr kumimoji="1" lang="en-US" altLang="ja-JP" sz="1300">
              <a:latin typeface="ＭＳ Ｐゴシック" panose="020B0600070205080204" pitchFamily="50" charset="-128"/>
              <a:ea typeface="ＭＳ Ｐゴシック" panose="020B0600070205080204" pitchFamily="50" charset="-128"/>
            </a:rPr>
            <a:t>11</a:t>
          </a:r>
          <a:r>
            <a:rPr kumimoji="1" lang="ja-JP" altLang="en-US" sz="1300">
              <a:latin typeface="ＭＳ Ｐゴシック" panose="020B0600070205080204" pitchFamily="50" charset="-128"/>
              <a:ea typeface="ＭＳ Ｐゴシック" panose="020B0600070205080204" pitchFamily="50" charset="-128"/>
            </a:rPr>
            <a:t>項目が平均を下回っている。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　今後も、安定的な財政運営を維持できる構造を確立するため、限られた財源の効率的な運用を図り、単年度財政収支の黒字化と財政基盤の強化に努める。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北海道石狩市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財政基盤の再構築及び強化への取組みを進めてきた結果、毎年度一定規模の繰越金を確保している。</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今後将来に持続可能な安定した財政基盤を構築するためにも、石狩市財政運営指針を遵守した財政基盤の強化に努める。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30</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北海道石狩市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　連結ベースでは黒字となっているものの、国民健康保険事業の累積赤字の早期解消が課題となっている。今後も安定的で持続可能な医療制度として維持していくため、石狩市国民健康保険データヘルス計画に基づき、被保険者の健康保持増進や医療費適正化の推進など、各種取り組み強化による国保財政の単年度収支の均衡と累積赤字の解消を目指し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　なお、平成</a:t>
          </a:r>
          <a:r>
            <a:rPr kumimoji="1" lang="en-US" altLang="ja-JP" sz="1400">
              <a:latin typeface="ＭＳ ゴシック" pitchFamily="49" charset="-128"/>
              <a:ea typeface="ＭＳ ゴシック" pitchFamily="49" charset="-128"/>
            </a:rPr>
            <a:t>30</a:t>
          </a:r>
          <a:r>
            <a:rPr kumimoji="1" lang="ja-JP" altLang="en-US" sz="1400">
              <a:latin typeface="ＭＳ ゴシック" pitchFamily="49" charset="-128"/>
              <a:ea typeface="ＭＳ ゴシック" pitchFamily="49" charset="-128"/>
            </a:rPr>
            <a:t>年度の一般会計の黒字額が縮小しているのは、天候の影響による除排雪経費の増加が主要因である。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9"/>
  <sheetViews>
    <sheetView showGridLines="0" tabSelected="1" workbookViewId="0"/>
  </sheetViews>
  <sheetFormatPr defaultColWidth="0" defaultRowHeight="10.8" zeroHeight="1" x14ac:dyDescent="0.2"/>
  <cols>
    <col min="1" max="11" width="2.109375" style="187" customWidth="1"/>
    <col min="12" max="12" width="2.21875" style="187" customWidth="1"/>
    <col min="13" max="17" width="2.33203125" style="187" customWidth="1"/>
    <col min="18" max="119" width="2.109375" style="187" customWidth="1"/>
    <col min="120" max="16384" width="0" style="187" hidden="1"/>
  </cols>
  <sheetData>
    <row r="1" spans="1:119" ht="33" customHeight="1" x14ac:dyDescent="0.2">
      <c r="A1" s="185"/>
      <c r="B1" s="644" t="s">
        <v>79</v>
      </c>
      <c r="C1" s="644"/>
      <c r="D1" s="644"/>
      <c r="E1" s="644"/>
      <c r="F1" s="644"/>
      <c r="G1" s="644"/>
      <c r="H1" s="644"/>
      <c r="I1" s="644"/>
      <c r="J1" s="644"/>
      <c r="K1" s="644"/>
      <c r="L1" s="644"/>
      <c r="M1" s="644"/>
      <c r="N1" s="644"/>
      <c r="O1" s="644"/>
      <c r="P1" s="644"/>
      <c r="Q1" s="644"/>
      <c r="R1" s="644"/>
      <c r="S1" s="644"/>
      <c r="T1" s="644"/>
      <c r="U1" s="644"/>
      <c r="V1" s="644"/>
      <c r="W1" s="644"/>
      <c r="X1" s="644"/>
      <c r="Y1" s="644"/>
      <c r="Z1" s="644"/>
      <c r="AA1" s="644"/>
      <c r="AB1" s="644"/>
      <c r="AC1" s="644"/>
      <c r="AD1" s="644"/>
      <c r="AE1" s="644"/>
      <c r="AF1" s="644"/>
      <c r="AG1" s="644"/>
      <c r="AH1" s="644"/>
      <c r="AI1" s="644"/>
      <c r="AJ1" s="644"/>
      <c r="AK1" s="644"/>
      <c r="AL1" s="644"/>
      <c r="AM1" s="644"/>
      <c r="AN1" s="644"/>
      <c r="AO1" s="644"/>
      <c r="AP1" s="644"/>
      <c r="AQ1" s="644"/>
      <c r="AR1" s="644"/>
      <c r="AS1" s="644"/>
      <c r="AT1" s="644"/>
      <c r="AU1" s="644"/>
      <c r="AV1" s="644"/>
      <c r="AW1" s="644"/>
      <c r="AX1" s="644"/>
      <c r="AY1" s="644"/>
      <c r="AZ1" s="644"/>
      <c r="BA1" s="644"/>
      <c r="BB1" s="644"/>
      <c r="BC1" s="644"/>
      <c r="BD1" s="644"/>
      <c r="BE1" s="644"/>
      <c r="BF1" s="644"/>
      <c r="BG1" s="644"/>
      <c r="BH1" s="644"/>
      <c r="BI1" s="644"/>
      <c r="BJ1" s="644"/>
      <c r="BK1" s="644"/>
      <c r="BL1" s="644"/>
      <c r="BM1" s="644"/>
      <c r="BN1" s="644"/>
      <c r="BO1" s="644"/>
      <c r="BP1" s="644"/>
      <c r="BQ1" s="644"/>
      <c r="BR1" s="644"/>
      <c r="BS1" s="644"/>
      <c r="BT1" s="644"/>
      <c r="BU1" s="644"/>
      <c r="BV1" s="644"/>
      <c r="BW1" s="644"/>
      <c r="BX1" s="644"/>
      <c r="BY1" s="644"/>
      <c r="BZ1" s="644"/>
      <c r="CA1" s="644"/>
      <c r="CB1" s="644"/>
      <c r="CC1" s="644"/>
      <c r="CD1" s="644"/>
      <c r="CE1" s="644"/>
      <c r="CF1" s="644"/>
      <c r="CG1" s="644"/>
      <c r="CH1" s="644"/>
      <c r="CI1" s="644"/>
      <c r="CJ1" s="644"/>
      <c r="CK1" s="644"/>
      <c r="CL1" s="644"/>
      <c r="CM1" s="644"/>
      <c r="CN1" s="644"/>
      <c r="CO1" s="644"/>
      <c r="CP1" s="644"/>
      <c r="CQ1" s="644"/>
      <c r="CR1" s="644"/>
      <c r="CS1" s="644"/>
      <c r="CT1" s="644"/>
      <c r="CU1" s="644"/>
      <c r="CV1" s="644"/>
      <c r="CW1" s="644"/>
      <c r="CX1" s="644"/>
      <c r="CY1" s="644"/>
      <c r="CZ1" s="644"/>
      <c r="DA1" s="644"/>
      <c r="DB1" s="644"/>
      <c r="DC1" s="644"/>
      <c r="DD1" s="644"/>
      <c r="DE1" s="644"/>
      <c r="DF1" s="644"/>
      <c r="DG1" s="644"/>
      <c r="DH1" s="644"/>
      <c r="DI1" s="644"/>
      <c r="DJ1" s="186"/>
      <c r="DK1" s="186"/>
      <c r="DL1" s="186"/>
      <c r="DM1" s="186"/>
      <c r="DN1" s="186"/>
      <c r="DO1" s="186"/>
    </row>
    <row r="2" spans="1:119" ht="24" thickBot="1" x14ac:dyDescent="0.25">
      <c r="A2" s="185"/>
      <c r="B2" s="188" t="s">
        <v>80</v>
      </c>
      <c r="C2" s="188"/>
      <c r="D2" s="189"/>
      <c r="E2" s="185"/>
      <c r="F2" s="185"/>
      <c r="G2" s="185"/>
      <c r="H2" s="185"/>
      <c r="I2" s="185"/>
      <c r="J2" s="185"/>
      <c r="K2" s="185"/>
      <c r="L2" s="185"/>
      <c r="M2" s="185"/>
      <c r="N2" s="185"/>
      <c r="O2" s="185"/>
      <c r="P2" s="185"/>
      <c r="Q2" s="185"/>
      <c r="R2" s="185"/>
      <c r="S2" s="185"/>
      <c r="T2" s="185"/>
      <c r="U2" s="185"/>
      <c r="V2" s="185"/>
      <c r="W2" s="185"/>
      <c r="X2" s="185"/>
      <c r="Y2" s="185"/>
      <c r="Z2" s="185"/>
      <c r="AA2" s="185"/>
      <c r="AB2" s="185"/>
      <c r="AC2" s="185"/>
      <c r="AD2" s="185"/>
      <c r="AE2" s="185"/>
      <c r="AF2" s="185"/>
      <c r="AG2" s="185"/>
      <c r="AH2" s="185"/>
      <c r="AI2" s="185"/>
      <c r="AJ2" s="185"/>
      <c r="AK2" s="185"/>
      <c r="AL2" s="185"/>
      <c r="AM2" s="185"/>
      <c r="AN2" s="185"/>
      <c r="AO2" s="185"/>
      <c r="AP2" s="185"/>
      <c r="AQ2" s="185"/>
      <c r="AR2" s="185"/>
      <c r="AS2" s="185"/>
      <c r="AT2" s="185"/>
      <c r="AU2" s="185"/>
      <c r="AV2" s="185"/>
      <c r="AW2" s="185"/>
      <c r="AX2" s="185"/>
      <c r="AY2" s="185"/>
      <c r="AZ2" s="185"/>
      <c r="BA2" s="185"/>
      <c r="BB2" s="185"/>
      <c r="BC2" s="185"/>
      <c r="BD2" s="185"/>
      <c r="BE2" s="185"/>
      <c r="BF2" s="185"/>
      <c r="BG2" s="185"/>
      <c r="BH2" s="185"/>
      <c r="BI2" s="185"/>
      <c r="BJ2" s="185"/>
      <c r="BK2" s="185"/>
      <c r="BL2" s="185"/>
      <c r="BM2" s="185"/>
      <c r="BN2" s="185"/>
      <c r="BO2" s="185"/>
      <c r="BP2" s="185"/>
      <c r="BQ2" s="185"/>
      <c r="BR2" s="185"/>
      <c r="BS2" s="185"/>
      <c r="BT2" s="185"/>
      <c r="BU2" s="185"/>
      <c r="BV2" s="185"/>
      <c r="BW2" s="185"/>
      <c r="BX2" s="185"/>
      <c r="BY2" s="185"/>
      <c r="BZ2" s="185"/>
      <c r="CA2" s="185"/>
      <c r="CB2" s="185"/>
      <c r="CC2" s="185"/>
      <c r="CD2" s="185"/>
      <c r="CE2" s="185"/>
      <c r="CF2" s="185"/>
      <c r="CG2" s="185"/>
      <c r="CH2" s="185"/>
      <c r="CI2" s="185"/>
      <c r="CJ2" s="185"/>
      <c r="CK2" s="185"/>
      <c r="CL2" s="185"/>
      <c r="CM2" s="185"/>
      <c r="CN2" s="185"/>
      <c r="CO2" s="185"/>
      <c r="CP2" s="185"/>
      <c r="CQ2" s="185"/>
      <c r="CR2" s="185"/>
      <c r="CS2" s="185"/>
      <c r="CT2" s="185"/>
      <c r="CU2" s="185"/>
      <c r="CV2" s="185"/>
      <c r="CW2" s="185"/>
      <c r="CX2" s="185"/>
      <c r="CY2" s="185"/>
      <c r="CZ2" s="185"/>
      <c r="DA2" s="185"/>
      <c r="DB2" s="185"/>
      <c r="DC2" s="185"/>
      <c r="DD2" s="185"/>
      <c r="DE2" s="185"/>
      <c r="DF2" s="185"/>
      <c r="DG2" s="185"/>
      <c r="DH2" s="185"/>
      <c r="DI2" s="185"/>
      <c r="DJ2" s="185"/>
      <c r="DK2" s="185"/>
      <c r="DL2" s="185"/>
      <c r="DM2" s="185"/>
      <c r="DN2" s="185"/>
      <c r="DO2" s="185"/>
    </row>
    <row r="3" spans="1:119" ht="18.75" customHeight="1" thickBot="1" x14ac:dyDescent="0.25">
      <c r="A3" s="186"/>
      <c r="B3" s="645" t="s">
        <v>81</v>
      </c>
      <c r="C3" s="646"/>
      <c r="D3" s="646"/>
      <c r="E3" s="647"/>
      <c r="F3" s="647"/>
      <c r="G3" s="647"/>
      <c r="H3" s="647"/>
      <c r="I3" s="647"/>
      <c r="J3" s="647"/>
      <c r="K3" s="647"/>
      <c r="L3" s="647" t="s">
        <v>82</v>
      </c>
      <c r="M3" s="647"/>
      <c r="N3" s="647"/>
      <c r="O3" s="647"/>
      <c r="P3" s="647"/>
      <c r="Q3" s="647"/>
      <c r="R3" s="650"/>
      <c r="S3" s="650"/>
      <c r="T3" s="650"/>
      <c r="U3" s="650"/>
      <c r="V3" s="651"/>
      <c r="W3" s="544" t="s">
        <v>83</v>
      </c>
      <c r="X3" s="545"/>
      <c r="Y3" s="545"/>
      <c r="Z3" s="545"/>
      <c r="AA3" s="545"/>
      <c r="AB3" s="646"/>
      <c r="AC3" s="650" t="s">
        <v>84</v>
      </c>
      <c r="AD3" s="545"/>
      <c r="AE3" s="545"/>
      <c r="AF3" s="545"/>
      <c r="AG3" s="545"/>
      <c r="AH3" s="545"/>
      <c r="AI3" s="545"/>
      <c r="AJ3" s="545"/>
      <c r="AK3" s="545"/>
      <c r="AL3" s="612"/>
      <c r="AM3" s="544" t="s">
        <v>85</v>
      </c>
      <c r="AN3" s="545"/>
      <c r="AO3" s="545"/>
      <c r="AP3" s="545"/>
      <c r="AQ3" s="545"/>
      <c r="AR3" s="545"/>
      <c r="AS3" s="545"/>
      <c r="AT3" s="545"/>
      <c r="AU3" s="545"/>
      <c r="AV3" s="545"/>
      <c r="AW3" s="545"/>
      <c r="AX3" s="612"/>
      <c r="AY3" s="604" t="s">
        <v>1</v>
      </c>
      <c r="AZ3" s="605"/>
      <c r="BA3" s="605"/>
      <c r="BB3" s="605"/>
      <c r="BC3" s="605"/>
      <c r="BD3" s="605"/>
      <c r="BE3" s="605"/>
      <c r="BF3" s="605"/>
      <c r="BG3" s="605"/>
      <c r="BH3" s="605"/>
      <c r="BI3" s="605"/>
      <c r="BJ3" s="605"/>
      <c r="BK3" s="605"/>
      <c r="BL3" s="605"/>
      <c r="BM3" s="654"/>
      <c r="BN3" s="544" t="s">
        <v>86</v>
      </c>
      <c r="BO3" s="545"/>
      <c r="BP3" s="545"/>
      <c r="BQ3" s="545"/>
      <c r="BR3" s="545"/>
      <c r="BS3" s="545"/>
      <c r="BT3" s="545"/>
      <c r="BU3" s="612"/>
      <c r="BV3" s="544" t="s">
        <v>87</v>
      </c>
      <c r="BW3" s="545"/>
      <c r="BX3" s="545"/>
      <c r="BY3" s="545"/>
      <c r="BZ3" s="545"/>
      <c r="CA3" s="545"/>
      <c r="CB3" s="545"/>
      <c r="CC3" s="612"/>
      <c r="CD3" s="604" t="s">
        <v>1</v>
      </c>
      <c r="CE3" s="605"/>
      <c r="CF3" s="605"/>
      <c r="CG3" s="605"/>
      <c r="CH3" s="605"/>
      <c r="CI3" s="605"/>
      <c r="CJ3" s="605"/>
      <c r="CK3" s="605"/>
      <c r="CL3" s="605"/>
      <c r="CM3" s="605"/>
      <c r="CN3" s="605"/>
      <c r="CO3" s="605"/>
      <c r="CP3" s="605"/>
      <c r="CQ3" s="605"/>
      <c r="CR3" s="605"/>
      <c r="CS3" s="654"/>
      <c r="CT3" s="544" t="s">
        <v>88</v>
      </c>
      <c r="CU3" s="545"/>
      <c r="CV3" s="545"/>
      <c r="CW3" s="545"/>
      <c r="CX3" s="545"/>
      <c r="CY3" s="545"/>
      <c r="CZ3" s="545"/>
      <c r="DA3" s="612"/>
      <c r="DB3" s="544" t="s">
        <v>89</v>
      </c>
      <c r="DC3" s="545"/>
      <c r="DD3" s="545"/>
      <c r="DE3" s="545"/>
      <c r="DF3" s="545"/>
      <c r="DG3" s="545"/>
      <c r="DH3" s="545"/>
      <c r="DI3" s="612"/>
      <c r="DJ3" s="185"/>
      <c r="DK3" s="185"/>
      <c r="DL3" s="185"/>
      <c r="DM3" s="185"/>
      <c r="DN3" s="185"/>
      <c r="DO3" s="185"/>
    </row>
    <row r="4" spans="1:119" ht="18.75" customHeight="1" x14ac:dyDescent="0.2">
      <c r="A4" s="186"/>
      <c r="B4" s="620"/>
      <c r="C4" s="621"/>
      <c r="D4" s="621"/>
      <c r="E4" s="622"/>
      <c r="F4" s="622"/>
      <c r="G4" s="622"/>
      <c r="H4" s="622"/>
      <c r="I4" s="622"/>
      <c r="J4" s="622"/>
      <c r="K4" s="622"/>
      <c r="L4" s="622"/>
      <c r="M4" s="622"/>
      <c r="N4" s="622"/>
      <c r="O4" s="622"/>
      <c r="P4" s="622"/>
      <c r="Q4" s="622"/>
      <c r="R4" s="626"/>
      <c r="S4" s="626"/>
      <c r="T4" s="626"/>
      <c r="U4" s="626"/>
      <c r="V4" s="627"/>
      <c r="W4" s="613"/>
      <c r="X4" s="427"/>
      <c r="Y4" s="427"/>
      <c r="Z4" s="427"/>
      <c r="AA4" s="427"/>
      <c r="AB4" s="621"/>
      <c r="AC4" s="626"/>
      <c r="AD4" s="427"/>
      <c r="AE4" s="427"/>
      <c r="AF4" s="427"/>
      <c r="AG4" s="427"/>
      <c r="AH4" s="427"/>
      <c r="AI4" s="427"/>
      <c r="AJ4" s="427"/>
      <c r="AK4" s="427"/>
      <c r="AL4" s="614"/>
      <c r="AM4" s="571"/>
      <c r="AN4" s="481"/>
      <c r="AO4" s="481"/>
      <c r="AP4" s="481"/>
      <c r="AQ4" s="481"/>
      <c r="AR4" s="481"/>
      <c r="AS4" s="481"/>
      <c r="AT4" s="481"/>
      <c r="AU4" s="481"/>
      <c r="AV4" s="481"/>
      <c r="AW4" s="481"/>
      <c r="AX4" s="653"/>
      <c r="AY4" s="457" t="s">
        <v>90</v>
      </c>
      <c r="AZ4" s="458"/>
      <c r="BA4" s="458"/>
      <c r="BB4" s="458"/>
      <c r="BC4" s="458"/>
      <c r="BD4" s="458"/>
      <c r="BE4" s="458"/>
      <c r="BF4" s="458"/>
      <c r="BG4" s="458"/>
      <c r="BH4" s="458"/>
      <c r="BI4" s="458"/>
      <c r="BJ4" s="458"/>
      <c r="BK4" s="458"/>
      <c r="BL4" s="458"/>
      <c r="BM4" s="459"/>
      <c r="BN4" s="460">
        <v>27449265</v>
      </c>
      <c r="BO4" s="461"/>
      <c r="BP4" s="461"/>
      <c r="BQ4" s="461"/>
      <c r="BR4" s="461"/>
      <c r="BS4" s="461"/>
      <c r="BT4" s="461"/>
      <c r="BU4" s="462"/>
      <c r="BV4" s="460">
        <v>27805583</v>
      </c>
      <c r="BW4" s="461"/>
      <c r="BX4" s="461"/>
      <c r="BY4" s="461"/>
      <c r="BZ4" s="461"/>
      <c r="CA4" s="461"/>
      <c r="CB4" s="461"/>
      <c r="CC4" s="462"/>
      <c r="CD4" s="638" t="s">
        <v>91</v>
      </c>
      <c r="CE4" s="639"/>
      <c r="CF4" s="639"/>
      <c r="CG4" s="639"/>
      <c r="CH4" s="639"/>
      <c r="CI4" s="639"/>
      <c r="CJ4" s="639"/>
      <c r="CK4" s="639"/>
      <c r="CL4" s="639"/>
      <c r="CM4" s="639"/>
      <c r="CN4" s="639"/>
      <c r="CO4" s="639"/>
      <c r="CP4" s="639"/>
      <c r="CQ4" s="639"/>
      <c r="CR4" s="639"/>
      <c r="CS4" s="640"/>
      <c r="CT4" s="641">
        <v>2</v>
      </c>
      <c r="CU4" s="642"/>
      <c r="CV4" s="642"/>
      <c r="CW4" s="642"/>
      <c r="CX4" s="642"/>
      <c r="CY4" s="642"/>
      <c r="CZ4" s="642"/>
      <c r="DA4" s="643"/>
      <c r="DB4" s="641">
        <v>3.4</v>
      </c>
      <c r="DC4" s="642"/>
      <c r="DD4" s="642"/>
      <c r="DE4" s="642"/>
      <c r="DF4" s="642"/>
      <c r="DG4" s="642"/>
      <c r="DH4" s="642"/>
      <c r="DI4" s="643"/>
      <c r="DJ4" s="185"/>
      <c r="DK4" s="185"/>
      <c r="DL4" s="185"/>
      <c r="DM4" s="185"/>
      <c r="DN4" s="185"/>
      <c r="DO4" s="185"/>
    </row>
    <row r="5" spans="1:119" ht="18.75" customHeight="1" x14ac:dyDescent="0.2">
      <c r="A5" s="186"/>
      <c r="B5" s="648"/>
      <c r="C5" s="482"/>
      <c r="D5" s="482"/>
      <c r="E5" s="649"/>
      <c r="F5" s="649"/>
      <c r="G5" s="649"/>
      <c r="H5" s="649"/>
      <c r="I5" s="649"/>
      <c r="J5" s="649"/>
      <c r="K5" s="649"/>
      <c r="L5" s="649"/>
      <c r="M5" s="649"/>
      <c r="N5" s="649"/>
      <c r="O5" s="649"/>
      <c r="P5" s="649"/>
      <c r="Q5" s="649"/>
      <c r="R5" s="480"/>
      <c r="S5" s="480"/>
      <c r="T5" s="480"/>
      <c r="U5" s="480"/>
      <c r="V5" s="652"/>
      <c r="W5" s="571"/>
      <c r="X5" s="481"/>
      <c r="Y5" s="481"/>
      <c r="Z5" s="481"/>
      <c r="AA5" s="481"/>
      <c r="AB5" s="482"/>
      <c r="AC5" s="480"/>
      <c r="AD5" s="481"/>
      <c r="AE5" s="481"/>
      <c r="AF5" s="481"/>
      <c r="AG5" s="481"/>
      <c r="AH5" s="481"/>
      <c r="AI5" s="481"/>
      <c r="AJ5" s="481"/>
      <c r="AK5" s="481"/>
      <c r="AL5" s="653"/>
      <c r="AM5" s="534" t="s">
        <v>92</v>
      </c>
      <c r="AN5" s="439"/>
      <c r="AO5" s="439"/>
      <c r="AP5" s="439"/>
      <c r="AQ5" s="439"/>
      <c r="AR5" s="439"/>
      <c r="AS5" s="439"/>
      <c r="AT5" s="440"/>
      <c r="AU5" s="522" t="s">
        <v>93</v>
      </c>
      <c r="AV5" s="523"/>
      <c r="AW5" s="523"/>
      <c r="AX5" s="523"/>
      <c r="AY5" s="445" t="s">
        <v>94</v>
      </c>
      <c r="AZ5" s="446"/>
      <c r="BA5" s="446"/>
      <c r="BB5" s="446"/>
      <c r="BC5" s="446"/>
      <c r="BD5" s="446"/>
      <c r="BE5" s="446"/>
      <c r="BF5" s="446"/>
      <c r="BG5" s="446"/>
      <c r="BH5" s="446"/>
      <c r="BI5" s="446"/>
      <c r="BJ5" s="446"/>
      <c r="BK5" s="446"/>
      <c r="BL5" s="446"/>
      <c r="BM5" s="447"/>
      <c r="BN5" s="465">
        <v>27066041</v>
      </c>
      <c r="BO5" s="466"/>
      <c r="BP5" s="466"/>
      <c r="BQ5" s="466"/>
      <c r="BR5" s="466"/>
      <c r="BS5" s="466"/>
      <c r="BT5" s="466"/>
      <c r="BU5" s="467"/>
      <c r="BV5" s="465">
        <v>27147114</v>
      </c>
      <c r="BW5" s="466"/>
      <c r="BX5" s="466"/>
      <c r="BY5" s="466"/>
      <c r="BZ5" s="466"/>
      <c r="CA5" s="466"/>
      <c r="CB5" s="466"/>
      <c r="CC5" s="467"/>
      <c r="CD5" s="474" t="s">
        <v>95</v>
      </c>
      <c r="CE5" s="475"/>
      <c r="CF5" s="475"/>
      <c r="CG5" s="475"/>
      <c r="CH5" s="475"/>
      <c r="CI5" s="475"/>
      <c r="CJ5" s="475"/>
      <c r="CK5" s="475"/>
      <c r="CL5" s="475"/>
      <c r="CM5" s="475"/>
      <c r="CN5" s="475"/>
      <c r="CO5" s="475"/>
      <c r="CP5" s="475"/>
      <c r="CQ5" s="475"/>
      <c r="CR5" s="475"/>
      <c r="CS5" s="476"/>
      <c r="CT5" s="435">
        <v>94.9</v>
      </c>
      <c r="CU5" s="436"/>
      <c r="CV5" s="436"/>
      <c r="CW5" s="436"/>
      <c r="CX5" s="436"/>
      <c r="CY5" s="436"/>
      <c r="CZ5" s="436"/>
      <c r="DA5" s="437"/>
      <c r="DB5" s="435">
        <v>93.2</v>
      </c>
      <c r="DC5" s="436"/>
      <c r="DD5" s="436"/>
      <c r="DE5" s="436"/>
      <c r="DF5" s="436"/>
      <c r="DG5" s="436"/>
      <c r="DH5" s="436"/>
      <c r="DI5" s="437"/>
      <c r="DJ5" s="185"/>
      <c r="DK5" s="185"/>
      <c r="DL5" s="185"/>
      <c r="DM5" s="185"/>
      <c r="DN5" s="185"/>
      <c r="DO5" s="185"/>
    </row>
    <row r="6" spans="1:119" ht="18.75" customHeight="1" x14ac:dyDescent="0.2">
      <c r="A6" s="186"/>
      <c r="B6" s="618" t="s">
        <v>96</v>
      </c>
      <c r="C6" s="479"/>
      <c r="D6" s="479"/>
      <c r="E6" s="619"/>
      <c r="F6" s="619"/>
      <c r="G6" s="619"/>
      <c r="H6" s="619"/>
      <c r="I6" s="619"/>
      <c r="J6" s="619"/>
      <c r="K6" s="619"/>
      <c r="L6" s="619" t="s">
        <v>97</v>
      </c>
      <c r="M6" s="619"/>
      <c r="N6" s="619"/>
      <c r="O6" s="619"/>
      <c r="P6" s="619"/>
      <c r="Q6" s="619"/>
      <c r="R6" s="503"/>
      <c r="S6" s="503"/>
      <c r="T6" s="503"/>
      <c r="U6" s="503"/>
      <c r="V6" s="625"/>
      <c r="W6" s="556" t="s">
        <v>98</v>
      </c>
      <c r="X6" s="478"/>
      <c r="Y6" s="478"/>
      <c r="Z6" s="478"/>
      <c r="AA6" s="478"/>
      <c r="AB6" s="479"/>
      <c r="AC6" s="630" t="s">
        <v>99</v>
      </c>
      <c r="AD6" s="631"/>
      <c r="AE6" s="631"/>
      <c r="AF6" s="631"/>
      <c r="AG6" s="631"/>
      <c r="AH6" s="631"/>
      <c r="AI6" s="631"/>
      <c r="AJ6" s="631"/>
      <c r="AK6" s="631"/>
      <c r="AL6" s="632"/>
      <c r="AM6" s="534" t="s">
        <v>100</v>
      </c>
      <c r="AN6" s="439"/>
      <c r="AO6" s="439"/>
      <c r="AP6" s="439"/>
      <c r="AQ6" s="439"/>
      <c r="AR6" s="439"/>
      <c r="AS6" s="439"/>
      <c r="AT6" s="440"/>
      <c r="AU6" s="522" t="s">
        <v>101</v>
      </c>
      <c r="AV6" s="523"/>
      <c r="AW6" s="523"/>
      <c r="AX6" s="523"/>
      <c r="AY6" s="445" t="s">
        <v>102</v>
      </c>
      <c r="AZ6" s="446"/>
      <c r="BA6" s="446"/>
      <c r="BB6" s="446"/>
      <c r="BC6" s="446"/>
      <c r="BD6" s="446"/>
      <c r="BE6" s="446"/>
      <c r="BF6" s="446"/>
      <c r="BG6" s="446"/>
      <c r="BH6" s="446"/>
      <c r="BI6" s="446"/>
      <c r="BJ6" s="446"/>
      <c r="BK6" s="446"/>
      <c r="BL6" s="446"/>
      <c r="BM6" s="447"/>
      <c r="BN6" s="465">
        <v>383224</v>
      </c>
      <c r="BO6" s="466"/>
      <c r="BP6" s="466"/>
      <c r="BQ6" s="466"/>
      <c r="BR6" s="466"/>
      <c r="BS6" s="466"/>
      <c r="BT6" s="466"/>
      <c r="BU6" s="467"/>
      <c r="BV6" s="465">
        <v>658469</v>
      </c>
      <c r="BW6" s="466"/>
      <c r="BX6" s="466"/>
      <c r="BY6" s="466"/>
      <c r="BZ6" s="466"/>
      <c r="CA6" s="466"/>
      <c r="CB6" s="466"/>
      <c r="CC6" s="467"/>
      <c r="CD6" s="474" t="s">
        <v>103</v>
      </c>
      <c r="CE6" s="475"/>
      <c r="CF6" s="475"/>
      <c r="CG6" s="475"/>
      <c r="CH6" s="475"/>
      <c r="CI6" s="475"/>
      <c r="CJ6" s="475"/>
      <c r="CK6" s="475"/>
      <c r="CL6" s="475"/>
      <c r="CM6" s="475"/>
      <c r="CN6" s="475"/>
      <c r="CO6" s="475"/>
      <c r="CP6" s="475"/>
      <c r="CQ6" s="475"/>
      <c r="CR6" s="475"/>
      <c r="CS6" s="476"/>
      <c r="CT6" s="615">
        <v>100.8</v>
      </c>
      <c r="CU6" s="616"/>
      <c r="CV6" s="616"/>
      <c r="CW6" s="616"/>
      <c r="CX6" s="616"/>
      <c r="CY6" s="616"/>
      <c r="CZ6" s="616"/>
      <c r="DA6" s="617"/>
      <c r="DB6" s="615">
        <v>98.8</v>
      </c>
      <c r="DC6" s="616"/>
      <c r="DD6" s="616"/>
      <c r="DE6" s="616"/>
      <c r="DF6" s="616"/>
      <c r="DG6" s="616"/>
      <c r="DH6" s="616"/>
      <c r="DI6" s="617"/>
      <c r="DJ6" s="185"/>
      <c r="DK6" s="185"/>
      <c r="DL6" s="185"/>
      <c r="DM6" s="185"/>
      <c r="DN6" s="185"/>
      <c r="DO6" s="185"/>
    </row>
    <row r="7" spans="1:119" ht="18.75" customHeight="1" x14ac:dyDescent="0.2">
      <c r="A7" s="186"/>
      <c r="B7" s="620"/>
      <c r="C7" s="621"/>
      <c r="D7" s="621"/>
      <c r="E7" s="622"/>
      <c r="F7" s="622"/>
      <c r="G7" s="622"/>
      <c r="H7" s="622"/>
      <c r="I7" s="622"/>
      <c r="J7" s="622"/>
      <c r="K7" s="622"/>
      <c r="L7" s="622"/>
      <c r="M7" s="622"/>
      <c r="N7" s="622"/>
      <c r="O7" s="622"/>
      <c r="P7" s="622"/>
      <c r="Q7" s="622"/>
      <c r="R7" s="626"/>
      <c r="S7" s="626"/>
      <c r="T7" s="626"/>
      <c r="U7" s="626"/>
      <c r="V7" s="627"/>
      <c r="W7" s="613"/>
      <c r="X7" s="427"/>
      <c r="Y7" s="427"/>
      <c r="Z7" s="427"/>
      <c r="AA7" s="427"/>
      <c r="AB7" s="621"/>
      <c r="AC7" s="633"/>
      <c r="AD7" s="428"/>
      <c r="AE7" s="428"/>
      <c r="AF7" s="428"/>
      <c r="AG7" s="428"/>
      <c r="AH7" s="428"/>
      <c r="AI7" s="428"/>
      <c r="AJ7" s="428"/>
      <c r="AK7" s="428"/>
      <c r="AL7" s="634"/>
      <c r="AM7" s="534" t="s">
        <v>104</v>
      </c>
      <c r="AN7" s="439"/>
      <c r="AO7" s="439"/>
      <c r="AP7" s="439"/>
      <c r="AQ7" s="439"/>
      <c r="AR7" s="439"/>
      <c r="AS7" s="439"/>
      <c r="AT7" s="440"/>
      <c r="AU7" s="522" t="s">
        <v>93</v>
      </c>
      <c r="AV7" s="523"/>
      <c r="AW7" s="523"/>
      <c r="AX7" s="523"/>
      <c r="AY7" s="445" t="s">
        <v>105</v>
      </c>
      <c r="AZ7" s="446"/>
      <c r="BA7" s="446"/>
      <c r="BB7" s="446"/>
      <c r="BC7" s="446"/>
      <c r="BD7" s="446"/>
      <c r="BE7" s="446"/>
      <c r="BF7" s="446"/>
      <c r="BG7" s="446"/>
      <c r="BH7" s="446"/>
      <c r="BI7" s="446"/>
      <c r="BJ7" s="446"/>
      <c r="BK7" s="446"/>
      <c r="BL7" s="446"/>
      <c r="BM7" s="447"/>
      <c r="BN7" s="465">
        <v>45800</v>
      </c>
      <c r="BO7" s="466"/>
      <c r="BP7" s="466"/>
      <c r="BQ7" s="466"/>
      <c r="BR7" s="466"/>
      <c r="BS7" s="466"/>
      <c r="BT7" s="466"/>
      <c r="BU7" s="467"/>
      <c r="BV7" s="465">
        <v>89117</v>
      </c>
      <c r="BW7" s="466"/>
      <c r="BX7" s="466"/>
      <c r="BY7" s="466"/>
      <c r="BZ7" s="466"/>
      <c r="CA7" s="466"/>
      <c r="CB7" s="466"/>
      <c r="CC7" s="467"/>
      <c r="CD7" s="474" t="s">
        <v>106</v>
      </c>
      <c r="CE7" s="475"/>
      <c r="CF7" s="475"/>
      <c r="CG7" s="475"/>
      <c r="CH7" s="475"/>
      <c r="CI7" s="475"/>
      <c r="CJ7" s="475"/>
      <c r="CK7" s="475"/>
      <c r="CL7" s="475"/>
      <c r="CM7" s="475"/>
      <c r="CN7" s="475"/>
      <c r="CO7" s="475"/>
      <c r="CP7" s="475"/>
      <c r="CQ7" s="475"/>
      <c r="CR7" s="475"/>
      <c r="CS7" s="476"/>
      <c r="CT7" s="465">
        <v>16566068</v>
      </c>
      <c r="CU7" s="466"/>
      <c r="CV7" s="466"/>
      <c r="CW7" s="466"/>
      <c r="CX7" s="466"/>
      <c r="CY7" s="466"/>
      <c r="CZ7" s="466"/>
      <c r="DA7" s="467"/>
      <c r="DB7" s="465">
        <v>16639722</v>
      </c>
      <c r="DC7" s="466"/>
      <c r="DD7" s="466"/>
      <c r="DE7" s="466"/>
      <c r="DF7" s="466"/>
      <c r="DG7" s="466"/>
      <c r="DH7" s="466"/>
      <c r="DI7" s="467"/>
      <c r="DJ7" s="185"/>
      <c r="DK7" s="185"/>
      <c r="DL7" s="185"/>
      <c r="DM7" s="185"/>
      <c r="DN7" s="185"/>
      <c r="DO7" s="185"/>
    </row>
    <row r="8" spans="1:119" ht="18.75" customHeight="1" thickBot="1" x14ac:dyDescent="0.25">
      <c r="A8" s="186"/>
      <c r="B8" s="623"/>
      <c r="C8" s="557"/>
      <c r="D8" s="557"/>
      <c r="E8" s="624"/>
      <c r="F8" s="624"/>
      <c r="G8" s="624"/>
      <c r="H8" s="624"/>
      <c r="I8" s="624"/>
      <c r="J8" s="624"/>
      <c r="K8" s="624"/>
      <c r="L8" s="624"/>
      <c r="M8" s="624"/>
      <c r="N8" s="624"/>
      <c r="O8" s="624"/>
      <c r="P8" s="624"/>
      <c r="Q8" s="624"/>
      <c r="R8" s="628"/>
      <c r="S8" s="628"/>
      <c r="T8" s="628"/>
      <c r="U8" s="628"/>
      <c r="V8" s="629"/>
      <c r="W8" s="546"/>
      <c r="X8" s="547"/>
      <c r="Y8" s="547"/>
      <c r="Z8" s="547"/>
      <c r="AA8" s="547"/>
      <c r="AB8" s="557"/>
      <c r="AC8" s="635"/>
      <c r="AD8" s="636"/>
      <c r="AE8" s="636"/>
      <c r="AF8" s="636"/>
      <c r="AG8" s="636"/>
      <c r="AH8" s="636"/>
      <c r="AI8" s="636"/>
      <c r="AJ8" s="636"/>
      <c r="AK8" s="636"/>
      <c r="AL8" s="637"/>
      <c r="AM8" s="534" t="s">
        <v>107</v>
      </c>
      <c r="AN8" s="439"/>
      <c r="AO8" s="439"/>
      <c r="AP8" s="439"/>
      <c r="AQ8" s="439"/>
      <c r="AR8" s="439"/>
      <c r="AS8" s="439"/>
      <c r="AT8" s="440"/>
      <c r="AU8" s="522" t="s">
        <v>108</v>
      </c>
      <c r="AV8" s="523"/>
      <c r="AW8" s="523"/>
      <c r="AX8" s="523"/>
      <c r="AY8" s="445" t="s">
        <v>109</v>
      </c>
      <c r="AZ8" s="446"/>
      <c r="BA8" s="446"/>
      <c r="BB8" s="446"/>
      <c r="BC8" s="446"/>
      <c r="BD8" s="446"/>
      <c r="BE8" s="446"/>
      <c r="BF8" s="446"/>
      <c r="BG8" s="446"/>
      <c r="BH8" s="446"/>
      <c r="BI8" s="446"/>
      <c r="BJ8" s="446"/>
      <c r="BK8" s="446"/>
      <c r="BL8" s="446"/>
      <c r="BM8" s="447"/>
      <c r="BN8" s="465">
        <v>337424</v>
      </c>
      <c r="BO8" s="466"/>
      <c r="BP8" s="466"/>
      <c r="BQ8" s="466"/>
      <c r="BR8" s="466"/>
      <c r="BS8" s="466"/>
      <c r="BT8" s="466"/>
      <c r="BU8" s="467"/>
      <c r="BV8" s="465">
        <v>569352</v>
      </c>
      <c r="BW8" s="466"/>
      <c r="BX8" s="466"/>
      <c r="BY8" s="466"/>
      <c r="BZ8" s="466"/>
      <c r="CA8" s="466"/>
      <c r="CB8" s="466"/>
      <c r="CC8" s="467"/>
      <c r="CD8" s="474" t="s">
        <v>110</v>
      </c>
      <c r="CE8" s="475"/>
      <c r="CF8" s="475"/>
      <c r="CG8" s="475"/>
      <c r="CH8" s="475"/>
      <c r="CI8" s="475"/>
      <c r="CJ8" s="475"/>
      <c r="CK8" s="475"/>
      <c r="CL8" s="475"/>
      <c r="CM8" s="475"/>
      <c r="CN8" s="475"/>
      <c r="CO8" s="475"/>
      <c r="CP8" s="475"/>
      <c r="CQ8" s="475"/>
      <c r="CR8" s="475"/>
      <c r="CS8" s="476"/>
      <c r="CT8" s="578">
        <v>0.52</v>
      </c>
      <c r="CU8" s="579"/>
      <c r="CV8" s="579"/>
      <c r="CW8" s="579"/>
      <c r="CX8" s="579"/>
      <c r="CY8" s="579"/>
      <c r="CZ8" s="579"/>
      <c r="DA8" s="580"/>
      <c r="DB8" s="578">
        <v>0.51</v>
      </c>
      <c r="DC8" s="579"/>
      <c r="DD8" s="579"/>
      <c r="DE8" s="579"/>
      <c r="DF8" s="579"/>
      <c r="DG8" s="579"/>
      <c r="DH8" s="579"/>
      <c r="DI8" s="580"/>
      <c r="DJ8" s="185"/>
      <c r="DK8" s="185"/>
      <c r="DL8" s="185"/>
      <c r="DM8" s="185"/>
      <c r="DN8" s="185"/>
      <c r="DO8" s="185"/>
    </row>
    <row r="9" spans="1:119" ht="18.75" customHeight="1" thickBot="1" x14ac:dyDescent="0.25">
      <c r="A9" s="186"/>
      <c r="B9" s="604" t="s">
        <v>111</v>
      </c>
      <c r="C9" s="605"/>
      <c r="D9" s="605"/>
      <c r="E9" s="605"/>
      <c r="F9" s="605"/>
      <c r="G9" s="605"/>
      <c r="H9" s="605"/>
      <c r="I9" s="605"/>
      <c r="J9" s="605"/>
      <c r="K9" s="528"/>
      <c r="L9" s="606" t="s">
        <v>112</v>
      </c>
      <c r="M9" s="607"/>
      <c r="N9" s="607"/>
      <c r="O9" s="607"/>
      <c r="P9" s="607"/>
      <c r="Q9" s="608"/>
      <c r="R9" s="609">
        <v>57436</v>
      </c>
      <c r="S9" s="610"/>
      <c r="T9" s="610"/>
      <c r="U9" s="610"/>
      <c r="V9" s="611"/>
      <c r="W9" s="544" t="s">
        <v>113</v>
      </c>
      <c r="X9" s="545"/>
      <c r="Y9" s="545"/>
      <c r="Z9" s="545"/>
      <c r="AA9" s="545"/>
      <c r="AB9" s="545"/>
      <c r="AC9" s="545"/>
      <c r="AD9" s="545"/>
      <c r="AE9" s="545"/>
      <c r="AF9" s="545"/>
      <c r="AG9" s="545"/>
      <c r="AH9" s="545"/>
      <c r="AI9" s="545"/>
      <c r="AJ9" s="545"/>
      <c r="AK9" s="545"/>
      <c r="AL9" s="612"/>
      <c r="AM9" s="534" t="s">
        <v>114</v>
      </c>
      <c r="AN9" s="439"/>
      <c r="AO9" s="439"/>
      <c r="AP9" s="439"/>
      <c r="AQ9" s="439"/>
      <c r="AR9" s="439"/>
      <c r="AS9" s="439"/>
      <c r="AT9" s="440"/>
      <c r="AU9" s="522" t="s">
        <v>101</v>
      </c>
      <c r="AV9" s="523"/>
      <c r="AW9" s="523"/>
      <c r="AX9" s="523"/>
      <c r="AY9" s="445" t="s">
        <v>115</v>
      </c>
      <c r="AZ9" s="446"/>
      <c r="BA9" s="446"/>
      <c r="BB9" s="446"/>
      <c r="BC9" s="446"/>
      <c r="BD9" s="446"/>
      <c r="BE9" s="446"/>
      <c r="BF9" s="446"/>
      <c r="BG9" s="446"/>
      <c r="BH9" s="446"/>
      <c r="BI9" s="446"/>
      <c r="BJ9" s="446"/>
      <c r="BK9" s="446"/>
      <c r="BL9" s="446"/>
      <c r="BM9" s="447"/>
      <c r="BN9" s="465">
        <v>-231928</v>
      </c>
      <c r="BO9" s="466"/>
      <c r="BP9" s="466"/>
      <c r="BQ9" s="466"/>
      <c r="BR9" s="466"/>
      <c r="BS9" s="466"/>
      <c r="BT9" s="466"/>
      <c r="BU9" s="467"/>
      <c r="BV9" s="465">
        <v>154025</v>
      </c>
      <c r="BW9" s="466"/>
      <c r="BX9" s="466"/>
      <c r="BY9" s="466"/>
      <c r="BZ9" s="466"/>
      <c r="CA9" s="466"/>
      <c r="CB9" s="466"/>
      <c r="CC9" s="467"/>
      <c r="CD9" s="474" t="s">
        <v>116</v>
      </c>
      <c r="CE9" s="475"/>
      <c r="CF9" s="475"/>
      <c r="CG9" s="475"/>
      <c r="CH9" s="475"/>
      <c r="CI9" s="475"/>
      <c r="CJ9" s="475"/>
      <c r="CK9" s="475"/>
      <c r="CL9" s="475"/>
      <c r="CM9" s="475"/>
      <c r="CN9" s="475"/>
      <c r="CO9" s="475"/>
      <c r="CP9" s="475"/>
      <c r="CQ9" s="475"/>
      <c r="CR9" s="475"/>
      <c r="CS9" s="476"/>
      <c r="CT9" s="435">
        <v>16.100000000000001</v>
      </c>
      <c r="CU9" s="436"/>
      <c r="CV9" s="436"/>
      <c r="CW9" s="436"/>
      <c r="CX9" s="436"/>
      <c r="CY9" s="436"/>
      <c r="CZ9" s="436"/>
      <c r="DA9" s="437"/>
      <c r="DB9" s="435">
        <v>16.600000000000001</v>
      </c>
      <c r="DC9" s="436"/>
      <c r="DD9" s="436"/>
      <c r="DE9" s="436"/>
      <c r="DF9" s="436"/>
      <c r="DG9" s="436"/>
      <c r="DH9" s="436"/>
      <c r="DI9" s="437"/>
      <c r="DJ9" s="185"/>
      <c r="DK9" s="185"/>
      <c r="DL9" s="185"/>
      <c r="DM9" s="185"/>
      <c r="DN9" s="185"/>
      <c r="DO9" s="185"/>
    </row>
    <row r="10" spans="1:119" ht="18.75" customHeight="1" thickBot="1" x14ac:dyDescent="0.25">
      <c r="A10" s="186"/>
      <c r="B10" s="604"/>
      <c r="C10" s="605"/>
      <c r="D10" s="605"/>
      <c r="E10" s="605"/>
      <c r="F10" s="605"/>
      <c r="G10" s="605"/>
      <c r="H10" s="605"/>
      <c r="I10" s="605"/>
      <c r="J10" s="605"/>
      <c r="K10" s="528"/>
      <c r="L10" s="438" t="s">
        <v>117</v>
      </c>
      <c r="M10" s="439"/>
      <c r="N10" s="439"/>
      <c r="O10" s="439"/>
      <c r="P10" s="439"/>
      <c r="Q10" s="440"/>
      <c r="R10" s="441">
        <v>59449</v>
      </c>
      <c r="S10" s="442"/>
      <c r="T10" s="442"/>
      <c r="U10" s="442"/>
      <c r="V10" s="444"/>
      <c r="W10" s="613"/>
      <c r="X10" s="427"/>
      <c r="Y10" s="427"/>
      <c r="Z10" s="427"/>
      <c r="AA10" s="427"/>
      <c r="AB10" s="427"/>
      <c r="AC10" s="427"/>
      <c r="AD10" s="427"/>
      <c r="AE10" s="427"/>
      <c r="AF10" s="427"/>
      <c r="AG10" s="427"/>
      <c r="AH10" s="427"/>
      <c r="AI10" s="427"/>
      <c r="AJ10" s="427"/>
      <c r="AK10" s="427"/>
      <c r="AL10" s="614"/>
      <c r="AM10" s="534" t="s">
        <v>118</v>
      </c>
      <c r="AN10" s="439"/>
      <c r="AO10" s="439"/>
      <c r="AP10" s="439"/>
      <c r="AQ10" s="439"/>
      <c r="AR10" s="439"/>
      <c r="AS10" s="439"/>
      <c r="AT10" s="440"/>
      <c r="AU10" s="522" t="s">
        <v>119</v>
      </c>
      <c r="AV10" s="523"/>
      <c r="AW10" s="523"/>
      <c r="AX10" s="523"/>
      <c r="AY10" s="445" t="s">
        <v>120</v>
      </c>
      <c r="AZ10" s="446"/>
      <c r="BA10" s="446"/>
      <c r="BB10" s="446"/>
      <c r="BC10" s="446"/>
      <c r="BD10" s="446"/>
      <c r="BE10" s="446"/>
      <c r="BF10" s="446"/>
      <c r="BG10" s="446"/>
      <c r="BH10" s="446"/>
      <c r="BI10" s="446"/>
      <c r="BJ10" s="446"/>
      <c r="BK10" s="446"/>
      <c r="BL10" s="446"/>
      <c r="BM10" s="447"/>
      <c r="BN10" s="465">
        <v>48</v>
      </c>
      <c r="BO10" s="466"/>
      <c r="BP10" s="466"/>
      <c r="BQ10" s="466"/>
      <c r="BR10" s="466"/>
      <c r="BS10" s="466"/>
      <c r="BT10" s="466"/>
      <c r="BU10" s="467"/>
      <c r="BV10" s="465">
        <v>48</v>
      </c>
      <c r="BW10" s="466"/>
      <c r="BX10" s="466"/>
      <c r="BY10" s="466"/>
      <c r="BZ10" s="466"/>
      <c r="CA10" s="466"/>
      <c r="CB10" s="466"/>
      <c r="CC10" s="467"/>
      <c r="CD10" s="190" t="s">
        <v>121</v>
      </c>
      <c r="CE10" s="191"/>
      <c r="CF10" s="191"/>
      <c r="CG10" s="191"/>
      <c r="CH10" s="191"/>
      <c r="CI10" s="191"/>
      <c r="CJ10" s="191"/>
      <c r="CK10" s="191"/>
      <c r="CL10" s="191"/>
      <c r="CM10" s="191"/>
      <c r="CN10" s="191"/>
      <c r="CO10" s="191"/>
      <c r="CP10" s="191"/>
      <c r="CQ10" s="191"/>
      <c r="CR10" s="191"/>
      <c r="CS10" s="192"/>
      <c r="CT10" s="193"/>
      <c r="CU10" s="194"/>
      <c r="CV10" s="194"/>
      <c r="CW10" s="194"/>
      <c r="CX10" s="194"/>
      <c r="CY10" s="194"/>
      <c r="CZ10" s="194"/>
      <c r="DA10" s="195"/>
      <c r="DB10" s="193"/>
      <c r="DC10" s="194"/>
      <c r="DD10" s="194"/>
      <c r="DE10" s="194"/>
      <c r="DF10" s="194"/>
      <c r="DG10" s="194"/>
      <c r="DH10" s="194"/>
      <c r="DI10" s="195"/>
      <c r="DJ10" s="185"/>
      <c r="DK10" s="185"/>
      <c r="DL10" s="185"/>
      <c r="DM10" s="185"/>
      <c r="DN10" s="185"/>
      <c r="DO10" s="185"/>
    </row>
    <row r="11" spans="1:119" ht="18.75" customHeight="1" thickBot="1" x14ac:dyDescent="0.25">
      <c r="A11" s="186"/>
      <c r="B11" s="604"/>
      <c r="C11" s="605"/>
      <c r="D11" s="605"/>
      <c r="E11" s="605"/>
      <c r="F11" s="605"/>
      <c r="G11" s="605"/>
      <c r="H11" s="605"/>
      <c r="I11" s="605"/>
      <c r="J11" s="605"/>
      <c r="K11" s="528"/>
      <c r="L11" s="511" t="s">
        <v>122</v>
      </c>
      <c r="M11" s="512"/>
      <c r="N11" s="512"/>
      <c r="O11" s="512"/>
      <c r="P11" s="512"/>
      <c r="Q11" s="513"/>
      <c r="R11" s="601" t="s">
        <v>123</v>
      </c>
      <c r="S11" s="602"/>
      <c r="T11" s="602"/>
      <c r="U11" s="602"/>
      <c r="V11" s="603"/>
      <c r="W11" s="613"/>
      <c r="X11" s="427"/>
      <c r="Y11" s="427"/>
      <c r="Z11" s="427"/>
      <c r="AA11" s="427"/>
      <c r="AB11" s="427"/>
      <c r="AC11" s="427"/>
      <c r="AD11" s="427"/>
      <c r="AE11" s="427"/>
      <c r="AF11" s="427"/>
      <c r="AG11" s="427"/>
      <c r="AH11" s="427"/>
      <c r="AI11" s="427"/>
      <c r="AJ11" s="427"/>
      <c r="AK11" s="427"/>
      <c r="AL11" s="614"/>
      <c r="AM11" s="534" t="s">
        <v>124</v>
      </c>
      <c r="AN11" s="439"/>
      <c r="AO11" s="439"/>
      <c r="AP11" s="439"/>
      <c r="AQ11" s="439"/>
      <c r="AR11" s="439"/>
      <c r="AS11" s="439"/>
      <c r="AT11" s="440"/>
      <c r="AU11" s="522" t="s">
        <v>119</v>
      </c>
      <c r="AV11" s="523"/>
      <c r="AW11" s="523"/>
      <c r="AX11" s="523"/>
      <c r="AY11" s="445" t="s">
        <v>125</v>
      </c>
      <c r="AZ11" s="446"/>
      <c r="BA11" s="446"/>
      <c r="BB11" s="446"/>
      <c r="BC11" s="446"/>
      <c r="BD11" s="446"/>
      <c r="BE11" s="446"/>
      <c r="BF11" s="446"/>
      <c r="BG11" s="446"/>
      <c r="BH11" s="446"/>
      <c r="BI11" s="446"/>
      <c r="BJ11" s="446"/>
      <c r="BK11" s="446"/>
      <c r="BL11" s="446"/>
      <c r="BM11" s="447"/>
      <c r="BN11" s="465">
        <v>0</v>
      </c>
      <c r="BO11" s="466"/>
      <c r="BP11" s="466"/>
      <c r="BQ11" s="466"/>
      <c r="BR11" s="466"/>
      <c r="BS11" s="466"/>
      <c r="BT11" s="466"/>
      <c r="BU11" s="467"/>
      <c r="BV11" s="465">
        <v>0</v>
      </c>
      <c r="BW11" s="466"/>
      <c r="BX11" s="466"/>
      <c r="BY11" s="466"/>
      <c r="BZ11" s="466"/>
      <c r="CA11" s="466"/>
      <c r="CB11" s="466"/>
      <c r="CC11" s="467"/>
      <c r="CD11" s="474" t="s">
        <v>126</v>
      </c>
      <c r="CE11" s="475"/>
      <c r="CF11" s="475"/>
      <c r="CG11" s="475"/>
      <c r="CH11" s="475"/>
      <c r="CI11" s="475"/>
      <c r="CJ11" s="475"/>
      <c r="CK11" s="475"/>
      <c r="CL11" s="475"/>
      <c r="CM11" s="475"/>
      <c r="CN11" s="475"/>
      <c r="CO11" s="475"/>
      <c r="CP11" s="475"/>
      <c r="CQ11" s="475"/>
      <c r="CR11" s="475"/>
      <c r="CS11" s="476"/>
      <c r="CT11" s="578" t="s">
        <v>127</v>
      </c>
      <c r="CU11" s="579"/>
      <c r="CV11" s="579"/>
      <c r="CW11" s="579"/>
      <c r="CX11" s="579"/>
      <c r="CY11" s="579"/>
      <c r="CZ11" s="579"/>
      <c r="DA11" s="580"/>
      <c r="DB11" s="578" t="s">
        <v>128</v>
      </c>
      <c r="DC11" s="579"/>
      <c r="DD11" s="579"/>
      <c r="DE11" s="579"/>
      <c r="DF11" s="579"/>
      <c r="DG11" s="579"/>
      <c r="DH11" s="579"/>
      <c r="DI11" s="580"/>
      <c r="DJ11" s="185"/>
      <c r="DK11" s="185"/>
      <c r="DL11" s="185"/>
      <c r="DM11" s="185"/>
      <c r="DN11" s="185"/>
      <c r="DO11" s="185"/>
    </row>
    <row r="12" spans="1:119" ht="18.75" customHeight="1" x14ac:dyDescent="0.2">
      <c r="A12" s="186"/>
      <c r="B12" s="581" t="s">
        <v>129</v>
      </c>
      <c r="C12" s="582"/>
      <c r="D12" s="582"/>
      <c r="E12" s="582"/>
      <c r="F12" s="582"/>
      <c r="G12" s="582"/>
      <c r="H12" s="582"/>
      <c r="I12" s="582"/>
      <c r="J12" s="582"/>
      <c r="K12" s="583"/>
      <c r="L12" s="590" t="s">
        <v>130</v>
      </c>
      <c r="M12" s="591"/>
      <c r="N12" s="591"/>
      <c r="O12" s="591"/>
      <c r="P12" s="591"/>
      <c r="Q12" s="592"/>
      <c r="R12" s="593">
        <v>58345</v>
      </c>
      <c r="S12" s="594"/>
      <c r="T12" s="594"/>
      <c r="U12" s="594"/>
      <c r="V12" s="595"/>
      <c r="W12" s="596" t="s">
        <v>1</v>
      </c>
      <c r="X12" s="523"/>
      <c r="Y12" s="523"/>
      <c r="Z12" s="523"/>
      <c r="AA12" s="523"/>
      <c r="AB12" s="597"/>
      <c r="AC12" s="522" t="s">
        <v>131</v>
      </c>
      <c r="AD12" s="523"/>
      <c r="AE12" s="523"/>
      <c r="AF12" s="523"/>
      <c r="AG12" s="597"/>
      <c r="AH12" s="522" t="s">
        <v>132</v>
      </c>
      <c r="AI12" s="523"/>
      <c r="AJ12" s="523"/>
      <c r="AK12" s="523"/>
      <c r="AL12" s="598"/>
      <c r="AM12" s="534" t="s">
        <v>133</v>
      </c>
      <c r="AN12" s="439"/>
      <c r="AO12" s="439"/>
      <c r="AP12" s="439"/>
      <c r="AQ12" s="439"/>
      <c r="AR12" s="439"/>
      <c r="AS12" s="439"/>
      <c r="AT12" s="440"/>
      <c r="AU12" s="522" t="s">
        <v>101</v>
      </c>
      <c r="AV12" s="523"/>
      <c r="AW12" s="523"/>
      <c r="AX12" s="523"/>
      <c r="AY12" s="445" t="s">
        <v>134</v>
      </c>
      <c r="AZ12" s="446"/>
      <c r="BA12" s="446"/>
      <c r="BB12" s="446"/>
      <c r="BC12" s="446"/>
      <c r="BD12" s="446"/>
      <c r="BE12" s="446"/>
      <c r="BF12" s="446"/>
      <c r="BG12" s="446"/>
      <c r="BH12" s="446"/>
      <c r="BI12" s="446"/>
      <c r="BJ12" s="446"/>
      <c r="BK12" s="446"/>
      <c r="BL12" s="446"/>
      <c r="BM12" s="447"/>
      <c r="BN12" s="465">
        <v>0</v>
      </c>
      <c r="BO12" s="466"/>
      <c r="BP12" s="466"/>
      <c r="BQ12" s="466"/>
      <c r="BR12" s="466"/>
      <c r="BS12" s="466"/>
      <c r="BT12" s="466"/>
      <c r="BU12" s="467"/>
      <c r="BV12" s="465">
        <v>0</v>
      </c>
      <c r="BW12" s="466"/>
      <c r="BX12" s="466"/>
      <c r="BY12" s="466"/>
      <c r="BZ12" s="466"/>
      <c r="CA12" s="466"/>
      <c r="CB12" s="466"/>
      <c r="CC12" s="467"/>
      <c r="CD12" s="474" t="s">
        <v>135</v>
      </c>
      <c r="CE12" s="475"/>
      <c r="CF12" s="475"/>
      <c r="CG12" s="475"/>
      <c r="CH12" s="475"/>
      <c r="CI12" s="475"/>
      <c r="CJ12" s="475"/>
      <c r="CK12" s="475"/>
      <c r="CL12" s="475"/>
      <c r="CM12" s="475"/>
      <c r="CN12" s="475"/>
      <c r="CO12" s="475"/>
      <c r="CP12" s="475"/>
      <c r="CQ12" s="475"/>
      <c r="CR12" s="475"/>
      <c r="CS12" s="476"/>
      <c r="CT12" s="578" t="s">
        <v>128</v>
      </c>
      <c r="CU12" s="579"/>
      <c r="CV12" s="579"/>
      <c r="CW12" s="579"/>
      <c r="CX12" s="579"/>
      <c r="CY12" s="579"/>
      <c r="CZ12" s="579"/>
      <c r="DA12" s="580"/>
      <c r="DB12" s="578" t="s">
        <v>136</v>
      </c>
      <c r="DC12" s="579"/>
      <c r="DD12" s="579"/>
      <c r="DE12" s="579"/>
      <c r="DF12" s="579"/>
      <c r="DG12" s="579"/>
      <c r="DH12" s="579"/>
      <c r="DI12" s="580"/>
      <c r="DJ12" s="185"/>
      <c r="DK12" s="185"/>
      <c r="DL12" s="185"/>
      <c r="DM12" s="185"/>
      <c r="DN12" s="185"/>
      <c r="DO12" s="185"/>
    </row>
    <row r="13" spans="1:119" ht="18.75" customHeight="1" x14ac:dyDescent="0.2">
      <c r="A13" s="186"/>
      <c r="B13" s="584"/>
      <c r="C13" s="585"/>
      <c r="D13" s="585"/>
      <c r="E13" s="585"/>
      <c r="F13" s="585"/>
      <c r="G13" s="585"/>
      <c r="H13" s="585"/>
      <c r="I13" s="585"/>
      <c r="J13" s="585"/>
      <c r="K13" s="586"/>
      <c r="L13" s="196"/>
      <c r="M13" s="565" t="s">
        <v>137</v>
      </c>
      <c r="N13" s="566"/>
      <c r="O13" s="566"/>
      <c r="P13" s="566"/>
      <c r="Q13" s="567"/>
      <c r="R13" s="568">
        <v>57951</v>
      </c>
      <c r="S13" s="569"/>
      <c r="T13" s="569"/>
      <c r="U13" s="569"/>
      <c r="V13" s="570"/>
      <c r="W13" s="556" t="s">
        <v>138</v>
      </c>
      <c r="X13" s="478"/>
      <c r="Y13" s="478"/>
      <c r="Z13" s="478"/>
      <c r="AA13" s="478"/>
      <c r="AB13" s="479"/>
      <c r="AC13" s="441">
        <v>1258</v>
      </c>
      <c r="AD13" s="442"/>
      <c r="AE13" s="442"/>
      <c r="AF13" s="442"/>
      <c r="AG13" s="443"/>
      <c r="AH13" s="441">
        <v>1400</v>
      </c>
      <c r="AI13" s="442"/>
      <c r="AJ13" s="442"/>
      <c r="AK13" s="442"/>
      <c r="AL13" s="444"/>
      <c r="AM13" s="534" t="s">
        <v>139</v>
      </c>
      <c r="AN13" s="439"/>
      <c r="AO13" s="439"/>
      <c r="AP13" s="439"/>
      <c r="AQ13" s="439"/>
      <c r="AR13" s="439"/>
      <c r="AS13" s="439"/>
      <c r="AT13" s="440"/>
      <c r="AU13" s="522" t="s">
        <v>140</v>
      </c>
      <c r="AV13" s="523"/>
      <c r="AW13" s="523"/>
      <c r="AX13" s="523"/>
      <c r="AY13" s="445" t="s">
        <v>141</v>
      </c>
      <c r="AZ13" s="446"/>
      <c r="BA13" s="446"/>
      <c r="BB13" s="446"/>
      <c r="BC13" s="446"/>
      <c r="BD13" s="446"/>
      <c r="BE13" s="446"/>
      <c r="BF13" s="446"/>
      <c r="BG13" s="446"/>
      <c r="BH13" s="446"/>
      <c r="BI13" s="446"/>
      <c r="BJ13" s="446"/>
      <c r="BK13" s="446"/>
      <c r="BL13" s="446"/>
      <c r="BM13" s="447"/>
      <c r="BN13" s="465">
        <v>-231880</v>
      </c>
      <c r="BO13" s="466"/>
      <c r="BP13" s="466"/>
      <c r="BQ13" s="466"/>
      <c r="BR13" s="466"/>
      <c r="BS13" s="466"/>
      <c r="BT13" s="466"/>
      <c r="BU13" s="467"/>
      <c r="BV13" s="465">
        <v>154073</v>
      </c>
      <c r="BW13" s="466"/>
      <c r="BX13" s="466"/>
      <c r="BY13" s="466"/>
      <c r="BZ13" s="466"/>
      <c r="CA13" s="466"/>
      <c r="CB13" s="466"/>
      <c r="CC13" s="467"/>
      <c r="CD13" s="474" t="s">
        <v>142</v>
      </c>
      <c r="CE13" s="475"/>
      <c r="CF13" s="475"/>
      <c r="CG13" s="475"/>
      <c r="CH13" s="475"/>
      <c r="CI13" s="475"/>
      <c r="CJ13" s="475"/>
      <c r="CK13" s="475"/>
      <c r="CL13" s="475"/>
      <c r="CM13" s="475"/>
      <c r="CN13" s="475"/>
      <c r="CO13" s="475"/>
      <c r="CP13" s="475"/>
      <c r="CQ13" s="475"/>
      <c r="CR13" s="475"/>
      <c r="CS13" s="476"/>
      <c r="CT13" s="435">
        <v>8.6</v>
      </c>
      <c r="CU13" s="436"/>
      <c r="CV13" s="436"/>
      <c r="CW13" s="436"/>
      <c r="CX13" s="436"/>
      <c r="CY13" s="436"/>
      <c r="CZ13" s="436"/>
      <c r="DA13" s="437"/>
      <c r="DB13" s="435">
        <v>8.6</v>
      </c>
      <c r="DC13" s="436"/>
      <c r="DD13" s="436"/>
      <c r="DE13" s="436"/>
      <c r="DF13" s="436"/>
      <c r="DG13" s="436"/>
      <c r="DH13" s="436"/>
      <c r="DI13" s="437"/>
      <c r="DJ13" s="185"/>
      <c r="DK13" s="185"/>
      <c r="DL13" s="185"/>
      <c r="DM13" s="185"/>
      <c r="DN13" s="185"/>
      <c r="DO13" s="185"/>
    </row>
    <row r="14" spans="1:119" ht="18.75" customHeight="1" thickBot="1" x14ac:dyDescent="0.25">
      <c r="A14" s="186"/>
      <c r="B14" s="584"/>
      <c r="C14" s="585"/>
      <c r="D14" s="585"/>
      <c r="E14" s="585"/>
      <c r="F14" s="585"/>
      <c r="G14" s="585"/>
      <c r="H14" s="585"/>
      <c r="I14" s="585"/>
      <c r="J14" s="585"/>
      <c r="K14" s="586"/>
      <c r="L14" s="558" t="s">
        <v>143</v>
      </c>
      <c r="M14" s="599"/>
      <c r="N14" s="599"/>
      <c r="O14" s="599"/>
      <c r="P14" s="599"/>
      <c r="Q14" s="600"/>
      <c r="R14" s="568">
        <v>58502</v>
      </c>
      <c r="S14" s="569"/>
      <c r="T14" s="569"/>
      <c r="U14" s="569"/>
      <c r="V14" s="570"/>
      <c r="W14" s="571"/>
      <c r="X14" s="481"/>
      <c r="Y14" s="481"/>
      <c r="Z14" s="481"/>
      <c r="AA14" s="481"/>
      <c r="AB14" s="482"/>
      <c r="AC14" s="561">
        <v>5.0999999999999996</v>
      </c>
      <c r="AD14" s="562"/>
      <c r="AE14" s="562"/>
      <c r="AF14" s="562"/>
      <c r="AG14" s="563"/>
      <c r="AH14" s="561">
        <v>5.4</v>
      </c>
      <c r="AI14" s="562"/>
      <c r="AJ14" s="562"/>
      <c r="AK14" s="562"/>
      <c r="AL14" s="564"/>
      <c r="AM14" s="534"/>
      <c r="AN14" s="439"/>
      <c r="AO14" s="439"/>
      <c r="AP14" s="439"/>
      <c r="AQ14" s="439"/>
      <c r="AR14" s="439"/>
      <c r="AS14" s="439"/>
      <c r="AT14" s="440"/>
      <c r="AU14" s="522"/>
      <c r="AV14" s="523"/>
      <c r="AW14" s="523"/>
      <c r="AX14" s="523"/>
      <c r="AY14" s="445"/>
      <c r="AZ14" s="446"/>
      <c r="BA14" s="446"/>
      <c r="BB14" s="446"/>
      <c r="BC14" s="446"/>
      <c r="BD14" s="446"/>
      <c r="BE14" s="446"/>
      <c r="BF14" s="446"/>
      <c r="BG14" s="446"/>
      <c r="BH14" s="446"/>
      <c r="BI14" s="446"/>
      <c r="BJ14" s="446"/>
      <c r="BK14" s="446"/>
      <c r="BL14" s="446"/>
      <c r="BM14" s="447"/>
      <c r="BN14" s="465"/>
      <c r="BO14" s="466"/>
      <c r="BP14" s="466"/>
      <c r="BQ14" s="466"/>
      <c r="BR14" s="466"/>
      <c r="BS14" s="466"/>
      <c r="BT14" s="466"/>
      <c r="BU14" s="467"/>
      <c r="BV14" s="465"/>
      <c r="BW14" s="466"/>
      <c r="BX14" s="466"/>
      <c r="BY14" s="466"/>
      <c r="BZ14" s="466"/>
      <c r="CA14" s="466"/>
      <c r="CB14" s="466"/>
      <c r="CC14" s="467"/>
      <c r="CD14" s="471" t="s">
        <v>144</v>
      </c>
      <c r="CE14" s="472"/>
      <c r="CF14" s="472"/>
      <c r="CG14" s="472"/>
      <c r="CH14" s="472"/>
      <c r="CI14" s="472"/>
      <c r="CJ14" s="472"/>
      <c r="CK14" s="472"/>
      <c r="CL14" s="472"/>
      <c r="CM14" s="472"/>
      <c r="CN14" s="472"/>
      <c r="CO14" s="472"/>
      <c r="CP14" s="472"/>
      <c r="CQ14" s="472"/>
      <c r="CR14" s="472"/>
      <c r="CS14" s="473"/>
      <c r="CT14" s="572">
        <v>76.599999999999994</v>
      </c>
      <c r="CU14" s="573"/>
      <c r="CV14" s="573"/>
      <c r="CW14" s="573"/>
      <c r="CX14" s="573"/>
      <c r="CY14" s="573"/>
      <c r="CZ14" s="573"/>
      <c r="DA14" s="574"/>
      <c r="DB14" s="572">
        <v>84.6</v>
      </c>
      <c r="DC14" s="573"/>
      <c r="DD14" s="573"/>
      <c r="DE14" s="573"/>
      <c r="DF14" s="573"/>
      <c r="DG14" s="573"/>
      <c r="DH14" s="573"/>
      <c r="DI14" s="574"/>
      <c r="DJ14" s="185"/>
      <c r="DK14" s="185"/>
      <c r="DL14" s="185"/>
      <c r="DM14" s="185"/>
      <c r="DN14" s="185"/>
      <c r="DO14" s="185"/>
    </row>
    <row r="15" spans="1:119" ht="18.75" customHeight="1" x14ac:dyDescent="0.2">
      <c r="A15" s="186"/>
      <c r="B15" s="584"/>
      <c r="C15" s="585"/>
      <c r="D15" s="585"/>
      <c r="E15" s="585"/>
      <c r="F15" s="585"/>
      <c r="G15" s="585"/>
      <c r="H15" s="585"/>
      <c r="I15" s="585"/>
      <c r="J15" s="585"/>
      <c r="K15" s="586"/>
      <c r="L15" s="196"/>
      <c r="M15" s="565" t="s">
        <v>145</v>
      </c>
      <c r="N15" s="566"/>
      <c r="O15" s="566"/>
      <c r="P15" s="566"/>
      <c r="Q15" s="567"/>
      <c r="R15" s="568">
        <v>58166</v>
      </c>
      <c r="S15" s="569"/>
      <c r="T15" s="569"/>
      <c r="U15" s="569"/>
      <c r="V15" s="570"/>
      <c r="W15" s="556" t="s">
        <v>146</v>
      </c>
      <c r="X15" s="478"/>
      <c r="Y15" s="478"/>
      <c r="Z15" s="478"/>
      <c r="AA15" s="478"/>
      <c r="AB15" s="479"/>
      <c r="AC15" s="441">
        <v>5889</v>
      </c>
      <c r="AD15" s="442"/>
      <c r="AE15" s="442"/>
      <c r="AF15" s="442"/>
      <c r="AG15" s="443"/>
      <c r="AH15" s="441">
        <v>6315</v>
      </c>
      <c r="AI15" s="442"/>
      <c r="AJ15" s="442"/>
      <c r="AK15" s="442"/>
      <c r="AL15" s="444"/>
      <c r="AM15" s="534"/>
      <c r="AN15" s="439"/>
      <c r="AO15" s="439"/>
      <c r="AP15" s="439"/>
      <c r="AQ15" s="439"/>
      <c r="AR15" s="439"/>
      <c r="AS15" s="439"/>
      <c r="AT15" s="440"/>
      <c r="AU15" s="522"/>
      <c r="AV15" s="523"/>
      <c r="AW15" s="523"/>
      <c r="AX15" s="523"/>
      <c r="AY15" s="457" t="s">
        <v>147</v>
      </c>
      <c r="AZ15" s="458"/>
      <c r="BA15" s="458"/>
      <c r="BB15" s="458"/>
      <c r="BC15" s="458"/>
      <c r="BD15" s="458"/>
      <c r="BE15" s="458"/>
      <c r="BF15" s="458"/>
      <c r="BG15" s="458"/>
      <c r="BH15" s="458"/>
      <c r="BI15" s="458"/>
      <c r="BJ15" s="458"/>
      <c r="BK15" s="458"/>
      <c r="BL15" s="458"/>
      <c r="BM15" s="459"/>
      <c r="BN15" s="460">
        <v>7051430</v>
      </c>
      <c r="BO15" s="461"/>
      <c r="BP15" s="461"/>
      <c r="BQ15" s="461"/>
      <c r="BR15" s="461"/>
      <c r="BS15" s="461"/>
      <c r="BT15" s="461"/>
      <c r="BU15" s="462"/>
      <c r="BV15" s="460">
        <v>6984003</v>
      </c>
      <c r="BW15" s="461"/>
      <c r="BX15" s="461"/>
      <c r="BY15" s="461"/>
      <c r="BZ15" s="461"/>
      <c r="CA15" s="461"/>
      <c r="CB15" s="461"/>
      <c r="CC15" s="462"/>
      <c r="CD15" s="575" t="s">
        <v>148</v>
      </c>
      <c r="CE15" s="576"/>
      <c r="CF15" s="576"/>
      <c r="CG15" s="576"/>
      <c r="CH15" s="576"/>
      <c r="CI15" s="576"/>
      <c r="CJ15" s="576"/>
      <c r="CK15" s="576"/>
      <c r="CL15" s="576"/>
      <c r="CM15" s="576"/>
      <c r="CN15" s="576"/>
      <c r="CO15" s="576"/>
      <c r="CP15" s="576"/>
      <c r="CQ15" s="576"/>
      <c r="CR15" s="576"/>
      <c r="CS15" s="577"/>
      <c r="CT15" s="197"/>
      <c r="CU15" s="198"/>
      <c r="CV15" s="198"/>
      <c r="CW15" s="198"/>
      <c r="CX15" s="198"/>
      <c r="CY15" s="198"/>
      <c r="CZ15" s="198"/>
      <c r="DA15" s="199"/>
      <c r="DB15" s="197"/>
      <c r="DC15" s="198"/>
      <c r="DD15" s="198"/>
      <c r="DE15" s="198"/>
      <c r="DF15" s="198"/>
      <c r="DG15" s="198"/>
      <c r="DH15" s="198"/>
      <c r="DI15" s="199"/>
      <c r="DJ15" s="185"/>
      <c r="DK15" s="185"/>
      <c r="DL15" s="185"/>
      <c r="DM15" s="185"/>
      <c r="DN15" s="185"/>
      <c r="DO15" s="185"/>
    </row>
    <row r="16" spans="1:119" ht="18.75" customHeight="1" x14ac:dyDescent="0.2">
      <c r="A16" s="186"/>
      <c r="B16" s="584"/>
      <c r="C16" s="585"/>
      <c r="D16" s="585"/>
      <c r="E16" s="585"/>
      <c r="F16" s="585"/>
      <c r="G16" s="585"/>
      <c r="H16" s="585"/>
      <c r="I16" s="585"/>
      <c r="J16" s="585"/>
      <c r="K16" s="586"/>
      <c r="L16" s="558" t="s">
        <v>149</v>
      </c>
      <c r="M16" s="559"/>
      <c r="N16" s="559"/>
      <c r="O16" s="559"/>
      <c r="P16" s="559"/>
      <c r="Q16" s="560"/>
      <c r="R16" s="553" t="s">
        <v>150</v>
      </c>
      <c r="S16" s="554"/>
      <c r="T16" s="554"/>
      <c r="U16" s="554"/>
      <c r="V16" s="555"/>
      <c r="W16" s="571"/>
      <c r="X16" s="481"/>
      <c r="Y16" s="481"/>
      <c r="Z16" s="481"/>
      <c r="AA16" s="481"/>
      <c r="AB16" s="482"/>
      <c r="AC16" s="561">
        <v>23.7</v>
      </c>
      <c r="AD16" s="562"/>
      <c r="AE16" s="562"/>
      <c r="AF16" s="562"/>
      <c r="AG16" s="563"/>
      <c r="AH16" s="561">
        <v>24.5</v>
      </c>
      <c r="AI16" s="562"/>
      <c r="AJ16" s="562"/>
      <c r="AK16" s="562"/>
      <c r="AL16" s="564"/>
      <c r="AM16" s="534"/>
      <c r="AN16" s="439"/>
      <c r="AO16" s="439"/>
      <c r="AP16" s="439"/>
      <c r="AQ16" s="439"/>
      <c r="AR16" s="439"/>
      <c r="AS16" s="439"/>
      <c r="AT16" s="440"/>
      <c r="AU16" s="522"/>
      <c r="AV16" s="523"/>
      <c r="AW16" s="523"/>
      <c r="AX16" s="523"/>
      <c r="AY16" s="445" t="s">
        <v>151</v>
      </c>
      <c r="AZ16" s="446"/>
      <c r="BA16" s="446"/>
      <c r="BB16" s="446"/>
      <c r="BC16" s="446"/>
      <c r="BD16" s="446"/>
      <c r="BE16" s="446"/>
      <c r="BF16" s="446"/>
      <c r="BG16" s="446"/>
      <c r="BH16" s="446"/>
      <c r="BI16" s="446"/>
      <c r="BJ16" s="446"/>
      <c r="BK16" s="446"/>
      <c r="BL16" s="446"/>
      <c r="BM16" s="447"/>
      <c r="BN16" s="465">
        <v>13628375</v>
      </c>
      <c r="BO16" s="466"/>
      <c r="BP16" s="466"/>
      <c r="BQ16" s="466"/>
      <c r="BR16" s="466"/>
      <c r="BS16" s="466"/>
      <c r="BT16" s="466"/>
      <c r="BU16" s="467"/>
      <c r="BV16" s="465">
        <v>13556713</v>
      </c>
      <c r="BW16" s="466"/>
      <c r="BX16" s="466"/>
      <c r="BY16" s="466"/>
      <c r="BZ16" s="466"/>
      <c r="CA16" s="466"/>
      <c r="CB16" s="466"/>
      <c r="CC16" s="467"/>
      <c r="CD16" s="200"/>
      <c r="CE16" s="463"/>
      <c r="CF16" s="463"/>
      <c r="CG16" s="463"/>
      <c r="CH16" s="463"/>
      <c r="CI16" s="463"/>
      <c r="CJ16" s="463"/>
      <c r="CK16" s="463"/>
      <c r="CL16" s="463"/>
      <c r="CM16" s="463"/>
      <c r="CN16" s="463"/>
      <c r="CO16" s="463"/>
      <c r="CP16" s="463"/>
      <c r="CQ16" s="463"/>
      <c r="CR16" s="463"/>
      <c r="CS16" s="464"/>
      <c r="CT16" s="435"/>
      <c r="CU16" s="436"/>
      <c r="CV16" s="436"/>
      <c r="CW16" s="436"/>
      <c r="CX16" s="436"/>
      <c r="CY16" s="436"/>
      <c r="CZ16" s="436"/>
      <c r="DA16" s="437"/>
      <c r="DB16" s="435"/>
      <c r="DC16" s="436"/>
      <c r="DD16" s="436"/>
      <c r="DE16" s="436"/>
      <c r="DF16" s="436"/>
      <c r="DG16" s="436"/>
      <c r="DH16" s="436"/>
      <c r="DI16" s="437"/>
      <c r="DJ16" s="185"/>
      <c r="DK16" s="185"/>
      <c r="DL16" s="185"/>
      <c r="DM16" s="185"/>
      <c r="DN16" s="185"/>
      <c r="DO16" s="185"/>
    </row>
    <row r="17" spans="1:119" ht="18.75" customHeight="1" thickBot="1" x14ac:dyDescent="0.25">
      <c r="A17" s="186"/>
      <c r="B17" s="587"/>
      <c r="C17" s="588"/>
      <c r="D17" s="588"/>
      <c r="E17" s="588"/>
      <c r="F17" s="588"/>
      <c r="G17" s="588"/>
      <c r="H17" s="588"/>
      <c r="I17" s="588"/>
      <c r="J17" s="588"/>
      <c r="K17" s="589"/>
      <c r="L17" s="201"/>
      <c r="M17" s="550" t="s">
        <v>152</v>
      </c>
      <c r="N17" s="551"/>
      <c r="O17" s="551"/>
      <c r="P17" s="551"/>
      <c r="Q17" s="552"/>
      <c r="R17" s="553" t="s">
        <v>153</v>
      </c>
      <c r="S17" s="554"/>
      <c r="T17" s="554"/>
      <c r="U17" s="554"/>
      <c r="V17" s="555"/>
      <c r="W17" s="556" t="s">
        <v>154</v>
      </c>
      <c r="X17" s="478"/>
      <c r="Y17" s="478"/>
      <c r="Z17" s="478"/>
      <c r="AA17" s="478"/>
      <c r="AB17" s="479"/>
      <c r="AC17" s="441">
        <v>17653</v>
      </c>
      <c r="AD17" s="442"/>
      <c r="AE17" s="442"/>
      <c r="AF17" s="442"/>
      <c r="AG17" s="443"/>
      <c r="AH17" s="441">
        <v>18044</v>
      </c>
      <c r="AI17" s="442"/>
      <c r="AJ17" s="442"/>
      <c r="AK17" s="442"/>
      <c r="AL17" s="444"/>
      <c r="AM17" s="534"/>
      <c r="AN17" s="439"/>
      <c r="AO17" s="439"/>
      <c r="AP17" s="439"/>
      <c r="AQ17" s="439"/>
      <c r="AR17" s="439"/>
      <c r="AS17" s="439"/>
      <c r="AT17" s="440"/>
      <c r="AU17" s="522"/>
      <c r="AV17" s="523"/>
      <c r="AW17" s="523"/>
      <c r="AX17" s="523"/>
      <c r="AY17" s="445" t="s">
        <v>155</v>
      </c>
      <c r="AZ17" s="446"/>
      <c r="BA17" s="446"/>
      <c r="BB17" s="446"/>
      <c r="BC17" s="446"/>
      <c r="BD17" s="446"/>
      <c r="BE17" s="446"/>
      <c r="BF17" s="446"/>
      <c r="BG17" s="446"/>
      <c r="BH17" s="446"/>
      <c r="BI17" s="446"/>
      <c r="BJ17" s="446"/>
      <c r="BK17" s="446"/>
      <c r="BL17" s="446"/>
      <c r="BM17" s="447"/>
      <c r="BN17" s="465">
        <v>8974385</v>
      </c>
      <c r="BO17" s="466"/>
      <c r="BP17" s="466"/>
      <c r="BQ17" s="466"/>
      <c r="BR17" s="466"/>
      <c r="BS17" s="466"/>
      <c r="BT17" s="466"/>
      <c r="BU17" s="467"/>
      <c r="BV17" s="465">
        <v>8886408</v>
      </c>
      <c r="BW17" s="466"/>
      <c r="BX17" s="466"/>
      <c r="BY17" s="466"/>
      <c r="BZ17" s="466"/>
      <c r="CA17" s="466"/>
      <c r="CB17" s="466"/>
      <c r="CC17" s="467"/>
      <c r="CD17" s="200"/>
      <c r="CE17" s="463"/>
      <c r="CF17" s="463"/>
      <c r="CG17" s="463"/>
      <c r="CH17" s="463"/>
      <c r="CI17" s="463"/>
      <c r="CJ17" s="463"/>
      <c r="CK17" s="463"/>
      <c r="CL17" s="463"/>
      <c r="CM17" s="463"/>
      <c r="CN17" s="463"/>
      <c r="CO17" s="463"/>
      <c r="CP17" s="463"/>
      <c r="CQ17" s="463"/>
      <c r="CR17" s="463"/>
      <c r="CS17" s="464"/>
      <c r="CT17" s="435"/>
      <c r="CU17" s="436"/>
      <c r="CV17" s="436"/>
      <c r="CW17" s="436"/>
      <c r="CX17" s="436"/>
      <c r="CY17" s="436"/>
      <c r="CZ17" s="436"/>
      <c r="DA17" s="437"/>
      <c r="DB17" s="435"/>
      <c r="DC17" s="436"/>
      <c r="DD17" s="436"/>
      <c r="DE17" s="436"/>
      <c r="DF17" s="436"/>
      <c r="DG17" s="436"/>
      <c r="DH17" s="436"/>
      <c r="DI17" s="437"/>
      <c r="DJ17" s="185"/>
      <c r="DK17" s="185"/>
      <c r="DL17" s="185"/>
      <c r="DM17" s="185"/>
      <c r="DN17" s="185"/>
      <c r="DO17" s="185"/>
    </row>
    <row r="18" spans="1:119" ht="18.75" customHeight="1" thickBot="1" x14ac:dyDescent="0.25">
      <c r="A18" s="186"/>
      <c r="B18" s="527" t="s">
        <v>156</v>
      </c>
      <c r="C18" s="528"/>
      <c r="D18" s="528"/>
      <c r="E18" s="529"/>
      <c r="F18" s="529"/>
      <c r="G18" s="529"/>
      <c r="H18" s="529"/>
      <c r="I18" s="529"/>
      <c r="J18" s="529"/>
      <c r="K18" s="529"/>
      <c r="L18" s="530">
        <v>722.42</v>
      </c>
      <c r="M18" s="530"/>
      <c r="N18" s="530"/>
      <c r="O18" s="530"/>
      <c r="P18" s="530"/>
      <c r="Q18" s="530"/>
      <c r="R18" s="531"/>
      <c r="S18" s="531"/>
      <c r="T18" s="531"/>
      <c r="U18" s="531"/>
      <c r="V18" s="532"/>
      <c r="W18" s="546"/>
      <c r="X18" s="547"/>
      <c r="Y18" s="547"/>
      <c r="Z18" s="547"/>
      <c r="AA18" s="547"/>
      <c r="AB18" s="557"/>
      <c r="AC18" s="429">
        <v>71.2</v>
      </c>
      <c r="AD18" s="430"/>
      <c r="AE18" s="430"/>
      <c r="AF18" s="430"/>
      <c r="AG18" s="533"/>
      <c r="AH18" s="429">
        <v>70</v>
      </c>
      <c r="AI18" s="430"/>
      <c r="AJ18" s="430"/>
      <c r="AK18" s="430"/>
      <c r="AL18" s="431"/>
      <c r="AM18" s="534"/>
      <c r="AN18" s="439"/>
      <c r="AO18" s="439"/>
      <c r="AP18" s="439"/>
      <c r="AQ18" s="439"/>
      <c r="AR18" s="439"/>
      <c r="AS18" s="439"/>
      <c r="AT18" s="440"/>
      <c r="AU18" s="522"/>
      <c r="AV18" s="523"/>
      <c r="AW18" s="523"/>
      <c r="AX18" s="523"/>
      <c r="AY18" s="445" t="s">
        <v>157</v>
      </c>
      <c r="AZ18" s="446"/>
      <c r="BA18" s="446"/>
      <c r="BB18" s="446"/>
      <c r="BC18" s="446"/>
      <c r="BD18" s="446"/>
      <c r="BE18" s="446"/>
      <c r="BF18" s="446"/>
      <c r="BG18" s="446"/>
      <c r="BH18" s="446"/>
      <c r="BI18" s="446"/>
      <c r="BJ18" s="446"/>
      <c r="BK18" s="446"/>
      <c r="BL18" s="446"/>
      <c r="BM18" s="447"/>
      <c r="BN18" s="465">
        <v>16121609</v>
      </c>
      <c r="BO18" s="466"/>
      <c r="BP18" s="466"/>
      <c r="BQ18" s="466"/>
      <c r="BR18" s="466"/>
      <c r="BS18" s="466"/>
      <c r="BT18" s="466"/>
      <c r="BU18" s="467"/>
      <c r="BV18" s="465">
        <v>15776140</v>
      </c>
      <c r="BW18" s="466"/>
      <c r="BX18" s="466"/>
      <c r="BY18" s="466"/>
      <c r="BZ18" s="466"/>
      <c r="CA18" s="466"/>
      <c r="CB18" s="466"/>
      <c r="CC18" s="467"/>
      <c r="CD18" s="200"/>
      <c r="CE18" s="463"/>
      <c r="CF18" s="463"/>
      <c r="CG18" s="463"/>
      <c r="CH18" s="463"/>
      <c r="CI18" s="463"/>
      <c r="CJ18" s="463"/>
      <c r="CK18" s="463"/>
      <c r="CL18" s="463"/>
      <c r="CM18" s="463"/>
      <c r="CN18" s="463"/>
      <c r="CO18" s="463"/>
      <c r="CP18" s="463"/>
      <c r="CQ18" s="463"/>
      <c r="CR18" s="463"/>
      <c r="CS18" s="464"/>
      <c r="CT18" s="435"/>
      <c r="CU18" s="436"/>
      <c r="CV18" s="436"/>
      <c r="CW18" s="436"/>
      <c r="CX18" s="436"/>
      <c r="CY18" s="436"/>
      <c r="CZ18" s="436"/>
      <c r="DA18" s="437"/>
      <c r="DB18" s="435"/>
      <c r="DC18" s="436"/>
      <c r="DD18" s="436"/>
      <c r="DE18" s="436"/>
      <c r="DF18" s="436"/>
      <c r="DG18" s="436"/>
      <c r="DH18" s="436"/>
      <c r="DI18" s="437"/>
      <c r="DJ18" s="185"/>
      <c r="DK18" s="185"/>
      <c r="DL18" s="185"/>
      <c r="DM18" s="185"/>
      <c r="DN18" s="185"/>
      <c r="DO18" s="185"/>
    </row>
    <row r="19" spans="1:119" ht="18.75" customHeight="1" thickBot="1" x14ac:dyDescent="0.25">
      <c r="A19" s="186"/>
      <c r="B19" s="527" t="s">
        <v>158</v>
      </c>
      <c r="C19" s="528"/>
      <c r="D19" s="528"/>
      <c r="E19" s="529"/>
      <c r="F19" s="529"/>
      <c r="G19" s="529"/>
      <c r="H19" s="529"/>
      <c r="I19" s="529"/>
      <c r="J19" s="529"/>
      <c r="K19" s="529"/>
      <c r="L19" s="535">
        <v>80</v>
      </c>
      <c r="M19" s="535"/>
      <c r="N19" s="535"/>
      <c r="O19" s="535"/>
      <c r="P19" s="535"/>
      <c r="Q19" s="535"/>
      <c r="R19" s="536"/>
      <c r="S19" s="536"/>
      <c r="T19" s="536"/>
      <c r="U19" s="536"/>
      <c r="V19" s="537"/>
      <c r="W19" s="544"/>
      <c r="X19" s="545"/>
      <c r="Y19" s="545"/>
      <c r="Z19" s="545"/>
      <c r="AA19" s="545"/>
      <c r="AB19" s="545"/>
      <c r="AC19" s="548"/>
      <c r="AD19" s="548"/>
      <c r="AE19" s="548"/>
      <c r="AF19" s="548"/>
      <c r="AG19" s="548"/>
      <c r="AH19" s="548"/>
      <c r="AI19" s="548"/>
      <c r="AJ19" s="548"/>
      <c r="AK19" s="548"/>
      <c r="AL19" s="549"/>
      <c r="AM19" s="534"/>
      <c r="AN19" s="439"/>
      <c r="AO19" s="439"/>
      <c r="AP19" s="439"/>
      <c r="AQ19" s="439"/>
      <c r="AR19" s="439"/>
      <c r="AS19" s="439"/>
      <c r="AT19" s="440"/>
      <c r="AU19" s="522"/>
      <c r="AV19" s="523"/>
      <c r="AW19" s="523"/>
      <c r="AX19" s="523"/>
      <c r="AY19" s="445" t="s">
        <v>159</v>
      </c>
      <c r="AZ19" s="446"/>
      <c r="BA19" s="446"/>
      <c r="BB19" s="446"/>
      <c r="BC19" s="446"/>
      <c r="BD19" s="446"/>
      <c r="BE19" s="446"/>
      <c r="BF19" s="446"/>
      <c r="BG19" s="446"/>
      <c r="BH19" s="446"/>
      <c r="BI19" s="446"/>
      <c r="BJ19" s="446"/>
      <c r="BK19" s="446"/>
      <c r="BL19" s="446"/>
      <c r="BM19" s="447"/>
      <c r="BN19" s="465">
        <v>18948211</v>
      </c>
      <c r="BO19" s="466"/>
      <c r="BP19" s="466"/>
      <c r="BQ19" s="466"/>
      <c r="BR19" s="466"/>
      <c r="BS19" s="466"/>
      <c r="BT19" s="466"/>
      <c r="BU19" s="467"/>
      <c r="BV19" s="465">
        <v>18783842</v>
      </c>
      <c r="BW19" s="466"/>
      <c r="BX19" s="466"/>
      <c r="BY19" s="466"/>
      <c r="BZ19" s="466"/>
      <c r="CA19" s="466"/>
      <c r="CB19" s="466"/>
      <c r="CC19" s="467"/>
      <c r="CD19" s="200"/>
      <c r="CE19" s="463"/>
      <c r="CF19" s="463"/>
      <c r="CG19" s="463"/>
      <c r="CH19" s="463"/>
      <c r="CI19" s="463"/>
      <c r="CJ19" s="463"/>
      <c r="CK19" s="463"/>
      <c r="CL19" s="463"/>
      <c r="CM19" s="463"/>
      <c r="CN19" s="463"/>
      <c r="CO19" s="463"/>
      <c r="CP19" s="463"/>
      <c r="CQ19" s="463"/>
      <c r="CR19" s="463"/>
      <c r="CS19" s="464"/>
      <c r="CT19" s="435"/>
      <c r="CU19" s="436"/>
      <c r="CV19" s="436"/>
      <c r="CW19" s="436"/>
      <c r="CX19" s="436"/>
      <c r="CY19" s="436"/>
      <c r="CZ19" s="436"/>
      <c r="DA19" s="437"/>
      <c r="DB19" s="435"/>
      <c r="DC19" s="436"/>
      <c r="DD19" s="436"/>
      <c r="DE19" s="436"/>
      <c r="DF19" s="436"/>
      <c r="DG19" s="436"/>
      <c r="DH19" s="436"/>
      <c r="DI19" s="437"/>
      <c r="DJ19" s="185"/>
      <c r="DK19" s="185"/>
      <c r="DL19" s="185"/>
      <c r="DM19" s="185"/>
      <c r="DN19" s="185"/>
      <c r="DO19" s="185"/>
    </row>
    <row r="20" spans="1:119" ht="18.75" customHeight="1" thickBot="1" x14ac:dyDescent="0.25">
      <c r="A20" s="186"/>
      <c r="B20" s="527" t="s">
        <v>160</v>
      </c>
      <c r="C20" s="528"/>
      <c r="D20" s="528"/>
      <c r="E20" s="529"/>
      <c r="F20" s="529"/>
      <c r="G20" s="529"/>
      <c r="H20" s="529"/>
      <c r="I20" s="529"/>
      <c r="J20" s="529"/>
      <c r="K20" s="529"/>
      <c r="L20" s="535">
        <v>22632</v>
      </c>
      <c r="M20" s="535"/>
      <c r="N20" s="535"/>
      <c r="O20" s="535"/>
      <c r="P20" s="535"/>
      <c r="Q20" s="535"/>
      <c r="R20" s="536"/>
      <c r="S20" s="536"/>
      <c r="T20" s="536"/>
      <c r="U20" s="536"/>
      <c r="V20" s="537"/>
      <c r="W20" s="546"/>
      <c r="X20" s="547"/>
      <c r="Y20" s="547"/>
      <c r="Z20" s="547"/>
      <c r="AA20" s="547"/>
      <c r="AB20" s="547"/>
      <c r="AC20" s="538"/>
      <c r="AD20" s="538"/>
      <c r="AE20" s="538"/>
      <c r="AF20" s="538"/>
      <c r="AG20" s="538"/>
      <c r="AH20" s="538"/>
      <c r="AI20" s="538"/>
      <c r="AJ20" s="538"/>
      <c r="AK20" s="538"/>
      <c r="AL20" s="539"/>
      <c r="AM20" s="540"/>
      <c r="AN20" s="512"/>
      <c r="AO20" s="512"/>
      <c r="AP20" s="512"/>
      <c r="AQ20" s="512"/>
      <c r="AR20" s="512"/>
      <c r="AS20" s="512"/>
      <c r="AT20" s="513"/>
      <c r="AU20" s="541"/>
      <c r="AV20" s="542"/>
      <c r="AW20" s="542"/>
      <c r="AX20" s="543"/>
      <c r="AY20" s="445"/>
      <c r="AZ20" s="446"/>
      <c r="BA20" s="446"/>
      <c r="BB20" s="446"/>
      <c r="BC20" s="446"/>
      <c r="BD20" s="446"/>
      <c r="BE20" s="446"/>
      <c r="BF20" s="446"/>
      <c r="BG20" s="446"/>
      <c r="BH20" s="446"/>
      <c r="BI20" s="446"/>
      <c r="BJ20" s="446"/>
      <c r="BK20" s="446"/>
      <c r="BL20" s="446"/>
      <c r="BM20" s="447"/>
      <c r="BN20" s="465"/>
      <c r="BO20" s="466"/>
      <c r="BP20" s="466"/>
      <c r="BQ20" s="466"/>
      <c r="BR20" s="466"/>
      <c r="BS20" s="466"/>
      <c r="BT20" s="466"/>
      <c r="BU20" s="467"/>
      <c r="BV20" s="465"/>
      <c r="BW20" s="466"/>
      <c r="BX20" s="466"/>
      <c r="BY20" s="466"/>
      <c r="BZ20" s="466"/>
      <c r="CA20" s="466"/>
      <c r="CB20" s="466"/>
      <c r="CC20" s="467"/>
      <c r="CD20" s="200"/>
      <c r="CE20" s="463"/>
      <c r="CF20" s="463"/>
      <c r="CG20" s="463"/>
      <c r="CH20" s="463"/>
      <c r="CI20" s="463"/>
      <c r="CJ20" s="463"/>
      <c r="CK20" s="463"/>
      <c r="CL20" s="463"/>
      <c r="CM20" s="463"/>
      <c r="CN20" s="463"/>
      <c r="CO20" s="463"/>
      <c r="CP20" s="463"/>
      <c r="CQ20" s="463"/>
      <c r="CR20" s="463"/>
      <c r="CS20" s="464"/>
      <c r="CT20" s="435"/>
      <c r="CU20" s="436"/>
      <c r="CV20" s="436"/>
      <c r="CW20" s="436"/>
      <c r="CX20" s="436"/>
      <c r="CY20" s="436"/>
      <c r="CZ20" s="436"/>
      <c r="DA20" s="437"/>
      <c r="DB20" s="435"/>
      <c r="DC20" s="436"/>
      <c r="DD20" s="436"/>
      <c r="DE20" s="436"/>
      <c r="DF20" s="436"/>
      <c r="DG20" s="436"/>
      <c r="DH20" s="436"/>
      <c r="DI20" s="437"/>
      <c r="DJ20" s="185"/>
      <c r="DK20" s="185"/>
      <c r="DL20" s="185"/>
      <c r="DM20" s="185"/>
      <c r="DN20" s="185"/>
      <c r="DO20" s="185"/>
    </row>
    <row r="21" spans="1:119" ht="18.75" customHeight="1" x14ac:dyDescent="0.2">
      <c r="A21" s="186"/>
      <c r="B21" s="524" t="s">
        <v>161</v>
      </c>
      <c r="C21" s="525"/>
      <c r="D21" s="525"/>
      <c r="E21" s="525"/>
      <c r="F21" s="525"/>
      <c r="G21" s="525"/>
      <c r="H21" s="525"/>
      <c r="I21" s="525"/>
      <c r="J21" s="525"/>
      <c r="K21" s="525"/>
      <c r="L21" s="525"/>
      <c r="M21" s="525"/>
      <c r="N21" s="525"/>
      <c r="O21" s="525"/>
      <c r="P21" s="525"/>
      <c r="Q21" s="525"/>
      <c r="R21" s="525"/>
      <c r="S21" s="525"/>
      <c r="T21" s="525"/>
      <c r="U21" s="525"/>
      <c r="V21" s="525"/>
      <c r="W21" s="525"/>
      <c r="X21" s="525"/>
      <c r="Y21" s="525"/>
      <c r="Z21" s="525"/>
      <c r="AA21" s="525"/>
      <c r="AB21" s="525"/>
      <c r="AC21" s="525"/>
      <c r="AD21" s="525"/>
      <c r="AE21" s="525"/>
      <c r="AF21" s="525"/>
      <c r="AG21" s="525"/>
      <c r="AH21" s="525"/>
      <c r="AI21" s="525"/>
      <c r="AJ21" s="525"/>
      <c r="AK21" s="525"/>
      <c r="AL21" s="525"/>
      <c r="AM21" s="525"/>
      <c r="AN21" s="525"/>
      <c r="AO21" s="525"/>
      <c r="AP21" s="525"/>
      <c r="AQ21" s="525"/>
      <c r="AR21" s="525"/>
      <c r="AS21" s="525"/>
      <c r="AT21" s="525"/>
      <c r="AU21" s="525"/>
      <c r="AV21" s="525"/>
      <c r="AW21" s="525"/>
      <c r="AX21" s="526"/>
      <c r="AY21" s="445"/>
      <c r="AZ21" s="446"/>
      <c r="BA21" s="446"/>
      <c r="BB21" s="446"/>
      <c r="BC21" s="446"/>
      <c r="BD21" s="446"/>
      <c r="BE21" s="446"/>
      <c r="BF21" s="446"/>
      <c r="BG21" s="446"/>
      <c r="BH21" s="446"/>
      <c r="BI21" s="446"/>
      <c r="BJ21" s="446"/>
      <c r="BK21" s="446"/>
      <c r="BL21" s="446"/>
      <c r="BM21" s="447"/>
      <c r="BN21" s="465"/>
      <c r="BO21" s="466"/>
      <c r="BP21" s="466"/>
      <c r="BQ21" s="466"/>
      <c r="BR21" s="466"/>
      <c r="BS21" s="466"/>
      <c r="BT21" s="466"/>
      <c r="BU21" s="467"/>
      <c r="BV21" s="465"/>
      <c r="BW21" s="466"/>
      <c r="BX21" s="466"/>
      <c r="BY21" s="466"/>
      <c r="BZ21" s="466"/>
      <c r="CA21" s="466"/>
      <c r="CB21" s="466"/>
      <c r="CC21" s="467"/>
      <c r="CD21" s="200"/>
      <c r="CE21" s="463"/>
      <c r="CF21" s="463"/>
      <c r="CG21" s="463"/>
      <c r="CH21" s="463"/>
      <c r="CI21" s="463"/>
      <c r="CJ21" s="463"/>
      <c r="CK21" s="463"/>
      <c r="CL21" s="463"/>
      <c r="CM21" s="463"/>
      <c r="CN21" s="463"/>
      <c r="CO21" s="463"/>
      <c r="CP21" s="463"/>
      <c r="CQ21" s="463"/>
      <c r="CR21" s="463"/>
      <c r="CS21" s="464"/>
      <c r="CT21" s="435"/>
      <c r="CU21" s="436"/>
      <c r="CV21" s="436"/>
      <c r="CW21" s="436"/>
      <c r="CX21" s="436"/>
      <c r="CY21" s="436"/>
      <c r="CZ21" s="436"/>
      <c r="DA21" s="437"/>
      <c r="DB21" s="435"/>
      <c r="DC21" s="436"/>
      <c r="DD21" s="436"/>
      <c r="DE21" s="436"/>
      <c r="DF21" s="436"/>
      <c r="DG21" s="436"/>
      <c r="DH21" s="436"/>
      <c r="DI21" s="437"/>
      <c r="DJ21" s="185"/>
      <c r="DK21" s="185"/>
      <c r="DL21" s="185"/>
      <c r="DM21" s="185"/>
      <c r="DN21" s="185"/>
      <c r="DO21" s="185"/>
    </row>
    <row r="22" spans="1:119" ht="18.75" customHeight="1" thickBot="1" x14ac:dyDescent="0.25">
      <c r="A22" s="186"/>
      <c r="B22" s="494" t="s">
        <v>162</v>
      </c>
      <c r="C22" s="495"/>
      <c r="D22" s="496"/>
      <c r="E22" s="503" t="s">
        <v>1</v>
      </c>
      <c r="F22" s="478"/>
      <c r="G22" s="478"/>
      <c r="H22" s="478"/>
      <c r="I22" s="478"/>
      <c r="J22" s="478"/>
      <c r="K22" s="479"/>
      <c r="L22" s="503" t="s">
        <v>163</v>
      </c>
      <c r="M22" s="478"/>
      <c r="N22" s="478"/>
      <c r="O22" s="478"/>
      <c r="P22" s="479"/>
      <c r="Q22" s="488" t="s">
        <v>164</v>
      </c>
      <c r="R22" s="489"/>
      <c r="S22" s="489"/>
      <c r="T22" s="489"/>
      <c r="U22" s="489"/>
      <c r="V22" s="504"/>
      <c r="W22" s="506" t="s">
        <v>165</v>
      </c>
      <c r="X22" s="495"/>
      <c r="Y22" s="496"/>
      <c r="Z22" s="503" t="s">
        <v>1</v>
      </c>
      <c r="AA22" s="478"/>
      <c r="AB22" s="478"/>
      <c r="AC22" s="478"/>
      <c r="AD22" s="478"/>
      <c r="AE22" s="478"/>
      <c r="AF22" s="478"/>
      <c r="AG22" s="479"/>
      <c r="AH22" s="477" t="s">
        <v>166</v>
      </c>
      <c r="AI22" s="478"/>
      <c r="AJ22" s="478"/>
      <c r="AK22" s="478"/>
      <c r="AL22" s="479"/>
      <c r="AM22" s="477" t="s">
        <v>167</v>
      </c>
      <c r="AN22" s="483"/>
      <c r="AO22" s="483"/>
      <c r="AP22" s="483"/>
      <c r="AQ22" s="483"/>
      <c r="AR22" s="484"/>
      <c r="AS22" s="488" t="s">
        <v>164</v>
      </c>
      <c r="AT22" s="489"/>
      <c r="AU22" s="489"/>
      <c r="AV22" s="489"/>
      <c r="AW22" s="489"/>
      <c r="AX22" s="490"/>
      <c r="AY22" s="432"/>
      <c r="AZ22" s="433"/>
      <c r="BA22" s="433"/>
      <c r="BB22" s="433"/>
      <c r="BC22" s="433"/>
      <c r="BD22" s="433"/>
      <c r="BE22" s="433"/>
      <c r="BF22" s="433"/>
      <c r="BG22" s="433"/>
      <c r="BH22" s="433"/>
      <c r="BI22" s="433"/>
      <c r="BJ22" s="433"/>
      <c r="BK22" s="433"/>
      <c r="BL22" s="433"/>
      <c r="BM22" s="434"/>
      <c r="BN22" s="468"/>
      <c r="BO22" s="469"/>
      <c r="BP22" s="469"/>
      <c r="BQ22" s="469"/>
      <c r="BR22" s="469"/>
      <c r="BS22" s="469"/>
      <c r="BT22" s="469"/>
      <c r="BU22" s="470"/>
      <c r="BV22" s="468"/>
      <c r="BW22" s="469"/>
      <c r="BX22" s="469"/>
      <c r="BY22" s="469"/>
      <c r="BZ22" s="469"/>
      <c r="CA22" s="469"/>
      <c r="CB22" s="469"/>
      <c r="CC22" s="470"/>
      <c r="CD22" s="200"/>
      <c r="CE22" s="463"/>
      <c r="CF22" s="463"/>
      <c r="CG22" s="463"/>
      <c r="CH22" s="463"/>
      <c r="CI22" s="463"/>
      <c r="CJ22" s="463"/>
      <c r="CK22" s="463"/>
      <c r="CL22" s="463"/>
      <c r="CM22" s="463"/>
      <c r="CN22" s="463"/>
      <c r="CO22" s="463"/>
      <c r="CP22" s="463"/>
      <c r="CQ22" s="463"/>
      <c r="CR22" s="463"/>
      <c r="CS22" s="464"/>
      <c r="CT22" s="435"/>
      <c r="CU22" s="436"/>
      <c r="CV22" s="436"/>
      <c r="CW22" s="436"/>
      <c r="CX22" s="436"/>
      <c r="CY22" s="436"/>
      <c r="CZ22" s="436"/>
      <c r="DA22" s="437"/>
      <c r="DB22" s="435"/>
      <c r="DC22" s="436"/>
      <c r="DD22" s="436"/>
      <c r="DE22" s="436"/>
      <c r="DF22" s="436"/>
      <c r="DG22" s="436"/>
      <c r="DH22" s="436"/>
      <c r="DI22" s="437"/>
      <c r="DJ22" s="185"/>
      <c r="DK22" s="185"/>
      <c r="DL22" s="185"/>
      <c r="DM22" s="185"/>
      <c r="DN22" s="185"/>
      <c r="DO22" s="185"/>
    </row>
    <row r="23" spans="1:119" ht="18.75" customHeight="1" x14ac:dyDescent="0.2">
      <c r="A23" s="186"/>
      <c r="B23" s="497"/>
      <c r="C23" s="498"/>
      <c r="D23" s="499"/>
      <c r="E23" s="480"/>
      <c r="F23" s="481"/>
      <c r="G23" s="481"/>
      <c r="H23" s="481"/>
      <c r="I23" s="481"/>
      <c r="J23" s="481"/>
      <c r="K23" s="482"/>
      <c r="L23" s="480"/>
      <c r="M23" s="481"/>
      <c r="N23" s="481"/>
      <c r="O23" s="481"/>
      <c r="P23" s="482"/>
      <c r="Q23" s="491"/>
      <c r="R23" s="492"/>
      <c r="S23" s="492"/>
      <c r="T23" s="492"/>
      <c r="U23" s="492"/>
      <c r="V23" s="505"/>
      <c r="W23" s="507"/>
      <c r="X23" s="498"/>
      <c r="Y23" s="499"/>
      <c r="Z23" s="480"/>
      <c r="AA23" s="481"/>
      <c r="AB23" s="481"/>
      <c r="AC23" s="481"/>
      <c r="AD23" s="481"/>
      <c r="AE23" s="481"/>
      <c r="AF23" s="481"/>
      <c r="AG23" s="482"/>
      <c r="AH23" s="480"/>
      <c r="AI23" s="481"/>
      <c r="AJ23" s="481"/>
      <c r="AK23" s="481"/>
      <c r="AL23" s="482"/>
      <c r="AM23" s="485"/>
      <c r="AN23" s="486"/>
      <c r="AO23" s="486"/>
      <c r="AP23" s="486"/>
      <c r="AQ23" s="486"/>
      <c r="AR23" s="487"/>
      <c r="AS23" s="491"/>
      <c r="AT23" s="492"/>
      <c r="AU23" s="492"/>
      <c r="AV23" s="492"/>
      <c r="AW23" s="492"/>
      <c r="AX23" s="493"/>
      <c r="AY23" s="457" t="s">
        <v>168</v>
      </c>
      <c r="AZ23" s="458"/>
      <c r="BA23" s="458"/>
      <c r="BB23" s="458"/>
      <c r="BC23" s="458"/>
      <c r="BD23" s="458"/>
      <c r="BE23" s="458"/>
      <c r="BF23" s="458"/>
      <c r="BG23" s="458"/>
      <c r="BH23" s="458"/>
      <c r="BI23" s="458"/>
      <c r="BJ23" s="458"/>
      <c r="BK23" s="458"/>
      <c r="BL23" s="458"/>
      <c r="BM23" s="459"/>
      <c r="BN23" s="465">
        <v>32698139</v>
      </c>
      <c r="BO23" s="466"/>
      <c r="BP23" s="466"/>
      <c r="BQ23" s="466"/>
      <c r="BR23" s="466"/>
      <c r="BS23" s="466"/>
      <c r="BT23" s="466"/>
      <c r="BU23" s="467"/>
      <c r="BV23" s="465">
        <v>33908735</v>
      </c>
      <c r="BW23" s="466"/>
      <c r="BX23" s="466"/>
      <c r="BY23" s="466"/>
      <c r="BZ23" s="466"/>
      <c r="CA23" s="466"/>
      <c r="CB23" s="466"/>
      <c r="CC23" s="467"/>
      <c r="CD23" s="200"/>
      <c r="CE23" s="463"/>
      <c r="CF23" s="463"/>
      <c r="CG23" s="463"/>
      <c r="CH23" s="463"/>
      <c r="CI23" s="463"/>
      <c r="CJ23" s="463"/>
      <c r="CK23" s="463"/>
      <c r="CL23" s="463"/>
      <c r="CM23" s="463"/>
      <c r="CN23" s="463"/>
      <c r="CO23" s="463"/>
      <c r="CP23" s="463"/>
      <c r="CQ23" s="463"/>
      <c r="CR23" s="463"/>
      <c r="CS23" s="464"/>
      <c r="CT23" s="435"/>
      <c r="CU23" s="436"/>
      <c r="CV23" s="436"/>
      <c r="CW23" s="436"/>
      <c r="CX23" s="436"/>
      <c r="CY23" s="436"/>
      <c r="CZ23" s="436"/>
      <c r="DA23" s="437"/>
      <c r="DB23" s="435"/>
      <c r="DC23" s="436"/>
      <c r="DD23" s="436"/>
      <c r="DE23" s="436"/>
      <c r="DF23" s="436"/>
      <c r="DG23" s="436"/>
      <c r="DH23" s="436"/>
      <c r="DI23" s="437"/>
      <c r="DJ23" s="185"/>
      <c r="DK23" s="185"/>
      <c r="DL23" s="185"/>
      <c r="DM23" s="185"/>
      <c r="DN23" s="185"/>
      <c r="DO23" s="185"/>
    </row>
    <row r="24" spans="1:119" ht="18.75" customHeight="1" thickBot="1" x14ac:dyDescent="0.25">
      <c r="A24" s="186"/>
      <c r="B24" s="497"/>
      <c r="C24" s="498"/>
      <c r="D24" s="499"/>
      <c r="E24" s="438" t="s">
        <v>169</v>
      </c>
      <c r="F24" s="439"/>
      <c r="G24" s="439"/>
      <c r="H24" s="439"/>
      <c r="I24" s="439"/>
      <c r="J24" s="439"/>
      <c r="K24" s="440"/>
      <c r="L24" s="441">
        <v>1</v>
      </c>
      <c r="M24" s="442"/>
      <c r="N24" s="442"/>
      <c r="O24" s="442"/>
      <c r="P24" s="443"/>
      <c r="Q24" s="441">
        <v>9200</v>
      </c>
      <c r="R24" s="442"/>
      <c r="S24" s="442"/>
      <c r="T24" s="442"/>
      <c r="U24" s="442"/>
      <c r="V24" s="443"/>
      <c r="W24" s="507"/>
      <c r="X24" s="498"/>
      <c r="Y24" s="499"/>
      <c r="Z24" s="438" t="s">
        <v>170</v>
      </c>
      <c r="AA24" s="439"/>
      <c r="AB24" s="439"/>
      <c r="AC24" s="439"/>
      <c r="AD24" s="439"/>
      <c r="AE24" s="439"/>
      <c r="AF24" s="439"/>
      <c r="AG24" s="440"/>
      <c r="AH24" s="441">
        <v>390</v>
      </c>
      <c r="AI24" s="442"/>
      <c r="AJ24" s="442"/>
      <c r="AK24" s="442"/>
      <c r="AL24" s="443"/>
      <c r="AM24" s="441">
        <v>1263600</v>
      </c>
      <c r="AN24" s="442"/>
      <c r="AO24" s="442"/>
      <c r="AP24" s="442"/>
      <c r="AQ24" s="442"/>
      <c r="AR24" s="443"/>
      <c r="AS24" s="441">
        <v>3240</v>
      </c>
      <c r="AT24" s="442"/>
      <c r="AU24" s="442"/>
      <c r="AV24" s="442"/>
      <c r="AW24" s="442"/>
      <c r="AX24" s="444"/>
      <c r="AY24" s="432" t="s">
        <v>171</v>
      </c>
      <c r="AZ24" s="433"/>
      <c r="BA24" s="433"/>
      <c r="BB24" s="433"/>
      <c r="BC24" s="433"/>
      <c r="BD24" s="433"/>
      <c r="BE24" s="433"/>
      <c r="BF24" s="433"/>
      <c r="BG24" s="433"/>
      <c r="BH24" s="433"/>
      <c r="BI24" s="433"/>
      <c r="BJ24" s="433"/>
      <c r="BK24" s="433"/>
      <c r="BL24" s="433"/>
      <c r="BM24" s="434"/>
      <c r="BN24" s="465">
        <v>9724662</v>
      </c>
      <c r="BO24" s="466"/>
      <c r="BP24" s="466"/>
      <c r="BQ24" s="466"/>
      <c r="BR24" s="466"/>
      <c r="BS24" s="466"/>
      <c r="BT24" s="466"/>
      <c r="BU24" s="467"/>
      <c r="BV24" s="465">
        <v>9300127</v>
      </c>
      <c r="BW24" s="466"/>
      <c r="BX24" s="466"/>
      <c r="BY24" s="466"/>
      <c r="BZ24" s="466"/>
      <c r="CA24" s="466"/>
      <c r="CB24" s="466"/>
      <c r="CC24" s="467"/>
      <c r="CD24" s="200"/>
      <c r="CE24" s="463"/>
      <c r="CF24" s="463"/>
      <c r="CG24" s="463"/>
      <c r="CH24" s="463"/>
      <c r="CI24" s="463"/>
      <c r="CJ24" s="463"/>
      <c r="CK24" s="463"/>
      <c r="CL24" s="463"/>
      <c r="CM24" s="463"/>
      <c r="CN24" s="463"/>
      <c r="CO24" s="463"/>
      <c r="CP24" s="463"/>
      <c r="CQ24" s="463"/>
      <c r="CR24" s="463"/>
      <c r="CS24" s="464"/>
      <c r="CT24" s="435"/>
      <c r="CU24" s="436"/>
      <c r="CV24" s="436"/>
      <c r="CW24" s="436"/>
      <c r="CX24" s="436"/>
      <c r="CY24" s="436"/>
      <c r="CZ24" s="436"/>
      <c r="DA24" s="437"/>
      <c r="DB24" s="435"/>
      <c r="DC24" s="436"/>
      <c r="DD24" s="436"/>
      <c r="DE24" s="436"/>
      <c r="DF24" s="436"/>
      <c r="DG24" s="436"/>
      <c r="DH24" s="436"/>
      <c r="DI24" s="437"/>
      <c r="DJ24" s="185"/>
      <c r="DK24" s="185"/>
      <c r="DL24" s="185"/>
      <c r="DM24" s="185"/>
      <c r="DN24" s="185"/>
      <c r="DO24" s="185"/>
    </row>
    <row r="25" spans="1:119" s="185" customFormat="1" ht="18.75" customHeight="1" x14ac:dyDescent="0.2">
      <c r="A25" s="186"/>
      <c r="B25" s="497"/>
      <c r="C25" s="498"/>
      <c r="D25" s="499"/>
      <c r="E25" s="438" t="s">
        <v>172</v>
      </c>
      <c r="F25" s="439"/>
      <c r="G25" s="439"/>
      <c r="H25" s="439"/>
      <c r="I25" s="439"/>
      <c r="J25" s="439"/>
      <c r="K25" s="440"/>
      <c r="L25" s="441">
        <v>1</v>
      </c>
      <c r="M25" s="442"/>
      <c r="N25" s="442"/>
      <c r="O25" s="442"/>
      <c r="P25" s="443"/>
      <c r="Q25" s="441">
        <v>7350</v>
      </c>
      <c r="R25" s="442"/>
      <c r="S25" s="442"/>
      <c r="T25" s="442"/>
      <c r="U25" s="442"/>
      <c r="V25" s="443"/>
      <c r="W25" s="507"/>
      <c r="X25" s="498"/>
      <c r="Y25" s="499"/>
      <c r="Z25" s="438" t="s">
        <v>173</v>
      </c>
      <c r="AA25" s="439"/>
      <c r="AB25" s="439"/>
      <c r="AC25" s="439"/>
      <c r="AD25" s="439"/>
      <c r="AE25" s="439"/>
      <c r="AF25" s="439"/>
      <c r="AG25" s="440"/>
      <c r="AH25" s="441" t="s">
        <v>174</v>
      </c>
      <c r="AI25" s="442"/>
      <c r="AJ25" s="442"/>
      <c r="AK25" s="442"/>
      <c r="AL25" s="443"/>
      <c r="AM25" s="441" t="s">
        <v>174</v>
      </c>
      <c r="AN25" s="442"/>
      <c r="AO25" s="442"/>
      <c r="AP25" s="442"/>
      <c r="AQ25" s="442"/>
      <c r="AR25" s="443"/>
      <c r="AS25" s="441" t="s">
        <v>136</v>
      </c>
      <c r="AT25" s="442"/>
      <c r="AU25" s="442"/>
      <c r="AV25" s="442"/>
      <c r="AW25" s="442"/>
      <c r="AX25" s="444"/>
      <c r="AY25" s="457" t="s">
        <v>175</v>
      </c>
      <c r="AZ25" s="458"/>
      <c r="BA25" s="458"/>
      <c r="BB25" s="458"/>
      <c r="BC25" s="458"/>
      <c r="BD25" s="458"/>
      <c r="BE25" s="458"/>
      <c r="BF25" s="458"/>
      <c r="BG25" s="458"/>
      <c r="BH25" s="458"/>
      <c r="BI25" s="458"/>
      <c r="BJ25" s="458"/>
      <c r="BK25" s="458"/>
      <c r="BL25" s="458"/>
      <c r="BM25" s="459"/>
      <c r="BN25" s="460">
        <v>5092883</v>
      </c>
      <c r="BO25" s="461"/>
      <c r="BP25" s="461"/>
      <c r="BQ25" s="461"/>
      <c r="BR25" s="461"/>
      <c r="BS25" s="461"/>
      <c r="BT25" s="461"/>
      <c r="BU25" s="462"/>
      <c r="BV25" s="460">
        <v>4783597</v>
      </c>
      <c r="BW25" s="461"/>
      <c r="BX25" s="461"/>
      <c r="BY25" s="461"/>
      <c r="BZ25" s="461"/>
      <c r="CA25" s="461"/>
      <c r="CB25" s="461"/>
      <c r="CC25" s="462"/>
      <c r="CD25" s="200"/>
      <c r="CE25" s="463"/>
      <c r="CF25" s="463"/>
      <c r="CG25" s="463"/>
      <c r="CH25" s="463"/>
      <c r="CI25" s="463"/>
      <c r="CJ25" s="463"/>
      <c r="CK25" s="463"/>
      <c r="CL25" s="463"/>
      <c r="CM25" s="463"/>
      <c r="CN25" s="463"/>
      <c r="CO25" s="463"/>
      <c r="CP25" s="463"/>
      <c r="CQ25" s="463"/>
      <c r="CR25" s="463"/>
      <c r="CS25" s="464"/>
      <c r="CT25" s="435"/>
      <c r="CU25" s="436"/>
      <c r="CV25" s="436"/>
      <c r="CW25" s="436"/>
      <c r="CX25" s="436"/>
      <c r="CY25" s="436"/>
      <c r="CZ25" s="436"/>
      <c r="DA25" s="437"/>
      <c r="DB25" s="435"/>
      <c r="DC25" s="436"/>
      <c r="DD25" s="436"/>
      <c r="DE25" s="436"/>
      <c r="DF25" s="436"/>
      <c r="DG25" s="436"/>
      <c r="DH25" s="436"/>
      <c r="DI25" s="437"/>
    </row>
    <row r="26" spans="1:119" s="185" customFormat="1" ht="18.75" customHeight="1" x14ac:dyDescent="0.2">
      <c r="A26" s="186"/>
      <c r="B26" s="497"/>
      <c r="C26" s="498"/>
      <c r="D26" s="499"/>
      <c r="E26" s="438" t="s">
        <v>176</v>
      </c>
      <c r="F26" s="439"/>
      <c r="G26" s="439"/>
      <c r="H26" s="439"/>
      <c r="I26" s="439"/>
      <c r="J26" s="439"/>
      <c r="K26" s="440"/>
      <c r="L26" s="441">
        <v>1</v>
      </c>
      <c r="M26" s="442"/>
      <c r="N26" s="442"/>
      <c r="O26" s="442"/>
      <c r="P26" s="443"/>
      <c r="Q26" s="441">
        <v>6440</v>
      </c>
      <c r="R26" s="442"/>
      <c r="S26" s="442"/>
      <c r="T26" s="442"/>
      <c r="U26" s="442"/>
      <c r="V26" s="443"/>
      <c r="W26" s="507"/>
      <c r="X26" s="498"/>
      <c r="Y26" s="499"/>
      <c r="Z26" s="438" t="s">
        <v>177</v>
      </c>
      <c r="AA26" s="520"/>
      <c r="AB26" s="520"/>
      <c r="AC26" s="520"/>
      <c r="AD26" s="520"/>
      <c r="AE26" s="520"/>
      <c r="AF26" s="520"/>
      <c r="AG26" s="521"/>
      <c r="AH26" s="441">
        <v>1</v>
      </c>
      <c r="AI26" s="442"/>
      <c r="AJ26" s="442"/>
      <c r="AK26" s="442"/>
      <c r="AL26" s="443"/>
      <c r="AM26" s="441" t="s">
        <v>178</v>
      </c>
      <c r="AN26" s="442"/>
      <c r="AO26" s="442"/>
      <c r="AP26" s="442"/>
      <c r="AQ26" s="442"/>
      <c r="AR26" s="443"/>
      <c r="AS26" s="441" t="s">
        <v>179</v>
      </c>
      <c r="AT26" s="442"/>
      <c r="AU26" s="442"/>
      <c r="AV26" s="442"/>
      <c r="AW26" s="442"/>
      <c r="AX26" s="444"/>
      <c r="AY26" s="474" t="s">
        <v>180</v>
      </c>
      <c r="AZ26" s="475"/>
      <c r="BA26" s="475"/>
      <c r="BB26" s="475"/>
      <c r="BC26" s="475"/>
      <c r="BD26" s="475"/>
      <c r="BE26" s="475"/>
      <c r="BF26" s="475"/>
      <c r="BG26" s="475"/>
      <c r="BH26" s="475"/>
      <c r="BI26" s="475"/>
      <c r="BJ26" s="475"/>
      <c r="BK26" s="475"/>
      <c r="BL26" s="475"/>
      <c r="BM26" s="476"/>
      <c r="BN26" s="465" t="s">
        <v>181</v>
      </c>
      <c r="BO26" s="466"/>
      <c r="BP26" s="466"/>
      <c r="BQ26" s="466"/>
      <c r="BR26" s="466"/>
      <c r="BS26" s="466"/>
      <c r="BT26" s="466"/>
      <c r="BU26" s="467"/>
      <c r="BV26" s="465" t="s">
        <v>174</v>
      </c>
      <c r="BW26" s="466"/>
      <c r="BX26" s="466"/>
      <c r="BY26" s="466"/>
      <c r="BZ26" s="466"/>
      <c r="CA26" s="466"/>
      <c r="CB26" s="466"/>
      <c r="CC26" s="467"/>
      <c r="CD26" s="200"/>
      <c r="CE26" s="463"/>
      <c r="CF26" s="463"/>
      <c r="CG26" s="463"/>
      <c r="CH26" s="463"/>
      <c r="CI26" s="463"/>
      <c r="CJ26" s="463"/>
      <c r="CK26" s="463"/>
      <c r="CL26" s="463"/>
      <c r="CM26" s="463"/>
      <c r="CN26" s="463"/>
      <c r="CO26" s="463"/>
      <c r="CP26" s="463"/>
      <c r="CQ26" s="463"/>
      <c r="CR26" s="463"/>
      <c r="CS26" s="464"/>
      <c r="CT26" s="435"/>
      <c r="CU26" s="436"/>
      <c r="CV26" s="436"/>
      <c r="CW26" s="436"/>
      <c r="CX26" s="436"/>
      <c r="CY26" s="436"/>
      <c r="CZ26" s="436"/>
      <c r="DA26" s="437"/>
      <c r="DB26" s="435"/>
      <c r="DC26" s="436"/>
      <c r="DD26" s="436"/>
      <c r="DE26" s="436"/>
      <c r="DF26" s="436"/>
      <c r="DG26" s="436"/>
      <c r="DH26" s="436"/>
      <c r="DI26" s="437"/>
    </row>
    <row r="27" spans="1:119" ht="18.75" customHeight="1" thickBot="1" x14ac:dyDescent="0.25">
      <c r="A27" s="186"/>
      <c r="B27" s="497"/>
      <c r="C27" s="498"/>
      <c r="D27" s="499"/>
      <c r="E27" s="438" t="s">
        <v>182</v>
      </c>
      <c r="F27" s="439"/>
      <c r="G27" s="439"/>
      <c r="H27" s="439"/>
      <c r="I27" s="439"/>
      <c r="J27" s="439"/>
      <c r="K27" s="440"/>
      <c r="L27" s="441">
        <v>1</v>
      </c>
      <c r="M27" s="442"/>
      <c r="N27" s="442"/>
      <c r="O27" s="442"/>
      <c r="P27" s="443"/>
      <c r="Q27" s="441">
        <v>4390</v>
      </c>
      <c r="R27" s="442"/>
      <c r="S27" s="442"/>
      <c r="T27" s="442"/>
      <c r="U27" s="442"/>
      <c r="V27" s="443"/>
      <c r="W27" s="507"/>
      <c r="X27" s="498"/>
      <c r="Y27" s="499"/>
      <c r="Z27" s="438" t="s">
        <v>183</v>
      </c>
      <c r="AA27" s="439"/>
      <c r="AB27" s="439"/>
      <c r="AC27" s="439"/>
      <c r="AD27" s="439"/>
      <c r="AE27" s="439"/>
      <c r="AF27" s="439"/>
      <c r="AG27" s="440"/>
      <c r="AH27" s="441">
        <v>7</v>
      </c>
      <c r="AI27" s="442"/>
      <c r="AJ27" s="442"/>
      <c r="AK27" s="442"/>
      <c r="AL27" s="443"/>
      <c r="AM27" s="441">
        <v>27062</v>
      </c>
      <c r="AN27" s="442"/>
      <c r="AO27" s="442"/>
      <c r="AP27" s="442"/>
      <c r="AQ27" s="442"/>
      <c r="AR27" s="443"/>
      <c r="AS27" s="441">
        <v>3866</v>
      </c>
      <c r="AT27" s="442"/>
      <c r="AU27" s="442"/>
      <c r="AV27" s="442"/>
      <c r="AW27" s="442"/>
      <c r="AX27" s="444"/>
      <c r="AY27" s="471" t="s">
        <v>184</v>
      </c>
      <c r="AZ27" s="472"/>
      <c r="BA27" s="472"/>
      <c r="BB27" s="472"/>
      <c r="BC27" s="472"/>
      <c r="BD27" s="472"/>
      <c r="BE27" s="472"/>
      <c r="BF27" s="472"/>
      <c r="BG27" s="472"/>
      <c r="BH27" s="472"/>
      <c r="BI27" s="472"/>
      <c r="BJ27" s="472"/>
      <c r="BK27" s="472"/>
      <c r="BL27" s="472"/>
      <c r="BM27" s="473"/>
      <c r="BN27" s="468" t="s">
        <v>127</v>
      </c>
      <c r="BO27" s="469"/>
      <c r="BP27" s="469"/>
      <c r="BQ27" s="469"/>
      <c r="BR27" s="469"/>
      <c r="BS27" s="469"/>
      <c r="BT27" s="469"/>
      <c r="BU27" s="470"/>
      <c r="BV27" s="468" t="s">
        <v>127</v>
      </c>
      <c r="BW27" s="469"/>
      <c r="BX27" s="469"/>
      <c r="BY27" s="469"/>
      <c r="BZ27" s="469"/>
      <c r="CA27" s="469"/>
      <c r="CB27" s="469"/>
      <c r="CC27" s="470"/>
      <c r="CD27" s="202"/>
      <c r="CE27" s="463"/>
      <c r="CF27" s="463"/>
      <c r="CG27" s="463"/>
      <c r="CH27" s="463"/>
      <c r="CI27" s="463"/>
      <c r="CJ27" s="463"/>
      <c r="CK27" s="463"/>
      <c r="CL27" s="463"/>
      <c r="CM27" s="463"/>
      <c r="CN27" s="463"/>
      <c r="CO27" s="463"/>
      <c r="CP27" s="463"/>
      <c r="CQ27" s="463"/>
      <c r="CR27" s="463"/>
      <c r="CS27" s="464"/>
      <c r="CT27" s="435"/>
      <c r="CU27" s="436"/>
      <c r="CV27" s="436"/>
      <c r="CW27" s="436"/>
      <c r="CX27" s="436"/>
      <c r="CY27" s="436"/>
      <c r="CZ27" s="436"/>
      <c r="DA27" s="437"/>
      <c r="DB27" s="435"/>
      <c r="DC27" s="436"/>
      <c r="DD27" s="436"/>
      <c r="DE27" s="436"/>
      <c r="DF27" s="436"/>
      <c r="DG27" s="436"/>
      <c r="DH27" s="436"/>
      <c r="DI27" s="437"/>
      <c r="DJ27" s="185"/>
      <c r="DK27" s="185"/>
      <c r="DL27" s="185"/>
      <c r="DM27" s="185"/>
      <c r="DN27" s="185"/>
      <c r="DO27" s="185"/>
    </row>
    <row r="28" spans="1:119" ht="18.75" customHeight="1" x14ac:dyDescent="0.2">
      <c r="A28" s="186"/>
      <c r="B28" s="497"/>
      <c r="C28" s="498"/>
      <c r="D28" s="499"/>
      <c r="E28" s="438" t="s">
        <v>185</v>
      </c>
      <c r="F28" s="439"/>
      <c r="G28" s="439"/>
      <c r="H28" s="439"/>
      <c r="I28" s="439"/>
      <c r="J28" s="439"/>
      <c r="K28" s="440"/>
      <c r="L28" s="441">
        <v>1</v>
      </c>
      <c r="M28" s="442"/>
      <c r="N28" s="442"/>
      <c r="O28" s="442"/>
      <c r="P28" s="443"/>
      <c r="Q28" s="441">
        <v>3830</v>
      </c>
      <c r="R28" s="442"/>
      <c r="S28" s="442"/>
      <c r="T28" s="442"/>
      <c r="U28" s="442"/>
      <c r="V28" s="443"/>
      <c r="W28" s="507"/>
      <c r="X28" s="498"/>
      <c r="Y28" s="499"/>
      <c r="Z28" s="438" t="s">
        <v>186</v>
      </c>
      <c r="AA28" s="439"/>
      <c r="AB28" s="439"/>
      <c r="AC28" s="439"/>
      <c r="AD28" s="439"/>
      <c r="AE28" s="439"/>
      <c r="AF28" s="439"/>
      <c r="AG28" s="440"/>
      <c r="AH28" s="441" t="s">
        <v>136</v>
      </c>
      <c r="AI28" s="442"/>
      <c r="AJ28" s="442"/>
      <c r="AK28" s="442"/>
      <c r="AL28" s="443"/>
      <c r="AM28" s="441" t="s">
        <v>127</v>
      </c>
      <c r="AN28" s="442"/>
      <c r="AO28" s="442"/>
      <c r="AP28" s="442"/>
      <c r="AQ28" s="442"/>
      <c r="AR28" s="443"/>
      <c r="AS28" s="441" t="s">
        <v>127</v>
      </c>
      <c r="AT28" s="442"/>
      <c r="AU28" s="442"/>
      <c r="AV28" s="442"/>
      <c r="AW28" s="442"/>
      <c r="AX28" s="444"/>
      <c r="AY28" s="448" t="s">
        <v>187</v>
      </c>
      <c r="AZ28" s="449"/>
      <c r="BA28" s="449"/>
      <c r="BB28" s="450"/>
      <c r="BC28" s="457" t="s">
        <v>47</v>
      </c>
      <c r="BD28" s="458"/>
      <c r="BE28" s="458"/>
      <c r="BF28" s="458"/>
      <c r="BG28" s="458"/>
      <c r="BH28" s="458"/>
      <c r="BI28" s="458"/>
      <c r="BJ28" s="458"/>
      <c r="BK28" s="458"/>
      <c r="BL28" s="458"/>
      <c r="BM28" s="459"/>
      <c r="BN28" s="460">
        <v>480414</v>
      </c>
      <c r="BO28" s="461"/>
      <c r="BP28" s="461"/>
      <c r="BQ28" s="461"/>
      <c r="BR28" s="461"/>
      <c r="BS28" s="461"/>
      <c r="BT28" s="461"/>
      <c r="BU28" s="462"/>
      <c r="BV28" s="460">
        <v>480366</v>
      </c>
      <c r="BW28" s="461"/>
      <c r="BX28" s="461"/>
      <c r="BY28" s="461"/>
      <c r="BZ28" s="461"/>
      <c r="CA28" s="461"/>
      <c r="CB28" s="461"/>
      <c r="CC28" s="462"/>
      <c r="CD28" s="200"/>
      <c r="CE28" s="463"/>
      <c r="CF28" s="463"/>
      <c r="CG28" s="463"/>
      <c r="CH28" s="463"/>
      <c r="CI28" s="463"/>
      <c r="CJ28" s="463"/>
      <c r="CK28" s="463"/>
      <c r="CL28" s="463"/>
      <c r="CM28" s="463"/>
      <c r="CN28" s="463"/>
      <c r="CO28" s="463"/>
      <c r="CP28" s="463"/>
      <c r="CQ28" s="463"/>
      <c r="CR28" s="463"/>
      <c r="CS28" s="464"/>
      <c r="CT28" s="435"/>
      <c r="CU28" s="436"/>
      <c r="CV28" s="436"/>
      <c r="CW28" s="436"/>
      <c r="CX28" s="436"/>
      <c r="CY28" s="436"/>
      <c r="CZ28" s="436"/>
      <c r="DA28" s="437"/>
      <c r="DB28" s="435"/>
      <c r="DC28" s="436"/>
      <c r="DD28" s="436"/>
      <c r="DE28" s="436"/>
      <c r="DF28" s="436"/>
      <c r="DG28" s="436"/>
      <c r="DH28" s="436"/>
      <c r="DI28" s="437"/>
      <c r="DJ28" s="185"/>
      <c r="DK28" s="185"/>
      <c r="DL28" s="185"/>
      <c r="DM28" s="185"/>
      <c r="DN28" s="185"/>
      <c r="DO28" s="185"/>
    </row>
    <row r="29" spans="1:119" ht="18.75" customHeight="1" x14ac:dyDescent="0.2">
      <c r="A29" s="186"/>
      <c r="B29" s="497"/>
      <c r="C29" s="498"/>
      <c r="D29" s="499"/>
      <c r="E29" s="438" t="s">
        <v>188</v>
      </c>
      <c r="F29" s="439"/>
      <c r="G29" s="439"/>
      <c r="H29" s="439"/>
      <c r="I29" s="439"/>
      <c r="J29" s="439"/>
      <c r="K29" s="440"/>
      <c r="L29" s="441">
        <v>20</v>
      </c>
      <c r="M29" s="442"/>
      <c r="N29" s="442"/>
      <c r="O29" s="442"/>
      <c r="P29" s="443"/>
      <c r="Q29" s="441">
        <v>3360</v>
      </c>
      <c r="R29" s="442"/>
      <c r="S29" s="442"/>
      <c r="T29" s="442"/>
      <c r="U29" s="442"/>
      <c r="V29" s="443"/>
      <c r="W29" s="508"/>
      <c r="X29" s="509"/>
      <c r="Y29" s="510"/>
      <c r="Z29" s="438" t="s">
        <v>189</v>
      </c>
      <c r="AA29" s="439"/>
      <c r="AB29" s="439"/>
      <c r="AC29" s="439"/>
      <c r="AD29" s="439"/>
      <c r="AE29" s="439"/>
      <c r="AF29" s="439"/>
      <c r="AG29" s="440"/>
      <c r="AH29" s="441">
        <v>397</v>
      </c>
      <c r="AI29" s="442"/>
      <c r="AJ29" s="442"/>
      <c r="AK29" s="442"/>
      <c r="AL29" s="443"/>
      <c r="AM29" s="441">
        <v>1290662</v>
      </c>
      <c r="AN29" s="442"/>
      <c r="AO29" s="442"/>
      <c r="AP29" s="442"/>
      <c r="AQ29" s="442"/>
      <c r="AR29" s="443"/>
      <c r="AS29" s="441">
        <v>3251</v>
      </c>
      <c r="AT29" s="442"/>
      <c r="AU29" s="442"/>
      <c r="AV29" s="442"/>
      <c r="AW29" s="442"/>
      <c r="AX29" s="444"/>
      <c r="AY29" s="451"/>
      <c r="AZ29" s="452"/>
      <c r="BA29" s="452"/>
      <c r="BB29" s="453"/>
      <c r="BC29" s="445" t="s">
        <v>190</v>
      </c>
      <c r="BD29" s="446"/>
      <c r="BE29" s="446"/>
      <c r="BF29" s="446"/>
      <c r="BG29" s="446"/>
      <c r="BH29" s="446"/>
      <c r="BI29" s="446"/>
      <c r="BJ29" s="446"/>
      <c r="BK29" s="446"/>
      <c r="BL29" s="446"/>
      <c r="BM29" s="447"/>
      <c r="BN29" s="465">
        <v>150089</v>
      </c>
      <c r="BO29" s="466"/>
      <c r="BP29" s="466"/>
      <c r="BQ29" s="466"/>
      <c r="BR29" s="466"/>
      <c r="BS29" s="466"/>
      <c r="BT29" s="466"/>
      <c r="BU29" s="467"/>
      <c r="BV29" s="465">
        <v>150074</v>
      </c>
      <c r="BW29" s="466"/>
      <c r="BX29" s="466"/>
      <c r="BY29" s="466"/>
      <c r="BZ29" s="466"/>
      <c r="CA29" s="466"/>
      <c r="CB29" s="466"/>
      <c r="CC29" s="467"/>
      <c r="CD29" s="202"/>
      <c r="CE29" s="463"/>
      <c r="CF29" s="463"/>
      <c r="CG29" s="463"/>
      <c r="CH29" s="463"/>
      <c r="CI29" s="463"/>
      <c r="CJ29" s="463"/>
      <c r="CK29" s="463"/>
      <c r="CL29" s="463"/>
      <c r="CM29" s="463"/>
      <c r="CN29" s="463"/>
      <c r="CO29" s="463"/>
      <c r="CP29" s="463"/>
      <c r="CQ29" s="463"/>
      <c r="CR29" s="463"/>
      <c r="CS29" s="464"/>
      <c r="CT29" s="435"/>
      <c r="CU29" s="436"/>
      <c r="CV29" s="436"/>
      <c r="CW29" s="436"/>
      <c r="CX29" s="436"/>
      <c r="CY29" s="436"/>
      <c r="CZ29" s="436"/>
      <c r="DA29" s="437"/>
      <c r="DB29" s="435"/>
      <c r="DC29" s="436"/>
      <c r="DD29" s="436"/>
      <c r="DE29" s="436"/>
      <c r="DF29" s="436"/>
      <c r="DG29" s="436"/>
      <c r="DH29" s="436"/>
      <c r="DI29" s="437"/>
      <c r="DJ29" s="185"/>
      <c r="DK29" s="185"/>
      <c r="DL29" s="185"/>
      <c r="DM29" s="185"/>
      <c r="DN29" s="185"/>
      <c r="DO29" s="185"/>
    </row>
    <row r="30" spans="1:119" ht="18.75" customHeight="1" thickBot="1" x14ac:dyDescent="0.25">
      <c r="A30" s="186"/>
      <c r="B30" s="500"/>
      <c r="C30" s="501"/>
      <c r="D30" s="502"/>
      <c r="E30" s="511"/>
      <c r="F30" s="512"/>
      <c r="G30" s="512"/>
      <c r="H30" s="512"/>
      <c r="I30" s="512"/>
      <c r="J30" s="512"/>
      <c r="K30" s="513"/>
      <c r="L30" s="514"/>
      <c r="M30" s="515"/>
      <c r="N30" s="515"/>
      <c r="O30" s="515"/>
      <c r="P30" s="516"/>
      <c r="Q30" s="514"/>
      <c r="R30" s="515"/>
      <c r="S30" s="515"/>
      <c r="T30" s="515"/>
      <c r="U30" s="515"/>
      <c r="V30" s="516"/>
      <c r="W30" s="517" t="s">
        <v>191</v>
      </c>
      <c r="X30" s="518"/>
      <c r="Y30" s="518"/>
      <c r="Z30" s="518"/>
      <c r="AA30" s="518"/>
      <c r="AB30" s="518"/>
      <c r="AC30" s="518"/>
      <c r="AD30" s="518"/>
      <c r="AE30" s="518"/>
      <c r="AF30" s="518"/>
      <c r="AG30" s="519"/>
      <c r="AH30" s="429">
        <v>98.1</v>
      </c>
      <c r="AI30" s="430"/>
      <c r="AJ30" s="430"/>
      <c r="AK30" s="430"/>
      <c r="AL30" s="430"/>
      <c r="AM30" s="430"/>
      <c r="AN30" s="430"/>
      <c r="AO30" s="430"/>
      <c r="AP30" s="430"/>
      <c r="AQ30" s="430"/>
      <c r="AR30" s="430"/>
      <c r="AS30" s="430"/>
      <c r="AT30" s="430"/>
      <c r="AU30" s="430"/>
      <c r="AV30" s="430"/>
      <c r="AW30" s="430"/>
      <c r="AX30" s="431"/>
      <c r="AY30" s="454"/>
      <c r="AZ30" s="455"/>
      <c r="BA30" s="455"/>
      <c r="BB30" s="456"/>
      <c r="BC30" s="432" t="s">
        <v>49</v>
      </c>
      <c r="BD30" s="433"/>
      <c r="BE30" s="433"/>
      <c r="BF30" s="433"/>
      <c r="BG30" s="433"/>
      <c r="BH30" s="433"/>
      <c r="BI30" s="433"/>
      <c r="BJ30" s="433"/>
      <c r="BK30" s="433"/>
      <c r="BL30" s="433"/>
      <c r="BM30" s="434"/>
      <c r="BN30" s="468">
        <v>2713739</v>
      </c>
      <c r="BO30" s="469"/>
      <c r="BP30" s="469"/>
      <c r="BQ30" s="469"/>
      <c r="BR30" s="469"/>
      <c r="BS30" s="469"/>
      <c r="BT30" s="469"/>
      <c r="BU30" s="470"/>
      <c r="BV30" s="468">
        <v>2509047</v>
      </c>
      <c r="BW30" s="469"/>
      <c r="BX30" s="469"/>
      <c r="BY30" s="469"/>
      <c r="BZ30" s="469"/>
      <c r="CA30" s="469"/>
      <c r="CB30" s="469"/>
      <c r="CC30" s="470"/>
      <c r="CD30" s="203"/>
      <c r="CE30" s="204"/>
      <c r="CF30" s="204"/>
      <c r="CG30" s="204"/>
      <c r="CH30" s="204"/>
      <c r="CI30" s="204"/>
      <c r="CJ30" s="204"/>
      <c r="CK30" s="204"/>
      <c r="CL30" s="204"/>
      <c r="CM30" s="204"/>
      <c r="CN30" s="204"/>
      <c r="CO30" s="204"/>
      <c r="CP30" s="204"/>
      <c r="CQ30" s="204"/>
      <c r="CR30" s="204"/>
      <c r="CS30" s="205"/>
      <c r="CT30" s="206"/>
      <c r="CU30" s="207"/>
      <c r="CV30" s="207"/>
      <c r="CW30" s="207"/>
      <c r="CX30" s="207"/>
      <c r="CY30" s="207"/>
      <c r="CZ30" s="207"/>
      <c r="DA30" s="208"/>
      <c r="DB30" s="206"/>
      <c r="DC30" s="207"/>
      <c r="DD30" s="207"/>
      <c r="DE30" s="207"/>
      <c r="DF30" s="207"/>
      <c r="DG30" s="207"/>
      <c r="DH30" s="207"/>
      <c r="DI30" s="208"/>
      <c r="DJ30" s="185"/>
      <c r="DK30" s="185"/>
      <c r="DL30" s="185"/>
      <c r="DM30" s="185"/>
      <c r="DN30" s="185"/>
      <c r="DO30" s="185"/>
    </row>
    <row r="31" spans="1:119" ht="13.5" customHeight="1" x14ac:dyDescent="0.2">
      <c r="A31" s="186"/>
      <c r="B31" s="209"/>
      <c r="C31" s="210"/>
      <c r="D31" s="210"/>
      <c r="E31" s="210"/>
      <c r="F31" s="210"/>
      <c r="G31" s="210"/>
      <c r="H31" s="210"/>
      <c r="I31" s="210"/>
      <c r="J31" s="210"/>
      <c r="K31" s="210"/>
      <c r="L31" s="210"/>
      <c r="M31" s="210"/>
      <c r="N31" s="210"/>
      <c r="O31" s="210"/>
      <c r="P31" s="210"/>
      <c r="Q31" s="210"/>
      <c r="R31" s="210"/>
      <c r="S31" s="210"/>
      <c r="T31" s="210"/>
      <c r="U31" s="210"/>
      <c r="V31" s="210"/>
      <c r="W31" s="210"/>
      <c r="X31" s="210"/>
      <c r="Y31" s="210"/>
      <c r="Z31" s="210"/>
      <c r="AA31" s="210"/>
      <c r="AB31" s="210"/>
      <c r="AC31" s="210"/>
      <c r="AD31" s="210"/>
      <c r="AE31" s="210"/>
      <c r="AF31" s="210"/>
      <c r="AG31" s="210"/>
      <c r="AH31" s="210"/>
      <c r="AI31" s="210"/>
      <c r="AJ31" s="210"/>
      <c r="AK31" s="210"/>
      <c r="AL31" s="210"/>
      <c r="AM31" s="210"/>
      <c r="AN31" s="210"/>
      <c r="AO31" s="210"/>
      <c r="AP31" s="210"/>
      <c r="AQ31" s="210"/>
      <c r="AR31" s="210"/>
      <c r="AS31" s="210"/>
      <c r="AT31" s="210"/>
      <c r="AU31" s="210"/>
      <c r="AV31" s="210"/>
      <c r="AW31" s="210"/>
      <c r="AX31" s="210"/>
      <c r="AY31" s="210"/>
      <c r="AZ31" s="210"/>
      <c r="BA31" s="210"/>
      <c r="BB31" s="210"/>
      <c r="BC31" s="210"/>
      <c r="BD31" s="210"/>
      <c r="BE31" s="210"/>
      <c r="BF31" s="210"/>
      <c r="BG31" s="210"/>
      <c r="BH31" s="210"/>
      <c r="BI31" s="210"/>
      <c r="BJ31" s="210"/>
      <c r="BK31" s="210"/>
      <c r="BL31" s="210"/>
      <c r="BM31" s="210"/>
      <c r="BN31" s="210"/>
      <c r="BO31" s="210"/>
      <c r="BP31" s="210"/>
      <c r="BQ31" s="210"/>
      <c r="BR31" s="210"/>
      <c r="BS31" s="210"/>
      <c r="BT31" s="210"/>
      <c r="BU31" s="210"/>
      <c r="BV31" s="210"/>
      <c r="BW31" s="210"/>
      <c r="BX31" s="210"/>
      <c r="BY31" s="210"/>
      <c r="BZ31" s="210"/>
      <c r="CA31" s="210"/>
      <c r="CB31" s="210"/>
      <c r="CC31" s="210"/>
      <c r="CD31" s="210"/>
      <c r="CE31" s="210"/>
      <c r="CF31" s="210"/>
      <c r="CG31" s="210"/>
      <c r="CH31" s="210"/>
      <c r="CI31" s="210"/>
      <c r="CJ31" s="210"/>
      <c r="CK31" s="210"/>
      <c r="CL31" s="210"/>
      <c r="CM31" s="210"/>
      <c r="CN31" s="210"/>
      <c r="CO31" s="210"/>
      <c r="CP31" s="210"/>
      <c r="CQ31" s="210"/>
      <c r="CR31" s="210"/>
      <c r="CS31" s="210"/>
      <c r="CT31" s="210"/>
      <c r="CU31" s="210"/>
      <c r="CV31" s="210"/>
      <c r="CW31" s="210"/>
      <c r="CX31" s="210"/>
      <c r="CY31" s="210"/>
      <c r="CZ31" s="210"/>
      <c r="DA31" s="210"/>
      <c r="DB31" s="210"/>
      <c r="DC31" s="210"/>
      <c r="DD31" s="210"/>
      <c r="DE31" s="210"/>
      <c r="DF31" s="210"/>
      <c r="DG31" s="210"/>
      <c r="DH31" s="210"/>
      <c r="DI31" s="211"/>
      <c r="DJ31" s="185"/>
      <c r="DK31" s="185"/>
      <c r="DL31" s="185"/>
      <c r="DM31" s="185"/>
      <c r="DN31" s="185"/>
      <c r="DO31" s="185"/>
    </row>
    <row r="32" spans="1:119" ht="13.5" customHeight="1" x14ac:dyDescent="0.2">
      <c r="A32" s="186"/>
      <c r="B32" s="212"/>
      <c r="C32" s="213" t="s">
        <v>192</v>
      </c>
      <c r="D32" s="213"/>
      <c r="E32" s="213"/>
      <c r="F32" s="210"/>
      <c r="G32" s="210"/>
      <c r="H32" s="210"/>
      <c r="I32" s="210"/>
      <c r="J32" s="210"/>
      <c r="K32" s="210"/>
      <c r="L32" s="210"/>
      <c r="M32" s="210"/>
      <c r="N32" s="210"/>
      <c r="O32" s="210"/>
      <c r="P32" s="210"/>
      <c r="Q32" s="210"/>
      <c r="R32" s="210"/>
      <c r="S32" s="210"/>
      <c r="T32" s="210"/>
      <c r="U32" s="210" t="s">
        <v>193</v>
      </c>
      <c r="V32" s="210"/>
      <c r="W32" s="210"/>
      <c r="X32" s="210"/>
      <c r="Y32" s="210"/>
      <c r="Z32" s="210"/>
      <c r="AA32" s="210"/>
      <c r="AB32" s="210"/>
      <c r="AC32" s="210"/>
      <c r="AD32" s="210"/>
      <c r="AE32" s="210"/>
      <c r="AF32" s="210"/>
      <c r="AG32" s="210"/>
      <c r="AH32" s="210"/>
      <c r="AI32" s="210"/>
      <c r="AJ32" s="210"/>
      <c r="AK32" s="210"/>
      <c r="AL32" s="210"/>
      <c r="AM32" s="214" t="s">
        <v>194</v>
      </c>
      <c r="AN32" s="210"/>
      <c r="AO32" s="210"/>
      <c r="AP32" s="210"/>
      <c r="AQ32" s="210"/>
      <c r="AR32" s="210"/>
      <c r="AS32" s="214"/>
      <c r="AT32" s="214"/>
      <c r="AU32" s="214"/>
      <c r="AV32" s="214"/>
      <c r="AW32" s="214"/>
      <c r="AX32" s="214"/>
      <c r="AY32" s="214"/>
      <c r="AZ32" s="214"/>
      <c r="BA32" s="214"/>
      <c r="BB32" s="210"/>
      <c r="BC32" s="214"/>
      <c r="BD32" s="210"/>
      <c r="BE32" s="214" t="s">
        <v>195</v>
      </c>
      <c r="BF32" s="210"/>
      <c r="BG32" s="210"/>
      <c r="BH32" s="210"/>
      <c r="BI32" s="210"/>
      <c r="BJ32" s="214"/>
      <c r="BK32" s="214"/>
      <c r="BL32" s="214"/>
      <c r="BM32" s="214"/>
      <c r="BN32" s="214"/>
      <c r="BO32" s="214"/>
      <c r="BP32" s="214"/>
      <c r="BQ32" s="214"/>
      <c r="BR32" s="210"/>
      <c r="BS32" s="210"/>
      <c r="BT32" s="210"/>
      <c r="BU32" s="210"/>
      <c r="BV32" s="210"/>
      <c r="BW32" s="210" t="s">
        <v>196</v>
      </c>
      <c r="BX32" s="210"/>
      <c r="BY32" s="210"/>
      <c r="BZ32" s="210"/>
      <c r="CA32" s="210"/>
      <c r="CB32" s="214"/>
      <c r="CC32" s="214"/>
      <c r="CD32" s="214"/>
      <c r="CE32" s="214"/>
      <c r="CF32" s="214"/>
      <c r="CG32" s="214"/>
      <c r="CH32" s="214"/>
      <c r="CI32" s="214"/>
      <c r="CJ32" s="214"/>
      <c r="CK32" s="214"/>
      <c r="CL32" s="214"/>
      <c r="CM32" s="214"/>
      <c r="CN32" s="214"/>
      <c r="CO32" s="214" t="s">
        <v>197</v>
      </c>
      <c r="CP32" s="214"/>
      <c r="CQ32" s="214"/>
      <c r="CR32" s="214"/>
      <c r="CS32" s="214"/>
      <c r="CT32" s="214"/>
      <c r="CU32" s="214"/>
      <c r="CV32" s="214"/>
      <c r="CW32" s="214"/>
      <c r="CX32" s="214"/>
      <c r="CY32" s="214"/>
      <c r="CZ32" s="214"/>
      <c r="DA32" s="214"/>
      <c r="DB32" s="214"/>
      <c r="DC32" s="214"/>
      <c r="DD32" s="214"/>
      <c r="DE32" s="214"/>
      <c r="DF32" s="214"/>
      <c r="DG32" s="214"/>
      <c r="DH32" s="214"/>
      <c r="DI32" s="211"/>
      <c r="DJ32" s="185"/>
      <c r="DK32" s="185"/>
      <c r="DL32" s="185"/>
      <c r="DM32" s="185"/>
      <c r="DN32" s="185"/>
      <c r="DO32" s="185"/>
    </row>
    <row r="33" spans="1:119" ht="13.5" customHeight="1" x14ac:dyDescent="0.2">
      <c r="A33" s="186"/>
      <c r="B33" s="212"/>
      <c r="C33" s="428" t="s">
        <v>198</v>
      </c>
      <c r="D33" s="428"/>
      <c r="E33" s="427" t="s">
        <v>199</v>
      </c>
      <c r="F33" s="427"/>
      <c r="G33" s="427"/>
      <c r="H33" s="427"/>
      <c r="I33" s="427"/>
      <c r="J33" s="427"/>
      <c r="K33" s="427"/>
      <c r="L33" s="427"/>
      <c r="M33" s="427"/>
      <c r="N33" s="427"/>
      <c r="O33" s="427"/>
      <c r="P33" s="427"/>
      <c r="Q33" s="427"/>
      <c r="R33" s="427"/>
      <c r="S33" s="427"/>
      <c r="T33" s="215"/>
      <c r="U33" s="428" t="s">
        <v>198</v>
      </c>
      <c r="V33" s="428"/>
      <c r="W33" s="427" t="s">
        <v>200</v>
      </c>
      <c r="X33" s="427"/>
      <c r="Y33" s="427"/>
      <c r="Z33" s="427"/>
      <c r="AA33" s="427"/>
      <c r="AB33" s="427"/>
      <c r="AC33" s="427"/>
      <c r="AD33" s="427"/>
      <c r="AE33" s="427"/>
      <c r="AF33" s="427"/>
      <c r="AG33" s="427"/>
      <c r="AH33" s="427"/>
      <c r="AI33" s="427"/>
      <c r="AJ33" s="427"/>
      <c r="AK33" s="427"/>
      <c r="AL33" s="215"/>
      <c r="AM33" s="428" t="s">
        <v>198</v>
      </c>
      <c r="AN33" s="428"/>
      <c r="AO33" s="427" t="s">
        <v>201</v>
      </c>
      <c r="AP33" s="427"/>
      <c r="AQ33" s="427"/>
      <c r="AR33" s="427"/>
      <c r="AS33" s="427"/>
      <c r="AT33" s="427"/>
      <c r="AU33" s="427"/>
      <c r="AV33" s="427"/>
      <c r="AW33" s="427"/>
      <c r="AX33" s="427"/>
      <c r="AY33" s="427"/>
      <c r="AZ33" s="427"/>
      <c r="BA33" s="427"/>
      <c r="BB33" s="427"/>
      <c r="BC33" s="427"/>
      <c r="BD33" s="216"/>
      <c r="BE33" s="427" t="s">
        <v>202</v>
      </c>
      <c r="BF33" s="427"/>
      <c r="BG33" s="427" t="s">
        <v>203</v>
      </c>
      <c r="BH33" s="427"/>
      <c r="BI33" s="427"/>
      <c r="BJ33" s="427"/>
      <c r="BK33" s="427"/>
      <c r="BL33" s="427"/>
      <c r="BM33" s="427"/>
      <c r="BN33" s="427"/>
      <c r="BO33" s="427"/>
      <c r="BP33" s="427"/>
      <c r="BQ33" s="427"/>
      <c r="BR33" s="427"/>
      <c r="BS33" s="427"/>
      <c r="BT33" s="427"/>
      <c r="BU33" s="427"/>
      <c r="BV33" s="216"/>
      <c r="BW33" s="428" t="s">
        <v>202</v>
      </c>
      <c r="BX33" s="428"/>
      <c r="BY33" s="427" t="s">
        <v>204</v>
      </c>
      <c r="BZ33" s="427"/>
      <c r="CA33" s="427"/>
      <c r="CB33" s="427"/>
      <c r="CC33" s="427"/>
      <c r="CD33" s="427"/>
      <c r="CE33" s="427"/>
      <c r="CF33" s="427"/>
      <c r="CG33" s="427"/>
      <c r="CH33" s="427"/>
      <c r="CI33" s="427"/>
      <c r="CJ33" s="427"/>
      <c r="CK33" s="427"/>
      <c r="CL33" s="427"/>
      <c r="CM33" s="427"/>
      <c r="CN33" s="215"/>
      <c r="CO33" s="428" t="s">
        <v>198</v>
      </c>
      <c r="CP33" s="428"/>
      <c r="CQ33" s="427" t="s">
        <v>205</v>
      </c>
      <c r="CR33" s="427"/>
      <c r="CS33" s="427"/>
      <c r="CT33" s="427"/>
      <c r="CU33" s="427"/>
      <c r="CV33" s="427"/>
      <c r="CW33" s="427"/>
      <c r="CX33" s="427"/>
      <c r="CY33" s="427"/>
      <c r="CZ33" s="427"/>
      <c r="DA33" s="427"/>
      <c r="DB33" s="427"/>
      <c r="DC33" s="427"/>
      <c r="DD33" s="427"/>
      <c r="DE33" s="427"/>
      <c r="DF33" s="215"/>
      <c r="DG33" s="426" t="s">
        <v>206</v>
      </c>
      <c r="DH33" s="426"/>
      <c r="DI33" s="217"/>
      <c r="DJ33" s="185"/>
      <c r="DK33" s="185"/>
      <c r="DL33" s="185"/>
      <c r="DM33" s="185"/>
      <c r="DN33" s="185"/>
      <c r="DO33" s="185"/>
    </row>
    <row r="34" spans="1:119" ht="32.25" customHeight="1" x14ac:dyDescent="0.2">
      <c r="A34" s="186"/>
      <c r="B34" s="212"/>
      <c r="C34" s="424">
        <f>IF(E34="","",1)</f>
        <v>1</v>
      </c>
      <c r="D34" s="424"/>
      <c r="E34" s="423" t="str">
        <f>IF('各会計、関係団体の財政状況及び健全化判断比率'!B7="","",'各会計、関係団体の財政状況及び健全化判断比率'!B7)</f>
        <v>一般会計</v>
      </c>
      <c r="F34" s="423"/>
      <c r="G34" s="423"/>
      <c r="H34" s="423"/>
      <c r="I34" s="423"/>
      <c r="J34" s="423"/>
      <c r="K34" s="423"/>
      <c r="L34" s="423"/>
      <c r="M34" s="423"/>
      <c r="N34" s="423"/>
      <c r="O34" s="423"/>
      <c r="P34" s="423"/>
      <c r="Q34" s="423"/>
      <c r="R34" s="423"/>
      <c r="S34" s="423"/>
      <c r="T34" s="213"/>
      <c r="U34" s="424">
        <f>IF(W34="","",MAX(C34:D43)+1)</f>
        <v>3</v>
      </c>
      <c r="V34" s="424"/>
      <c r="W34" s="423" t="str">
        <f>IF('各会計、関係団体の財政状況及び健全化判断比率'!B28="","",'各会計、関係団体の財政状況及び健全化判断比率'!B28)</f>
        <v>国民健康保険事業特別会計</v>
      </c>
      <c r="X34" s="423"/>
      <c r="Y34" s="423"/>
      <c r="Z34" s="423"/>
      <c r="AA34" s="423"/>
      <c r="AB34" s="423"/>
      <c r="AC34" s="423"/>
      <c r="AD34" s="423"/>
      <c r="AE34" s="423"/>
      <c r="AF34" s="423"/>
      <c r="AG34" s="423"/>
      <c r="AH34" s="423"/>
      <c r="AI34" s="423"/>
      <c r="AJ34" s="423"/>
      <c r="AK34" s="423"/>
      <c r="AL34" s="213"/>
      <c r="AM34" s="424">
        <f>IF(AO34="","",MAX(C34:D43,U34:V43)+1)</f>
        <v>8</v>
      </c>
      <c r="AN34" s="424"/>
      <c r="AO34" s="423" t="str">
        <f>IF('各会計、関係団体の財政状況及び健全化判断比率'!B33="","",'各会計、関係団体の財政状況及び健全化判断比率'!B33)</f>
        <v>水道事業会計</v>
      </c>
      <c r="AP34" s="423"/>
      <c r="AQ34" s="423"/>
      <c r="AR34" s="423"/>
      <c r="AS34" s="423"/>
      <c r="AT34" s="423"/>
      <c r="AU34" s="423"/>
      <c r="AV34" s="423"/>
      <c r="AW34" s="423"/>
      <c r="AX34" s="423"/>
      <c r="AY34" s="423"/>
      <c r="AZ34" s="423"/>
      <c r="BA34" s="423"/>
      <c r="BB34" s="423"/>
      <c r="BC34" s="423"/>
      <c r="BD34" s="213"/>
      <c r="BE34" s="424">
        <f>IF(BG34="","",MAX(C34:D43,U34:V43,AM34:AN43)+1)</f>
        <v>10</v>
      </c>
      <c r="BF34" s="424"/>
      <c r="BG34" s="423" t="str">
        <f>IF('各会計、関係団体の財政状況及び健全化判断比率'!B35="","",'各会計、関係団体の財政状況及び健全化判断比率'!B35)</f>
        <v>特定環境保全公共下水道事業特別会計</v>
      </c>
      <c r="BH34" s="423"/>
      <c r="BI34" s="423"/>
      <c r="BJ34" s="423"/>
      <c r="BK34" s="423"/>
      <c r="BL34" s="423"/>
      <c r="BM34" s="423"/>
      <c r="BN34" s="423"/>
      <c r="BO34" s="423"/>
      <c r="BP34" s="423"/>
      <c r="BQ34" s="423"/>
      <c r="BR34" s="423"/>
      <c r="BS34" s="423"/>
      <c r="BT34" s="423"/>
      <c r="BU34" s="423"/>
      <c r="BV34" s="213"/>
      <c r="BW34" s="424">
        <f>IF(BY34="","",MAX(C34:D43,U34:V43,AM34:AN43,BE34:BF43)+1)</f>
        <v>12</v>
      </c>
      <c r="BX34" s="424"/>
      <c r="BY34" s="423" t="str">
        <f>IF('各会計、関係団体の財政状況及び健全化判断比率'!B68="","",'各会計、関係団体の財政状況及び健全化判断比率'!B68)</f>
        <v>石狩湾新港管理組合（一般会計）</v>
      </c>
      <c r="BZ34" s="423"/>
      <c r="CA34" s="423"/>
      <c r="CB34" s="423"/>
      <c r="CC34" s="423"/>
      <c r="CD34" s="423"/>
      <c r="CE34" s="423"/>
      <c r="CF34" s="423"/>
      <c r="CG34" s="423"/>
      <c r="CH34" s="423"/>
      <c r="CI34" s="423"/>
      <c r="CJ34" s="423"/>
      <c r="CK34" s="423"/>
      <c r="CL34" s="423"/>
      <c r="CM34" s="423"/>
      <c r="CN34" s="213"/>
      <c r="CO34" s="424">
        <f>IF(CQ34="","",MAX(C34:D43,U34:V43,AM34:AN43,BE34:BF43,BW34:BX43)+1)</f>
        <v>18</v>
      </c>
      <c r="CP34" s="424"/>
      <c r="CQ34" s="423" t="str">
        <f>IF('各会計、関係団体の財政状況及び健全化判断比率'!BS7="","",'各会計、関係団体の財政状況及び健全化判断比率'!BS7)</f>
        <v>石狩市公務サービス</v>
      </c>
      <c r="CR34" s="423"/>
      <c r="CS34" s="423"/>
      <c r="CT34" s="423"/>
      <c r="CU34" s="423"/>
      <c r="CV34" s="423"/>
      <c r="CW34" s="423"/>
      <c r="CX34" s="423"/>
      <c r="CY34" s="423"/>
      <c r="CZ34" s="423"/>
      <c r="DA34" s="423"/>
      <c r="DB34" s="423"/>
      <c r="DC34" s="423"/>
      <c r="DD34" s="423"/>
      <c r="DE34" s="423"/>
      <c r="DF34" s="210"/>
      <c r="DG34" s="425" t="str">
        <f>IF('各会計、関係団体の財政状況及び健全化判断比率'!BR7="","",'各会計、関係団体の財政状況及び健全化判断比率'!BR7)</f>
        <v/>
      </c>
      <c r="DH34" s="425"/>
      <c r="DI34" s="217"/>
      <c r="DJ34" s="185"/>
      <c r="DK34" s="185"/>
      <c r="DL34" s="185"/>
      <c r="DM34" s="185"/>
      <c r="DN34" s="185"/>
      <c r="DO34" s="185"/>
    </row>
    <row r="35" spans="1:119" ht="32.25" customHeight="1" x14ac:dyDescent="0.2">
      <c r="A35" s="186"/>
      <c r="B35" s="212"/>
      <c r="C35" s="424">
        <f>IF(E35="","",C34+1)</f>
        <v>2</v>
      </c>
      <c r="D35" s="424"/>
      <c r="E35" s="423" t="str">
        <f>IF('各会計、関係団体の財政状況及び健全化判断比率'!B8="","",'各会計、関係団体の財政状況及び健全化判断比率'!B8)</f>
        <v>土地取得特別会計</v>
      </c>
      <c r="F35" s="423"/>
      <c r="G35" s="423"/>
      <c r="H35" s="423"/>
      <c r="I35" s="423"/>
      <c r="J35" s="423"/>
      <c r="K35" s="423"/>
      <c r="L35" s="423"/>
      <c r="M35" s="423"/>
      <c r="N35" s="423"/>
      <c r="O35" s="423"/>
      <c r="P35" s="423"/>
      <c r="Q35" s="423"/>
      <c r="R35" s="423"/>
      <c r="S35" s="423"/>
      <c r="T35" s="213"/>
      <c r="U35" s="424">
        <f>IF(W35="","",U34+1)</f>
        <v>4</v>
      </c>
      <c r="V35" s="424"/>
      <c r="W35" s="423" t="str">
        <f>IF('各会計、関係団体の財政状況及び健全化判断比率'!B29="","",'各会計、関係団体の財政状況及び健全化判断比率'!B29)</f>
        <v>国民健康保険診療所特別会計</v>
      </c>
      <c r="X35" s="423"/>
      <c r="Y35" s="423"/>
      <c r="Z35" s="423"/>
      <c r="AA35" s="423"/>
      <c r="AB35" s="423"/>
      <c r="AC35" s="423"/>
      <c r="AD35" s="423"/>
      <c r="AE35" s="423"/>
      <c r="AF35" s="423"/>
      <c r="AG35" s="423"/>
      <c r="AH35" s="423"/>
      <c r="AI35" s="423"/>
      <c r="AJ35" s="423"/>
      <c r="AK35" s="423"/>
      <c r="AL35" s="213"/>
      <c r="AM35" s="424">
        <f t="shared" ref="AM35:AM43" si="0">IF(AO35="","",AM34+1)</f>
        <v>9</v>
      </c>
      <c r="AN35" s="424"/>
      <c r="AO35" s="423" t="str">
        <f>IF('各会計、関係団体の財政状況及び健全化判断比率'!B34="","",'各会計、関係団体の財政状況及び健全化判断比率'!B34)</f>
        <v>公共下水道事業会計</v>
      </c>
      <c r="AP35" s="423"/>
      <c r="AQ35" s="423"/>
      <c r="AR35" s="423"/>
      <c r="AS35" s="423"/>
      <c r="AT35" s="423"/>
      <c r="AU35" s="423"/>
      <c r="AV35" s="423"/>
      <c r="AW35" s="423"/>
      <c r="AX35" s="423"/>
      <c r="AY35" s="423"/>
      <c r="AZ35" s="423"/>
      <c r="BA35" s="423"/>
      <c r="BB35" s="423"/>
      <c r="BC35" s="423"/>
      <c r="BD35" s="213"/>
      <c r="BE35" s="424">
        <f t="shared" ref="BE35:BE43" si="1">IF(BG35="","",BE34+1)</f>
        <v>11</v>
      </c>
      <c r="BF35" s="424"/>
      <c r="BG35" s="423" t="str">
        <f>IF('各会計、関係団体の財政状況及び健全化判断比率'!B36="","",'各会計、関係団体の財政状況及び健全化判断比率'!B36)</f>
        <v>個別排水処理施設整備事業特別会計</v>
      </c>
      <c r="BH35" s="423"/>
      <c r="BI35" s="423"/>
      <c r="BJ35" s="423"/>
      <c r="BK35" s="423"/>
      <c r="BL35" s="423"/>
      <c r="BM35" s="423"/>
      <c r="BN35" s="423"/>
      <c r="BO35" s="423"/>
      <c r="BP35" s="423"/>
      <c r="BQ35" s="423"/>
      <c r="BR35" s="423"/>
      <c r="BS35" s="423"/>
      <c r="BT35" s="423"/>
      <c r="BU35" s="423"/>
      <c r="BV35" s="213"/>
      <c r="BW35" s="424">
        <f t="shared" ref="BW35:BW43" si="2">IF(BY35="","",BW34+1)</f>
        <v>13</v>
      </c>
      <c r="BX35" s="424"/>
      <c r="BY35" s="423" t="str">
        <f>IF('各会計、関係団体の財政状況及び健全化判断比率'!B69="","",'各会計、関係団体の財政状況及び健全化判断比率'!B69)</f>
        <v>石狩湾新港管理組合（港湾整備事業特別会計）</v>
      </c>
      <c r="BZ35" s="423"/>
      <c r="CA35" s="423"/>
      <c r="CB35" s="423"/>
      <c r="CC35" s="423"/>
      <c r="CD35" s="423"/>
      <c r="CE35" s="423"/>
      <c r="CF35" s="423"/>
      <c r="CG35" s="423"/>
      <c r="CH35" s="423"/>
      <c r="CI35" s="423"/>
      <c r="CJ35" s="423"/>
      <c r="CK35" s="423"/>
      <c r="CL35" s="423"/>
      <c r="CM35" s="423"/>
      <c r="CN35" s="213"/>
      <c r="CO35" s="424">
        <f t="shared" ref="CO35:CO43" si="3">IF(CQ35="","",CO34+1)</f>
        <v>19</v>
      </c>
      <c r="CP35" s="424"/>
      <c r="CQ35" s="423" t="str">
        <f>IF('各会計、関係団体の財政状況及び健全化判断比率'!BS8="","",'各会計、関係団体の財政状況及び健全化判断比率'!BS8)</f>
        <v>石狩市体育協会</v>
      </c>
      <c r="CR35" s="423"/>
      <c r="CS35" s="423"/>
      <c r="CT35" s="423"/>
      <c r="CU35" s="423"/>
      <c r="CV35" s="423"/>
      <c r="CW35" s="423"/>
      <c r="CX35" s="423"/>
      <c r="CY35" s="423"/>
      <c r="CZ35" s="423"/>
      <c r="DA35" s="423"/>
      <c r="DB35" s="423"/>
      <c r="DC35" s="423"/>
      <c r="DD35" s="423"/>
      <c r="DE35" s="423"/>
      <c r="DF35" s="210"/>
      <c r="DG35" s="425" t="str">
        <f>IF('各会計、関係団体の財政状況及び健全化判断比率'!BR8="","",'各会計、関係団体の財政状況及び健全化判断比率'!BR8)</f>
        <v/>
      </c>
      <c r="DH35" s="425"/>
      <c r="DI35" s="217"/>
      <c r="DJ35" s="185"/>
      <c r="DK35" s="185"/>
      <c r="DL35" s="185"/>
      <c r="DM35" s="185"/>
      <c r="DN35" s="185"/>
      <c r="DO35" s="185"/>
    </row>
    <row r="36" spans="1:119" ht="32.25" customHeight="1" x14ac:dyDescent="0.2">
      <c r="A36" s="186"/>
      <c r="B36" s="212"/>
      <c r="C36" s="424" t="str">
        <f>IF(E36="","",C35+1)</f>
        <v/>
      </c>
      <c r="D36" s="424"/>
      <c r="E36" s="423" t="str">
        <f>IF('各会計、関係団体の財政状況及び健全化判断比率'!B9="","",'各会計、関係団体の財政状況及び健全化判断比率'!B9)</f>
        <v/>
      </c>
      <c r="F36" s="423"/>
      <c r="G36" s="423"/>
      <c r="H36" s="423"/>
      <c r="I36" s="423"/>
      <c r="J36" s="423"/>
      <c r="K36" s="423"/>
      <c r="L36" s="423"/>
      <c r="M36" s="423"/>
      <c r="N36" s="423"/>
      <c r="O36" s="423"/>
      <c r="P36" s="423"/>
      <c r="Q36" s="423"/>
      <c r="R36" s="423"/>
      <c r="S36" s="423"/>
      <c r="T36" s="213"/>
      <c r="U36" s="424">
        <f t="shared" ref="U36:U43" si="4">IF(W36="","",U35+1)</f>
        <v>5</v>
      </c>
      <c r="V36" s="424"/>
      <c r="W36" s="423" t="str">
        <f>IF('各会計、関係団体の財政状況及び健全化判断比率'!B30="","",'各会計、関係団体の財政状況及び健全化判断比率'!B30)</f>
        <v>後期高齢者医療特別会計</v>
      </c>
      <c r="X36" s="423"/>
      <c r="Y36" s="423"/>
      <c r="Z36" s="423"/>
      <c r="AA36" s="423"/>
      <c r="AB36" s="423"/>
      <c r="AC36" s="423"/>
      <c r="AD36" s="423"/>
      <c r="AE36" s="423"/>
      <c r="AF36" s="423"/>
      <c r="AG36" s="423"/>
      <c r="AH36" s="423"/>
      <c r="AI36" s="423"/>
      <c r="AJ36" s="423"/>
      <c r="AK36" s="423"/>
      <c r="AL36" s="213"/>
      <c r="AM36" s="424" t="str">
        <f t="shared" si="0"/>
        <v/>
      </c>
      <c r="AN36" s="424"/>
      <c r="AO36" s="423"/>
      <c r="AP36" s="423"/>
      <c r="AQ36" s="423"/>
      <c r="AR36" s="423"/>
      <c r="AS36" s="423"/>
      <c r="AT36" s="423"/>
      <c r="AU36" s="423"/>
      <c r="AV36" s="423"/>
      <c r="AW36" s="423"/>
      <c r="AX36" s="423"/>
      <c r="AY36" s="423"/>
      <c r="AZ36" s="423"/>
      <c r="BA36" s="423"/>
      <c r="BB36" s="423"/>
      <c r="BC36" s="423"/>
      <c r="BD36" s="213"/>
      <c r="BE36" s="424" t="str">
        <f t="shared" si="1"/>
        <v/>
      </c>
      <c r="BF36" s="424"/>
      <c r="BG36" s="423"/>
      <c r="BH36" s="423"/>
      <c r="BI36" s="423"/>
      <c r="BJ36" s="423"/>
      <c r="BK36" s="423"/>
      <c r="BL36" s="423"/>
      <c r="BM36" s="423"/>
      <c r="BN36" s="423"/>
      <c r="BO36" s="423"/>
      <c r="BP36" s="423"/>
      <c r="BQ36" s="423"/>
      <c r="BR36" s="423"/>
      <c r="BS36" s="423"/>
      <c r="BT36" s="423"/>
      <c r="BU36" s="423"/>
      <c r="BV36" s="213"/>
      <c r="BW36" s="424">
        <f t="shared" si="2"/>
        <v>14</v>
      </c>
      <c r="BX36" s="424"/>
      <c r="BY36" s="423" t="str">
        <f>IF('各会計、関係団体の財政状況及び健全化判断比率'!B70="","",'各会計、関係団体の財政状況及び健全化判断比率'!B70)</f>
        <v>石狩北部地区消防事務組合</v>
      </c>
      <c r="BZ36" s="423"/>
      <c r="CA36" s="423"/>
      <c r="CB36" s="423"/>
      <c r="CC36" s="423"/>
      <c r="CD36" s="423"/>
      <c r="CE36" s="423"/>
      <c r="CF36" s="423"/>
      <c r="CG36" s="423"/>
      <c r="CH36" s="423"/>
      <c r="CI36" s="423"/>
      <c r="CJ36" s="423"/>
      <c r="CK36" s="423"/>
      <c r="CL36" s="423"/>
      <c r="CM36" s="423"/>
      <c r="CN36" s="213"/>
      <c r="CO36" s="424">
        <f t="shared" si="3"/>
        <v>20</v>
      </c>
      <c r="CP36" s="424"/>
      <c r="CQ36" s="423" t="str">
        <f>IF('各会計、関係団体の財政状況及び健全化判断比率'!BS9="","",'各会計、関係団体の財政状況及び健全化判断比率'!BS9)</f>
        <v>あい風</v>
      </c>
      <c r="CR36" s="423"/>
      <c r="CS36" s="423"/>
      <c r="CT36" s="423"/>
      <c r="CU36" s="423"/>
      <c r="CV36" s="423"/>
      <c r="CW36" s="423"/>
      <c r="CX36" s="423"/>
      <c r="CY36" s="423"/>
      <c r="CZ36" s="423"/>
      <c r="DA36" s="423"/>
      <c r="DB36" s="423"/>
      <c r="DC36" s="423"/>
      <c r="DD36" s="423"/>
      <c r="DE36" s="423"/>
      <c r="DF36" s="210"/>
      <c r="DG36" s="425" t="str">
        <f>IF('各会計、関係団体の財政状況及び健全化判断比率'!BR9="","",'各会計、関係団体の財政状況及び健全化判断比率'!BR9)</f>
        <v/>
      </c>
      <c r="DH36" s="425"/>
      <c r="DI36" s="217"/>
      <c r="DJ36" s="185"/>
      <c r="DK36" s="185"/>
      <c r="DL36" s="185"/>
      <c r="DM36" s="185"/>
      <c r="DN36" s="185"/>
      <c r="DO36" s="185"/>
    </row>
    <row r="37" spans="1:119" ht="32.25" customHeight="1" x14ac:dyDescent="0.2">
      <c r="A37" s="186"/>
      <c r="B37" s="212"/>
      <c r="C37" s="424" t="str">
        <f>IF(E37="","",C36+1)</f>
        <v/>
      </c>
      <c r="D37" s="424"/>
      <c r="E37" s="423" t="str">
        <f>IF('各会計、関係団体の財政状況及び健全化判断比率'!B10="","",'各会計、関係団体の財政状況及び健全化判断比率'!B10)</f>
        <v/>
      </c>
      <c r="F37" s="423"/>
      <c r="G37" s="423"/>
      <c r="H37" s="423"/>
      <c r="I37" s="423"/>
      <c r="J37" s="423"/>
      <c r="K37" s="423"/>
      <c r="L37" s="423"/>
      <c r="M37" s="423"/>
      <c r="N37" s="423"/>
      <c r="O37" s="423"/>
      <c r="P37" s="423"/>
      <c r="Q37" s="423"/>
      <c r="R37" s="423"/>
      <c r="S37" s="423"/>
      <c r="T37" s="213"/>
      <c r="U37" s="424">
        <f t="shared" si="4"/>
        <v>6</v>
      </c>
      <c r="V37" s="424"/>
      <c r="W37" s="423" t="str">
        <f>IF('各会計、関係団体の財政状況及び健全化判断比率'!B31="","",'各会計、関係団体の財政状況及び健全化判断比率'!B31)</f>
        <v>介護保険事業特別会計</v>
      </c>
      <c r="X37" s="423"/>
      <c r="Y37" s="423"/>
      <c r="Z37" s="423"/>
      <c r="AA37" s="423"/>
      <c r="AB37" s="423"/>
      <c r="AC37" s="423"/>
      <c r="AD37" s="423"/>
      <c r="AE37" s="423"/>
      <c r="AF37" s="423"/>
      <c r="AG37" s="423"/>
      <c r="AH37" s="423"/>
      <c r="AI37" s="423"/>
      <c r="AJ37" s="423"/>
      <c r="AK37" s="423"/>
      <c r="AL37" s="213"/>
      <c r="AM37" s="424" t="str">
        <f t="shared" si="0"/>
        <v/>
      </c>
      <c r="AN37" s="424"/>
      <c r="AO37" s="423"/>
      <c r="AP37" s="423"/>
      <c r="AQ37" s="423"/>
      <c r="AR37" s="423"/>
      <c r="AS37" s="423"/>
      <c r="AT37" s="423"/>
      <c r="AU37" s="423"/>
      <c r="AV37" s="423"/>
      <c r="AW37" s="423"/>
      <c r="AX37" s="423"/>
      <c r="AY37" s="423"/>
      <c r="AZ37" s="423"/>
      <c r="BA37" s="423"/>
      <c r="BB37" s="423"/>
      <c r="BC37" s="423"/>
      <c r="BD37" s="213"/>
      <c r="BE37" s="424" t="str">
        <f t="shared" si="1"/>
        <v/>
      </c>
      <c r="BF37" s="424"/>
      <c r="BG37" s="423"/>
      <c r="BH37" s="423"/>
      <c r="BI37" s="423"/>
      <c r="BJ37" s="423"/>
      <c r="BK37" s="423"/>
      <c r="BL37" s="423"/>
      <c r="BM37" s="423"/>
      <c r="BN37" s="423"/>
      <c r="BO37" s="423"/>
      <c r="BP37" s="423"/>
      <c r="BQ37" s="423"/>
      <c r="BR37" s="423"/>
      <c r="BS37" s="423"/>
      <c r="BT37" s="423"/>
      <c r="BU37" s="423"/>
      <c r="BV37" s="213"/>
      <c r="BW37" s="424">
        <f t="shared" si="2"/>
        <v>15</v>
      </c>
      <c r="BX37" s="424"/>
      <c r="BY37" s="423" t="str">
        <f>IF('各会計、関係団体の財政状況及び健全化判断比率'!B71="","",'各会計、関係団体の財政状況及び健全化判断比率'!B71)</f>
        <v>石狩西部広域水道企業団</v>
      </c>
      <c r="BZ37" s="423"/>
      <c r="CA37" s="423"/>
      <c r="CB37" s="423"/>
      <c r="CC37" s="423"/>
      <c r="CD37" s="423"/>
      <c r="CE37" s="423"/>
      <c r="CF37" s="423"/>
      <c r="CG37" s="423"/>
      <c r="CH37" s="423"/>
      <c r="CI37" s="423"/>
      <c r="CJ37" s="423"/>
      <c r="CK37" s="423"/>
      <c r="CL37" s="423"/>
      <c r="CM37" s="423"/>
      <c r="CN37" s="213"/>
      <c r="CO37" s="424">
        <f t="shared" si="3"/>
        <v>21</v>
      </c>
      <c r="CP37" s="424"/>
      <c r="CQ37" s="423" t="str">
        <f>IF('各会計、関係団体の財政状況及び健全化判断比率'!BS10="","",'各会計、関係団体の財政状況及び健全化判断比率'!BS10)</f>
        <v>石狩市防災まちづくり協会</v>
      </c>
      <c r="CR37" s="423"/>
      <c r="CS37" s="423"/>
      <c r="CT37" s="423"/>
      <c r="CU37" s="423"/>
      <c r="CV37" s="423"/>
      <c r="CW37" s="423"/>
      <c r="CX37" s="423"/>
      <c r="CY37" s="423"/>
      <c r="CZ37" s="423"/>
      <c r="DA37" s="423"/>
      <c r="DB37" s="423"/>
      <c r="DC37" s="423"/>
      <c r="DD37" s="423"/>
      <c r="DE37" s="423"/>
      <c r="DF37" s="210"/>
      <c r="DG37" s="425" t="str">
        <f>IF('各会計、関係団体の財政状況及び健全化判断比率'!BR10="","",'各会計、関係団体の財政状況及び健全化判断比率'!BR10)</f>
        <v/>
      </c>
      <c r="DH37" s="425"/>
      <c r="DI37" s="217"/>
      <c r="DJ37" s="185"/>
      <c r="DK37" s="185"/>
      <c r="DL37" s="185"/>
      <c r="DM37" s="185"/>
      <c r="DN37" s="185"/>
      <c r="DO37" s="185"/>
    </row>
    <row r="38" spans="1:119" ht="32.25" customHeight="1" x14ac:dyDescent="0.2">
      <c r="A38" s="186"/>
      <c r="B38" s="212"/>
      <c r="C38" s="424" t="str">
        <f t="shared" ref="C38:C43" si="5">IF(E38="","",C37+1)</f>
        <v/>
      </c>
      <c r="D38" s="424"/>
      <c r="E38" s="423" t="str">
        <f>IF('各会計、関係団体の財政状況及び健全化判断比率'!B11="","",'各会計、関係団体の財政状況及び健全化判断比率'!B11)</f>
        <v/>
      </c>
      <c r="F38" s="423"/>
      <c r="G38" s="423"/>
      <c r="H38" s="423"/>
      <c r="I38" s="423"/>
      <c r="J38" s="423"/>
      <c r="K38" s="423"/>
      <c r="L38" s="423"/>
      <c r="M38" s="423"/>
      <c r="N38" s="423"/>
      <c r="O38" s="423"/>
      <c r="P38" s="423"/>
      <c r="Q38" s="423"/>
      <c r="R38" s="423"/>
      <c r="S38" s="423"/>
      <c r="T38" s="213"/>
      <c r="U38" s="424">
        <f t="shared" si="4"/>
        <v>7</v>
      </c>
      <c r="V38" s="424"/>
      <c r="W38" s="423" t="str">
        <f>IF('各会計、関係団体の財政状況及び健全化判断比率'!B32="","",'各会計、関係団体の財政状況及び健全化判断比率'!B32)</f>
        <v>介護サービス事業特別会計</v>
      </c>
      <c r="X38" s="423"/>
      <c r="Y38" s="423"/>
      <c r="Z38" s="423"/>
      <c r="AA38" s="423"/>
      <c r="AB38" s="423"/>
      <c r="AC38" s="423"/>
      <c r="AD38" s="423"/>
      <c r="AE38" s="423"/>
      <c r="AF38" s="423"/>
      <c r="AG38" s="423"/>
      <c r="AH38" s="423"/>
      <c r="AI38" s="423"/>
      <c r="AJ38" s="423"/>
      <c r="AK38" s="423"/>
      <c r="AL38" s="213"/>
      <c r="AM38" s="424" t="str">
        <f t="shared" si="0"/>
        <v/>
      </c>
      <c r="AN38" s="424"/>
      <c r="AO38" s="423"/>
      <c r="AP38" s="423"/>
      <c r="AQ38" s="423"/>
      <c r="AR38" s="423"/>
      <c r="AS38" s="423"/>
      <c r="AT38" s="423"/>
      <c r="AU38" s="423"/>
      <c r="AV38" s="423"/>
      <c r="AW38" s="423"/>
      <c r="AX38" s="423"/>
      <c r="AY38" s="423"/>
      <c r="AZ38" s="423"/>
      <c r="BA38" s="423"/>
      <c r="BB38" s="423"/>
      <c r="BC38" s="423"/>
      <c r="BD38" s="213"/>
      <c r="BE38" s="424" t="str">
        <f t="shared" si="1"/>
        <v/>
      </c>
      <c r="BF38" s="424"/>
      <c r="BG38" s="423"/>
      <c r="BH38" s="423"/>
      <c r="BI38" s="423"/>
      <c r="BJ38" s="423"/>
      <c r="BK38" s="423"/>
      <c r="BL38" s="423"/>
      <c r="BM38" s="423"/>
      <c r="BN38" s="423"/>
      <c r="BO38" s="423"/>
      <c r="BP38" s="423"/>
      <c r="BQ38" s="423"/>
      <c r="BR38" s="423"/>
      <c r="BS38" s="423"/>
      <c r="BT38" s="423"/>
      <c r="BU38" s="423"/>
      <c r="BV38" s="213"/>
      <c r="BW38" s="424">
        <f t="shared" si="2"/>
        <v>16</v>
      </c>
      <c r="BX38" s="424"/>
      <c r="BY38" s="423" t="str">
        <f>IF('各会計、関係団体の財政状況及び健全化判断比率'!B72="","",'各会計、関係団体の財政状況及び健全化判断比率'!B72)</f>
        <v>石狩教育研修センター組合</v>
      </c>
      <c r="BZ38" s="423"/>
      <c r="CA38" s="423"/>
      <c r="CB38" s="423"/>
      <c r="CC38" s="423"/>
      <c r="CD38" s="423"/>
      <c r="CE38" s="423"/>
      <c r="CF38" s="423"/>
      <c r="CG38" s="423"/>
      <c r="CH38" s="423"/>
      <c r="CI38" s="423"/>
      <c r="CJ38" s="423"/>
      <c r="CK38" s="423"/>
      <c r="CL38" s="423"/>
      <c r="CM38" s="423"/>
      <c r="CN38" s="213"/>
      <c r="CO38" s="424" t="str">
        <f t="shared" si="3"/>
        <v/>
      </c>
      <c r="CP38" s="424"/>
      <c r="CQ38" s="423" t="str">
        <f>IF('各会計、関係団体の財政状況及び健全化判断比率'!BS11="","",'各会計、関係団体の財政状況及び健全化判断比率'!BS11)</f>
        <v/>
      </c>
      <c r="CR38" s="423"/>
      <c r="CS38" s="423"/>
      <c r="CT38" s="423"/>
      <c r="CU38" s="423"/>
      <c r="CV38" s="423"/>
      <c r="CW38" s="423"/>
      <c r="CX38" s="423"/>
      <c r="CY38" s="423"/>
      <c r="CZ38" s="423"/>
      <c r="DA38" s="423"/>
      <c r="DB38" s="423"/>
      <c r="DC38" s="423"/>
      <c r="DD38" s="423"/>
      <c r="DE38" s="423"/>
      <c r="DF38" s="210"/>
      <c r="DG38" s="425" t="str">
        <f>IF('各会計、関係団体の財政状況及び健全化判断比率'!BR11="","",'各会計、関係団体の財政状況及び健全化判断比率'!BR11)</f>
        <v/>
      </c>
      <c r="DH38" s="425"/>
      <c r="DI38" s="217"/>
      <c r="DJ38" s="185"/>
      <c r="DK38" s="185"/>
      <c r="DL38" s="185"/>
      <c r="DM38" s="185"/>
      <c r="DN38" s="185"/>
      <c r="DO38" s="185"/>
    </row>
    <row r="39" spans="1:119" ht="32.25" customHeight="1" x14ac:dyDescent="0.2">
      <c r="A39" s="186"/>
      <c r="B39" s="212"/>
      <c r="C39" s="424" t="str">
        <f t="shared" si="5"/>
        <v/>
      </c>
      <c r="D39" s="424"/>
      <c r="E39" s="423" t="str">
        <f>IF('各会計、関係団体の財政状況及び健全化判断比率'!B12="","",'各会計、関係団体の財政状況及び健全化判断比率'!B12)</f>
        <v/>
      </c>
      <c r="F39" s="423"/>
      <c r="G39" s="423"/>
      <c r="H39" s="423"/>
      <c r="I39" s="423"/>
      <c r="J39" s="423"/>
      <c r="K39" s="423"/>
      <c r="L39" s="423"/>
      <c r="M39" s="423"/>
      <c r="N39" s="423"/>
      <c r="O39" s="423"/>
      <c r="P39" s="423"/>
      <c r="Q39" s="423"/>
      <c r="R39" s="423"/>
      <c r="S39" s="423"/>
      <c r="T39" s="213"/>
      <c r="U39" s="424" t="str">
        <f t="shared" si="4"/>
        <v/>
      </c>
      <c r="V39" s="424"/>
      <c r="W39" s="423"/>
      <c r="X39" s="423"/>
      <c r="Y39" s="423"/>
      <c r="Z39" s="423"/>
      <c r="AA39" s="423"/>
      <c r="AB39" s="423"/>
      <c r="AC39" s="423"/>
      <c r="AD39" s="423"/>
      <c r="AE39" s="423"/>
      <c r="AF39" s="423"/>
      <c r="AG39" s="423"/>
      <c r="AH39" s="423"/>
      <c r="AI39" s="423"/>
      <c r="AJ39" s="423"/>
      <c r="AK39" s="423"/>
      <c r="AL39" s="213"/>
      <c r="AM39" s="424" t="str">
        <f t="shared" si="0"/>
        <v/>
      </c>
      <c r="AN39" s="424"/>
      <c r="AO39" s="423"/>
      <c r="AP39" s="423"/>
      <c r="AQ39" s="423"/>
      <c r="AR39" s="423"/>
      <c r="AS39" s="423"/>
      <c r="AT39" s="423"/>
      <c r="AU39" s="423"/>
      <c r="AV39" s="423"/>
      <c r="AW39" s="423"/>
      <c r="AX39" s="423"/>
      <c r="AY39" s="423"/>
      <c r="AZ39" s="423"/>
      <c r="BA39" s="423"/>
      <c r="BB39" s="423"/>
      <c r="BC39" s="423"/>
      <c r="BD39" s="213"/>
      <c r="BE39" s="424" t="str">
        <f t="shared" si="1"/>
        <v/>
      </c>
      <c r="BF39" s="424"/>
      <c r="BG39" s="423"/>
      <c r="BH39" s="423"/>
      <c r="BI39" s="423"/>
      <c r="BJ39" s="423"/>
      <c r="BK39" s="423"/>
      <c r="BL39" s="423"/>
      <c r="BM39" s="423"/>
      <c r="BN39" s="423"/>
      <c r="BO39" s="423"/>
      <c r="BP39" s="423"/>
      <c r="BQ39" s="423"/>
      <c r="BR39" s="423"/>
      <c r="BS39" s="423"/>
      <c r="BT39" s="423"/>
      <c r="BU39" s="423"/>
      <c r="BV39" s="213"/>
      <c r="BW39" s="424">
        <f t="shared" si="2"/>
        <v>17</v>
      </c>
      <c r="BX39" s="424"/>
      <c r="BY39" s="423" t="str">
        <f>IF('各会計、関係団体の財政状況及び健全化判断比率'!B73="","",'各会計、関係団体の財政状況及び健全化判断比率'!B73)</f>
        <v>札幌広域圏組合</v>
      </c>
      <c r="BZ39" s="423"/>
      <c r="CA39" s="423"/>
      <c r="CB39" s="423"/>
      <c r="CC39" s="423"/>
      <c r="CD39" s="423"/>
      <c r="CE39" s="423"/>
      <c r="CF39" s="423"/>
      <c r="CG39" s="423"/>
      <c r="CH39" s="423"/>
      <c r="CI39" s="423"/>
      <c r="CJ39" s="423"/>
      <c r="CK39" s="423"/>
      <c r="CL39" s="423"/>
      <c r="CM39" s="423"/>
      <c r="CN39" s="213"/>
      <c r="CO39" s="424" t="str">
        <f t="shared" si="3"/>
        <v/>
      </c>
      <c r="CP39" s="424"/>
      <c r="CQ39" s="423" t="str">
        <f>IF('各会計、関係団体の財政状況及び健全化判断比率'!BS12="","",'各会計、関係団体の財政状況及び健全化判断比率'!BS12)</f>
        <v/>
      </c>
      <c r="CR39" s="423"/>
      <c r="CS39" s="423"/>
      <c r="CT39" s="423"/>
      <c r="CU39" s="423"/>
      <c r="CV39" s="423"/>
      <c r="CW39" s="423"/>
      <c r="CX39" s="423"/>
      <c r="CY39" s="423"/>
      <c r="CZ39" s="423"/>
      <c r="DA39" s="423"/>
      <c r="DB39" s="423"/>
      <c r="DC39" s="423"/>
      <c r="DD39" s="423"/>
      <c r="DE39" s="423"/>
      <c r="DF39" s="210"/>
      <c r="DG39" s="425" t="str">
        <f>IF('各会計、関係団体の財政状況及び健全化判断比率'!BR12="","",'各会計、関係団体の財政状況及び健全化判断比率'!BR12)</f>
        <v/>
      </c>
      <c r="DH39" s="425"/>
      <c r="DI39" s="217"/>
      <c r="DJ39" s="185"/>
      <c r="DK39" s="185"/>
      <c r="DL39" s="185"/>
      <c r="DM39" s="185"/>
      <c r="DN39" s="185"/>
      <c r="DO39" s="185"/>
    </row>
    <row r="40" spans="1:119" ht="32.25" customHeight="1" x14ac:dyDescent="0.2">
      <c r="A40" s="186"/>
      <c r="B40" s="212"/>
      <c r="C40" s="424" t="str">
        <f t="shared" si="5"/>
        <v/>
      </c>
      <c r="D40" s="424"/>
      <c r="E40" s="423" t="str">
        <f>IF('各会計、関係団体の財政状況及び健全化判断比率'!B13="","",'各会計、関係団体の財政状況及び健全化判断比率'!B13)</f>
        <v/>
      </c>
      <c r="F40" s="423"/>
      <c r="G40" s="423"/>
      <c r="H40" s="423"/>
      <c r="I40" s="423"/>
      <c r="J40" s="423"/>
      <c r="K40" s="423"/>
      <c r="L40" s="423"/>
      <c r="M40" s="423"/>
      <c r="N40" s="423"/>
      <c r="O40" s="423"/>
      <c r="P40" s="423"/>
      <c r="Q40" s="423"/>
      <c r="R40" s="423"/>
      <c r="S40" s="423"/>
      <c r="T40" s="213"/>
      <c r="U40" s="424" t="str">
        <f t="shared" si="4"/>
        <v/>
      </c>
      <c r="V40" s="424"/>
      <c r="W40" s="423"/>
      <c r="X40" s="423"/>
      <c r="Y40" s="423"/>
      <c r="Z40" s="423"/>
      <c r="AA40" s="423"/>
      <c r="AB40" s="423"/>
      <c r="AC40" s="423"/>
      <c r="AD40" s="423"/>
      <c r="AE40" s="423"/>
      <c r="AF40" s="423"/>
      <c r="AG40" s="423"/>
      <c r="AH40" s="423"/>
      <c r="AI40" s="423"/>
      <c r="AJ40" s="423"/>
      <c r="AK40" s="423"/>
      <c r="AL40" s="213"/>
      <c r="AM40" s="424" t="str">
        <f t="shared" si="0"/>
        <v/>
      </c>
      <c r="AN40" s="424"/>
      <c r="AO40" s="423"/>
      <c r="AP40" s="423"/>
      <c r="AQ40" s="423"/>
      <c r="AR40" s="423"/>
      <c r="AS40" s="423"/>
      <c r="AT40" s="423"/>
      <c r="AU40" s="423"/>
      <c r="AV40" s="423"/>
      <c r="AW40" s="423"/>
      <c r="AX40" s="423"/>
      <c r="AY40" s="423"/>
      <c r="AZ40" s="423"/>
      <c r="BA40" s="423"/>
      <c r="BB40" s="423"/>
      <c r="BC40" s="423"/>
      <c r="BD40" s="213"/>
      <c r="BE40" s="424" t="str">
        <f t="shared" si="1"/>
        <v/>
      </c>
      <c r="BF40" s="424"/>
      <c r="BG40" s="423"/>
      <c r="BH40" s="423"/>
      <c r="BI40" s="423"/>
      <c r="BJ40" s="423"/>
      <c r="BK40" s="423"/>
      <c r="BL40" s="423"/>
      <c r="BM40" s="423"/>
      <c r="BN40" s="423"/>
      <c r="BO40" s="423"/>
      <c r="BP40" s="423"/>
      <c r="BQ40" s="423"/>
      <c r="BR40" s="423"/>
      <c r="BS40" s="423"/>
      <c r="BT40" s="423"/>
      <c r="BU40" s="423"/>
      <c r="BV40" s="213"/>
      <c r="BW40" s="424" t="str">
        <f t="shared" si="2"/>
        <v/>
      </c>
      <c r="BX40" s="424"/>
      <c r="BY40" s="423" t="str">
        <f>IF('各会計、関係団体の財政状況及び健全化判断比率'!B74="","",'各会計、関係団体の財政状況及び健全化判断比率'!B74)</f>
        <v/>
      </c>
      <c r="BZ40" s="423"/>
      <c r="CA40" s="423"/>
      <c r="CB40" s="423"/>
      <c r="CC40" s="423"/>
      <c r="CD40" s="423"/>
      <c r="CE40" s="423"/>
      <c r="CF40" s="423"/>
      <c r="CG40" s="423"/>
      <c r="CH40" s="423"/>
      <c r="CI40" s="423"/>
      <c r="CJ40" s="423"/>
      <c r="CK40" s="423"/>
      <c r="CL40" s="423"/>
      <c r="CM40" s="423"/>
      <c r="CN40" s="213"/>
      <c r="CO40" s="424" t="str">
        <f t="shared" si="3"/>
        <v/>
      </c>
      <c r="CP40" s="424"/>
      <c r="CQ40" s="423" t="str">
        <f>IF('各会計、関係団体の財政状況及び健全化判断比率'!BS13="","",'各会計、関係団体の財政状況及び健全化判断比率'!BS13)</f>
        <v/>
      </c>
      <c r="CR40" s="423"/>
      <c r="CS40" s="423"/>
      <c r="CT40" s="423"/>
      <c r="CU40" s="423"/>
      <c r="CV40" s="423"/>
      <c r="CW40" s="423"/>
      <c r="CX40" s="423"/>
      <c r="CY40" s="423"/>
      <c r="CZ40" s="423"/>
      <c r="DA40" s="423"/>
      <c r="DB40" s="423"/>
      <c r="DC40" s="423"/>
      <c r="DD40" s="423"/>
      <c r="DE40" s="423"/>
      <c r="DF40" s="210"/>
      <c r="DG40" s="425" t="str">
        <f>IF('各会計、関係団体の財政状況及び健全化判断比率'!BR13="","",'各会計、関係団体の財政状況及び健全化判断比率'!BR13)</f>
        <v/>
      </c>
      <c r="DH40" s="425"/>
      <c r="DI40" s="217"/>
      <c r="DJ40" s="185"/>
      <c r="DK40" s="185"/>
      <c r="DL40" s="185"/>
      <c r="DM40" s="185"/>
      <c r="DN40" s="185"/>
      <c r="DO40" s="185"/>
    </row>
    <row r="41" spans="1:119" ht="32.25" customHeight="1" x14ac:dyDescent="0.2">
      <c r="A41" s="186"/>
      <c r="B41" s="212"/>
      <c r="C41" s="424" t="str">
        <f t="shared" si="5"/>
        <v/>
      </c>
      <c r="D41" s="424"/>
      <c r="E41" s="423" t="str">
        <f>IF('各会計、関係団体の財政状況及び健全化判断比率'!B14="","",'各会計、関係団体の財政状況及び健全化判断比率'!B14)</f>
        <v/>
      </c>
      <c r="F41" s="423"/>
      <c r="G41" s="423"/>
      <c r="H41" s="423"/>
      <c r="I41" s="423"/>
      <c r="J41" s="423"/>
      <c r="K41" s="423"/>
      <c r="L41" s="423"/>
      <c r="M41" s="423"/>
      <c r="N41" s="423"/>
      <c r="O41" s="423"/>
      <c r="P41" s="423"/>
      <c r="Q41" s="423"/>
      <c r="R41" s="423"/>
      <c r="S41" s="423"/>
      <c r="T41" s="213"/>
      <c r="U41" s="424" t="str">
        <f t="shared" si="4"/>
        <v/>
      </c>
      <c r="V41" s="424"/>
      <c r="W41" s="423"/>
      <c r="X41" s="423"/>
      <c r="Y41" s="423"/>
      <c r="Z41" s="423"/>
      <c r="AA41" s="423"/>
      <c r="AB41" s="423"/>
      <c r="AC41" s="423"/>
      <c r="AD41" s="423"/>
      <c r="AE41" s="423"/>
      <c r="AF41" s="423"/>
      <c r="AG41" s="423"/>
      <c r="AH41" s="423"/>
      <c r="AI41" s="423"/>
      <c r="AJ41" s="423"/>
      <c r="AK41" s="423"/>
      <c r="AL41" s="213"/>
      <c r="AM41" s="424" t="str">
        <f t="shared" si="0"/>
        <v/>
      </c>
      <c r="AN41" s="424"/>
      <c r="AO41" s="423"/>
      <c r="AP41" s="423"/>
      <c r="AQ41" s="423"/>
      <c r="AR41" s="423"/>
      <c r="AS41" s="423"/>
      <c r="AT41" s="423"/>
      <c r="AU41" s="423"/>
      <c r="AV41" s="423"/>
      <c r="AW41" s="423"/>
      <c r="AX41" s="423"/>
      <c r="AY41" s="423"/>
      <c r="AZ41" s="423"/>
      <c r="BA41" s="423"/>
      <c r="BB41" s="423"/>
      <c r="BC41" s="423"/>
      <c r="BD41" s="213"/>
      <c r="BE41" s="424" t="str">
        <f t="shared" si="1"/>
        <v/>
      </c>
      <c r="BF41" s="424"/>
      <c r="BG41" s="423"/>
      <c r="BH41" s="423"/>
      <c r="BI41" s="423"/>
      <c r="BJ41" s="423"/>
      <c r="BK41" s="423"/>
      <c r="BL41" s="423"/>
      <c r="BM41" s="423"/>
      <c r="BN41" s="423"/>
      <c r="BO41" s="423"/>
      <c r="BP41" s="423"/>
      <c r="BQ41" s="423"/>
      <c r="BR41" s="423"/>
      <c r="BS41" s="423"/>
      <c r="BT41" s="423"/>
      <c r="BU41" s="423"/>
      <c r="BV41" s="213"/>
      <c r="BW41" s="424" t="str">
        <f t="shared" si="2"/>
        <v/>
      </c>
      <c r="BX41" s="424"/>
      <c r="BY41" s="423" t="str">
        <f>IF('各会計、関係団体の財政状況及び健全化判断比率'!B75="","",'各会計、関係団体の財政状況及び健全化判断比率'!B75)</f>
        <v/>
      </c>
      <c r="BZ41" s="423"/>
      <c r="CA41" s="423"/>
      <c r="CB41" s="423"/>
      <c r="CC41" s="423"/>
      <c r="CD41" s="423"/>
      <c r="CE41" s="423"/>
      <c r="CF41" s="423"/>
      <c r="CG41" s="423"/>
      <c r="CH41" s="423"/>
      <c r="CI41" s="423"/>
      <c r="CJ41" s="423"/>
      <c r="CK41" s="423"/>
      <c r="CL41" s="423"/>
      <c r="CM41" s="423"/>
      <c r="CN41" s="213"/>
      <c r="CO41" s="424" t="str">
        <f t="shared" si="3"/>
        <v/>
      </c>
      <c r="CP41" s="424"/>
      <c r="CQ41" s="423" t="str">
        <f>IF('各会計、関係団体の財政状況及び健全化判断比率'!BS14="","",'各会計、関係団体の財政状況及び健全化判断比率'!BS14)</f>
        <v/>
      </c>
      <c r="CR41" s="423"/>
      <c r="CS41" s="423"/>
      <c r="CT41" s="423"/>
      <c r="CU41" s="423"/>
      <c r="CV41" s="423"/>
      <c r="CW41" s="423"/>
      <c r="CX41" s="423"/>
      <c r="CY41" s="423"/>
      <c r="CZ41" s="423"/>
      <c r="DA41" s="423"/>
      <c r="DB41" s="423"/>
      <c r="DC41" s="423"/>
      <c r="DD41" s="423"/>
      <c r="DE41" s="423"/>
      <c r="DF41" s="210"/>
      <c r="DG41" s="425" t="str">
        <f>IF('各会計、関係団体の財政状況及び健全化判断比率'!BR14="","",'各会計、関係団体の財政状況及び健全化判断比率'!BR14)</f>
        <v/>
      </c>
      <c r="DH41" s="425"/>
      <c r="DI41" s="217"/>
      <c r="DJ41" s="185"/>
      <c r="DK41" s="185"/>
      <c r="DL41" s="185"/>
      <c r="DM41" s="185"/>
      <c r="DN41" s="185"/>
      <c r="DO41" s="185"/>
    </row>
    <row r="42" spans="1:119" ht="32.25" customHeight="1" x14ac:dyDescent="0.2">
      <c r="A42" s="185"/>
      <c r="B42" s="212"/>
      <c r="C42" s="424" t="str">
        <f t="shared" si="5"/>
        <v/>
      </c>
      <c r="D42" s="424"/>
      <c r="E42" s="423" t="str">
        <f>IF('各会計、関係団体の財政状況及び健全化判断比率'!B15="","",'各会計、関係団体の財政状況及び健全化判断比率'!B15)</f>
        <v/>
      </c>
      <c r="F42" s="423"/>
      <c r="G42" s="423"/>
      <c r="H42" s="423"/>
      <c r="I42" s="423"/>
      <c r="J42" s="423"/>
      <c r="K42" s="423"/>
      <c r="L42" s="423"/>
      <c r="M42" s="423"/>
      <c r="N42" s="423"/>
      <c r="O42" s="423"/>
      <c r="P42" s="423"/>
      <c r="Q42" s="423"/>
      <c r="R42" s="423"/>
      <c r="S42" s="423"/>
      <c r="T42" s="213"/>
      <c r="U42" s="424" t="str">
        <f t="shared" si="4"/>
        <v/>
      </c>
      <c r="V42" s="424"/>
      <c r="W42" s="423"/>
      <c r="X42" s="423"/>
      <c r="Y42" s="423"/>
      <c r="Z42" s="423"/>
      <c r="AA42" s="423"/>
      <c r="AB42" s="423"/>
      <c r="AC42" s="423"/>
      <c r="AD42" s="423"/>
      <c r="AE42" s="423"/>
      <c r="AF42" s="423"/>
      <c r="AG42" s="423"/>
      <c r="AH42" s="423"/>
      <c r="AI42" s="423"/>
      <c r="AJ42" s="423"/>
      <c r="AK42" s="423"/>
      <c r="AL42" s="213"/>
      <c r="AM42" s="424" t="str">
        <f t="shared" si="0"/>
        <v/>
      </c>
      <c r="AN42" s="424"/>
      <c r="AO42" s="423"/>
      <c r="AP42" s="423"/>
      <c r="AQ42" s="423"/>
      <c r="AR42" s="423"/>
      <c r="AS42" s="423"/>
      <c r="AT42" s="423"/>
      <c r="AU42" s="423"/>
      <c r="AV42" s="423"/>
      <c r="AW42" s="423"/>
      <c r="AX42" s="423"/>
      <c r="AY42" s="423"/>
      <c r="AZ42" s="423"/>
      <c r="BA42" s="423"/>
      <c r="BB42" s="423"/>
      <c r="BC42" s="423"/>
      <c r="BD42" s="213"/>
      <c r="BE42" s="424" t="str">
        <f t="shared" si="1"/>
        <v/>
      </c>
      <c r="BF42" s="424"/>
      <c r="BG42" s="423"/>
      <c r="BH42" s="423"/>
      <c r="BI42" s="423"/>
      <c r="BJ42" s="423"/>
      <c r="BK42" s="423"/>
      <c r="BL42" s="423"/>
      <c r="BM42" s="423"/>
      <c r="BN42" s="423"/>
      <c r="BO42" s="423"/>
      <c r="BP42" s="423"/>
      <c r="BQ42" s="423"/>
      <c r="BR42" s="423"/>
      <c r="BS42" s="423"/>
      <c r="BT42" s="423"/>
      <c r="BU42" s="423"/>
      <c r="BV42" s="213"/>
      <c r="BW42" s="424" t="str">
        <f t="shared" si="2"/>
        <v/>
      </c>
      <c r="BX42" s="424"/>
      <c r="BY42" s="423" t="str">
        <f>IF('各会計、関係団体の財政状況及び健全化判断比率'!B76="","",'各会計、関係団体の財政状況及び健全化判断比率'!B76)</f>
        <v/>
      </c>
      <c r="BZ42" s="423"/>
      <c r="CA42" s="423"/>
      <c r="CB42" s="423"/>
      <c r="CC42" s="423"/>
      <c r="CD42" s="423"/>
      <c r="CE42" s="423"/>
      <c r="CF42" s="423"/>
      <c r="CG42" s="423"/>
      <c r="CH42" s="423"/>
      <c r="CI42" s="423"/>
      <c r="CJ42" s="423"/>
      <c r="CK42" s="423"/>
      <c r="CL42" s="423"/>
      <c r="CM42" s="423"/>
      <c r="CN42" s="213"/>
      <c r="CO42" s="424" t="str">
        <f t="shared" si="3"/>
        <v/>
      </c>
      <c r="CP42" s="424"/>
      <c r="CQ42" s="423" t="str">
        <f>IF('各会計、関係団体の財政状況及び健全化判断比率'!BS15="","",'各会計、関係団体の財政状況及び健全化判断比率'!BS15)</f>
        <v/>
      </c>
      <c r="CR42" s="423"/>
      <c r="CS42" s="423"/>
      <c r="CT42" s="423"/>
      <c r="CU42" s="423"/>
      <c r="CV42" s="423"/>
      <c r="CW42" s="423"/>
      <c r="CX42" s="423"/>
      <c r="CY42" s="423"/>
      <c r="CZ42" s="423"/>
      <c r="DA42" s="423"/>
      <c r="DB42" s="423"/>
      <c r="DC42" s="423"/>
      <c r="DD42" s="423"/>
      <c r="DE42" s="423"/>
      <c r="DF42" s="210"/>
      <c r="DG42" s="425" t="str">
        <f>IF('各会計、関係団体の財政状況及び健全化判断比率'!BR15="","",'各会計、関係団体の財政状況及び健全化判断比率'!BR15)</f>
        <v/>
      </c>
      <c r="DH42" s="425"/>
      <c r="DI42" s="217"/>
      <c r="DJ42" s="185"/>
      <c r="DK42" s="185"/>
      <c r="DL42" s="185"/>
      <c r="DM42" s="185"/>
      <c r="DN42" s="185"/>
      <c r="DO42" s="185"/>
    </row>
    <row r="43" spans="1:119" ht="32.25" customHeight="1" x14ac:dyDescent="0.2">
      <c r="A43" s="185"/>
      <c r="B43" s="212"/>
      <c r="C43" s="424" t="str">
        <f t="shared" si="5"/>
        <v/>
      </c>
      <c r="D43" s="424"/>
      <c r="E43" s="423" t="str">
        <f>IF('各会計、関係団体の財政状況及び健全化判断比率'!B16="","",'各会計、関係団体の財政状況及び健全化判断比率'!B16)</f>
        <v/>
      </c>
      <c r="F43" s="423"/>
      <c r="G43" s="423"/>
      <c r="H43" s="423"/>
      <c r="I43" s="423"/>
      <c r="J43" s="423"/>
      <c r="K43" s="423"/>
      <c r="L43" s="423"/>
      <c r="M43" s="423"/>
      <c r="N43" s="423"/>
      <c r="O43" s="423"/>
      <c r="P43" s="423"/>
      <c r="Q43" s="423"/>
      <c r="R43" s="423"/>
      <c r="S43" s="423"/>
      <c r="T43" s="213"/>
      <c r="U43" s="424" t="str">
        <f t="shared" si="4"/>
        <v/>
      </c>
      <c r="V43" s="424"/>
      <c r="W43" s="423"/>
      <c r="X43" s="423"/>
      <c r="Y43" s="423"/>
      <c r="Z43" s="423"/>
      <c r="AA43" s="423"/>
      <c r="AB43" s="423"/>
      <c r="AC43" s="423"/>
      <c r="AD43" s="423"/>
      <c r="AE43" s="423"/>
      <c r="AF43" s="423"/>
      <c r="AG43" s="423"/>
      <c r="AH43" s="423"/>
      <c r="AI43" s="423"/>
      <c r="AJ43" s="423"/>
      <c r="AK43" s="423"/>
      <c r="AL43" s="213"/>
      <c r="AM43" s="424" t="str">
        <f t="shared" si="0"/>
        <v/>
      </c>
      <c r="AN43" s="424"/>
      <c r="AO43" s="423"/>
      <c r="AP43" s="423"/>
      <c r="AQ43" s="423"/>
      <c r="AR43" s="423"/>
      <c r="AS43" s="423"/>
      <c r="AT43" s="423"/>
      <c r="AU43" s="423"/>
      <c r="AV43" s="423"/>
      <c r="AW43" s="423"/>
      <c r="AX43" s="423"/>
      <c r="AY43" s="423"/>
      <c r="AZ43" s="423"/>
      <c r="BA43" s="423"/>
      <c r="BB43" s="423"/>
      <c r="BC43" s="423"/>
      <c r="BD43" s="213"/>
      <c r="BE43" s="424" t="str">
        <f t="shared" si="1"/>
        <v/>
      </c>
      <c r="BF43" s="424"/>
      <c r="BG43" s="423"/>
      <c r="BH43" s="423"/>
      <c r="BI43" s="423"/>
      <c r="BJ43" s="423"/>
      <c r="BK43" s="423"/>
      <c r="BL43" s="423"/>
      <c r="BM43" s="423"/>
      <c r="BN43" s="423"/>
      <c r="BO43" s="423"/>
      <c r="BP43" s="423"/>
      <c r="BQ43" s="423"/>
      <c r="BR43" s="423"/>
      <c r="BS43" s="423"/>
      <c r="BT43" s="423"/>
      <c r="BU43" s="423"/>
      <c r="BV43" s="213"/>
      <c r="BW43" s="424" t="str">
        <f t="shared" si="2"/>
        <v/>
      </c>
      <c r="BX43" s="424"/>
      <c r="BY43" s="423" t="str">
        <f>IF('各会計、関係団体の財政状況及び健全化判断比率'!B77="","",'各会計、関係団体の財政状況及び健全化判断比率'!B77)</f>
        <v/>
      </c>
      <c r="BZ43" s="423"/>
      <c r="CA43" s="423"/>
      <c r="CB43" s="423"/>
      <c r="CC43" s="423"/>
      <c r="CD43" s="423"/>
      <c r="CE43" s="423"/>
      <c r="CF43" s="423"/>
      <c r="CG43" s="423"/>
      <c r="CH43" s="423"/>
      <c r="CI43" s="423"/>
      <c r="CJ43" s="423"/>
      <c r="CK43" s="423"/>
      <c r="CL43" s="423"/>
      <c r="CM43" s="423"/>
      <c r="CN43" s="213"/>
      <c r="CO43" s="424" t="str">
        <f t="shared" si="3"/>
        <v/>
      </c>
      <c r="CP43" s="424"/>
      <c r="CQ43" s="423" t="str">
        <f>IF('各会計、関係団体の財政状況及び健全化判断比率'!BS16="","",'各会計、関係団体の財政状況及び健全化判断比率'!BS16)</f>
        <v/>
      </c>
      <c r="CR43" s="423"/>
      <c r="CS43" s="423"/>
      <c r="CT43" s="423"/>
      <c r="CU43" s="423"/>
      <c r="CV43" s="423"/>
      <c r="CW43" s="423"/>
      <c r="CX43" s="423"/>
      <c r="CY43" s="423"/>
      <c r="CZ43" s="423"/>
      <c r="DA43" s="423"/>
      <c r="DB43" s="423"/>
      <c r="DC43" s="423"/>
      <c r="DD43" s="423"/>
      <c r="DE43" s="423"/>
      <c r="DF43" s="210"/>
      <c r="DG43" s="425" t="str">
        <f>IF('各会計、関係団体の財政状況及び健全化判断比率'!BR16="","",'各会計、関係団体の財政状況及び健全化判断比率'!BR16)</f>
        <v/>
      </c>
      <c r="DH43" s="425"/>
      <c r="DI43" s="217"/>
      <c r="DJ43" s="185"/>
      <c r="DK43" s="185"/>
      <c r="DL43" s="185"/>
      <c r="DM43" s="185"/>
      <c r="DN43" s="185"/>
      <c r="DO43" s="185"/>
    </row>
    <row r="44" spans="1:119" ht="13.5" customHeight="1" thickBot="1" x14ac:dyDescent="0.25">
      <c r="A44" s="185"/>
      <c r="B44" s="218"/>
      <c r="C44" s="219"/>
      <c r="D44" s="219"/>
      <c r="E44" s="219"/>
      <c r="F44" s="219"/>
      <c r="G44" s="219"/>
      <c r="H44" s="219"/>
      <c r="I44" s="219"/>
      <c r="J44" s="219"/>
      <c r="K44" s="219"/>
      <c r="L44" s="219"/>
      <c r="M44" s="219"/>
      <c r="N44" s="219"/>
      <c r="O44" s="219"/>
      <c r="P44" s="219"/>
      <c r="Q44" s="219"/>
      <c r="R44" s="219"/>
      <c r="S44" s="219"/>
      <c r="T44" s="219"/>
      <c r="U44" s="219"/>
      <c r="V44" s="219"/>
      <c r="W44" s="219"/>
      <c r="X44" s="219"/>
      <c r="Y44" s="219"/>
      <c r="Z44" s="219"/>
      <c r="AA44" s="219"/>
      <c r="AB44" s="219"/>
      <c r="AC44" s="219"/>
      <c r="AD44" s="219"/>
      <c r="AE44" s="219"/>
      <c r="AF44" s="219"/>
      <c r="AG44" s="219"/>
      <c r="AH44" s="219"/>
      <c r="AI44" s="219"/>
      <c r="AJ44" s="219"/>
      <c r="AK44" s="219"/>
      <c r="AL44" s="219"/>
      <c r="AM44" s="219"/>
      <c r="AN44" s="219"/>
      <c r="AO44" s="219"/>
      <c r="AP44" s="219"/>
      <c r="AQ44" s="219"/>
      <c r="AR44" s="219"/>
      <c r="AS44" s="219"/>
      <c r="AT44" s="219"/>
      <c r="AU44" s="219"/>
      <c r="AV44" s="219"/>
      <c r="AW44" s="219"/>
      <c r="AX44" s="219"/>
      <c r="AY44" s="219"/>
      <c r="AZ44" s="219"/>
      <c r="BA44" s="219"/>
      <c r="BB44" s="219"/>
      <c r="BC44" s="219"/>
      <c r="BD44" s="219"/>
      <c r="BE44" s="219"/>
      <c r="BF44" s="219"/>
      <c r="BG44" s="219"/>
      <c r="BH44" s="219"/>
      <c r="BI44" s="219"/>
      <c r="BJ44" s="219"/>
      <c r="BK44" s="219"/>
      <c r="BL44" s="219"/>
      <c r="BM44" s="219"/>
      <c r="BN44" s="219"/>
      <c r="BO44" s="219"/>
      <c r="BP44" s="219"/>
      <c r="BQ44" s="219"/>
      <c r="BR44" s="219"/>
      <c r="BS44" s="219"/>
      <c r="BT44" s="219"/>
      <c r="BU44" s="219"/>
      <c r="BV44" s="219"/>
      <c r="BW44" s="219"/>
      <c r="BX44" s="219"/>
      <c r="BY44" s="219"/>
      <c r="BZ44" s="219"/>
      <c r="CA44" s="219"/>
      <c r="CB44" s="219"/>
      <c r="CC44" s="219"/>
      <c r="CD44" s="219"/>
      <c r="CE44" s="219"/>
      <c r="CF44" s="219"/>
      <c r="CG44" s="219"/>
      <c r="CH44" s="219"/>
      <c r="CI44" s="219"/>
      <c r="CJ44" s="219"/>
      <c r="CK44" s="219"/>
      <c r="CL44" s="219"/>
      <c r="CM44" s="219"/>
      <c r="CN44" s="219"/>
      <c r="CO44" s="219"/>
      <c r="CP44" s="219"/>
      <c r="CQ44" s="219"/>
      <c r="CR44" s="219"/>
      <c r="CS44" s="219"/>
      <c r="CT44" s="219"/>
      <c r="CU44" s="219"/>
      <c r="CV44" s="219"/>
      <c r="CW44" s="219"/>
      <c r="CX44" s="219"/>
      <c r="CY44" s="219"/>
      <c r="CZ44" s="219"/>
      <c r="DA44" s="219"/>
      <c r="DB44" s="219"/>
      <c r="DC44" s="219"/>
      <c r="DD44" s="219"/>
      <c r="DE44" s="219"/>
      <c r="DF44" s="219"/>
      <c r="DG44" s="219"/>
      <c r="DH44" s="219"/>
      <c r="DI44" s="220"/>
      <c r="DJ44" s="185"/>
      <c r="DK44" s="185"/>
      <c r="DL44" s="185"/>
      <c r="DM44" s="185"/>
      <c r="DN44" s="185"/>
      <c r="DO44" s="185"/>
    </row>
    <row r="45" spans="1:119" x14ac:dyDescent="0.2">
      <c r="A45" s="185"/>
      <c r="B45" s="185"/>
      <c r="C45" s="185"/>
      <c r="D45" s="185"/>
      <c r="E45" s="185"/>
      <c r="F45" s="185"/>
      <c r="G45" s="185"/>
      <c r="H45" s="185"/>
      <c r="I45" s="185"/>
      <c r="J45" s="185"/>
      <c r="K45" s="185"/>
      <c r="L45" s="185"/>
      <c r="M45" s="185"/>
      <c r="N45" s="185"/>
      <c r="O45" s="185"/>
      <c r="P45" s="185"/>
      <c r="Q45" s="185"/>
      <c r="R45" s="185"/>
      <c r="S45" s="185"/>
      <c r="T45" s="185"/>
      <c r="U45" s="185"/>
      <c r="V45" s="185"/>
      <c r="W45" s="185"/>
      <c r="X45" s="185"/>
      <c r="Y45" s="185"/>
      <c r="Z45" s="185"/>
      <c r="AA45" s="185"/>
      <c r="AB45" s="185"/>
      <c r="AC45" s="185"/>
      <c r="AD45" s="185"/>
      <c r="AE45" s="185"/>
      <c r="AF45" s="185"/>
      <c r="AG45" s="185"/>
      <c r="AH45" s="185"/>
      <c r="AI45" s="185"/>
      <c r="AJ45" s="185"/>
      <c r="AK45" s="185"/>
      <c r="AL45" s="185"/>
      <c r="AM45" s="185"/>
      <c r="AN45" s="185"/>
      <c r="AO45" s="185"/>
      <c r="AP45" s="185"/>
      <c r="AQ45" s="185"/>
      <c r="AR45" s="185"/>
      <c r="AS45" s="185"/>
      <c r="AT45" s="185"/>
      <c r="AU45" s="185"/>
      <c r="AV45" s="185"/>
      <c r="AW45" s="185"/>
      <c r="AX45" s="185"/>
      <c r="AY45" s="185"/>
      <c r="AZ45" s="185"/>
      <c r="BA45" s="185"/>
      <c r="BB45" s="185"/>
      <c r="BC45" s="185"/>
      <c r="BD45" s="185"/>
      <c r="BE45" s="185"/>
      <c r="BF45" s="185"/>
      <c r="BG45" s="185"/>
      <c r="BH45" s="185"/>
      <c r="BI45" s="185"/>
      <c r="BJ45" s="185"/>
      <c r="BK45" s="185"/>
      <c r="BL45" s="185"/>
      <c r="BM45" s="185"/>
      <c r="BN45" s="185"/>
      <c r="BO45" s="185"/>
      <c r="BP45" s="185"/>
      <c r="BQ45" s="185"/>
      <c r="BR45" s="185"/>
      <c r="BS45" s="185"/>
      <c r="BT45" s="185"/>
      <c r="BU45" s="185"/>
      <c r="BV45" s="185"/>
      <c r="BW45" s="185"/>
      <c r="BX45" s="185"/>
      <c r="BY45" s="185"/>
      <c r="BZ45" s="185"/>
      <c r="CA45" s="185"/>
      <c r="CB45" s="185"/>
      <c r="CC45" s="185"/>
      <c r="CD45" s="185"/>
      <c r="CE45" s="185"/>
      <c r="CF45" s="185"/>
      <c r="CG45" s="185"/>
      <c r="CH45" s="185"/>
      <c r="CI45" s="185"/>
      <c r="CJ45" s="185"/>
      <c r="CK45" s="185"/>
      <c r="CL45" s="185"/>
      <c r="CM45" s="185"/>
      <c r="CN45" s="185"/>
      <c r="CO45" s="185"/>
      <c r="CP45" s="185"/>
      <c r="CQ45" s="185"/>
      <c r="CR45" s="185"/>
      <c r="CS45" s="185"/>
      <c r="CT45" s="185"/>
      <c r="CU45" s="185"/>
      <c r="CV45" s="185"/>
      <c r="CW45" s="185"/>
      <c r="CX45" s="185"/>
      <c r="CY45" s="185"/>
      <c r="CZ45" s="185"/>
      <c r="DA45" s="185"/>
      <c r="DB45" s="185"/>
      <c r="DC45" s="185"/>
      <c r="DD45" s="185"/>
      <c r="DE45" s="185"/>
      <c r="DF45" s="185"/>
      <c r="DG45" s="185"/>
      <c r="DH45" s="185"/>
      <c r="DI45" s="185"/>
      <c r="DJ45" s="185"/>
      <c r="DK45" s="185"/>
      <c r="DL45" s="185"/>
      <c r="DM45" s="185"/>
      <c r="DN45" s="185"/>
      <c r="DO45" s="185"/>
    </row>
    <row r="46" spans="1:119" x14ac:dyDescent="0.2">
      <c r="B46" s="185" t="s">
        <v>207</v>
      </c>
      <c r="C46" s="185"/>
      <c r="D46" s="185"/>
      <c r="E46" s="185" t="s">
        <v>208</v>
      </c>
      <c r="F46" s="185"/>
      <c r="G46" s="185"/>
      <c r="H46" s="185"/>
      <c r="I46" s="185"/>
      <c r="J46" s="185"/>
      <c r="K46" s="185"/>
      <c r="L46" s="185"/>
      <c r="M46" s="185"/>
      <c r="N46" s="185"/>
      <c r="O46" s="185"/>
      <c r="P46" s="185"/>
      <c r="Q46" s="185"/>
      <c r="R46" s="185"/>
      <c r="S46" s="185"/>
      <c r="T46" s="185"/>
      <c r="U46" s="185"/>
      <c r="V46" s="185"/>
      <c r="W46" s="185"/>
      <c r="X46" s="185"/>
      <c r="Y46" s="185"/>
      <c r="Z46" s="185"/>
      <c r="AA46" s="185"/>
      <c r="AB46" s="185"/>
      <c r="AC46" s="185"/>
      <c r="AD46" s="185"/>
      <c r="AE46" s="185"/>
      <c r="AF46" s="185"/>
      <c r="AG46" s="185"/>
      <c r="AH46" s="185"/>
      <c r="AI46" s="185"/>
      <c r="AJ46" s="185"/>
      <c r="AK46" s="185"/>
      <c r="AL46" s="185"/>
      <c r="AM46" s="185"/>
      <c r="AN46" s="185"/>
      <c r="AO46" s="185"/>
      <c r="AP46" s="185"/>
      <c r="AQ46" s="185"/>
      <c r="AR46" s="185"/>
      <c r="AS46" s="185"/>
      <c r="AT46" s="185"/>
      <c r="AU46" s="185"/>
      <c r="AV46" s="185"/>
      <c r="AW46" s="185"/>
      <c r="AX46" s="185"/>
      <c r="AY46" s="185"/>
      <c r="AZ46" s="185"/>
      <c r="BA46" s="185"/>
      <c r="BB46" s="185"/>
      <c r="BC46" s="185"/>
      <c r="BD46" s="185"/>
      <c r="BE46" s="185"/>
      <c r="BF46" s="185"/>
      <c r="BG46" s="185"/>
      <c r="BH46" s="185"/>
      <c r="BI46" s="185"/>
      <c r="BJ46" s="185"/>
      <c r="BK46" s="185"/>
      <c r="BL46" s="185"/>
      <c r="BM46" s="185"/>
      <c r="BN46" s="185"/>
      <c r="BO46" s="185"/>
      <c r="BP46" s="185"/>
      <c r="BQ46" s="185"/>
      <c r="BR46" s="185"/>
      <c r="BS46" s="185"/>
      <c r="BT46" s="185"/>
      <c r="BU46" s="185"/>
      <c r="BV46" s="185"/>
      <c r="BW46" s="185"/>
      <c r="BX46" s="185"/>
      <c r="BY46" s="185"/>
      <c r="BZ46" s="185"/>
      <c r="CA46" s="185"/>
      <c r="CB46" s="185"/>
      <c r="CC46" s="185"/>
      <c r="CD46" s="185"/>
      <c r="CE46" s="185"/>
      <c r="CF46" s="185"/>
      <c r="CG46" s="185"/>
      <c r="CH46" s="185"/>
      <c r="CI46" s="185"/>
      <c r="CJ46" s="185"/>
      <c r="CK46" s="185"/>
      <c r="CL46" s="185"/>
      <c r="CM46" s="185"/>
      <c r="CN46" s="185"/>
      <c r="CO46" s="185"/>
      <c r="CP46" s="185"/>
      <c r="CQ46" s="185"/>
      <c r="CR46" s="185"/>
      <c r="CS46" s="185"/>
      <c r="CT46" s="185"/>
      <c r="CU46" s="185"/>
      <c r="CV46" s="185"/>
      <c r="CW46" s="185"/>
      <c r="CX46" s="185"/>
      <c r="CY46" s="185"/>
      <c r="CZ46" s="185"/>
      <c r="DA46" s="185"/>
      <c r="DB46" s="185"/>
      <c r="DC46" s="185"/>
      <c r="DD46" s="185"/>
      <c r="DE46" s="185"/>
      <c r="DF46" s="185"/>
      <c r="DG46" s="185"/>
      <c r="DH46" s="185"/>
      <c r="DI46" s="185"/>
    </row>
    <row r="47" spans="1:119" x14ac:dyDescent="0.2">
      <c r="B47" s="185"/>
      <c r="C47" s="185"/>
      <c r="D47" s="185"/>
      <c r="E47" s="185" t="s">
        <v>209</v>
      </c>
      <c r="F47" s="185"/>
      <c r="G47" s="185"/>
      <c r="H47" s="185"/>
      <c r="I47" s="185"/>
      <c r="J47" s="185"/>
      <c r="K47" s="185"/>
      <c r="L47" s="185"/>
      <c r="M47" s="185"/>
      <c r="N47" s="185"/>
      <c r="O47" s="185"/>
      <c r="P47" s="185"/>
      <c r="Q47" s="185"/>
      <c r="R47" s="185"/>
      <c r="S47" s="185"/>
      <c r="T47" s="185"/>
      <c r="U47" s="185"/>
      <c r="V47" s="185"/>
      <c r="W47" s="185"/>
      <c r="X47" s="185"/>
      <c r="Y47" s="185"/>
      <c r="Z47" s="185"/>
      <c r="AA47" s="185"/>
      <c r="AB47" s="185"/>
      <c r="AC47" s="185"/>
      <c r="AD47" s="185"/>
      <c r="AE47" s="185"/>
      <c r="AF47" s="185"/>
      <c r="AG47" s="185"/>
      <c r="AH47" s="185"/>
      <c r="AI47" s="185"/>
      <c r="AJ47" s="185"/>
      <c r="AK47" s="185"/>
      <c r="AL47" s="185"/>
      <c r="AM47" s="185"/>
      <c r="AN47" s="185"/>
      <c r="AO47" s="185"/>
      <c r="AP47" s="185"/>
      <c r="AQ47" s="185"/>
      <c r="AR47" s="185"/>
      <c r="AS47" s="185"/>
      <c r="AT47" s="185"/>
      <c r="AU47" s="185"/>
      <c r="AV47" s="185"/>
      <c r="AW47" s="185"/>
      <c r="AX47" s="185"/>
      <c r="AY47" s="185"/>
      <c r="AZ47" s="185"/>
      <c r="BA47" s="185"/>
      <c r="BB47" s="185"/>
      <c r="BC47" s="185"/>
      <c r="BD47" s="185"/>
      <c r="BE47" s="185"/>
      <c r="BF47" s="185"/>
      <c r="BG47" s="185"/>
      <c r="BH47" s="185"/>
      <c r="BI47" s="185"/>
      <c r="BJ47" s="185"/>
      <c r="BK47" s="185"/>
      <c r="BL47" s="185"/>
      <c r="BM47" s="185"/>
      <c r="BN47" s="185"/>
      <c r="BO47" s="185"/>
      <c r="BP47" s="185"/>
      <c r="BQ47" s="185"/>
      <c r="BR47" s="185"/>
      <c r="BS47" s="185"/>
      <c r="BT47" s="185"/>
      <c r="BU47" s="185"/>
      <c r="BV47" s="185"/>
      <c r="BW47" s="185"/>
      <c r="BX47" s="185"/>
      <c r="BY47" s="185"/>
      <c r="BZ47" s="185"/>
      <c r="CA47" s="185"/>
      <c r="CB47" s="185"/>
      <c r="CC47" s="185"/>
      <c r="CD47" s="185"/>
      <c r="CE47" s="185"/>
      <c r="CF47" s="185"/>
      <c r="CG47" s="185"/>
      <c r="CH47" s="185"/>
      <c r="CI47" s="185"/>
      <c r="CJ47" s="185"/>
      <c r="CK47" s="185"/>
      <c r="CL47" s="185"/>
      <c r="CM47" s="185"/>
      <c r="CN47" s="185"/>
      <c r="CO47" s="185"/>
      <c r="CP47" s="185"/>
      <c r="CQ47" s="185"/>
      <c r="CR47" s="185"/>
      <c r="CS47" s="185"/>
      <c r="CT47" s="185"/>
      <c r="CU47" s="185"/>
      <c r="CV47" s="185"/>
      <c r="CW47" s="185"/>
      <c r="CX47" s="185"/>
      <c r="CY47" s="185"/>
      <c r="CZ47" s="185"/>
      <c r="DA47" s="185"/>
      <c r="DB47" s="185"/>
      <c r="DC47" s="185"/>
      <c r="DD47" s="185"/>
      <c r="DE47" s="185"/>
      <c r="DF47" s="185"/>
      <c r="DG47" s="185"/>
      <c r="DH47" s="185"/>
      <c r="DI47" s="185"/>
    </row>
    <row r="48" spans="1:119" x14ac:dyDescent="0.2">
      <c r="B48" s="185"/>
      <c r="C48" s="185"/>
      <c r="D48" s="185"/>
      <c r="E48" s="185" t="s">
        <v>210</v>
      </c>
      <c r="F48" s="185"/>
      <c r="G48" s="185"/>
      <c r="H48" s="185"/>
      <c r="I48" s="185"/>
      <c r="J48" s="185"/>
      <c r="K48" s="185"/>
      <c r="L48" s="185"/>
      <c r="M48" s="185"/>
      <c r="N48" s="185"/>
      <c r="O48" s="185"/>
      <c r="P48" s="185"/>
      <c r="Q48" s="185"/>
      <c r="R48" s="185"/>
      <c r="S48" s="185"/>
      <c r="T48" s="185"/>
      <c r="U48" s="185"/>
      <c r="V48" s="185"/>
      <c r="W48" s="185"/>
      <c r="X48" s="185"/>
      <c r="Y48" s="185"/>
      <c r="Z48" s="185"/>
      <c r="AA48" s="185"/>
      <c r="AB48" s="185"/>
      <c r="AC48" s="185"/>
      <c r="AD48" s="185"/>
      <c r="AE48" s="185"/>
      <c r="AF48" s="185"/>
      <c r="AG48" s="185"/>
      <c r="AH48" s="185"/>
      <c r="AI48" s="185"/>
      <c r="AJ48" s="185"/>
      <c r="AK48" s="185"/>
      <c r="AL48" s="185"/>
      <c r="AM48" s="185"/>
      <c r="AN48" s="185"/>
      <c r="AO48" s="185"/>
      <c r="AP48" s="185"/>
      <c r="AQ48" s="185"/>
      <c r="AR48" s="185"/>
      <c r="AS48" s="185"/>
      <c r="AT48" s="185"/>
      <c r="AU48" s="185"/>
      <c r="AV48" s="185"/>
      <c r="AW48" s="185"/>
      <c r="AX48" s="185"/>
      <c r="AY48" s="185"/>
      <c r="AZ48" s="185"/>
      <c r="BA48" s="185"/>
      <c r="BB48" s="185"/>
      <c r="BC48" s="185"/>
      <c r="BD48" s="185"/>
      <c r="BE48" s="185"/>
      <c r="BF48" s="185"/>
      <c r="BG48" s="185"/>
      <c r="BH48" s="185"/>
      <c r="BI48" s="185"/>
      <c r="BJ48" s="185"/>
      <c r="BK48" s="185"/>
      <c r="BL48" s="185"/>
      <c r="BM48" s="185"/>
      <c r="BN48" s="185"/>
      <c r="BO48" s="185"/>
      <c r="BP48" s="185"/>
      <c r="BQ48" s="185"/>
      <c r="BR48" s="185"/>
      <c r="BS48" s="185"/>
      <c r="BT48" s="185"/>
      <c r="BU48" s="185"/>
      <c r="BV48" s="185"/>
      <c r="BW48" s="185"/>
      <c r="BX48" s="185"/>
      <c r="BY48" s="185"/>
      <c r="BZ48" s="185"/>
      <c r="CA48" s="185"/>
      <c r="CB48" s="185"/>
      <c r="CC48" s="185"/>
      <c r="CD48" s="185"/>
      <c r="CE48" s="185"/>
      <c r="CF48" s="185"/>
      <c r="CG48" s="185"/>
      <c r="CH48" s="185"/>
      <c r="CI48" s="185"/>
      <c r="CJ48" s="185"/>
      <c r="CK48" s="185"/>
      <c r="CL48" s="185"/>
      <c r="CM48" s="185"/>
      <c r="CN48" s="185"/>
      <c r="CO48" s="185"/>
      <c r="CP48" s="185"/>
      <c r="CQ48" s="185"/>
      <c r="CR48" s="185"/>
      <c r="CS48" s="185"/>
      <c r="CT48" s="185"/>
      <c r="CU48" s="185"/>
      <c r="CV48" s="185"/>
      <c r="CW48" s="185"/>
      <c r="CX48" s="185"/>
      <c r="CY48" s="185"/>
      <c r="CZ48" s="185"/>
      <c r="DA48" s="185"/>
      <c r="DB48" s="185"/>
      <c r="DC48" s="185"/>
      <c r="DD48" s="185"/>
      <c r="DE48" s="185"/>
      <c r="DF48" s="185"/>
      <c r="DG48" s="185"/>
      <c r="DH48" s="185"/>
      <c r="DI48" s="185"/>
    </row>
    <row r="49" spans="5:5" x14ac:dyDescent="0.2">
      <c r="E49" s="221" t="s">
        <v>211</v>
      </c>
    </row>
    <row r="50" spans="5:5" x14ac:dyDescent="0.2">
      <c r="E50" s="187" t="s">
        <v>212</v>
      </c>
    </row>
    <row r="51" spans="5:5" x14ac:dyDescent="0.2">
      <c r="E51" s="187" t="s">
        <v>213</v>
      </c>
    </row>
    <row r="52" spans="5:5" x14ac:dyDescent="0.2">
      <c r="E52" s="187" t="s">
        <v>214</v>
      </c>
    </row>
    <row r="53" spans="5:5" x14ac:dyDescent="0.2"/>
    <row r="54" spans="5:5" x14ac:dyDescent="0.2"/>
    <row r="55" spans="5:5" x14ac:dyDescent="0.2"/>
    <row r="56" spans="5:5" x14ac:dyDescent="0.2"/>
    <row r="57" spans="5:5" hidden="1" x14ac:dyDescent="0.2"/>
    <row r="58" spans="5:5" hidden="1" x14ac:dyDescent="0.2"/>
    <row r="59" spans="5:5" hidden="1" x14ac:dyDescent="0.2"/>
  </sheetData>
  <sheetProtection algorithmName="SHA-512" hashValue="l2mxoJZdcvxyBZ9pt75d5gh/hxl5wn3SsLF8W4dqz18+cLZwvSsamPpAGnzAFMTjekrNSezvkjXf4gN1n73baw==" saltValue="qd57Q+YhCygEtR5GZl2P0Q=="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4"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 customHeight="1" zeroHeight="1" x14ac:dyDescent="0.2"/>
  <cols>
    <col min="1" max="1" width="6.6640625" style="23" customWidth="1"/>
    <col min="2" max="2" width="11" style="23" customWidth="1"/>
    <col min="3" max="3" width="17" style="23" customWidth="1"/>
    <col min="4" max="5" width="16.6640625" style="23" customWidth="1"/>
    <col min="6" max="15" width="15" style="23" customWidth="1"/>
    <col min="16" max="16" width="24" style="23" customWidth="1"/>
    <col min="17" max="16384" width="0" style="23" hidden="1"/>
  </cols>
  <sheetData>
    <row r="1" spans="1:16" ht="16.5" customHeight="1" x14ac:dyDescent="0.2">
      <c r="A1" s="22"/>
      <c r="B1" s="22"/>
      <c r="C1" s="22"/>
      <c r="D1" s="22"/>
      <c r="E1" s="22"/>
      <c r="F1" s="22"/>
      <c r="G1" s="22"/>
      <c r="H1" s="22"/>
      <c r="I1" s="22"/>
      <c r="J1" s="22"/>
      <c r="K1" s="22"/>
      <c r="L1" s="22"/>
      <c r="M1" s="22"/>
      <c r="N1" s="22"/>
      <c r="O1" s="22"/>
      <c r="P1" s="22"/>
    </row>
    <row r="2" spans="1:16" ht="16.5" customHeight="1" x14ac:dyDescent="0.2">
      <c r="A2" s="22"/>
      <c r="B2" s="22"/>
      <c r="C2" s="22"/>
      <c r="D2" s="22"/>
      <c r="E2" s="22"/>
      <c r="F2" s="22"/>
      <c r="G2" s="22"/>
      <c r="H2" s="22"/>
      <c r="I2" s="22"/>
      <c r="J2" s="22"/>
      <c r="K2" s="22"/>
      <c r="L2" s="22"/>
      <c r="M2" s="22"/>
      <c r="N2" s="22"/>
      <c r="O2" s="22"/>
      <c r="P2" s="22"/>
    </row>
    <row r="3" spans="1:16" ht="16.5" customHeight="1" x14ac:dyDescent="0.2">
      <c r="A3" s="22"/>
      <c r="B3" s="22"/>
      <c r="C3" s="22"/>
      <c r="D3" s="22"/>
      <c r="E3" s="22"/>
      <c r="F3" s="22"/>
      <c r="G3" s="22"/>
      <c r="H3" s="22"/>
      <c r="I3" s="22"/>
      <c r="J3" s="22"/>
      <c r="K3" s="22"/>
      <c r="L3" s="22"/>
      <c r="M3" s="22"/>
      <c r="N3" s="22"/>
      <c r="O3" s="22"/>
      <c r="P3" s="22"/>
    </row>
    <row r="4" spans="1:16" ht="16.5" customHeight="1" x14ac:dyDescent="0.2">
      <c r="A4" s="22"/>
      <c r="B4" s="22"/>
      <c r="C4" s="22"/>
      <c r="D4" s="22"/>
      <c r="E4" s="22"/>
      <c r="F4" s="22"/>
      <c r="G4" s="22"/>
      <c r="H4" s="22"/>
      <c r="I4" s="22"/>
      <c r="J4" s="22"/>
      <c r="K4" s="22"/>
      <c r="L4" s="22"/>
      <c r="M4" s="22"/>
      <c r="N4" s="22"/>
      <c r="O4" s="22"/>
      <c r="P4" s="22"/>
    </row>
    <row r="5" spans="1:16" ht="16.5" customHeight="1" x14ac:dyDescent="0.2">
      <c r="A5" s="22"/>
      <c r="B5" s="22"/>
      <c r="C5" s="22"/>
      <c r="D5" s="22"/>
      <c r="E5" s="22"/>
      <c r="F5" s="22"/>
      <c r="G5" s="22"/>
      <c r="H5" s="22"/>
      <c r="I5" s="22"/>
      <c r="J5" s="22"/>
      <c r="K5" s="22"/>
      <c r="L5" s="22"/>
      <c r="M5" s="22"/>
      <c r="N5" s="22"/>
      <c r="O5" s="22"/>
      <c r="P5" s="22"/>
    </row>
    <row r="6" spans="1:16" ht="16.5" customHeight="1" x14ac:dyDescent="0.2">
      <c r="A6" s="22"/>
      <c r="B6" s="22"/>
      <c r="C6" s="22"/>
      <c r="D6" s="22"/>
      <c r="E6" s="22"/>
      <c r="F6" s="22"/>
      <c r="G6" s="22"/>
      <c r="H6" s="22"/>
      <c r="I6" s="22"/>
      <c r="J6" s="22"/>
      <c r="K6" s="22"/>
      <c r="L6" s="22"/>
      <c r="M6" s="22"/>
      <c r="N6" s="22"/>
      <c r="O6" s="22"/>
      <c r="P6" s="22"/>
    </row>
    <row r="7" spans="1:16" ht="16.5" customHeight="1" x14ac:dyDescent="0.2">
      <c r="A7" s="22"/>
      <c r="B7" s="22"/>
      <c r="C7" s="22"/>
      <c r="D7" s="22"/>
      <c r="E7" s="22"/>
      <c r="F7" s="22"/>
      <c r="G7" s="22"/>
      <c r="H7" s="22"/>
      <c r="I7" s="22"/>
      <c r="J7" s="22"/>
      <c r="K7" s="22"/>
      <c r="L7" s="22"/>
      <c r="M7" s="22"/>
      <c r="N7" s="22"/>
      <c r="O7" s="22"/>
      <c r="P7" s="22"/>
    </row>
    <row r="8" spans="1:16" ht="16.5" customHeight="1" x14ac:dyDescent="0.2">
      <c r="A8" s="22"/>
      <c r="B8" s="22"/>
      <c r="C8" s="22"/>
      <c r="D8" s="22"/>
      <c r="E8" s="22"/>
      <c r="F8" s="22"/>
      <c r="G8" s="22"/>
      <c r="H8" s="22"/>
      <c r="I8" s="22"/>
      <c r="J8" s="22"/>
      <c r="K8" s="22"/>
      <c r="L8" s="22"/>
      <c r="M8" s="22"/>
      <c r="N8" s="22"/>
      <c r="O8" s="22"/>
      <c r="P8" s="22"/>
    </row>
    <row r="9" spans="1:16" ht="16.5" customHeight="1" x14ac:dyDescent="0.2">
      <c r="A9" s="22"/>
      <c r="B9" s="22"/>
      <c r="C9" s="22"/>
      <c r="D9" s="22"/>
      <c r="E9" s="22"/>
      <c r="F9" s="22"/>
      <c r="G9" s="22"/>
      <c r="H9" s="22"/>
      <c r="I9" s="22"/>
      <c r="J9" s="22"/>
      <c r="K9" s="22"/>
      <c r="L9" s="22"/>
      <c r="M9" s="22"/>
      <c r="N9" s="22"/>
      <c r="O9" s="22"/>
      <c r="P9" s="22"/>
    </row>
    <row r="10" spans="1:16" ht="16.5" customHeight="1" x14ac:dyDescent="0.2">
      <c r="A10" s="22"/>
      <c r="B10" s="22"/>
      <c r="C10" s="22"/>
      <c r="D10" s="22"/>
      <c r="E10" s="22"/>
      <c r="F10" s="22"/>
      <c r="G10" s="22"/>
      <c r="H10" s="22"/>
      <c r="I10" s="22"/>
      <c r="J10" s="22"/>
      <c r="K10" s="22"/>
      <c r="L10" s="22"/>
      <c r="M10" s="22"/>
      <c r="N10" s="22"/>
      <c r="O10" s="22"/>
      <c r="P10" s="22"/>
    </row>
    <row r="11" spans="1:16" ht="16.5" customHeight="1" x14ac:dyDescent="0.2">
      <c r="A11" s="22"/>
      <c r="B11" s="22"/>
      <c r="C11" s="22"/>
      <c r="D11" s="22"/>
      <c r="E11" s="22"/>
      <c r="F11" s="22"/>
      <c r="G11" s="22"/>
      <c r="H11" s="22"/>
      <c r="I11" s="22"/>
      <c r="J11" s="22"/>
      <c r="K11" s="22"/>
      <c r="L11" s="22"/>
      <c r="M11" s="22"/>
      <c r="N11" s="22"/>
      <c r="O11" s="22"/>
      <c r="P11" s="22"/>
    </row>
    <row r="12" spans="1:16" ht="16.5" customHeight="1" x14ac:dyDescent="0.2">
      <c r="A12" s="22"/>
      <c r="B12" s="22"/>
      <c r="C12" s="22"/>
      <c r="D12" s="22"/>
      <c r="E12" s="22"/>
      <c r="F12" s="22"/>
      <c r="G12" s="22"/>
      <c r="H12" s="22"/>
      <c r="I12" s="22"/>
      <c r="J12" s="22"/>
      <c r="K12" s="22"/>
      <c r="L12" s="22"/>
      <c r="M12" s="22"/>
      <c r="N12" s="22"/>
      <c r="O12" s="22"/>
      <c r="P12" s="22"/>
    </row>
    <row r="13" spans="1:16" ht="16.5" customHeight="1" x14ac:dyDescent="0.2">
      <c r="A13" s="22"/>
      <c r="B13" s="22"/>
      <c r="C13" s="22"/>
      <c r="D13" s="22"/>
      <c r="E13" s="22"/>
      <c r="F13" s="22"/>
      <c r="G13" s="22"/>
      <c r="H13" s="22"/>
      <c r="I13" s="22"/>
      <c r="J13" s="22"/>
      <c r="K13" s="22"/>
      <c r="L13" s="22"/>
      <c r="M13" s="22"/>
      <c r="N13" s="22"/>
      <c r="O13" s="22"/>
      <c r="P13" s="22"/>
    </row>
    <row r="14" spans="1:16" ht="16.5" customHeight="1" x14ac:dyDescent="0.2">
      <c r="A14" s="22"/>
      <c r="B14" s="22"/>
      <c r="C14" s="22"/>
      <c r="D14" s="22"/>
      <c r="E14" s="22"/>
      <c r="F14" s="22"/>
      <c r="G14" s="22"/>
      <c r="H14" s="22"/>
      <c r="I14" s="22"/>
      <c r="J14" s="22"/>
      <c r="K14" s="22"/>
      <c r="L14" s="22"/>
      <c r="M14" s="22"/>
      <c r="N14" s="22"/>
      <c r="O14" s="22"/>
      <c r="P14" s="22"/>
    </row>
    <row r="15" spans="1:16" ht="16.5" customHeight="1" x14ac:dyDescent="0.2">
      <c r="A15" s="22"/>
      <c r="B15" s="22"/>
      <c r="C15" s="22"/>
      <c r="D15" s="22"/>
      <c r="E15" s="22"/>
      <c r="F15" s="22"/>
      <c r="G15" s="22"/>
      <c r="H15" s="22"/>
      <c r="I15" s="22"/>
      <c r="J15" s="22"/>
      <c r="K15" s="22"/>
      <c r="L15" s="22"/>
      <c r="M15" s="22"/>
      <c r="N15" s="22"/>
      <c r="O15" s="22"/>
      <c r="P15" s="22"/>
    </row>
    <row r="16" spans="1:16" ht="16.5" customHeight="1" x14ac:dyDescent="0.2">
      <c r="A16" s="22"/>
      <c r="B16" s="22"/>
      <c r="C16" s="22"/>
      <c r="D16" s="22"/>
      <c r="E16" s="22"/>
      <c r="F16" s="22"/>
      <c r="G16" s="22"/>
      <c r="H16" s="22"/>
      <c r="I16" s="22"/>
      <c r="J16" s="22"/>
      <c r="K16" s="22"/>
      <c r="L16" s="22"/>
      <c r="M16" s="22"/>
      <c r="N16" s="22"/>
      <c r="O16" s="22"/>
      <c r="P16" s="22"/>
    </row>
    <row r="17" spans="1:16" ht="16.5" customHeight="1" x14ac:dyDescent="0.2">
      <c r="A17" s="22"/>
      <c r="B17" s="22"/>
      <c r="C17" s="22"/>
      <c r="D17" s="22"/>
      <c r="E17" s="22"/>
      <c r="F17" s="22"/>
      <c r="G17" s="22"/>
      <c r="H17" s="22"/>
      <c r="I17" s="22"/>
      <c r="J17" s="22"/>
      <c r="K17" s="22"/>
      <c r="L17" s="22"/>
      <c r="M17" s="22"/>
      <c r="N17" s="22"/>
      <c r="O17" s="22"/>
      <c r="P17" s="22"/>
    </row>
    <row r="18" spans="1:16" ht="16.5" customHeight="1" x14ac:dyDescent="0.2">
      <c r="A18" s="22"/>
      <c r="B18" s="22"/>
      <c r="C18" s="22"/>
      <c r="D18" s="22"/>
      <c r="E18" s="22"/>
      <c r="F18" s="22"/>
      <c r="G18" s="22"/>
      <c r="H18" s="22"/>
      <c r="I18" s="22"/>
      <c r="J18" s="22"/>
      <c r="K18" s="22"/>
      <c r="L18" s="22"/>
      <c r="M18" s="22"/>
      <c r="N18" s="22"/>
      <c r="O18" s="22"/>
      <c r="P18" s="22"/>
    </row>
    <row r="19" spans="1:16" ht="16.5" customHeight="1" x14ac:dyDescent="0.2">
      <c r="A19" s="22"/>
      <c r="B19" s="22"/>
      <c r="C19" s="22"/>
      <c r="D19" s="22"/>
      <c r="E19" s="22"/>
      <c r="F19" s="22"/>
      <c r="G19" s="22"/>
      <c r="H19" s="22"/>
      <c r="I19" s="22"/>
      <c r="J19" s="22"/>
      <c r="K19" s="22"/>
      <c r="L19" s="22"/>
      <c r="M19" s="22"/>
      <c r="N19" s="22"/>
      <c r="O19" s="22"/>
      <c r="P19" s="22"/>
    </row>
    <row r="20" spans="1:16" ht="16.5" customHeight="1" x14ac:dyDescent="0.2">
      <c r="A20" s="22"/>
      <c r="B20" s="22"/>
      <c r="C20" s="22"/>
      <c r="D20" s="22"/>
      <c r="E20" s="22"/>
      <c r="F20" s="22"/>
      <c r="G20" s="22"/>
      <c r="H20" s="22"/>
      <c r="I20" s="22"/>
      <c r="J20" s="22"/>
      <c r="K20" s="22"/>
      <c r="L20" s="22"/>
      <c r="M20" s="22"/>
      <c r="N20" s="22"/>
      <c r="O20" s="22"/>
      <c r="P20" s="22"/>
    </row>
    <row r="21" spans="1:16" ht="16.5" customHeight="1" x14ac:dyDescent="0.2">
      <c r="A21" s="22"/>
      <c r="B21" s="22"/>
      <c r="C21" s="22"/>
      <c r="D21" s="22"/>
      <c r="E21" s="22"/>
      <c r="F21" s="22"/>
      <c r="G21" s="22"/>
      <c r="H21" s="22"/>
      <c r="I21" s="22"/>
      <c r="J21" s="22"/>
      <c r="K21" s="22"/>
      <c r="L21" s="22"/>
      <c r="M21" s="22"/>
      <c r="N21" s="22"/>
      <c r="O21" s="22"/>
      <c r="P21" s="22"/>
    </row>
    <row r="22" spans="1:16" ht="16.5" customHeight="1" x14ac:dyDescent="0.2">
      <c r="A22" s="22"/>
      <c r="B22" s="22"/>
      <c r="C22" s="22"/>
      <c r="D22" s="22"/>
      <c r="E22" s="22"/>
      <c r="F22" s="22"/>
      <c r="G22" s="22"/>
      <c r="H22" s="22"/>
      <c r="I22" s="22"/>
      <c r="J22" s="22"/>
      <c r="K22" s="22"/>
      <c r="L22" s="22"/>
      <c r="M22" s="22"/>
      <c r="N22" s="22"/>
      <c r="O22" s="22"/>
      <c r="P22" s="22"/>
    </row>
    <row r="23" spans="1:16" ht="16.5" customHeight="1" x14ac:dyDescent="0.2">
      <c r="A23" s="22"/>
      <c r="B23" s="22"/>
      <c r="C23" s="22"/>
      <c r="D23" s="22"/>
      <c r="E23" s="22"/>
      <c r="F23" s="22"/>
      <c r="G23" s="22"/>
      <c r="H23" s="22"/>
      <c r="I23" s="22"/>
      <c r="J23" s="22"/>
      <c r="K23" s="22"/>
      <c r="L23" s="22"/>
      <c r="M23" s="22"/>
      <c r="N23" s="22"/>
      <c r="O23" s="22"/>
      <c r="P23" s="22"/>
    </row>
    <row r="24" spans="1:16" ht="16.5" customHeight="1" x14ac:dyDescent="0.2">
      <c r="A24" s="22"/>
      <c r="B24" s="22"/>
      <c r="C24" s="22"/>
      <c r="D24" s="22"/>
      <c r="E24" s="22"/>
      <c r="F24" s="22"/>
      <c r="G24" s="22"/>
      <c r="H24" s="22"/>
      <c r="I24" s="22"/>
      <c r="J24" s="22"/>
      <c r="K24" s="22"/>
      <c r="L24" s="22"/>
      <c r="M24" s="22"/>
      <c r="N24" s="22"/>
      <c r="O24" s="22"/>
      <c r="P24" s="22"/>
    </row>
    <row r="25" spans="1:16" ht="16.5" customHeight="1" x14ac:dyDescent="0.2">
      <c r="A25" s="22"/>
      <c r="B25" s="22"/>
      <c r="C25" s="22"/>
      <c r="D25" s="22"/>
      <c r="E25" s="22"/>
      <c r="F25" s="22"/>
      <c r="G25" s="22"/>
      <c r="H25" s="22"/>
      <c r="I25" s="22"/>
      <c r="J25" s="22"/>
      <c r="K25" s="22"/>
      <c r="L25" s="22"/>
      <c r="M25" s="22"/>
      <c r="N25" s="22"/>
      <c r="O25" s="22"/>
      <c r="P25" s="22"/>
    </row>
    <row r="26" spans="1:16" ht="16.5" customHeight="1" x14ac:dyDescent="0.2">
      <c r="A26" s="22"/>
      <c r="B26" s="22"/>
      <c r="C26" s="22"/>
      <c r="D26" s="22"/>
      <c r="E26" s="22"/>
      <c r="F26" s="22"/>
      <c r="G26" s="22"/>
      <c r="H26" s="22"/>
      <c r="I26" s="22"/>
      <c r="J26" s="22"/>
      <c r="K26" s="22"/>
      <c r="L26" s="22"/>
      <c r="M26" s="22"/>
      <c r="N26" s="22"/>
      <c r="O26" s="22"/>
      <c r="P26" s="22"/>
    </row>
    <row r="27" spans="1:16" ht="16.5" customHeight="1" x14ac:dyDescent="0.2">
      <c r="A27" s="22"/>
      <c r="B27" s="22"/>
      <c r="C27" s="22"/>
      <c r="D27" s="22"/>
      <c r="E27" s="22"/>
      <c r="F27" s="22"/>
      <c r="G27" s="22"/>
      <c r="H27" s="22"/>
      <c r="I27" s="22"/>
      <c r="J27" s="22"/>
      <c r="K27" s="22"/>
      <c r="L27" s="22"/>
      <c r="M27" s="22"/>
      <c r="N27" s="22"/>
      <c r="O27" s="22"/>
      <c r="P27" s="22"/>
    </row>
    <row r="28" spans="1:16" ht="16.5" customHeight="1" x14ac:dyDescent="0.2">
      <c r="A28" s="22"/>
      <c r="B28" s="22"/>
      <c r="C28" s="22"/>
      <c r="D28" s="22"/>
      <c r="E28" s="22"/>
      <c r="F28" s="22"/>
      <c r="G28" s="22"/>
      <c r="H28" s="22"/>
      <c r="I28" s="22"/>
      <c r="J28" s="22"/>
      <c r="K28" s="22"/>
      <c r="L28" s="22"/>
      <c r="M28" s="22"/>
      <c r="N28" s="22"/>
      <c r="O28" s="22"/>
      <c r="P28" s="22"/>
    </row>
    <row r="29" spans="1:16" ht="16.5" customHeight="1" x14ac:dyDescent="0.2">
      <c r="A29" s="22"/>
      <c r="B29" s="22"/>
      <c r="C29" s="22"/>
      <c r="D29" s="22"/>
      <c r="E29" s="22"/>
      <c r="F29" s="22"/>
      <c r="G29" s="22"/>
      <c r="H29" s="22"/>
      <c r="I29" s="22"/>
      <c r="J29" s="22"/>
      <c r="K29" s="22"/>
      <c r="L29" s="22"/>
      <c r="M29" s="22"/>
      <c r="N29" s="22"/>
      <c r="O29" s="22"/>
      <c r="P29" s="22"/>
    </row>
    <row r="30" spans="1:16" ht="16.5" customHeight="1" x14ac:dyDescent="0.2">
      <c r="A30" s="22"/>
      <c r="B30" s="22"/>
      <c r="C30" s="22"/>
      <c r="D30" s="22"/>
      <c r="E30" s="22"/>
      <c r="F30" s="22"/>
      <c r="G30" s="22"/>
      <c r="H30" s="22"/>
      <c r="I30" s="22"/>
      <c r="J30" s="22"/>
      <c r="K30" s="22"/>
      <c r="L30" s="22"/>
      <c r="M30" s="22"/>
      <c r="N30" s="22"/>
      <c r="O30" s="22"/>
      <c r="P30" s="22"/>
    </row>
    <row r="31" spans="1:16" ht="16.5" customHeight="1" x14ac:dyDescent="0.2">
      <c r="A31" s="22"/>
      <c r="B31" s="22"/>
      <c r="C31" s="22"/>
      <c r="D31" s="22"/>
      <c r="E31" s="22"/>
      <c r="F31" s="22"/>
      <c r="G31" s="22"/>
      <c r="H31" s="22"/>
      <c r="I31" s="22"/>
      <c r="J31" s="22"/>
      <c r="K31" s="22"/>
      <c r="L31" s="22"/>
      <c r="M31" s="22"/>
      <c r="N31" s="22"/>
      <c r="O31" s="22"/>
      <c r="P31" s="22"/>
    </row>
    <row r="32" spans="1:16" ht="31.5" customHeight="1" thickBot="1" x14ac:dyDescent="0.25">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554</v>
      </c>
      <c r="G33" s="29" t="s">
        <v>555</v>
      </c>
      <c r="H33" s="29" t="s">
        <v>556</v>
      </c>
      <c r="I33" s="29" t="s">
        <v>557</v>
      </c>
      <c r="J33" s="30" t="s">
        <v>558</v>
      </c>
      <c r="K33" s="22"/>
      <c r="L33" s="22"/>
      <c r="M33" s="22"/>
      <c r="N33" s="22"/>
      <c r="O33" s="22"/>
      <c r="P33" s="22"/>
    </row>
    <row r="34" spans="1:16" ht="39" customHeight="1" x14ac:dyDescent="0.2">
      <c r="A34" s="22"/>
      <c r="B34" s="31"/>
      <c r="C34" s="1244" t="s">
        <v>561</v>
      </c>
      <c r="D34" s="1244"/>
      <c r="E34" s="1245"/>
      <c r="F34" s="32" t="s">
        <v>562</v>
      </c>
      <c r="G34" s="33" t="s">
        <v>563</v>
      </c>
      <c r="H34" s="33" t="s">
        <v>564</v>
      </c>
      <c r="I34" s="33" t="s">
        <v>565</v>
      </c>
      <c r="J34" s="34" t="s">
        <v>566</v>
      </c>
      <c r="K34" s="22"/>
      <c r="L34" s="22"/>
      <c r="M34" s="22"/>
      <c r="N34" s="22"/>
      <c r="O34" s="22"/>
      <c r="P34" s="22"/>
    </row>
    <row r="35" spans="1:16" ht="39" customHeight="1" x14ac:dyDescent="0.2">
      <c r="A35" s="22"/>
      <c r="B35" s="35"/>
      <c r="C35" s="1238" t="s">
        <v>567</v>
      </c>
      <c r="D35" s="1239"/>
      <c r="E35" s="1240"/>
      <c r="F35" s="36">
        <v>5.45</v>
      </c>
      <c r="G35" s="37">
        <v>6.05</v>
      </c>
      <c r="H35" s="37">
        <v>6.74</v>
      </c>
      <c r="I35" s="37">
        <v>7.6</v>
      </c>
      <c r="J35" s="38">
        <v>8.31</v>
      </c>
      <c r="K35" s="22"/>
      <c r="L35" s="22"/>
      <c r="M35" s="22"/>
      <c r="N35" s="22"/>
      <c r="O35" s="22"/>
      <c r="P35" s="22"/>
    </row>
    <row r="36" spans="1:16" ht="39" customHeight="1" x14ac:dyDescent="0.2">
      <c r="A36" s="22"/>
      <c r="B36" s="35"/>
      <c r="C36" s="1238" t="s">
        <v>568</v>
      </c>
      <c r="D36" s="1239"/>
      <c r="E36" s="1240"/>
      <c r="F36" s="36">
        <v>3.02</v>
      </c>
      <c r="G36" s="37">
        <v>3.47</v>
      </c>
      <c r="H36" s="37">
        <v>2.5</v>
      </c>
      <c r="I36" s="37">
        <v>3.42</v>
      </c>
      <c r="J36" s="38">
        <v>2.0299999999999998</v>
      </c>
      <c r="K36" s="22"/>
      <c r="L36" s="22"/>
      <c r="M36" s="22"/>
      <c r="N36" s="22"/>
      <c r="O36" s="22"/>
      <c r="P36" s="22"/>
    </row>
    <row r="37" spans="1:16" ht="39" customHeight="1" x14ac:dyDescent="0.2">
      <c r="A37" s="22"/>
      <c r="B37" s="35"/>
      <c r="C37" s="1238" t="s">
        <v>569</v>
      </c>
      <c r="D37" s="1239"/>
      <c r="E37" s="1240"/>
      <c r="F37" s="36">
        <v>1.5</v>
      </c>
      <c r="G37" s="37">
        <v>1.43</v>
      </c>
      <c r="H37" s="37">
        <v>1.36</v>
      </c>
      <c r="I37" s="37">
        <v>1.33</v>
      </c>
      <c r="J37" s="38">
        <v>1.61</v>
      </c>
      <c r="K37" s="22"/>
      <c r="L37" s="22"/>
      <c r="M37" s="22"/>
      <c r="N37" s="22"/>
      <c r="O37" s="22"/>
      <c r="P37" s="22"/>
    </row>
    <row r="38" spans="1:16" ht="39" customHeight="1" x14ac:dyDescent="0.2">
      <c r="A38" s="22"/>
      <c r="B38" s="35"/>
      <c r="C38" s="1238" t="s">
        <v>570</v>
      </c>
      <c r="D38" s="1239"/>
      <c r="E38" s="1240"/>
      <c r="F38" s="36">
        <v>0.22</v>
      </c>
      <c r="G38" s="37">
        <v>0.67</v>
      </c>
      <c r="H38" s="37">
        <v>0.72</v>
      </c>
      <c r="I38" s="37">
        <v>1</v>
      </c>
      <c r="J38" s="38">
        <v>0.9</v>
      </c>
      <c r="K38" s="22"/>
      <c r="L38" s="22"/>
      <c r="M38" s="22"/>
      <c r="N38" s="22"/>
      <c r="O38" s="22"/>
      <c r="P38" s="22"/>
    </row>
    <row r="39" spans="1:16" ht="39" customHeight="1" x14ac:dyDescent="0.2">
      <c r="A39" s="22"/>
      <c r="B39" s="35"/>
      <c r="C39" s="1238" t="s">
        <v>571</v>
      </c>
      <c r="D39" s="1239"/>
      <c r="E39" s="1240"/>
      <c r="F39" s="36">
        <v>0.02</v>
      </c>
      <c r="G39" s="37">
        <v>0.11</v>
      </c>
      <c r="H39" s="37">
        <v>0.04</v>
      </c>
      <c r="I39" s="37">
        <v>0.1</v>
      </c>
      <c r="J39" s="38">
        <v>0.14000000000000001</v>
      </c>
      <c r="K39" s="22"/>
      <c r="L39" s="22"/>
      <c r="M39" s="22"/>
      <c r="N39" s="22"/>
      <c r="O39" s="22"/>
      <c r="P39" s="22"/>
    </row>
    <row r="40" spans="1:16" ht="39" customHeight="1" x14ac:dyDescent="0.2">
      <c r="A40" s="22"/>
      <c r="B40" s="35"/>
      <c r="C40" s="1238" t="s">
        <v>572</v>
      </c>
      <c r="D40" s="1239"/>
      <c r="E40" s="1240"/>
      <c r="F40" s="36">
        <v>0.08</v>
      </c>
      <c r="G40" s="37">
        <v>0.06</v>
      </c>
      <c r="H40" s="37">
        <v>0.03</v>
      </c>
      <c r="I40" s="37">
        <v>0.03</v>
      </c>
      <c r="J40" s="38">
        <v>0.06</v>
      </c>
      <c r="K40" s="22"/>
      <c r="L40" s="22"/>
      <c r="M40" s="22"/>
      <c r="N40" s="22"/>
      <c r="O40" s="22"/>
      <c r="P40" s="22"/>
    </row>
    <row r="41" spans="1:16" ht="39" customHeight="1" x14ac:dyDescent="0.2">
      <c r="A41" s="22"/>
      <c r="B41" s="35"/>
      <c r="C41" s="1238" t="s">
        <v>573</v>
      </c>
      <c r="D41" s="1239"/>
      <c r="E41" s="1240"/>
      <c r="F41" s="36">
        <v>0.05</v>
      </c>
      <c r="G41" s="37">
        <v>0.06</v>
      </c>
      <c r="H41" s="37">
        <v>0.03</v>
      </c>
      <c r="I41" s="37">
        <v>0.08</v>
      </c>
      <c r="J41" s="38">
        <v>0.06</v>
      </c>
      <c r="K41" s="22"/>
      <c r="L41" s="22"/>
      <c r="M41" s="22"/>
      <c r="N41" s="22"/>
      <c r="O41" s="22"/>
      <c r="P41" s="22"/>
    </row>
    <row r="42" spans="1:16" ht="39" customHeight="1" x14ac:dyDescent="0.2">
      <c r="A42" s="22"/>
      <c r="B42" s="39"/>
      <c r="C42" s="1238" t="s">
        <v>574</v>
      </c>
      <c r="D42" s="1239"/>
      <c r="E42" s="1240"/>
      <c r="F42" s="36" t="s">
        <v>527</v>
      </c>
      <c r="G42" s="37" t="s">
        <v>527</v>
      </c>
      <c r="H42" s="37" t="s">
        <v>527</v>
      </c>
      <c r="I42" s="37" t="s">
        <v>527</v>
      </c>
      <c r="J42" s="38" t="s">
        <v>527</v>
      </c>
      <c r="K42" s="22"/>
      <c r="L42" s="22"/>
      <c r="M42" s="22"/>
      <c r="N42" s="22"/>
      <c r="O42" s="22"/>
      <c r="P42" s="22"/>
    </row>
    <row r="43" spans="1:16" ht="39" customHeight="1" thickBot="1" x14ac:dyDescent="0.25">
      <c r="A43" s="22"/>
      <c r="B43" s="40"/>
      <c r="C43" s="1241" t="s">
        <v>575</v>
      </c>
      <c r="D43" s="1242"/>
      <c r="E43" s="1243"/>
      <c r="F43" s="41">
        <v>0</v>
      </c>
      <c r="G43" s="42">
        <v>0</v>
      </c>
      <c r="H43" s="42">
        <v>0</v>
      </c>
      <c r="I43" s="42">
        <v>0</v>
      </c>
      <c r="J43" s="43">
        <v>0</v>
      </c>
      <c r="K43" s="22"/>
      <c r="L43" s="22"/>
      <c r="M43" s="22"/>
      <c r="N43" s="22"/>
      <c r="O43" s="22"/>
      <c r="P43" s="22"/>
    </row>
    <row r="44" spans="1:16" ht="39" customHeight="1" x14ac:dyDescent="0.2">
      <c r="A44" s="22"/>
      <c r="B44" s="44" t="s">
        <v>7</v>
      </c>
      <c r="C44" s="45"/>
      <c r="D44" s="46"/>
      <c r="E44" s="46"/>
      <c r="F44" s="47"/>
      <c r="G44" s="47"/>
      <c r="H44" s="47"/>
      <c r="I44" s="47"/>
      <c r="J44" s="47"/>
      <c r="K44" s="22"/>
      <c r="L44" s="22"/>
      <c r="M44" s="22"/>
      <c r="N44" s="22"/>
      <c r="O44" s="22"/>
      <c r="P44" s="22"/>
    </row>
    <row r="45" spans="1:16" ht="18" customHeight="1" x14ac:dyDescent="0.2">
      <c r="A45" s="22"/>
      <c r="B45" s="22"/>
      <c r="C45" s="22"/>
      <c r="D45" s="22"/>
      <c r="E45" s="22"/>
      <c r="F45" s="22"/>
      <c r="G45" s="22"/>
      <c r="H45" s="22"/>
      <c r="I45" s="22"/>
      <c r="J45" s="22"/>
      <c r="K45" s="22"/>
      <c r="L45" s="22"/>
      <c r="M45" s="22"/>
      <c r="N45" s="22"/>
      <c r="O45" s="22"/>
      <c r="P45" s="22"/>
    </row>
  </sheetData>
  <sheetProtection algorithmName="SHA-512" hashValue="Qu4xvvzYWsrKJ6/fXuYiDsZjA9AsSQmAa+mOyASKMy002DjSTq5/pmfJHUC+bKlHSZhnlk7z3IPko189b01Nzw==" saltValue="v84LfCfud6AnFnDR81gva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59"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SheetLayoutView="55" workbookViewId="0"/>
  </sheetViews>
  <sheetFormatPr defaultColWidth="0" defaultRowHeight="12.6" customHeight="1" zeroHeight="1" x14ac:dyDescent="0.2"/>
  <cols>
    <col min="1" max="1" width="6.6640625" style="49" customWidth="1"/>
    <col min="2" max="3" width="10.88671875" style="49" customWidth="1"/>
    <col min="4" max="4" width="10" style="49" customWidth="1"/>
    <col min="5" max="10" width="11" style="49" customWidth="1"/>
    <col min="11" max="15" width="13.109375" style="49" customWidth="1"/>
    <col min="16" max="21" width="11.44140625" style="49" customWidth="1"/>
    <col min="22" max="16384" width="0" style="49" hidden="1"/>
  </cols>
  <sheetData>
    <row r="1" spans="1:21" ht="13.5" customHeight="1" x14ac:dyDescent="0.2">
      <c r="A1" s="48"/>
      <c r="B1" s="48"/>
      <c r="C1" s="48"/>
      <c r="D1" s="48"/>
      <c r="E1" s="48"/>
      <c r="F1" s="48"/>
      <c r="G1" s="48"/>
      <c r="H1" s="48"/>
      <c r="I1" s="48"/>
      <c r="J1" s="48"/>
      <c r="K1" s="48"/>
      <c r="L1" s="48"/>
      <c r="M1" s="48"/>
      <c r="N1" s="48"/>
      <c r="O1" s="48"/>
      <c r="P1" s="48"/>
      <c r="Q1" s="48"/>
      <c r="R1" s="48"/>
      <c r="S1" s="48"/>
      <c r="T1" s="48"/>
      <c r="U1" s="48"/>
    </row>
    <row r="2" spans="1:21" ht="13.5" customHeight="1" x14ac:dyDescent="0.2">
      <c r="A2" s="48"/>
      <c r="B2" s="48"/>
      <c r="C2" s="48"/>
      <c r="D2" s="48"/>
      <c r="E2" s="48"/>
      <c r="F2" s="48"/>
      <c r="G2" s="48"/>
      <c r="H2" s="48"/>
      <c r="I2" s="48"/>
      <c r="J2" s="48"/>
      <c r="K2" s="48"/>
      <c r="L2" s="48"/>
      <c r="M2" s="48"/>
      <c r="N2" s="48"/>
      <c r="O2" s="48"/>
      <c r="P2" s="48"/>
      <c r="Q2" s="48"/>
      <c r="R2" s="48"/>
      <c r="S2" s="48"/>
      <c r="T2" s="48"/>
      <c r="U2" s="48"/>
    </row>
    <row r="3" spans="1:21" ht="13.5" customHeight="1" x14ac:dyDescent="0.2">
      <c r="A3" s="48"/>
      <c r="B3" s="48"/>
      <c r="C3" s="48"/>
      <c r="D3" s="48"/>
      <c r="E3" s="48"/>
      <c r="F3" s="48"/>
      <c r="G3" s="48"/>
      <c r="H3" s="48"/>
      <c r="I3" s="48"/>
      <c r="J3" s="48"/>
      <c r="K3" s="48"/>
      <c r="L3" s="48"/>
      <c r="M3" s="48"/>
      <c r="N3" s="48"/>
      <c r="O3" s="48"/>
      <c r="P3" s="48"/>
      <c r="Q3" s="48"/>
      <c r="R3" s="48"/>
      <c r="S3" s="48"/>
      <c r="T3" s="48"/>
      <c r="U3" s="48"/>
    </row>
    <row r="4" spans="1:21" ht="13.5" customHeight="1" x14ac:dyDescent="0.2">
      <c r="A4" s="48"/>
      <c r="B4" s="48"/>
      <c r="C4" s="48"/>
      <c r="D4" s="48"/>
      <c r="E4" s="48"/>
      <c r="F4" s="48"/>
      <c r="G4" s="48"/>
      <c r="H4" s="48"/>
      <c r="I4" s="48"/>
      <c r="J4" s="48"/>
      <c r="K4" s="48"/>
      <c r="L4" s="48"/>
      <c r="M4" s="48"/>
      <c r="N4" s="48"/>
      <c r="O4" s="48"/>
      <c r="P4" s="48"/>
      <c r="Q4" s="48"/>
      <c r="R4" s="48"/>
      <c r="S4" s="48"/>
      <c r="T4" s="48"/>
      <c r="U4" s="48"/>
    </row>
    <row r="5" spans="1:21" ht="13.5" customHeight="1" x14ac:dyDescent="0.2">
      <c r="A5" s="48"/>
      <c r="B5" s="48"/>
      <c r="C5" s="48"/>
      <c r="D5" s="48"/>
      <c r="E5" s="48"/>
      <c r="F5" s="48"/>
      <c r="G5" s="48"/>
      <c r="H5" s="48"/>
      <c r="I5" s="48"/>
      <c r="J5" s="48"/>
      <c r="K5" s="48"/>
      <c r="L5" s="48"/>
      <c r="M5" s="48"/>
      <c r="N5" s="48"/>
      <c r="O5" s="48"/>
      <c r="P5" s="48"/>
      <c r="Q5" s="48"/>
      <c r="R5" s="48"/>
      <c r="S5" s="48"/>
      <c r="T5" s="48"/>
      <c r="U5" s="48"/>
    </row>
    <row r="6" spans="1:21" ht="13.5" customHeight="1" x14ac:dyDescent="0.2">
      <c r="A6" s="48"/>
      <c r="B6" s="48"/>
      <c r="C6" s="48"/>
      <c r="D6" s="48"/>
      <c r="E6" s="48"/>
      <c r="F6" s="48"/>
      <c r="G6" s="48"/>
      <c r="H6" s="48"/>
      <c r="I6" s="48"/>
      <c r="J6" s="48"/>
      <c r="K6" s="48"/>
      <c r="L6" s="48"/>
      <c r="M6" s="48"/>
      <c r="N6" s="48"/>
      <c r="O6" s="48"/>
      <c r="P6" s="48"/>
      <c r="Q6" s="48"/>
      <c r="R6" s="48"/>
      <c r="S6" s="48"/>
      <c r="T6" s="48"/>
      <c r="U6" s="48"/>
    </row>
    <row r="7" spans="1:21" ht="13.5" customHeight="1" x14ac:dyDescent="0.2">
      <c r="A7" s="48"/>
      <c r="B7" s="48"/>
      <c r="C7" s="48"/>
      <c r="D7" s="48"/>
      <c r="E7" s="48"/>
      <c r="F7" s="48"/>
      <c r="G7" s="48"/>
      <c r="H7" s="48"/>
      <c r="I7" s="48"/>
      <c r="J7" s="48"/>
      <c r="K7" s="48"/>
      <c r="L7" s="48"/>
      <c r="M7" s="48"/>
      <c r="N7" s="48"/>
      <c r="O7" s="48"/>
      <c r="P7" s="48"/>
      <c r="Q7" s="48"/>
      <c r="R7" s="48"/>
      <c r="S7" s="48"/>
      <c r="T7" s="48"/>
      <c r="U7" s="48"/>
    </row>
    <row r="8" spans="1:21" ht="13.5" customHeight="1" x14ac:dyDescent="0.2">
      <c r="A8" s="48"/>
      <c r="B8" s="48"/>
      <c r="C8" s="48"/>
      <c r="D8" s="48"/>
      <c r="E8" s="48"/>
      <c r="F8" s="48"/>
      <c r="G8" s="48"/>
      <c r="H8" s="48"/>
      <c r="I8" s="48"/>
      <c r="J8" s="48"/>
      <c r="K8" s="48"/>
      <c r="L8" s="48"/>
      <c r="M8" s="48"/>
      <c r="N8" s="48"/>
      <c r="O8" s="48"/>
      <c r="P8" s="48"/>
      <c r="Q8" s="48"/>
      <c r="R8" s="48"/>
      <c r="S8" s="48"/>
      <c r="T8" s="48"/>
      <c r="U8" s="48"/>
    </row>
    <row r="9" spans="1:21" ht="13.5" customHeight="1" x14ac:dyDescent="0.2">
      <c r="A9" s="48"/>
      <c r="B9" s="48"/>
      <c r="C9" s="48"/>
      <c r="D9" s="48"/>
      <c r="E9" s="48"/>
      <c r="F9" s="48"/>
      <c r="G9" s="48"/>
      <c r="H9" s="48"/>
      <c r="I9" s="48"/>
      <c r="J9" s="48"/>
      <c r="K9" s="48"/>
      <c r="L9" s="48"/>
      <c r="M9" s="48"/>
      <c r="N9" s="48"/>
      <c r="O9" s="48"/>
      <c r="P9" s="48"/>
      <c r="Q9" s="48"/>
      <c r="R9" s="48"/>
      <c r="S9" s="48"/>
      <c r="T9" s="48"/>
      <c r="U9" s="48"/>
    </row>
    <row r="10" spans="1:21" ht="13.5" customHeight="1" x14ac:dyDescent="0.2">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2">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2">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2">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2">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2">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2">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2">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2">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2">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2">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2">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2">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2">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2">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2">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2">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2">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2">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2">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2">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2">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2">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2">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2">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2">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2">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2">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2">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2">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2">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2">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2">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5">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5">
      <c r="A44" s="48"/>
      <c r="B44" s="51" t="s">
        <v>9</v>
      </c>
      <c r="C44" s="52"/>
      <c r="D44" s="52"/>
      <c r="E44" s="53"/>
      <c r="F44" s="53"/>
      <c r="G44" s="53"/>
      <c r="H44" s="53"/>
      <c r="I44" s="53"/>
      <c r="J44" s="54" t="s">
        <v>2</v>
      </c>
      <c r="K44" s="55" t="s">
        <v>554</v>
      </c>
      <c r="L44" s="56" t="s">
        <v>555</v>
      </c>
      <c r="M44" s="56" t="s">
        <v>556</v>
      </c>
      <c r="N44" s="56" t="s">
        <v>557</v>
      </c>
      <c r="O44" s="57" t="s">
        <v>558</v>
      </c>
      <c r="P44" s="48"/>
      <c r="Q44" s="48"/>
      <c r="R44" s="48"/>
      <c r="S44" s="48"/>
      <c r="T44" s="48"/>
      <c r="U44" s="48"/>
    </row>
    <row r="45" spans="1:21" ht="30.75" customHeight="1" x14ac:dyDescent="0.2">
      <c r="A45" s="48"/>
      <c r="B45" s="1264" t="s">
        <v>10</v>
      </c>
      <c r="C45" s="1265"/>
      <c r="D45" s="58"/>
      <c r="E45" s="1270" t="s">
        <v>11</v>
      </c>
      <c r="F45" s="1270"/>
      <c r="G45" s="1270"/>
      <c r="H45" s="1270"/>
      <c r="I45" s="1270"/>
      <c r="J45" s="1271"/>
      <c r="K45" s="59">
        <v>3156</v>
      </c>
      <c r="L45" s="60">
        <v>3046</v>
      </c>
      <c r="M45" s="60">
        <v>3069</v>
      </c>
      <c r="N45" s="60">
        <v>3226</v>
      </c>
      <c r="O45" s="61">
        <v>3092</v>
      </c>
      <c r="P45" s="48"/>
      <c r="Q45" s="48"/>
      <c r="R45" s="48"/>
      <c r="S45" s="48"/>
      <c r="T45" s="48"/>
      <c r="U45" s="48"/>
    </row>
    <row r="46" spans="1:21" ht="30.75" customHeight="1" x14ac:dyDescent="0.2">
      <c r="A46" s="48"/>
      <c r="B46" s="1266"/>
      <c r="C46" s="1267"/>
      <c r="D46" s="62"/>
      <c r="E46" s="1248" t="s">
        <v>12</v>
      </c>
      <c r="F46" s="1248"/>
      <c r="G46" s="1248"/>
      <c r="H46" s="1248"/>
      <c r="I46" s="1248"/>
      <c r="J46" s="1249"/>
      <c r="K46" s="63" t="s">
        <v>527</v>
      </c>
      <c r="L46" s="64" t="s">
        <v>527</v>
      </c>
      <c r="M46" s="64" t="s">
        <v>527</v>
      </c>
      <c r="N46" s="64" t="s">
        <v>527</v>
      </c>
      <c r="O46" s="65" t="s">
        <v>527</v>
      </c>
      <c r="P46" s="48"/>
      <c r="Q46" s="48"/>
      <c r="R46" s="48"/>
      <c r="S46" s="48"/>
      <c r="T46" s="48"/>
      <c r="U46" s="48"/>
    </row>
    <row r="47" spans="1:21" ht="30.75" customHeight="1" x14ac:dyDescent="0.2">
      <c r="A47" s="48"/>
      <c r="B47" s="1266"/>
      <c r="C47" s="1267"/>
      <c r="D47" s="62"/>
      <c r="E47" s="1248" t="s">
        <v>13</v>
      </c>
      <c r="F47" s="1248"/>
      <c r="G47" s="1248"/>
      <c r="H47" s="1248"/>
      <c r="I47" s="1248"/>
      <c r="J47" s="1249"/>
      <c r="K47" s="63" t="s">
        <v>527</v>
      </c>
      <c r="L47" s="64" t="s">
        <v>527</v>
      </c>
      <c r="M47" s="64" t="s">
        <v>527</v>
      </c>
      <c r="N47" s="64" t="s">
        <v>527</v>
      </c>
      <c r="O47" s="65" t="s">
        <v>527</v>
      </c>
      <c r="P47" s="48"/>
      <c r="Q47" s="48"/>
      <c r="R47" s="48"/>
      <c r="S47" s="48"/>
      <c r="T47" s="48"/>
      <c r="U47" s="48"/>
    </row>
    <row r="48" spans="1:21" ht="30.75" customHeight="1" x14ac:dyDescent="0.2">
      <c r="A48" s="48"/>
      <c r="B48" s="1266"/>
      <c r="C48" s="1267"/>
      <c r="D48" s="62"/>
      <c r="E48" s="1248" t="s">
        <v>14</v>
      </c>
      <c r="F48" s="1248"/>
      <c r="G48" s="1248"/>
      <c r="H48" s="1248"/>
      <c r="I48" s="1248"/>
      <c r="J48" s="1249"/>
      <c r="K48" s="63">
        <v>705</v>
      </c>
      <c r="L48" s="64">
        <v>878</v>
      </c>
      <c r="M48" s="64">
        <v>876</v>
      </c>
      <c r="N48" s="64">
        <v>868</v>
      </c>
      <c r="O48" s="65">
        <v>830</v>
      </c>
      <c r="P48" s="48"/>
      <c r="Q48" s="48"/>
      <c r="R48" s="48"/>
      <c r="S48" s="48"/>
      <c r="T48" s="48"/>
      <c r="U48" s="48"/>
    </row>
    <row r="49" spans="1:21" ht="30.75" customHeight="1" x14ac:dyDescent="0.2">
      <c r="A49" s="48"/>
      <c r="B49" s="1266"/>
      <c r="C49" s="1267"/>
      <c r="D49" s="62"/>
      <c r="E49" s="1248" t="s">
        <v>15</v>
      </c>
      <c r="F49" s="1248"/>
      <c r="G49" s="1248"/>
      <c r="H49" s="1248"/>
      <c r="I49" s="1248"/>
      <c r="J49" s="1249"/>
      <c r="K49" s="63">
        <v>85</v>
      </c>
      <c r="L49" s="64">
        <v>161</v>
      </c>
      <c r="M49" s="64">
        <v>135</v>
      </c>
      <c r="N49" s="64">
        <v>122</v>
      </c>
      <c r="O49" s="65">
        <v>107</v>
      </c>
      <c r="P49" s="48"/>
      <c r="Q49" s="48"/>
      <c r="R49" s="48"/>
      <c r="S49" s="48"/>
      <c r="T49" s="48"/>
      <c r="U49" s="48"/>
    </row>
    <row r="50" spans="1:21" ht="30.75" customHeight="1" x14ac:dyDescent="0.2">
      <c r="A50" s="48"/>
      <c r="B50" s="1266"/>
      <c r="C50" s="1267"/>
      <c r="D50" s="62"/>
      <c r="E50" s="1248" t="s">
        <v>16</v>
      </c>
      <c r="F50" s="1248"/>
      <c r="G50" s="1248"/>
      <c r="H50" s="1248"/>
      <c r="I50" s="1248"/>
      <c r="J50" s="1249"/>
      <c r="K50" s="63">
        <v>129</v>
      </c>
      <c r="L50" s="64">
        <v>113</v>
      </c>
      <c r="M50" s="64">
        <v>111</v>
      </c>
      <c r="N50" s="64">
        <v>36</v>
      </c>
      <c r="O50" s="65">
        <v>28</v>
      </c>
      <c r="P50" s="48"/>
      <c r="Q50" s="48"/>
      <c r="R50" s="48"/>
      <c r="S50" s="48"/>
      <c r="T50" s="48"/>
      <c r="U50" s="48"/>
    </row>
    <row r="51" spans="1:21" ht="30.75" customHeight="1" x14ac:dyDescent="0.2">
      <c r="A51" s="48"/>
      <c r="B51" s="1268"/>
      <c r="C51" s="1269"/>
      <c r="D51" s="66"/>
      <c r="E51" s="1248" t="s">
        <v>17</v>
      </c>
      <c r="F51" s="1248"/>
      <c r="G51" s="1248"/>
      <c r="H51" s="1248"/>
      <c r="I51" s="1248"/>
      <c r="J51" s="1249"/>
      <c r="K51" s="63">
        <v>1</v>
      </c>
      <c r="L51" s="64">
        <v>1</v>
      </c>
      <c r="M51" s="64">
        <v>0</v>
      </c>
      <c r="N51" s="64">
        <v>0</v>
      </c>
      <c r="O51" s="65">
        <v>0</v>
      </c>
      <c r="P51" s="48"/>
      <c r="Q51" s="48"/>
      <c r="R51" s="48"/>
      <c r="S51" s="48"/>
      <c r="T51" s="48"/>
      <c r="U51" s="48"/>
    </row>
    <row r="52" spans="1:21" ht="30.75" customHeight="1" x14ac:dyDescent="0.2">
      <c r="A52" s="48"/>
      <c r="B52" s="1246" t="s">
        <v>18</v>
      </c>
      <c r="C52" s="1247"/>
      <c r="D52" s="66"/>
      <c r="E52" s="1248" t="s">
        <v>19</v>
      </c>
      <c r="F52" s="1248"/>
      <c r="G52" s="1248"/>
      <c r="H52" s="1248"/>
      <c r="I52" s="1248"/>
      <c r="J52" s="1249"/>
      <c r="K52" s="63">
        <v>3096</v>
      </c>
      <c r="L52" s="64">
        <v>3013</v>
      </c>
      <c r="M52" s="64">
        <v>2940</v>
      </c>
      <c r="N52" s="64">
        <v>2971</v>
      </c>
      <c r="O52" s="65">
        <v>2875</v>
      </c>
      <c r="P52" s="48"/>
      <c r="Q52" s="48"/>
      <c r="R52" s="48"/>
      <c r="S52" s="48"/>
      <c r="T52" s="48"/>
      <c r="U52" s="48"/>
    </row>
    <row r="53" spans="1:21" ht="30.75" customHeight="1" thickBot="1" x14ac:dyDescent="0.25">
      <c r="A53" s="48"/>
      <c r="B53" s="1250" t="s">
        <v>20</v>
      </c>
      <c r="C53" s="1251"/>
      <c r="D53" s="67"/>
      <c r="E53" s="1252" t="s">
        <v>21</v>
      </c>
      <c r="F53" s="1252"/>
      <c r="G53" s="1252"/>
      <c r="H53" s="1252"/>
      <c r="I53" s="1252"/>
      <c r="J53" s="1253"/>
      <c r="K53" s="68">
        <v>980</v>
      </c>
      <c r="L53" s="69">
        <v>1186</v>
      </c>
      <c r="M53" s="69">
        <v>1251</v>
      </c>
      <c r="N53" s="69">
        <v>1281</v>
      </c>
      <c r="O53" s="70">
        <v>1182</v>
      </c>
      <c r="P53" s="48"/>
      <c r="Q53" s="48"/>
      <c r="R53" s="48"/>
      <c r="S53" s="48"/>
      <c r="T53" s="48"/>
      <c r="U53" s="48"/>
    </row>
    <row r="54" spans="1:21" ht="24" customHeight="1" x14ac:dyDescent="0.2">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5">
      <c r="A55" s="48"/>
      <c r="B55" s="72" t="s">
        <v>23</v>
      </c>
      <c r="C55" s="73"/>
      <c r="D55" s="73"/>
      <c r="E55" s="73"/>
      <c r="F55" s="73"/>
      <c r="G55" s="73"/>
      <c r="H55" s="73"/>
      <c r="I55" s="73"/>
      <c r="J55" s="73"/>
      <c r="K55" s="74"/>
      <c r="L55" s="74"/>
      <c r="M55" s="74"/>
      <c r="N55" s="74"/>
      <c r="O55" s="74"/>
      <c r="P55" s="48"/>
      <c r="Q55" s="48"/>
      <c r="R55" s="48"/>
      <c r="S55" s="48"/>
      <c r="T55" s="48"/>
      <c r="U55" s="48"/>
    </row>
    <row r="56" spans="1:21" ht="31.5" customHeight="1" thickBot="1" x14ac:dyDescent="0.25">
      <c r="A56" s="48"/>
      <c r="B56" s="75"/>
      <c r="C56" s="76"/>
      <c r="D56" s="76"/>
      <c r="E56" s="77"/>
      <c r="F56" s="77"/>
      <c r="G56" s="77"/>
      <c r="H56" s="77"/>
      <c r="I56" s="77"/>
      <c r="J56" s="78" t="s">
        <v>2</v>
      </c>
      <c r="K56" s="79" t="s">
        <v>576</v>
      </c>
      <c r="L56" s="80" t="s">
        <v>577</v>
      </c>
      <c r="M56" s="80" t="s">
        <v>578</v>
      </c>
      <c r="N56" s="80" t="s">
        <v>579</v>
      </c>
      <c r="O56" s="81" t="s">
        <v>580</v>
      </c>
      <c r="P56" s="48"/>
      <c r="Q56" s="48"/>
      <c r="R56" s="48"/>
      <c r="S56" s="48"/>
      <c r="T56" s="48"/>
      <c r="U56" s="48"/>
    </row>
    <row r="57" spans="1:21" ht="31.5" customHeight="1" x14ac:dyDescent="0.2">
      <c r="B57" s="1254" t="s">
        <v>24</v>
      </c>
      <c r="C57" s="1255"/>
      <c r="D57" s="1258" t="s">
        <v>25</v>
      </c>
      <c r="E57" s="1259"/>
      <c r="F57" s="1259"/>
      <c r="G57" s="1259"/>
      <c r="H57" s="1259"/>
      <c r="I57" s="1259"/>
      <c r="J57" s="1260"/>
      <c r="K57" s="82">
        <v>0</v>
      </c>
      <c r="L57" s="83">
        <v>0</v>
      </c>
      <c r="M57" s="83">
        <v>0</v>
      </c>
      <c r="N57" s="83">
        <v>0</v>
      </c>
      <c r="O57" s="84">
        <v>0</v>
      </c>
    </row>
    <row r="58" spans="1:21" ht="31.5" customHeight="1" thickBot="1" x14ac:dyDescent="0.25">
      <c r="B58" s="1256"/>
      <c r="C58" s="1257"/>
      <c r="D58" s="1261" t="s">
        <v>26</v>
      </c>
      <c r="E58" s="1262"/>
      <c r="F58" s="1262"/>
      <c r="G58" s="1262"/>
      <c r="H58" s="1262"/>
      <c r="I58" s="1262"/>
      <c r="J58" s="1263"/>
      <c r="K58" s="85">
        <v>30</v>
      </c>
      <c r="L58" s="86">
        <v>30</v>
      </c>
      <c r="M58" s="86">
        <v>30</v>
      </c>
      <c r="N58" s="86">
        <v>30</v>
      </c>
      <c r="O58" s="87">
        <v>0</v>
      </c>
    </row>
    <row r="59" spans="1:21" ht="24" customHeight="1" x14ac:dyDescent="0.2">
      <c r="B59" s="88"/>
      <c r="C59" s="88"/>
      <c r="D59" s="89" t="s">
        <v>27</v>
      </c>
      <c r="E59" s="90"/>
      <c r="F59" s="90"/>
      <c r="G59" s="90"/>
      <c r="H59" s="90"/>
      <c r="I59" s="90"/>
      <c r="J59" s="90"/>
      <c r="K59" s="90"/>
      <c r="L59" s="90"/>
      <c r="M59" s="90"/>
      <c r="N59" s="90"/>
      <c r="O59" s="90"/>
    </row>
    <row r="60" spans="1:21" ht="24" customHeight="1" x14ac:dyDescent="0.2">
      <c r="B60" s="91"/>
      <c r="C60" s="91"/>
      <c r="D60" s="89" t="s">
        <v>28</v>
      </c>
      <c r="E60" s="90"/>
      <c r="F60" s="90"/>
      <c r="G60" s="90"/>
      <c r="H60" s="90"/>
      <c r="I60" s="90"/>
      <c r="J60" s="90"/>
      <c r="K60" s="90"/>
      <c r="L60" s="90"/>
      <c r="M60" s="90"/>
      <c r="N60" s="90"/>
      <c r="O60" s="90"/>
    </row>
    <row r="61" spans="1:21" ht="24" customHeight="1" x14ac:dyDescent="0.2">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2">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sdJ2FZzHlFK0kQJiY7yTPqAexmtJcnKf+3kffT6aGNRCqyqojo4NLgASpeN76vdI+Istl0MMNBLXKSGObc7mtA==" saltValue="BBg5MnqAr+BvHS+6RLPuVw=="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4"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SheetLayoutView="100" workbookViewId="0"/>
  </sheetViews>
  <sheetFormatPr defaultColWidth="0" defaultRowHeight="13.5" customHeight="1" zeroHeight="1" x14ac:dyDescent="0.2"/>
  <cols>
    <col min="1" max="1" width="6.6640625" style="92" customWidth="1"/>
    <col min="2" max="3" width="12.6640625" style="92" customWidth="1"/>
    <col min="4" max="4" width="11.6640625" style="92" customWidth="1"/>
    <col min="5" max="8" width="10.33203125" style="92" customWidth="1"/>
    <col min="9" max="13" width="16.33203125" style="92" customWidth="1"/>
    <col min="14" max="19" width="12.6640625" style="92" customWidth="1"/>
    <col min="20" max="16384" width="0" style="92" hidden="1"/>
  </cols>
  <sheetData>
    <row r="1" ht="15" customHeight="1" x14ac:dyDescent="0.2"/>
    <row r="2" ht="15" customHeight="1" x14ac:dyDescent="0.2"/>
    <row r="3" ht="15" customHeight="1" x14ac:dyDescent="0.2"/>
    <row r="4" ht="15" customHeight="1" x14ac:dyDescent="0.2"/>
    <row r="5" ht="15" customHeight="1" x14ac:dyDescent="0.2"/>
    <row r="6" ht="15" customHeight="1" x14ac:dyDescent="0.2"/>
    <row r="7" ht="15" customHeight="1" x14ac:dyDescent="0.2"/>
    <row r="8" ht="15" customHeight="1" x14ac:dyDescent="0.2"/>
    <row r="9" ht="15" customHeight="1" x14ac:dyDescent="0.2"/>
    <row r="10" ht="15" customHeight="1" x14ac:dyDescent="0.2"/>
    <row r="11" ht="15" customHeight="1" x14ac:dyDescent="0.2"/>
    <row r="12" ht="15" customHeight="1" x14ac:dyDescent="0.2"/>
    <row r="13" ht="15" customHeight="1" x14ac:dyDescent="0.2"/>
    <row r="14" ht="15" customHeight="1" x14ac:dyDescent="0.2"/>
    <row r="15" ht="15" customHeight="1" x14ac:dyDescent="0.2"/>
    <row r="16" ht="15" customHeight="1" x14ac:dyDescent="0.2"/>
    <row r="17" ht="15" customHeight="1" x14ac:dyDescent="0.2"/>
    <row r="18" ht="15" customHeight="1" x14ac:dyDescent="0.2"/>
    <row r="19" ht="15" customHeight="1" x14ac:dyDescent="0.2"/>
    <row r="20" ht="15" customHeight="1" x14ac:dyDescent="0.2"/>
    <row r="21" ht="15" customHeight="1" x14ac:dyDescent="0.2"/>
    <row r="22" ht="15" customHeight="1" x14ac:dyDescent="0.2"/>
    <row r="23" ht="15" customHeight="1" x14ac:dyDescent="0.2"/>
    <row r="24" ht="15" customHeight="1" x14ac:dyDescent="0.2"/>
    <row r="25" ht="15" customHeight="1" x14ac:dyDescent="0.2"/>
    <row r="26" ht="15" customHeight="1" x14ac:dyDescent="0.2"/>
    <row r="27" ht="15" customHeight="1" x14ac:dyDescent="0.2"/>
    <row r="28" ht="15" customHeight="1" x14ac:dyDescent="0.2"/>
    <row r="29" ht="15" customHeight="1" x14ac:dyDescent="0.2"/>
    <row r="30" ht="15" customHeight="1" x14ac:dyDescent="0.2"/>
    <row r="31" ht="15" customHeight="1" x14ac:dyDescent="0.2"/>
    <row r="32" ht="15" customHeight="1" x14ac:dyDescent="0.2"/>
    <row r="33" spans="2:13" ht="15" customHeight="1" x14ac:dyDescent="0.2"/>
    <row r="34" spans="2:13" ht="15" customHeight="1" x14ac:dyDescent="0.2"/>
    <row r="35" spans="2:13" ht="15" customHeight="1" x14ac:dyDescent="0.2"/>
    <row r="36" spans="2:13" ht="15" customHeight="1" x14ac:dyDescent="0.2"/>
    <row r="37" spans="2:13" ht="15" customHeight="1" x14ac:dyDescent="0.2"/>
    <row r="38" spans="2:13" ht="15" customHeight="1" x14ac:dyDescent="0.2"/>
    <row r="39" spans="2:13" ht="27.75" customHeight="1" thickBot="1" x14ac:dyDescent="0.25">
      <c r="M39" s="93" t="s">
        <v>8</v>
      </c>
    </row>
    <row r="40" spans="2:13" ht="27.75" customHeight="1" thickBot="1" x14ac:dyDescent="0.25">
      <c r="B40" s="94" t="s">
        <v>9</v>
      </c>
      <c r="C40" s="95"/>
      <c r="D40" s="95"/>
      <c r="E40" s="96"/>
      <c r="F40" s="96"/>
      <c r="G40" s="96"/>
      <c r="H40" s="97" t="s">
        <v>2</v>
      </c>
      <c r="I40" s="98" t="s">
        <v>554</v>
      </c>
      <c r="J40" s="99" t="s">
        <v>555</v>
      </c>
      <c r="K40" s="99" t="s">
        <v>556</v>
      </c>
      <c r="L40" s="99" t="s">
        <v>557</v>
      </c>
      <c r="M40" s="100" t="s">
        <v>558</v>
      </c>
    </row>
    <row r="41" spans="2:13" ht="27.75" customHeight="1" x14ac:dyDescent="0.2">
      <c r="B41" s="1284" t="s">
        <v>29</v>
      </c>
      <c r="C41" s="1285"/>
      <c r="D41" s="101"/>
      <c r="E41" s="1286" t="s">
        <v>30</v>
      </c>
      <c r="F41" s="1286"/>
      <c r="G41" s="1286"/>
      <c r="H41" s="1287"/>
      <c r="I41" s="102">
        <v>32837</v>
      </c>
      <c r="J41" s="103">
        <v>32411</v>
      </c>
      <c r="K41" s="103">
        <v>34856</v>
      </c>
      <c r="L41" s="103">
        <v>33909</v>
      </c>
      <c r="M41" s="104">
        <v>32698</v>
      </c>
    </row>
    <row r="42" spans="2:13" ht="27.75" customHeight="1" x14ac:dyDescent="0.2">
      <c r="B42" s="1274"/>
      <c r="C42" s="1275"/>
      <c r="D42" s="105"/>
      <c r="E42" s="1278" t="s">
        <v>31</v>
      </c>
      <c r="F42" s="1278"/>
      <c r="G42" s="1278"/>
      <c r="H42" s="1279"/>
      <c r="I42" s="106">
        <v>350</v>
      </c>
      <c r="J42" s="107">
        <v>238</v>
      </c>
      <c r="K42" s="107">
        <v>131</v>
      </c>
      <c r="L42" s="107">
        <v>103</v>
      </c>
      <c r="M42" s="108">
        <v>83</v>
      </c>
    </row>
    <row r="43" spans="2:13" ht="27.75" customHeight="1" x14ac:dyDescent="0.2">
      <c r="B43" s="1274"/>
      <c r="C43" s="1275"/>
      <c r="D43" s="105"/>
      <c r="E43" s="1278" t="s">
        <v>32</v>
      </c>
      <c r="F43" s="1278"/>
      <c r="G43" s="1278"/>
      <c r="H43" s="1279"/>
      <c r="I43" s="106">
        <v>9303</v>
      </c>
      <c r="J43" s="107">
        <v>9263</v>
      </c>
      <c r="K43" s="107">
        <v>9149</v>
      </c>
      <c r="L43" s="107">
        <v>9661</v>
      </c>
      <c r="M43" s="108">
        <v>9524</v>
      </c>
    </row>
    <row r="44" spans="2:13" ht="27.75" customHeight="1" x14ac:dyDescent="0.2">
      <c r="B44" s="1274"/>
      <c r="C44" s="1275"/>
      <c r="D44" s="105"/>
      <c r="E44" s="1278" t="s">
        <v>33</v>
      </c>
      <c r="F44" s="1278"/>
      <c r="G44" s="1278"/>
      <c r="H44" s="1279"/>
      <c r="I44" s="106">
        <v>899</v>
      </c>
      <c r="J44" s="107">
        <v>840</v>
      </c>
      <c r="K44" s="107">
        <v>834</v>
      </c>
      <c r="L44" s="107">
        <v>915</v>
      </c>
      <c r="M44" s="108">
        <v>820</v>
      </c>
    </row>
    <row r="45" spans="2:13" ht="27.75" customHeight="1" x14ac:dyDescent="0.2">
      <c r="B45" s="1274"/>
      <c r="C45" s="1275"/>
      <c r="D45" s="105"/>
      <c r="E45" s="1278" t="s">
        <v>34</v>
      </c>
      <c r="F45" s="1278"/>
      <c r="G45" s="1278"/>
      <c r="H45" s="1279"/>
      <c r="I45" s="106">
        <v>2635</v>
      </c>
      <c r="J45" s="107">
        <v>2310</v>
      </c>
      <c r="K45" s="107">
        <v>2138</v>
      </c>
      <c r="L45" s="107">
        <v>2089</v>
      </c>
      <c r="M45" s="108">
        <v>1931</v>
      </c>
    </row>
    <row r="46" spans="2:13" ht="27.75" customHeight="1" x14ac:dyDescent="0.2">
      <c r="B46" s="1274"/>
      <c r="C46" s="1275"/>
      <c r="D46" s="109"/>
      <c r="E46" s="1278" t="s">
        <v>35</v>
      </c>
      <c r="F46" s="1278"/>
      <c r="G46" s="1278"/>
      <c r="H46" s="1279"/>
      <c r="I46" s="106">
        <v>2500</v>
      </c>
      <c r="J46" s="107">
        <v>1805</v>
      </c>
      <c r="K46" s="107" t="s">
        <v>527</v>
      </c>
      <c r="L46" s="107" t="s">
        <v>527</v>
      </c>
      <c r="M46" s="108" t="s">
        <v>527</v>
      </c>
    </row>
    <row r="47" spans="2:13" ht="27.75" customHeight="1" x14ac:dyDescent="0.2">
      <c r="B47" s="1274"/>
      <c r="C47" s="1275"/>
      <c r="D47" s="110"/>
      <c r="E47" s="1288" t="s">
        <v>36</v>
      </c>
      <c r="F47" s="1289"/>
      <c r="G47" s="1289"/>
      <c r="H47" s="1290"/>
      <c r="I47" s="106" t="s">
        <v>527</v>
      </c>
      <c r="J47" s="107" t="s">
        <v>527</v>
      </c>
      <c r="K47" s="107" t="s">
        <v>527</v>
      </c>
      <c r="L47" s="107" t="s">
        <v>527</v>
      </c>
      <c r="M47" s="108" t="s">
        <v>527</v>
      </c>
    </row>
    <row r="48" spans="2:13" ht="27.75" customHeight="1" x14ac:dyDescent="0.2">
      <c r="B48" s="1274"/>
      <c r="C48" s="1275"/>
      <c r="D48" s="105"/>
      <c r="E48" s="1278" t="s">
        <v>37</v>
      </c>
      <c r="F48" s="1278"/>
      <c r="G48" s="1278"/>
      <c r="H48" s="1279"/>
      <c r="I48" s="106" t="s">
        <v>527</v>
      </c>
      <c r="J48" s="107" t="s">
        <v>527</v>
      </c>
      <c r="K48" s="107" t="s">
        <v>527</v>
      </c>
      <c r="L48" s="107" t="s">
        <v>527</v>
      </c>
      <c r="M48" s="108" t="s">
        <v>527</v>
      </c>
    </row>
    <row r="49" spans="2:13" ht="27.75" customHeight="1" x14ac:dyDescent="0.2">
      <c r="B49" s="1276"/>
      <c r="C49" s="1277"/>
      <c r="D49" s="105"/>
      <c r="E49" s="1278" t="s">
        <v>38</v>
      </c>
      <c r="F49" s="1278"/>
      <c r="G49" s="1278"/>
      <c r="H49" s="1279"/>
      <c r="I49" s="106" t="s">
        <v>527</v>
      </c>
      <c r="J49" s="107" t="s">
        <v>527</v>
      </c>
      <c r="K49" s="107" t="s">
        <v>527</v>
      </c>
      <c r="L49" s="107" t="s">
        <v>527</v>
      </c>
      <c r="M49" s="108" t="s">
        <v>527</v>
      </c>
    </row>
    <row r="50" spans="2:13" ht="27.75" customHeight="1" x14ac:dyDescent="0.2">
      <c r="B50" s="1272" t="s">
        <v>39</v>
      </c>
      <c r="C50" s="1273"/>
      <c r="D50" s="111"/>
      <c r="E50" s="1278" t="s">
        <v>40</v>
      </c>
      <c r="F50" s="1278"/>
      <c r="G50" s="1278"/>
      <c r="H50" s="1279"/>
      <c r="I50" s="106">
        <v>1320</v>
      </c>
      <c r="J50" s="107">
        <v>1566</v>
      </c>
      <c r="K50" s="107">
        <v>1547</v>
      </c>
      <c r="L50" s="107">
        <v>1462</v>
      </c>
      <c r="M50" s="108">
        <v>1732</v>
      </c>
    </row>
    <row r="51" spans="2:13" ht="27.75" customHeight="1" x14ac:dyDescent="0.2">
      <c r="B51" s="1274"/>
      <c r="C51" s="1275"/>
      <c r="D51" s="105"/>
      <c r="E51" s="1278" t="s">
        <v>41</v>
      </c>
      <c r="F51" s="1278"/>
      <c r="G51" s="1278"/>
      <c r="H51" s="1279"/>
      <c r="I51" s="106">
        <v>5454</v>
      </c>
      <c r="J51" s="107">
        <v>5217</v>
      </c>
      <c r="K51" s="107">
        <v>4822</v>
      </c>
      <c r="L51" s="107">
        <v>4652</v>
      </c>
      <c r="M51" s="108">
        <v>4590</v>
      </c>
    </row>
    <row r="52" spans="2:13" ht="27.75" customHeight="1" x14ac:dyDescent="0.2">
      <c r="B52" s="1276"/>
      <c r="C52" s="1277"/>
      <c r="D52" s="105"/>
      <c r="E52" s="1278" t="s">
        <v>42</v>
      </c>
      <c r="F52" s="1278"/>
      <c r="G52" s="1278"/>
      <c r="H52" s="1279"/>
      <c r="I52" s="106">
        <v>28496</v>
      </c>
      <c r="J52" s="107">
        <v>28165</v>
      </c>
      <c r="K52" s="107">
        <v>28927</v>
      </c>
      <c r="L52" s="107">
        <v>28476</v>
      </c>
      <c r="M52" s="108">
        <v>27844</v>
      </c>
    </row>
    <row r="53" spans="2:13" ht="27.75" customHeight="1" thickBot="1" x14ac:dyDescent="0.25">
      <c r="B53" s="1280" t="s">
        <v>43</v>
      </c>
      <c r="C53" s="1281"/>
      <c r="D53" s="112"/>
      <c r="E53" s="1282" t="s">
        <v>44</v>
      </c>
      <c r="F53" s="1282"/>
      <c r="G53" s="1282"/>
      <c r="H53" s="1283"/>
      <c r="I53" s="113">
        <v>13254</v>
      </c>
      <c r="J53" s="114">
        <v>11919</v>
      </c>
      <c r="K53" s="114">
        <v>11813</v>
      </c>
      <c r="L53" s="114">
        <v>12086</v>
      </c>
      <c r="M53" s="115">
        <v>10889</v>
      </c>
    </row>
    <row r="54" spans="2:13" ht="27.75" customHeight="1" x14ac:dyDescent="0.2">
      <c r="B54" s="116" t="s">
        <v>45</v>
      </c>
      <c r="C54" s="117"/>
      <c r="D54" s="117"/>
      <c r="E54" s="118"/>
      <c r="F54" s="118"/>
      <c r="G54" s="118"/>
      <c r="H54" s="118"/>
      <c r="I54" s="119"/>
      <c r="J54" s="119"/>
      <c r="K54" s="119"/>
      <c r="L54" s="119"/>
      <c r="M54" s="119"/>
    </row>
    <row r="55" spans="2:13" ht="12.75" customHeight="1" x14ac:dyDescent="0.2"/>
    <row r="56" spans="2:13" ht="12.75" hidden="1" customHeight="1" x14ac:dyDescent="0.2"/>
    <row r="57" spans="2:13" ht="12.75" hidden="1" customHeight="1" x14ac:dyDescent="0.2"/>
    <row r="58" spans="2:13" ht="12.75" hidden="1" customHeight="1" x14ac:dyDescent="0.2"/>
    <row r="59" spans="2:13" ht="13.2" hidden="1" x14ac:dyDescent="0.2"/>
    <row r="60" spans="2:13" ht="13.2" hidden="1" x14ac:dyDescent="0.2"/>
    <row r="61" spans="2:13" ht="13.2" hidden="1" x14ac:dyDescent="0.2"/>
    <row r="62" spans="2:13" ht="13.2" hidden="1" x14ac:dyDescent="0.2"/>
    <row r="63" spans="2:13" ht="13.2" hidden="1" x14ac:dyDescent="0.2"/>
    <row r="64" spans="2:13" ht="13.2" hidden="1" x14ac:dyDescent="0.2"/>
    <row r="65" ht="13.2" hidden="1" x14ac:dyDescent="0.2"/>
    <row r="66" ht="13.5" hidden="1" customHeight="1" x14ac:dyDescent="0.2"/>
    <row r="67" ht="13.5" hidden="1" customHeight="1" x14ac:dyDescent="0.2"/>
    <row r="68" ht="13.5" hidden="1" customHeight="1" x14ac:dyDescent="0.2"/>
    <row r="69" ht="13.5" hidden="1" customHeight="1" x14ac:dyDescent="0.2"/>
    <row r="70" ht="13.5" hidden="1" customHeight="1" x14ac:dyDescent="0.2"/>
    <row r="71" ht="13.5" hidden="1" customHeight="1" x14ac:dyDescent="0.2"/>
    <row r="72" ht="13.5" hidden="1" customHeight="1" x14ac:dyDescent="0.2"/>
    <row r="73" ht="13.5" hidden="1" customHeight="1" x14ac:dyDescent="0.2"/>
    <row r="74" ht="13.5" hidden="1" customHeight="1" x14ac:dyDescent="0.2"/>
    <row r="75" ht="13.5" hidden="1" customHeight="1" x14ac:dyDescent="0.2"/>
    <row r="76" ht="13.5" hidden="1" customHeight="1" x14ac:dyDescent="0.2"/>
    <row r="77" ht="13.5" hidden="1" customHeight="1" x14ac:dyDescent="0.2"/>
    <row r="78" ht="13.5" hidden="1" customHeight="1" x14ac:dyDescent="0.2"/>
    <row r="79" ht="13.5" hidden="1" customHeight="1" x14ac:dyDescent="0.2"/>
    <row r="80" ht="13.5" hidden="1" customHeight="1" x14ac:dyDescent="0.2"/>
    <row r="81" ht="13.5" hidden="1" customHeight="1" x14ac:dyDescent="0.2"/>
    <row r="82" ht="13.5" hidden="1" customHeight="1" x14ac:dyDescent="0.2"/>
    <row r="83" ht="13.5" hidden="1" customHeight="1" x14ac:dyDescent="0.2"/>
    <row r="84" ht="13.5" hidden="1" customHeight="1" x14ac:dyDescent="0.2"/>
    <row r="85" ht="13.5" hidden="1" customHeight="1" x14ac:dyDescent="0.2"/>
    <row r="86" ht="13.5" hidden="1" customHeight="1" x14ac:dyDescent="0.2"/>
  </sheetData>
  <sheetProtection algorithmName="SHA-512" hashValue="NoRsztwP32ddjY/pVN1KypWLwG5mJJed8DGzwK9M4huJwAmN0MTTcXQ2Kr8jTqNqHygFQxt/FAE6jYHD7ZfTlg==" saltValue="Qfj+Oj9y1lgnMfGwcIjSRA=="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6"/>
  <sheetViews>
    <sheetView showGridLines="0" zoomScale="70" zoomScaleNormal="70" zoomScaleSheetLayoutView="100" workbookViewId="0"/>
  </sheetViews>
  <sheetFormatPr defaultColWidth="0" defaultRowHeight="0" customHeight="1" zeroHeight="1" x14ac:dyDescent="0.2"/>
  <cols>
    <col min="1" max="1" width="8.21875" style="1" customWidth="1"/>
    <col min="2" max="2" width="16.33203125" style="1" customWidth="1"/>
    <col min="3" max="5" width="26.21875" style="1" customWidth="1"/>
    <col min="6" max="8" width="24.21875" style="1" customWidth="1"/>
    <col min="9" max="14" width="26" style="1" customWidth="1"/>
    <col min="15" max="15" width="6.10937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ht="16.5" customHeight="1" x14ac:dyDescent="0.2"/>
    <row r="34" ht="16.5" customHeight="1" x14ac:dyDescent="0.2"/>
    <row r="35" ht="16.5" customHeight="1" x14ac:dyDescent="0.2"/>
    <row r="36" ht="16.5" customHeight="1" x14ac:dyDescent="0.2"/>
    <row r="37" ht="16.5" customHeight="1" x14ac:dyDescent="0.2"/>
    <row r="38" ht="16.5" customHeight="1" x14ac:dyDescent="0.2"/>
    <row r="39" ht="16.5" customHeight="1" x14ac:dyDescent="0.2"/>
    <row r="40" ht="16.5" customHeight="1" x14ac:dyDescent="0.2"/>
    <row r="41" ht="16.5" customHeight="1" x14ac:dyDescent="0.2"/>
    <row r="42" ht="16.5" customHeight="1" x14ac:dyDescent="0.2"/>
    <row r="43" ht="16.5" customHeight="1" x14ac:dyDescent="0.2"/>
    <row r="44" ht="16.5" customHeight="1" x14ac:dyDescent="0.2"/>
    <row r="45" ht="16.5" customHeight="1" x14ac:dyDescent="0.2"/>
    <row r="46" ht="16.5" customHeight="1" x14ac:dyDescent="0.2"/>
    <row r="47" ht="16.5" customHeight="1" x14ac:dyDescent="0.2"/>
    <row r="48" ht="16.5" customHeight="1" x14ac:dyDescent="0.2"/>
    <row r="49" spans="2:8" ht="20.25" customHeight="1" x14ac:dyDescent="0.2"/>
    <row r="50" spans="2:8" ht="16.5" customHeight="1" x14ac:dyDescent="0.2"/>
    <row r="51" spans="2:8" ht="29.25" customHeight="1" x14ac:dyDescent="0.2"/>
    <row r="52" spans="2:8" ht="29.25" customHeight="1" x14ac:dyDescent="0.2"/>
    <row r="53" spans="2:8" ht="52.5" customHeight="1" thickBot="1" x14ac:dyDescent="0.3">
      <c r="B53" s="2"/>
      <c r="C53" s="2"/>
      <c r="D53" s="2"/>
      <c r="E53" s="2"/>
      <c r="F53" s="2"/>
      <c r="G53" s="2"/>
      <c r="H53" s="120" t="s">
        <v>46</v>
      </c>
    </row>
    <row r="54" spans="2:8" ht="29.25" customHeight="1" thickBot="1" x14ac:dyDescent="0.3">
      <c r="B54" s="121" t="s">
        <v>1</v>
      </c>
      <c r="C54" s="122"/>
      <c r="D54" s="122"/>
      <c r="E54" s="123" t="s">
        <v>2</v>
      </c>
      <c r="F54" s="124" t="s">
        <v>556</v>
      </c>
      <c r="G54" s="124" t="s">
        <v>557</v>
      </c>
      <c r="H54" s="125" t="s">
        <v>558</v>
      </c>
    </row>
    <row r="55" spans="2:8" ht="52.5" customHeight="1" x14ac:dyDescent="0.2">
      <c r="B55" s="126"/>
      <c r="C55" s="1299" t="s">
        <v>47</v>
      </c>
      <c r="D55" s="1299"/>
      <c r="E55" s="1300"/>
      <c r="F55" s="127">
        <v>480</v>
      </c>
      <c r="G55" s="127">
        <v>480</v>
      </c>
      <c r="H55" s="128">
        <v>480</v>
      </c>
    </row>
    <row r="56" spans="2:8" ht="52.5" customHeight="1" x14ac:dyDescent="0.2">
      <c r="B56" s="129"/>
      <c r="C56" s="1301" t="s">
        <v>48</v>
      </c>
      <c r="D56" s="1301"/>
      <c r="E56" s="1302"/>
      <c r="F56" s="130">
        <v>150</v>
      </c>
      <c r="G56" s="130">
        <v>150</v>
      </c>
      <c r="H56" s="131">
        <v>150</v>
      </c>
    </row>
    <row r="57" spans="2:8" ht="53.25" customHeight="1" x14ac:dyDescent="0.2">
      <c r="B57" s="129"/>
      <c r="C57" s="1303" t="s">
        <v>49</v>
      </c>
      <c r="D57" s="1303"/>
      <c r="E57" s="1304"/>
      <c r="F57" s="132">
        <v>2682</v>
      </c>
      <c r="G57" s="132">
        <v>2509</v>
      </c>
      <c r="H57" s="133">
        <v>2714</v>
      </c>
    </row>
    <row r="58" spans="2:8" ht="45.75" customHeight="1" x14ac:dyDescent="0.2">
      <c r="B58" s="134"/>
      <c r="C58" s="1291" t="s">
        <v>591</v>
      </c>
      <c r="D58" s="1292"/>
      <c r="E58" s="1293"/>
      <c r="F58" s="135">
        <v>1698</v>
      </c>
      <c r="G58" s="135">
        <v>1698</v>
      </c>
      <c r="H58" s="136">
        <v>1698</v>
      </c>
    </row>
    <row r="59" spans="2:8" ht="45.75" customHeight="1" x14ac:dyDescent="0.2">
      <c r="B59" s="134"/>
      <c r="C59" s="1291" t="s">
        <v>592</v>
      </c>
      <c r="D59" s="1292"/>
      <c r="E59" s="1293"/>
      <c r="F59" s="135">
        <v>348</v>
      </c>
      <c r="G59" s="135">
        <v>348</v>
      </c>
      <c r="H59" s="136">
        <v>348</v>
      </c>
    </row>
    <row r="60" spans="2:8" ht="45.75" customHeight="1" x14ac:dyDescent="0.2">
      <c r="B60" s="134"/>
      <c r="C60" s="1291" t="s">
        <v>593</v>
      </c>
      <c r="D60" s="1292"/>
      <c r="E60" s="1293"/>
      <c r="F60" s="135">
        <v>118</v>
      </c>
      <c r="G60" s="135">
        <v>218</v>
      </c>
      <c r="H60" s="136">
        <v>218</v>
      </c>
    </row>
    <row r="61" spans="2:8" ht="45.75" customHeight="1" x14ac:dyDescent="0.2">
      <c r="B61" s="134"/>
      <c r="C61" s="1291" t="s">
        <v>594</v>
      </c>
      <c r="D61" s="1292"/>
      <c r="E61" s="1293"/>
      <c r="F61" s="135">
        <v>0</v>
      </c>
      <c r="G61" s="135">
        <v>0</v>
      </c>
      <c r="H61" s="136">
        <v>208</v>
      </c>
    </row>
    <row r="62" spans="2:8" ht="45.75" customHeight="1" thickBot="1" x14ac:dyDescent="0.25">
      <c r="B62" s="137"/>
      <c r="C62" s="1294" t="s">
        <v>595</v>
      </c>
      <c r="D62" s="1295"/>
      <c r="E62" s="1296"/>
      <c r="F62" s="138">
        <v>85</v>
      </c>
      <c r="G62" s="138">
        <v>85</v>
      </c>
      <c r="H62" s="139">
        <v>81</v>
      </c>
    </row>
    <row r="63" spans="2:8" ht="52.5" customHeight="1" thickBot="1" x14ac:dyDescent="0.25">
      <c r="B63" s="140"/>
      <c r="C63" s="1297" t="s">
        <v>50</v>
      </c>
      <c r="D63" s="1297"/>
      <c r="E63" s="1298"/>
      <c r="F63" s="141">
        <v>3312</v>
      </c>
      <c r="G63" s="141">
        <v>3139</v>
      </c>
      <c r="H63" s="142">
        <v>3344</v>
      </c>
    </row>
    <row r="64" spans="2:8" ht="15" customHeight="1" x14ac:dyDescent="0.2"/>
    <row r="65" ht="0" hidden="1" customHeight="1" x14ac:dyDescent="0.2"/>
    <row r="66" ht="0" hidden="1" customHeight="1" x14ac:dyDescent="0.2"/>
  </sheetData>
  <sheetProtection algorithmName="SHA-512" hashValue="4wubzu0VSsRgYw63ghP0zIbQ4iLubfDq48pgO3JCkeCf7IZuXwWDg57WZ/EQK5UQMTgfc+ymTOo4HL1cdW+itg==" saltValue="Dcf3YiuTUK5ORT5ZVsvUV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B5BAB-486B-4CA7-94D7-C1125EE51DAB}">
  <sheetPr>
    <pageSetUpPr fitToPage="1"/>
  </sheetPr>
  <dimension ref="A1:WZM191"/>
  <sheetViews>
    <sheetView showGridLines="0" zoomScale="70" zoomScaleNormal="70" zoomScaleSheetLayoutView="55" workbookViewId="0"/>
  </sheetViews>
  <sheetFormatPr defaultColWidth="0" defaultRowHeight="13.5" customHeight="1" zeroHeight="1" x14ac:dyDescent="0.2"/>
  <cols>
    <col min="1" max="1" width="6.33203125" style="387" customWidth="1"/>
    <col min="2" max="107" width="2.44140625" style="387" customWidth="1"/>
    <col min="108" max="108" width="6.109375" style="395" customWidth="1"/>
    <col min="109" max="109" width="5.88671875" style="394" customWidth="1"/>
    <col min="110" max="110" width="19.109375" style="387" hidden="1"/>
    <col min="111" max="115" width="12.6640625" style="387" hidden="1"/>
    <col min="116" max="349" width="8.6640625" style="387" hidden="1"/>
    <col min="350" max="355" width="14.88671875" style="387" hidden="1"/>
    <col min="356" max="357" width="15.88671875" style="387" hidden="1"/>
    <col min="358" max="363" width="16.109375" style="387" hidden="1"/>
    <col min="364" max="364" width="6.109375" style="387" hidden="1"/>
    <col min="365" max="365" width="3" style="387" hidden="1"/>
    <col min="366" max="605" width="8.6640625" style="387" hidden="1"/>
    <col min="606" max="611" width="14.88671875" style="387" hidden="1"/>
    <col min="612" max="613" width="15.88671875" style="387" hidden="1"/>
    <col min="614" max="619" width="16.109375" style="387" hidden="1"/>
    <col min="620" max="620" width="6.109375" style="387" hidden="1"/>
    <col min="621" max="621" width="3" style="387" hidden="1"/>
    <col min="622" max="861" width="8.6640625" style="387" hidden="1"/>
    <col min="862" max="867" width="14.88671875" style="387" hidden="1"/>
    <col min="868" max="869" width="15.88671875" style="387" hidden="1"/>
    <col min="870" max="875" width="16.109375" style="387" hidden="1"/>
    <col min="876" max="876" width="6.109375" style="387" hidden="1"/>
    <col min="877" max="877" width="3" style="387" hidden="1"/>
    <col min="878" max="1117" width="8.6640625" style="387" hidden="1"/>
    <col min="1118" max="1123" width="14.88671875" style="387" hidden="1"/>
    <col min="1124" max="1125" width="15.88671875" style="387" hidden="1"/>
    <col min="1126" max="1131" width="16.109375" style="387" hidden="1"/>
    <col min="1132" max="1132" width="6.109375" style="387" hidden="1"/>
    <col min="1133" max="1133" width="3" style="387" hidden="1"/>
    <col min="1134" max="1373" width="8.6640625" style="387" hidden="1"/>
    <col min="1374" max="1379" width="14.88671875" style="387" hidden="1"/>
    <col min="1380" max="1381" width="15.88671875" style="387" hidden="1"/>
    <col min="1382" max="1387" width="16.109375" style="387" hidden="1"/>
    <col min="1388" max="1388" width="6.109375" style="387" hidden="1"/>
    <col min="1389" max="1389" width="3" style="387" hidden="1"/>
    <col min="1390" max="1629" width="8.6640625" style="387" hidden="1"/>
    <col min="1630" max="1635" width="14.88671875" style="387" hidden="1"/>
    <col min="1636" max="1637" width="15.88671875" style="387" hidden="1"/>
    <col min="1638" max="1643" width="16.109375" style="387" hidden="1"/>
    <col min="1644" max="1644" width="6.109375" style="387" hidden="1"/>
    <col min="1645" max="1645" width="3" style="387" hidden="1"/>
    <col min="1646" max="1885" width="8.6640625" style="387" hidden="1"/>
    <col min="1886" max="1891" width="14.88671875" style="387" hidden="1"/>
    <col min="1892" max="1893" width="15.88671875" style="387" hidden="1"/>
    <col min="1894" max="1899" width="16.109375" style="387" hidden="1"/>
    <col min="1900" max="1900" width="6.109375" style="387" hidden="1"/>
    <col min="1901" max="1901" width="3" style="387" hidden="1"/>
    <col min="1902" max="2141" width="8.6640625" style="387" hidden="1"/>
    <col min="2142" max="2147" width="14.88671875" style="387" hidden="1"/>
    <col min="2148" max="2149" width="15.88671875" style="387" hidden="1"/>
    <col min="2150" max="2155" width="16.109375" style="387" hidden="1"/>
    <col min="2156" max="2156" width="6.109375" style="387" hidden="1"/>
    <col min="2157" max="2157" width="3" style="387" hidden="1"/>
    <col min="2158" max="2397" width="8.6640625" style="387" hidden="1"/>
    <col min="2398" max="2403" width="14.88671875" style="387" hidden="1"/>
    <col min="2404" max="2405" width="15.88671875" style="387" hidden="1"/>
    <col min="2406" max="2411" width="16.109375" style="387" hidden="1"/>
    <col min="2412" max="2412" width="6.109375" style="387" hidden="1"/>
    <col min="2413" max="2413" width="3" style="387" hidden="1"/>
    <col min="2414" max="2653" width="8.6640625" style="387" hidden="1"/>
    <col min="2654" max="2659" width="14.88671875" style="387" hidden="1"/>
    <col min="2660" max="2661" width="15.88671875" style="387" hidden="1"/>
    <col min="2662" max="2667" width="16.109375" style="387" hidden="1"/>
    <col min="2668" max="2668" width="6.109375" style="387" hidden="1"/>
    <col min="2669" max="2669" width="3" style="387" hidden="1"/>
    <col min="2670" max="2909" width="8.6640625" style="387" hidden="1"/>
    <col min="2910" max="2915" width="14.88671875" style="387" hidden="1"/>
    <col min="2916" max="2917" width="15.88671875" style="387" hidden="1"/>
    <col min="2918" max="2923" width="16.109375" style="387" hidden="1"/>
    <col min="2924" max="2924" width="6.109375" style="387" hidden="1"/>
    <col min="2925" max="2925" width="3" style="387" hidden="1"/>
    <col min="2926" max="3165" width="8.6640625" style="387" hidden="1"/>
    <col min="3166" max="3171" width="14.88671875" style="387" hidden="1"/>
    <col min="3172" max="3173" width="15.88671875" style="387" hidden="1"/>
    <col min="3174" max="3179" width="16.109375" style="387" hidden="1"/>
    <col min="3180" max="3180" width="6.109375" style="387" hidden="1"/>
    <col min="3181" max="3181" width="3" style="387" hidden="1"/>
    <col min="3182" max="3421" width="8.6640625" style="387" hidden="1"/>
    <col min="3422" max="3427" width="14.88671875" style="387" hidden="1"/>
    <col min="3428" max="3429" width="15.88671875" style="387" hidden="1"/>
    <col min="3430" max="3435" width="16.109375" style="387" hidden="1"/>
    <col min="3436" max="3436" width="6.109375" style="387" hidden="1"/>
    <col min="3437" max="3437" width="3" style="387" hidden="1"/>
    <col min="3438" max="3677" width="8.6640625" style="387" hidden="1"/>
    <col min="3678" max="3683" width="14.88671875" style="387" hidden="1"/>
    <col min="3684" max="3685" width="15.88671875" style="387" hidden="1"/>
    <col min="3686" max="3691" width="16.109375" style="387" hidden="1"/>
    <col min="3692" max="3692" width="6.109375" style="387" hidden="1"/>
    <col min="3693" max="3693" width="3" style="387" hidden="1"/>
    <col min="3694" max="3933" width="8.6640625" style="387" hidden="1"/>
    <col min="3934" max="3939" width="14.88671875" style="387" hidden="1"/>
    <col min="3940" max="3941" width="15.88671875" style="387" hidden="1"/>
    <col min="3942" max="3947" width="16.109375" style="387" hidden="1"/>
    <col min="3948" max="3948" width="6.109375" style="387" hidden="1"/>
    <col min="3949" max="3949" width="3" style="387" hidden="1"/>
    <col min="3950" max="4189" width="8.6640625" style="387" hidden="1"/>
    <col min="4190" max="4195" width="14.88671875" style="387" hidden="1"/>
    <col min="4196" max="4197" width="15.88671875" style="387" hidden="1"/>
    <col min="4198" max="4203" width="16.109375" style="387" hidden="1"/>
    <col min="4204" max="4204" width="6.109375" style="387" hidden="1"/>
    <col min="4205" max="4205" width="3" style="387" hidden="1"/>
    <col min="4206" max="4445" width="8.6640625" style="387" hidden="1"/>
    <col min="4446" max="4451" width="14.88671875" style="387" hidden="1"/>
    <col min="4452" max="4453" width="15.88671875" style="387" hidden="1"/>
    <col min="4454" max="4459" width="16.109375" style="387" hidden="1"/>
    <col min="4460" max="4460" width="6.109375" style="387" hidden="1"/>
    <col min="4461" max="4461" width="3" style="387" hidden="1"/>
    <col min="4462" max="4701" width="8.6640625" style="387" hidden="1"/>
    <col min="4702" max="4707" width="14.88671875" style="387" hidden="1"/>
    <col min="4708" max="4709" width="15.88671875" style="387" hidden="1"/>
    <col min="4710" max="4715" width="16.109375" style="387" hidden="1"/>
    <col min="4716" max="4716" width="6.109375" style="387" hidden="1"/>
    <col min="4717" max="4717" width="3" style="387" hidden="1"/>
    <col min="4718" max="4957" width="8.6640625" style="387" hidden="1"/>
    <col min="4958" max="4963" width="14.88671875" style="387" hidden="1"/>
    <col min="4964" max="4965" width="15.88671875" style="387" hidden="1"/>
    <col min="4966" max="4971" width="16.109375" style="387" hidden="1"/>
    <col min="4972" max="4972" width="6.109375" style="387" hidden="1"/>
    <col min="4973" max="4973" width="3" style="387" hidden="1"/>
    <col min="4974" max="5213" width="8.6640625" style="387" hidden="1"/>
    <col min="5214" max="5219" width="14.88671875" style="387" hidden="1"/>
    <col min="5220" max="5221" width="15.88671875" style="387" hidden="1"/>
    <col min="5222" max="5227" width="16.109375" style="387" hidden="1"/>
    <col min="5228" max="5228" width="6.109375" style="387" hidden="1"/>
    <col min="5229" max="5229" width="3" style="387" hidden="1"/>
    <col min="5230" max="5469" width="8.6640625" style="387" hidden="1"/>
    <col min="5470" max="5475" width="14.88671875" style="387" hidden="1"/>
    <col min="5476" max="5477" width="15.88671875" style="387" hidden="1"/>
    <col min="5478" max="5483" width="16.109375" style="387" hidden="1"/>
    <col min="5484" max="5484" width="6.109375" style="387" hidden="1"/>
    <col min="5485" max="5485" width="3" style="387" hidden="1"/>
    <col min="5486" max="5725" width="8.6640625" style="387" hidden="1"/>
    <col min="5726" max="5731" width="14.88671875" style="387" hidden="1"/>
    <col min="5732" max="5733" width="15.88671875" style="387" hidden="1"/>
    <col min="5734" max="5739" width="16.109375" style="387" hidden="1"/>
    <col min="5740" max="5740" width="6.109375" style="387" hidden="1"/>
    <col min="5741" max="5741" width="3" style="387" hidden="1"/>
    <col min="5742" max="5981" width="8.6640625" style="387" hidden="1"/>
    <col min="5982" max="5987" width="14.88671875" style="387" hidden="1"/>
    <col min="5988" max="5989" width="15.88671875" style="387" hidden="1"/>
    <col min="5990" max="5995" width="16.109375" style="387" hidden="1"/>
    <col min="5996" max="5996" width="6.109375" style="387" hidden="1"/>
    <col min="5997" max="5997" width="3" style="387" hidden="1"/>
    <col min="5998" max="6237" width="8.6640625" style="387" hidden="1"/>
    <col min="6238" max="6243" width="14.88671875" style="387" hidden="1"/>
    <col min="6244" max="6245" width="15.88671875" style="387" hidden="1"/>
    <col min="6246" max="6251" width="16.109375" style="387" hidden="1"/>
    <col min="6252" max="6252" width="6.109375" style="387" hidden="1"/>
    <col min="6253" max="6253" width="3" style="387" hidden="1"/>
    <col min="6254" max="6493" width="8.6640625" style="387" hidden="1"/>
    <col min="6494" max="6499" width="14.88671875" style="387" hidden="1"/>
    <col min="6500" max="6501" width="15.88671875" style="387" hidden="1"/>
    <col min="6502" max="6507" width="16.109375" style="387" hidden="1"/>
    <col min="6508" max="6508" width="6.109375" style="387" hidden="1"/>
    <col min="6509" max="6509" width="3" style="387" hidden="1"/>
    <col min="6510" max="6749" width="8.6640625" style="387" hidden="1"/>
    <col min="6750" max="6755" width="14.88671875" style="387" hidden="1"/>
    <col min="6756" max="6757" width="15.88671875" style="387" hidden="1"/>
    <col min="6758" max="6763" width="16.109375" style="387" hidden="1"/>
    <col min="6764" max="6764" width="6.109375" style="387" hidden="1"/>
    <col min="6765" max="6765" width="3" style="387" hidden="1"/>
    <col min="6766" max="7005" width="8.6640625" style="387" hidden="1"/>
    <col min="7006" max="7011" width="14.88671875" style="387" hidden="1"/>
    <col min="7012" max="7013" width="15.88671875" style="387" hidden="1"/>
    <col min="7014" max="7019" width="16.109375" style="387" hidden="1"/>
    <col min="7020" max="7020" width="6.109375" style="387" hidden="1"/>
    <col min="7021" max="7021" width="3" style="387" hidden="1"/>
    <col min="7022" max="7261" width="8.6640625" style="387" hidden="1"/>
    <col min="7262" max="7267" width="14.88671875" style="387" hidden="1"/>
    <col min="7268" max="7269" width="15.88671875" style="387" hidden="1"/>
    <col min="7270" max="7275" width="16.109375" style="387" hidden="1"/>
    <col min="7276" max="7276" width="6.109375" style="387" hidden="1"/>
    <col min="7277" max="7277" width="3" style="387" hidden="1"/>
    <col min="7278" max="7517" width="8.6640625" style="387" hidden="1"/>
    <col min="7518" max="7523" width="14.88671875" style="387" hidden="1"/>
    <col min="7524" max="7525" width="15.88671875" style="387" hidden="1"/>
    <col min="7526" max="7531" width="16.109375" style="387" hidden="1"/>
    <col min="7532" max="7532" width="6.109375" style="387" hidden="1"/>
    <col min="7533" max="7533" width="3" style="387" hidden="1"/>
    <col min="7534" max="7773" width="8.6640625" style="387" hidden="1"/>
    <col min="7774" max="7779" width="14.88671875" style="387" hidden="1"/>
    <col min="7780" max="7781" width="15.88671875" style="387" hidden="1"/>
    <col min="7782" max="7787" width="16.109375" style="387" hidden="1"/>
    <col min="7788" max="7788" width="6.109375" style="387" hidden="1"/>
    <col min="7789" max="7789" width="3" style="387" hidden="1"/>
    <col min="7790" max="8029" width="8.6640625" style="387" hidden="1"/>
    <col min="8030" max="8035" width="14.88671875" style="387" hidden="1"/>
    <col min="8036" max="8037" width="15.88671875" style="387" hidden="1"/>
    <col min="8038" max="8043" width="16.109375" style="387" hidden="1"/>
    <col min="8044" max="8044" width="6.109375" style="387" hidden="1"/>
    <col min="8045" max="8045" width="3" style="387" hidden="1"/>
    <col min="8046" max="8285" width="8.6640625" style="387" hidden="1"/>
    <col min="8286" max="8291" width="14.88671875" style="387" hidden="1"/>
    <col min="8292" max="8293" width="15.88671875" style="387" hidden="1"/>
    <col min="8294" max="8299" width="16.109375" style="387" hidden="1"/>
    <col min="8300" max="8300" width="6.109375" style="387" hidden="1"/>
    <col min="8301" max="8301" width="3" style="387" hidden="1"/>
    <col min="8302" max="8541" width="8.6640625" style="387" hidden="1"/>
    <col min="8542" max="8547" width="14.88671875" style="387" hidden="1"/>
    <col min="8548" max="8549" width="15.88671875" style="387" hidden="1"/>
    <col min="8550" max="8555" width="16.109375" style="387" hidden="1"/>
    <col min="8556" max="8556" width="6.109375" style="387" hidden="1"/>
    <col min="8557" max="8557" width="3" style="387" hidden="1"/>
    <col min="8558" max="8797" width="8.6640625" style="387" hidden="1"/>
    <col min="8798" max="8803" width="14.88671875" style="387" hidden="1"/>
    <col min="8804" max="8805" width="15.88671875" style="387" hidden="1"/>
    <col min="8806" max="8811" width="16.109375" style="387" hidden="1"/>
    <col min="8812" max="8812" width="6.109375" style="387" hidden="1"/>
    <col min="8813" max="8813" width="3" style="387" hidden="1"/>
    <col min="8814" max="9053" width="8.6640625" style="387" hidden="1"/>
    <col min="9054" max="9059" width="14.88671875" style="387" hidden="1"/>
    <col min="9060" max="9061" width="15.88671875" style="387" hidden="1"/>
    <col min="9062" max="9067" width="16.109375" style="387" hidden="1"/>
    <col min="9068" max="9068" width="6.109375" style="387" hidden="1"/>
    <col min="9069" max="9069" width="3" style="387" hidden="1"/>
    <col min="9070" max="9309" width="8.6640625" style="387" hidden="1"/>
    <col min="9310" max="9315" width="14.88671875" style="387" hidden="1"/>
    <col min="9316" max="9317" width="15.88671875" style="387" hidden="1"/>
    <col min="9318" max="9323" width="16.109375" style="387" hidden="1"/>
    <col min="9324" max="9324" width="6.109375" style="387" hidden="1"/>
    <col min="9325" max="9325" width="3" style="387" hidden="1"/>
    <col min="9326" max="9565" width="8.6640625" style="387" hidden="1"/>
    <col min="9566" max="9571" width="14.88671875" style="387" hidden="1"/>
    <col min="9572" max="9573" width="15.88671875" style="387" hidden="1"/>
    <col min="9574" max="9579" width="16.109375" style="387" hidden="1"/>
    <col min="9580" max="9580" width="6.109375" style="387" hidden="1"/>
    <col min="9581" max="9581" width="3" style="387" hidden="1"/>
    <col min="9582" max="9821" width="8.6640625" style="387" hidden="1"/>
    <col min="9822" max="9827" width="14.88671875" style="387" hidden="1"/>
    <col min="9828" max="9829" width="15.88671875" style="387" hidden="1"/>
    <col min="9830" max="9835" width="16.109375" style="387" hidden="1"/>
    <col min="9836" max="9836" width="6.109375" style="387" hidden="1"/>
    <col min="9837" max="9837" width="3" style="387" hidden="1"/>
    <col min="9838" max="10077" width="8.6640625" style="387" hidden="1"/>
    <col min="10078" max="10083" width="14.88671875" style="387" hidden="1"/>
    <col min="10084" max="10085" width="15.88671875" style="387" hidden="1"/>
    <col min="10086" max="10091" width="16.109375" style="387" hidden="1"/>
    <col min="10092" max="10092" width="6.109375" style="387" hidden="1"/>
    <col min="10093" max="10093" width="3" style="387" hidden="1"/>
    <col min="10094" max="10333" width="8.6640625" style="387" hidden="1"/>
    <col min="10334" max="10339" width="14.88671875" style="387" hidden="1"/>
    <col min="10340" max="10341" width="15.88671875" style="387" hidden="1"/>
    <col min="10342" max="10347" width="16.109375" style="387" hidden="1"/>
    <col min="10348" max="10348" width="6.109375" style="387" hidden="1"/>
    <col min="10349" max="10349" width="3" style="387" hidden="1"/>
    <col min="10350" max="10589" width="8.6640625" style="387" hidden="1"/>
    <col min="10590" max="10595" width="14.88671875" style="387" hidden="1"/>
    <col min="10596" max="10597" width="15.88671875" style="387" hidden="1"/>
    <col min="10598" max="10603" width="16.109375" style="387" hidden="1"/>
    <col min="10604" max="10604" width="6.109375" style="387" hidden="1"/>
    <col min="10605" max="10605" width="3" style="387" hidden="1"/>
    <col min="10606" max="10845" width="8.6640625" style="387" hidden="1"/>
    <col min="10846" max="10851" width="14.88671875" style="387" hidden="1"/>
    <col min="10852" max="10853" width="15.88671875" style="387" hidden="1"/>
    <col min="10854" max="10859" width="16.109375" style="387" hidden="1"/>
    <col min="10860" max="10860" width="6.109375" style="387" hidden="1"/>
    <col min="10861" max="10861" width="3" style="387" hidden="1"/>
    <col min="10862" max="11101" width="8.6640625" style="387" hidden="1"/>
    <col min="11102" max="11107" width="14.88671875" style="387" hidden="1"/>
    <col min="11108" max="11109" width="15.88671875" style="387" hidden="1"/>
    <col min="11110" max="11115" width="16.109375" style="387" hidden="1"/>
    <col min="11116" max="11116" width="6.109375" style="387" hidden="1"/>
    <col min="11117" max="11117" width="3" style="387" hidden="1"/>
    <col min="11118" max="11357" width="8.6640625" style="387" hidden="1"/>
    <col min="11358" max="11363" width="14.88671875" style="387" hidden="1"/>
    <col min="11364" max="11365" width="15.88671875" style="387" hidden="1"/>
    <col min="11366" max="11371" width="16.109375" style="387" hidden="1"/>
    <col min="11372" max="11372" width="6.109375" style="387" hidden="1"/>
    <col min="11373" max="11373" width="3" style="387" hidden="1"/>
    <col min="11374" max="11613" width="8.6640625" style="387" hidden="1"/>
    <col min="11614" max="11619" width="14.88671875" style="387" hidden="1"/>
    <col min="11620" max="11621" width="15.88671875" style="387" hidden="1"/>
    <col min="11622" max="11627" width="16.109375" style="387" hidden="1"/>
    <col min="11628" max="11628" width="6.109375" style="387" hidden="1"/>
    <col min="11629" max="11629" width="3" style="387" hidden="1"/>
    <col min="11630" max="11869" width="8.6640625" style="387" hidden="1"/>
    <col min="11870" max="11875" width="14.88671875" style="387" hidden="1"/>
    <col min="11876" max="11877" width="15.88671875" style="387" hidden="1"/>
    <col min="11878" max="11883" width="16.109375" style="387" hidden="1"/>
    <col min="11884" max="11884" width="6.109375" style="387" hidden="1"/>
    <col min="11885" max="11885" width="3" style="387" hidden="1"/>
    <col min="11886" max="12125" width="8.6640625" style="387" hidden="1"/>
    <col min="12126" max="12131" width="14.88671875" style="387" hidden="1"/>
    <col min="12132" max="12133" width="15.88671875" style="387" hidden="1"/>
    <col min="12134" max="12139" width="16.109375" style="387" hidden="1"/>
    <col min="12140" max="12140" width="6.109375" style="387" hidden="1"/>
    <col min="12141" max="12141" width="3" style="387" hidden="1"/>
    <col min="12142" max="12381" width="8.6640625" style="387" hidden="1"/>
    <col min="12382" max="12387" width="14.88671875" style="387" hidden="1"/>
    <col min="12388" max="12389" width="15.88671875" style="387" hidden="1"/>
    <col min="12390" max="12395" width="16.109375" style="387" hidden="1"/>
    <col min="12396" max="12396" width="6.109375" style="387" hidden="1"/>
    <col min="12397" max="12397" width="3" style="387" hidden="1"/>
    <col min="12398" max="12637" width="8.6640625" style="387" hidden="1"/>
    <col min="12638" max="12643" width="14.88671875" style="387" hidden="1"/>
    <col min="12644" max="12645" width="15.88671875" style="387" hidden="1"/>
    <col min="12646" max="12651" width="16.109375" style="387" hidden="1"/>
    <col min="12652" max="12652" width="6.109375" style="387" hidden="1"/>
    <col min="12653" max="12653" width="3" style="387" hidden="1"/>
    <col min="12654" max="12893" width="8.6640625" style="387" hidden="1"/>
    <col min="12894" max="12899" width="14.88671875" style="387" hidden="1"/>
    <col min="12900" max="12901" width="15.88671875" style="387" hidden="1"/>
    <col min="12902" max="12907" width="16.109375" style="387" hidden="1"/>
    <col min="12908" max="12908" width="6.109375" style="387" hidden="1"/>
    <col min="12909" max="12909" width="3" style="387" hidden="1"/>
    <col min="12910" max="13149" width="8.6640625" style="387" hidden="1"/>
    <col min="13150" max="13155" width="14.88671875" style="387" hidden="1"/>
    <col min="13156" max="13157" width="15.88671875" style="387" hidden="1"/>
    <col min="13158" max="13163" width="16.109375" style="387" hidden="1"/>
    <col min="13164" max="13164" width="6.109375" style="387" hidden="1"/>
    <col min="13165" max="13165" width="3" style="387" hidden="1"/>
    <col min="13166" max="13405" width="8.6640625" style="387" hidden="1"/>
    <col min="13406" max="13411" width="14.88671875" style="387" hidden="1"/>
    <col min="13412" max="13413" width="15.88671875" style="387" hidden="1"/>
    <col min="13414" max="13419" width="16.109375" style="387" hidden="1"/>
    <col min="13420" max="13420" width="6.109375" style="387" hidden="1"/>
    <col min="13421" max="13421" width="3" style="387" hidden="1"/>
    <col min="13422" max="13661" width="8.6640625" style="387" hidden="1"/>
    <col min="13662" max="13667" width="14.88671875" style="387" hidden="1"/>
    <col min="13668" max="13669" width="15.88671875" style="387" hidden="1"/>
    <col min="13670" max="13675" width="16.109375" style="387" hidden="1"/>
    <col min="13676" max="13676" width="6.109375" style="387" hidden="1"/>
    <col min="13677" max="13677" width="3" style="387" hidden="1"/>
    <col min="13678" max="13917" width="8.6640625" style="387" hidden="1"/>
    <col min="13918" max="13923" width="14.88671875" style="387" hidden="1"/>
    <col min="13924" max="13925" width="15.88671875" style="387" hidden="1"/>
    <col min="13926" max="13931" width="16.109375" style="387" hidden="1"/>
    <col min="13932" max="13932" width="6.109375" style="387" hidden="1"/>
    <col min="13933" max="13933" width="3" style="387" hidden="1"/>
    <col min="13934" max="14173" width="8.6640625" style="387" hidden="1"/>
    <col min="14174" max="14179" width="14.88671875" style="387" hidden="1"/>
    <col min="14180" max="14181" width="15.88671875" style="387" hidden="1"/>
    <col min="14182" max="14187" width="16.109375" style="387" hidden="1"/>
    <col min="14188" max="14188" width="6.109375" style="387" hidden="1"/>
    <col min="14189" max="14189" width="3" style="387" hidden="1"/>
    <col min="14190" max="14429" width="8.6640625" style="387" hidden="1"/>
    <col min="14430" max="14435" width="14.88671875" style="387" hidden="1"/>
    <col min="14436" max="14437" width="15.88671875" style="387" hidden="1"/>
    <col min="14438" max="14443" width="16.109375" style="387" hidden="1"/>
    <col min="14444" max="14444" width="6.109375" style="387" hidden="1"/>
    <col min="14445" max="14445" width="3" style="387" hidden="1"/>
    <col min="14446" max="14685" width="8.6640625" style="387" hidden="1"/>
    <col min="14686" max="14691" width="14.88671875" style="387" hidden="1"/>
    <col min="14692" max="14693" width="15.88671875" style="387" hidden="1"/>
    <col min="14694" max="14699" width="16.109375" style="387" hidden="1"/>
    <col min="14700" max="14700" width="6.109375" style="387" hidden="1"/>
    <col min="14701" max="14701" width="3" style="387" hidden="1"/>
    <col min="14702" max="14941" width="8.6640625" style="387" hidden="1"/>
    <col min="14942" max="14947" width="14.88671875" style="387" hidden="1"/>
    <col min="14948" max="14949" width="15.88671875" style="387" hidden="1"/>
    <col min="14950" max="14955" width="16.109375" style="387" hidden="1"/>
    <col min="14956" max="14956" width="6.109375" style="387" hidden="1"/>
    <col min="14957" max="14957" width="3" style="387" hidden="1"/>
    <col min="14958" max="15197" width="8.6640625" style="387" hidden="1"/>
    <col min="15198" max="15203" width="14.88671875" style="387" hidden="1"/>
    <col min="15204" max="15205" width="15.88671875" style="387" hidden="1"/>
    <col min="15206" max="15211" width="16.109375" style="387" hidden="1"/>
    <col min="15212" max="15212" width="6.109375" style="387" hidden="1"/>
    <col min="15213" max="15213" width="3" style="387" hidden="1"/>
    <col min="15214" max="15453" width="8.6640625" style="387" hidden="1"/>
    <col min="15454" max="15459" width="14.88671875" style="387" hidden="1"/>
    <col min="15460" max="15461" width="15.88671875" style="387" hidden="1"/>
    <col min="15462" max="15467" width="16.109375" style="387" hidden="1"/>
    <col min="15468" max="15468" width="6.109375" style="387" hidden="1"/>
    <col min="15469" max="15469" width="3" style="387" hidden="1"/>
    <col min="15470" max="15709" width="8.6640625" style="387" hidden="1"/>
    <col min="15710" max="15715" width="14.88671875" style="387" hidden="1"/>
    <col min="15716" max="15717" width="15.88671875" style="387" hidden="1"/>
    <col min="15718" max="15723" width="16.109375" style="387" hidden="1"/>
    <col min="15724" max="15724" width="6.109375" style="387" hidden="1"/>
    <col min="15725" max="15725" width="3" style="387" hidden="1"/>
    <col min="15726" max="15965" width="8.6640625" style="387" hidden="1"/>
    <col min="15966" max="15971" width="14.88671875" style="387" hidden="1"/>
    <col min="15972" max="15973" width="15.88671875" style="387" hidden="1"/>
    <col min="15974" max="15979" width="16.109375" style="387" hidden="1"/>
    <col min="15980" max="15980" width="6.109375" style="387" hidden="1"/>
    <col min="15981" max="15981" width="3" style="387" hidden="1"/>
    <col min="15982" max="16221" width="8.6640625" style="387" hidden="1"/>
    <col min="16222" max="16227" width="14.88671875" style="387" hidden="1"/>
    <col min="16228" max="16229" width="15.88671875" style="387" hidden="1"/>
    <col min="16230" max="16235" width="16.109375" style="387" hidden="1"/>
    <col min="16236" max="16236" width="6.109375" style="387" hidden="1"/>
    <col min="16237" max="16237" width="3" style="387" hidden="1"/>
    <col min="16238" max="16384" width="8.6640625" style="387" hidden="1"/>
  </cols>
  <sheetData>
    <row r="1" spans="1:143" ht="42.75" customHeight="1" x14ac:dyDescent="0.2">
      <c r="A1" s="385"/>
      <c r="B1" s="386"/>
      <c r="DD1" s="387"/>
      <c r="DE1" s="387"/>
    </row>
    <row r="2" spans="1:143" ht="25.5" customHeight="1" x14ac:dyDescent="0.2">
      <c r="A2" s="388"/>
      <c r="C2" s="388"/>
      <c r="O2" s="388"/>
      <c r="P2" s="388"/>
      <c r="Q2" s="388"/>
      <c r="R2" s="388"/>
      <c r="S2" s="388"/>
      <c r="T2" s="388"/>
      <c r="U2" s="388"/>
      <c r="V2" s="388"/>
      <c r="W2" s="388"/>
      <c r="X2" s="388"/>
      <c r="Y2" s="388"/>
      <c r="Z2" s="388"/>
      <c r="AA2" s="388"/>
      <c r="AB2" s="388"/>
      <c r="AC2" s="388"/>
      <c r="AD2" s="388"/>
      <c r="AE2" s="388"/>
      <c r="AF2" s="388"/>
      <c r="AG2" s="388"/>
      <c r="AH2" s="388"/>
      <c r="AI2" s="388"/>
      <c r="AU2" s="388"/>
      <c r="BG2" s="388"/>
      <c r="BS2" s="388"/>
      <c r="CE2" s="388"/>
      <c r="CQ2" s="388"/>
      <c r="DD2" s="387"/>
      <c r="DE2" s="387"/>
    </row>
    <row r="3" spans="1:143" ht="25.5" customHeight="1" x14ac:dyDescent="0.2">
      <c r="A3" s="388"/>
      <c r="C3" s="388"/>
      <c r="O3" s="388"/>
      <c r="P3" s="388"/>
      <c r="Q3" s="388"/>
      <c r="R3" s="388"/>
      <c r="S3" s="388"/>
      <c r="T3" s="388"/>
      <c r="U3" s="388"/>
      <c r="V3" s="388"/>
      <c r="W3" s="388"/>
      <c r="X3" s="388"/>
      <c r="Y3" s="388"/>
      <c r="Z3" s="388"/>
      <c r="AA3" s="388"/>
      <c r="AB3" s="388"/>
      <c r="AC3" s="388"/>
      <c r="AD3" s="388"/>
      <c r="AE3" s="388"/>
      <c r="AF3" s="388"/>
      <c r="AG3" s="388"/>
      <c r="AH3" s="388"/>
      <c r="AI3" s="388"/>
      <c r="AU3" s="388"/>
      <c r="BG3" s="388"/>
      <c r="BS3" s="388"/>
      <c r="CE3" s="388"/>
      <c r="CQ3" s="388"/>
      <c r="DD3" s="387"/>
      <c r="DE3" s="387"/>
    </row>
    <row r="4" spans="1:143" s="290" customFormat="1" ht="13.2" x14ac:dyDescent="0.2">
      <c r="A4" s="388"/>
      <c r="B4" s="388"/>
      <c r="C4" s="388"/>
      <c r="D4" s="388"/>
      <c r="E4" s="388"/>
      <c r="F4" s="388"/>
      <c r="G4" s="388"/>
      <c r="H4" s="388"/>
      <c r="I4" s="388"/>
      <c r="J4" s="388"/>
      <c r="K4" s="388"/>
      <c r="L4" s="388"/>
      <c r="M4" s="388"/>
      <c r="N4" s="388"/>
      <c r="O4" s="388"/>
      <c r="P4" s="388"/>
      <c r="Q4" s="388"/>
      <c r="R4" s="388"/>
      <c r="S4" s="388"/>
      <c r="T4" s="388"/>
      <c r="U4" s="388"/>
      <c r="V4" s="388"/>
      <c r="W4" s="388"/>
      <c r="X4" s="388"/>
      <c r="Y4" s="388"/>
      <c r="Z4" s="388"/>
      <c r="AA4" s="388"/>
      <c r="AB4" s="388"/>
      <c r="AC4" s="388"/>
      <c r="AD4" s="388"/>
      <c r="AE4" s="388"/>
      <c r="AF4" s="388"/>
      <c r="AG4" s="388"/>
      <c r="AH4" s="388"/>
      <c r="AI4" s="388"/>
      <c r="AJ4" s="388"/>
      <c r="AK4" s="388"/>
      <c r="AL4" s="388"/>
      <c r="AM4" s="388"/>
      <c r="AN4" s="388"/>
      <c r="AO4" s="388"/>
      <c r="AP4" s="388"/>
      <c r="AQ4" s="388"/>
      <c r="AR4" s="388"/>
      <c r="AS4" s="388"/>
      <c r="AT4" s="388"/>
      <c r="AU4" s="388"/>
      <c r="AV4" s="388"/>
      <c r="AW4" s="388"/>
      <c r="AX4" s="388"/>
      <c r="AY4" s="388"/>
      <c r="AZ4" s="388"/>
      <c r="BA4" s="388"/>
      <c r="BB4" s="388"/>
      <c r="BC4" s="388"/>
      <c r="BD4" s="388"/>
      <c r="BE4" s="388"/>
      <c r="BF4" s="388"/>
      <c r="BG4" s="388"/>
      <c r="BH4" s="388"/>
      <c r="BI4" s="388"/>
      <c r="BJ4" s="388"/>
      <c r="BK4" s="388"/>
      <c r="BL4" s="388"/>
      <c r="BM4" s="388"/>
      <c r="BN4" s="388"/>
      <c r="BO4" s="388"/>
      <c r="BP4" s="388"/>
      <c r="BQ4" s="388"/>
      <c r="BR4" s="388"/>
      <c r="BS4" s="388"/>
      <c r="BT4" s="388"/>
      <c r="BU4" s="388"/>
      <c r="BV4" s="388"/>
      <c r="BW4" s="388"/>
      <c r="BX4" s="388"/>
      <c r="BY4" s="388"/>
      <c r="BZ4" s="388"/>
      <c r="CA4" s="388"/>
      <c r="CB4" s="388"/>
      <c r="CC4" s="388"/>
      <c r="CD4" s="388"/>
      <c r="CE4" s="388"/>
      <c r="CF4" s="388"/>
      <c r="CG4" s="388"/>
      <c r="CH4" s="388"/>
      <c r="CI4" s="388"/>
      <c r="CJ4" s="388"/>
      <c r="CK4" s="388"/>
      <c r="CL4" s="388"/>
      <c r="CM4" s="388"/>
      <c r="CN4" s="388"/>
      <c r="CO4" s="388"/>
      <c r="CP4" s="388"/>
      <c r="CQ4" s="388"/>
      <c r="CR4" s="388"/>
      <c r="CS4" s="388"/>
      <c r="CT4" s="388"/>
      <c r="CU4" s="388"/>
      <c r="CV4" s="388"/>
      <c r="CW4" s="388"/>
      <c r="CX4" s="388"/>
      <c r="CY4" s="388"/>
      <c r="CZ4" s="388"/>
      <c r="DA4" s="388"/>
      <c r="DB4" s="388"/>
      <c r="DC4" s="388"/>
      <c r="DD4" s="388"/>
      <c r="DE4" s="388"/>
      <c r="DF4" s="291"/>
      <c r="DG4" s="291"/>
      <c r="DH4" s="291"/>
      <c r="DI4" s="291"/>
      <c r="DJ4" s="291"/>
      <c r="DK4" s="291"/>
      <c r="DL4" s="291"/>
      <c r="DM4" s="291"/>
      <c r="DN4" s="291"/>
      <c r="DO4" s="291"/>
      <c r="DP4" s="291"/>
      <c r="DQ4" s="291"/>
      <c r="DR4" s="291"/>
      <c r="DS4" s="291"/>
      <c r="DT4" s="291"/>
      <c r="DU4" s="291"/>
      <c r="DV4" s="291"/>
      <c r="DW4" s="291"/>
    </row>
    <row r="5" spans="1:143" s="290" customFormat="1" ht="13.2" x14ac:dyDescent="0.2">
      <c r="A5" s="388"/>
      <c r="B5" s="388"/>
      <c r="C5" s="388"/>
      <c r="D5" s="388"/>
      <c r="E5" s="388"/>
      <c r="F5" s="388"/>
      <c r="G5" s="388"/>
      <c r="H5" s="388"/>
      <c r="I5" s="388"/>
      <c r="J5" s="388"/>
      <c r="K5" s="388"/>
      <c r="L5" s="388"/>
      <c r="M5" s="388"/>
      <c r="N5" s="388"/>
      <c r="O5" s="388"/>
      <c r="P5" s="388"/>
      <c r="Q5" s="388"/>
      <c r="R5" s="388"/>
      <c r="S5" s="388"/>
      <c r="T5" s="388"/>
      <c r="U5" s="388"/>
      <c r="V5" s="388"/>
      <c r="W5" s="388"/>
      <c r="X5" s="388"/>
      <c r="Y5" s="388"/>
      <c r="Z5" s="388"/>
      <c r="AA5" s="388"/>
      <c r="AB5" s="388"/>
      <c r="AC5" s="388"/>
      <c r="AD5" s="388"/>
      <c r="AE5" s="388"/>
      <c r="AF5" s="388"/>
      <c r="AG5" s="388"/>
      <c r="AH5" s="388"/>
      <c r="AI5" s="388"/>
      <c r="AJ5" s="388"/>
      <c r="AK5" s="388"/>
      <c r="AL5" s="388"/>
      <c r="AM5" s="388"/>
      <c r="AN5" s="388"/>
      <c r="AO5" s="388"/>
      <c r="AP5" s="388"/>
      <c r="AQ5" s="388"/>
      <c r="AR5" s="388"/>
      <c r="AS5" s="388"/>
      <c r="AT5" s="388"/>
      <c r="AU5" s="388"/>
      <c r="AV5" s="388"/>
      <c r="AW5" s="388"/>
      <c r="AX5" s="388"/>
      <c r="AY5" s="388"/>
      <c r="AZ5" s="388"/>
      <c r="BA5" s="388"/>
      <c r="BB5" s="388"/>
      <c r="BC5" s="388"/>
      <c r="BD5" s="388"/>
      <c r="BE5" s="388"/>
      <c r="BF5" s="388"/>
      <c r="BG5" s="388"/>
      <c r="BH5" s="388"/>
      <c r="BI5" s="388"/>
      <c r="BJ5" s="388"/>
      <c r="BK5" s="388"/>
      <c r="BL5" s="388"/>
      <c r="BM5" s="388"/>
      <c r="BN5" s="388"/>
      <c r="BO5" s="388"/>
      <c r="BP5" s="388"/>
      <c r="BQ5" s="388"/>
      <c r="BR5" s="388"/>
      <c r="BS5" s="388"/>
      <c r="BT5" s="388"/>
      <c r="BU5" s="388"/>
      <c r="BV5" s="388"/>
      <c r="BW5" s="388"/>
      <c r="BX5" s="388"/>
      <c r="BY5" s="388"/>
      <c r="BZ5" s="388"/>
      <c r="CA5" s="388"/>
      <c r="CB5" s="388"/>
      <c r="CC5" s="388"/>
      <c r="CD5" s="388"/>
      <c r="CE5" s="388"/>
      <c r="CF5" s="388"/>
      <c r="CG5" s="388"/>
      <c r="CH5" s="388"/>
      <c r="CI5" s="388"/>
      <c r="CJ5" s="388"/>
      <c r="CK5" s="388"/>
      <c r="CL5" s="388"/>
      <c r="CM5" s="388"/>
      <c r="CN5" s="388"/>
      <c r="CO5" s="388"/>
      <c r="CP5" s="388"/>
      <c r="CQ5" s="388"/>
      <c r="CR5" s="388"/>
      <c r="CS5" s="388"/>
      <c r="CT5" s="388"/>
      <c r="CU5" s="388"/>
      <c r="CV5" s="388"/>
      <c r="CW5" s="388"/>
      <c r="CX5" s="388"/>
      <c r="CY5" s="388"/>
      <c r="CZ5" s="388"/>
      <c r="DA5" s="388"/>
      <c r="DB5" s="388"/>
      <c r="DC5" s="388"/>
      <c r="DD5" s="388"/>
      <c r="DE5" s="388"/>
      <c r="DF5" s="291"/>
      <c r="DG5" s="291"/>
      <c r="DH5" s="291"/>
      <c r="DI5" s="291"/>
      <c r="DJ5" s="291"/>
      <c r="DK5" s="291"/>
      <c r="DL5" s="291"/>
      <c r="DM5" s="291"/>
      <c r="DN5" s="291"/>
      <c r="DO5" s="291"/>
      <c r="DP5" s="291"/>
      <c r="DQ5" s="291"/>
      <c r="DR5" s="291"/>
      <c r="DS5" s="291"/>
      <c r="DT5" s="291"/>
      <c r="DU5" s="291"/>
      <c r="DV5" s="291"/>
      <c r="DW5" s="291"/>
    </row>
    <row r="6" spans="1:143" s="290" customFormat="1" ht="13.2" x14ac:dyDescent="0.2">
      <c r="A6" s="388"/>
      <c r="B6" s="388"/>
      <c r="C6" s="388"/>
      <c r="D6" s="388"/>
      <c r="E6" s="388"/>
      <c r="F6" s="388"/>
      <c r="G6" s="388"/>
      <c r="H6" s="388"/>
      <c r="I6" s="388"/>
      <c r="J6" s="388"/>
      <c r="K6" s="388"/>
      <c r="L6" s="388"/>
      <c r="M6" s="388"/>
      <c r="N6" s="388"/>
      <c r="O6" s="388"/>
      <c r="P6" s="388"/>
      <c r="Q6" s="388"/>
      <c r="R6" s="388"/>
      <c r="S6" s="388"/>
      <c r="T6" s="388"/>
      <c r="U6" s="388"/>
      <c r="V6" s="388"/>
      <c r="W6" s="388"/>
      <c r="X6" s="388"/>
      <c r="Y6" s="388"/>
      <c r="Z6" s="388"/>
      <c r="AA6" s="388"/>
      <c r="AB6" s="388"/>
      <c r="AC6" s="388"/>
      <c r="AD6" s="388"/>
      <c r="AE6" s="388"/>
      <c r="AF6" s="388"/>
      <c r="AG6" s="388"/>
      <c r="AH6" s="388"/>
      <c r="AI6" s="388"/>
      <c r="AJ6" s="388"/>
      <c r="AK6" s="388"/>
      <c r="AL6" s="388"/>
      <c r="AM6" s="388"/>
      <c r="AN6" s="388"/>
      <c r="AO6" s="388"/>
      <c r="AP6" s="388"/>
      <c r="AQ6" s="388"/>
      <c r="AR6" s="388"/>
      <c r="AS6" s="388"/>
      <c r="AT6" s="388"/>
      <c r="AU6" s="388"/>
      <c r="AV6" s="388"/>
      <c r="AW6" s="388"/>
      <c r="AX6" s="388"/>
      <c r="AY6" s="388"/>
      <c r="AZ6" s="388"/>
      <c r="BA6" s="388"/>
      <c r="BB6" s="388"/>
      <c r="BC6" s="388"/>
      <c r="BD6" s="388"/>
      <c r="BE6" s="388"/>
      <c r="BF6" s="388"/>
      <c r="BG6" s="388"/>
      <c r="BH6" s="388"/>
      <c r="BI6" s="388"/>
      <c r="BJ6" s="388"/>
      <c r="BK6" s="388"/>
      <c r="BL6" s="388"/>
      <c r="BM6" s="388"/>
      <c r="BN6" s="388"/>
      <c r="BO6" s="388"/>
      <c r="BP6" s="388"/>
      <c r="BQ6" s="388"/>
      <c r="BR6" s="388"/>
      <c r="BS6" s="388"/>
      <c r="BT6" s="388"/>
      <c r="BU6" s="388"/>
      <c r="BV6" s="388"/>
      <c r="BW6" s="388"/>
      <c r="BX6" s="388"/>
      <c r="BY6" s="388"/>
      <c r="BZ6" s="388"/>
      <c r="CA6" s="388"/>
      <c r="CB6" s="388"/>
      <c r="CC6" s="388"/>
      <c r="CD6" s="388"/>
      <c r="CE6" s="388"/>
      <c r="CF6" s="388"/>
      <c r="CG6" s="388"/>
      <c r="CH6" s="388"/>
      <c r="CI6" s="388"/>
      <c r="CJ6" s="388"/>
      <c r="CK6" s="388"/>
      <c r="CL6" s="388"/>
      <c r="CM6" s="388"/>
      <c r="CN6" s="388"/>
      <c r="CO6" s="388"/>
      <c r="CP6" s="388"/>
      <c r="CQ6" s="388"/>
      <c r="CR6" s="388"/>
      <c r="CS6" s="388"/>
      <c r="CT6" s="388"/>
      <c r="CU6" s="388"/>
      <c r="CV6" s="388"/>
      <c r="CW6" s="388"/>
      <c r="CX6" s="388"/>
      <c r="CY6" s="388"/>
      <c r="CZ6" s="388"/>
      <c r="DA6" s="388"/>
      <c r="DB6" s="388"/>
      <c r="DC6" s="388"/>
      <c r="DD6" s="388"/>
      <c r="DE6" s="388"/>
      <c r="DF6" s="291"/>
      <c r="DG6" s="291"/>
      <c r="DH6" s="291"/>
      <c r="DI6" s="291"/>
      <c r="DJ6" s="291"/>
      <c r="DK6" s="291"/>
      <c r="DL6" s="291"/>
      <c r="DM6" s="291"/>
      <c r="DN6" s="291"/>
      <c r="DO6" s="291"/>
      <c r="DP6" s="291"/>
      <c r="DQ6" s="291"/>
      <c r="DR6" s="291"/>
      <c r="DS6" s="291"/>
      <c r="DT6" s="291"/>
      <c r="DU6" s="291"/>
      <c r="DV6" s="291"/>
      <c r="DW6" s="291"/>
    </row>
    <row r="7" spans="1:143" s="290" customFormat="1" ht="13.2" x14ac:dyDescent="0.2">
      <c r="A7" s="388"/>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c r="AH7" s="388"/>
      <c r="AI7" s="388"/>
      <c r="AJ7" s="388"/>
      <c r="AK7" s="388"/>
      <c r="AL7" s="388"/>
      <c r="AM7" s="388"/>
      <c r="AN7" s="388"/>
      <c r="AO7" s="388"/>
      <c r="AP7" s="388"/>
      <c r="AQ7" s="388"/>
      <c r="AR7" s="388"/>
      <c r="AS7" s="388"/>
      <c r="AT7" s="388"/>
      <c r="AU7" s="388"/>
      <c r="AV7" s="388"/>
      <c r="AW7" s="388"/>
      <c r="AX7" s="388"/>
      <c r="AY7" s="388"/>
      <c r="AZ7" s="388"/>
      <c r="BA7" s="388"/>
      <c r="BB7" s="388"/>
      <c r="BC7" s="388"/>
      <c r="BD7" s="388"/>
      <c r="BE7" s="388"/>
      <c r="BF7" s="388"/>
      <c r="BG7" s="388"/>
      <c r="BH7" s="388"/>
      <c r="BI7" s="388"/>
      <c r="BJ7" s="388"/>
      <c r="BK7" s="388"/>
      <c r="BL7" s="388"/>
      <c r="BM7" s="388"/>
      <c r="BN7" s="388"/>
      <c r="BO7" s="388"/>
      <c r="BP7" s="388"/>
      <c r="BQ7" s="388"/>
      <c r="BR7" s="388"/>
      <c r="BS7" s="388"/>
      <c r="BT7" s="388"/>
      <c r="BU7" s="388"/>
      <c r="BV7" s="388"/>
      <c r="BW7" s="388"/>
      <c r="BX7" s="388"/>
      <c r="BY7" s="388"/>
      <c r="BZ7" s="388"/>
      <c r="CA7" s="388"/>
      <c r="CB7" s="388"/>
      <c r="CC7" s="388"/>
      <c r="CD7" s="388"/>
      <c r="CE7" s="388"/>
      <c r="CF7" s="388"/>
      <c r="CG7" s="388"/>
      <c r="CH7" s="388"/>
      <c r="CI7" s="388"/>
      <c r="CJ7" s="388"/>
      <c r="CK7" s="388"/>
      <c r="CL7" s="388"/>
      <c r="CM7" s="388"/>
      <c r="CN7" s="388"/>
      <c r="CO7" s="388"/>
      <c r="CP7" s="388"/>
      <c r="CQ7" s="388"/>
      <c r="CR7" s="388"/>
      <c r="CS7" s="388"/>
      <c r="CT7" s="388"/>
      <c r="CU7" s="388"/>
      <c r="CV7" s="388"/>
      <c r="CW7" s="388"/>
      <c r="CX7" s="388"/>
      <c r="CY7" s="388"/>
      <c r="CZ7" s="388"/>
      <c r="DA7" s="388"/>
      <c r="DB7" s="388"/>
      <c r="DC7" s="388"/>
      <c r="DD7" s="388"/>
      <c r="DE7" s="388"/>
      <c r="DF7" s="291"/>
      <c r="DG7" s="291"/>
      <c r="DH7" s="291"/>
      <c r="DI7" s="291"/>
      <c r="DJ7" s="291"/>
      <c r="DK7" s="291"/>
      <c r="DL7" s="291"/>
      <c r="DM7" s="291"/>
      <c r="DN7" s="291"/>
      <c r="DO7" s="291"/>
      <c r="DP7" s="291"/>
      <c r="DQ7" s="291"/>
      <c r="DR7" s="291"/>
      <c r="DS7" s="291"/>
      <c r="DT7" s="291"/>
      <c r="DU7" s="291"/>
      <c r="DV7" s="291"/>
      <c r="DW7" s="291"/>
    </row>
    <row r="8" spans="1:143" s="290" customFormat="1" ht="13.2" x14ac:dyDescent="0.2">
      <c r="A8" s="388"/>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c r="AH8" s="388"/>
      <c r="AI8" s="388"/>
      <c r="AJ8" s="388"/>
      <c r="AK8" s="388"/>
      <c r="AL8" s="388"/>
      <c r="AM8" s="388"/>
      <c r="AN8" s="388"/>
      <c r="AO8" s="388"/>
      <c r="AP8" s="388"/>
      <c r="AQ8" s="388"/>
      <c r="AR8" s="388"/>
      <c r="AS8" s="388"/>
      <c r="AT8" s="388"/>
      <c r="AU8" s="388"/>
      <c r="AV8" s="388"/>
      <c r="AW8" s="388"/>
      <c r="AX8" s="388"/>
      <c r="AY8" s="388"/>
      <c r="AZ8" s="388"/>
      <c r="BA8" s="388"/>
      <c r="BB8" s="388"/>
      <c r="BC8" s="388"/>
      <c r="BD8" s="388"/>
      <c r="BE8" s="388"/>
      <c r="BF8" s="388"/>
      <c r="BG8" s="388"/>
      <c r="BH8" s="388"/>
      <c r="BI8" s="388"/>
      <c r="BJ8" s="388"/>
      <c r="BK8" s="388"/>
      <c r="BL8" s="388"/>
      <c r="BM8" s="388"/>
      <c r="BN8" s="388"/>
      <c r="BO8" s="388"/>
      <c r="BP8" s="388"/>
      <c r="BQ8" s="388"/>
      <c r="BR8" s="388"/>
      <c r="BS8" s="388"/>
      <c r="BT8" s="388"/>
      <c r="BU8" s="388"/>
      <c r="BV8" s="388"/>
      <c r="BW8" s="388"/>
      <c r="BX8" s="388"/>
      <c r="BY8" s="388"/>
      <c r="BZ8" s="388"/>
      <c r="CA8" s="388"/>
      <c r="CB8" s="388"/>
      <c r="CC8" s="388"/>
      <c r="CD8" s="388"/>
      <c r="CE8" s="388"/>
      <c r="CF8" s="388"/>
      <c r="CG8" s="388"/>
      <c r="CH8" s="388"/>
      <c r="CI8" s="388"/>
      <c r="CJ8" s="388"/>
      <c r="CK8" s="388"/>
      <c r="CL8" s="388"/>
      <c r="CM8" s="388"/>
      <c r="CN8" s="388"/>
      <c r="CO8" s="388"/>
      <c r="CP8" s="388"/>
      <c r="CQ8" s="388"/>
      <c r="CR8" s="388"/>
      <c r="CS8" s="388"/>
      <c r="CT8" s="388"/>
      <c r="CU8" s="388"/>
      <c r="CV8" s="388"/>
      <c r="CW8" s="388"/>
      <c r="CX8" s="388"/>
      <c r="CY8" s="388"/>
      <c r="CZ8" s="388"/>
      <c r="DA8" s="388"/>
      <c r="DB8" s="388"/>
      <c r="DC8" s="388"/>
      <c r="DD8" s="388"/>
      <c r="DE8" s="388"/>
      <c r="DF8" s="291"/>
      <c r="DG8" s="291"/>
      <c r="DH8" s="291"/>
      <c r="DI8" s="291"/>
      <c r="DJ8" s="291"/>
      <c r="DK8" s="291"/>
      <c r="DL8" s="291"/>
      <c r="DM8" s="291"/>
      <c r="DN8" s="291"/>
      <c r="DO8" s="291"/>
      <c r="DP8" s="291"/>
      <c r="DQ8" s="291"/>
      <c r="DR8" s="291"/>
      <c r="DS8" s="291"/>
      <c r="DT8" s="291"/>
      <c r="DU8" s="291"/>
      <c r="DV8" s="291"/>
      <c r="DW8" s="291"/>
    </row>
    <row r="9" spans="1:143" s="290" customFormat="1" ht="13.2" x14ac:dyDescent="0.2">
      <c r="A9" s="388"/>
      <c r="B9" s="388"/>
      <c r="C9" s="388"/>
      <c r="D9" s="388"/>
      <c r="E9" s="388"/>
      <c r="F9" s="388"/>
      <c r="G9" s="388"/>
      <c r="H9" s="388"/>
      <c r="I9" s="388"/>
      <c r="J9" s="388"/>
      <c r="K9" s="388"/>
      <c r="L9" s="388"/>
      <c r="M9" s="388"/>
      <c r="N9" s="388"/>
      <c r="O9" s="388"/>
      <c r="P9" s="388"/>
      <c r="Q9" s="388"/>
      <c r="R9" s="388"/>
      <c r="S9" s="388"/>
      <c r="T9" s="388"/>
      <c r="U9" s="388"/>
      <c r="V9" s="388"/>
      <c r="W9" s="388"/>
      <c r="X9" s="388"/>
      <c r="Y9" s="388"/>
      <c r="Z9" s="388"/>
      <c r="AA9" s="388"/>
      <c r="AB9" s="388"/>
      <c r="AC9" s="388"/>
      <c r="AD9" s="388"/>
      <c r="AE9" s="388"/>
      <c r="AF9" s="388"/>
      <c r="AG9" s="388"/>
      <c r="AH9" s="388"/>
      <c r="AI9" s="388"/>
      <c r="AJ9" s="388"/>
      <c r="AK9" s="388"/>
      <c r="AL9" s="388"/>
      <c r="AM9" s="388"/>
      <c r="AN9" s="388"/>
      <c r="AO9" s="388"/>
      <c r="AP9" s="388"/>
      <c r="AQ9" s="388"/>
      <c r="AR9" s="388"/>
      <c r="AS9" s="388"/>
      <c r="AT9" s="388"/>
      <c r="AU9" s="388"/>
      <c r="AV9" s="388"/>
      <c r="AW9" s="388"/>
      <c r="AX9" s="388"/>
      <c r="AY9" s="388"/>
      <c r="AZ9" s="388"/>
      <c r="BA9" s="388"/>
      <c r="BB9" s="388"/>
      <c r="BC9" s="388"/>
      <c r="BD9" s="388"/>
      <c r="BE9" s="388"/>
      <c r="BF9" s="388"/>
      <c r="BG9" s="388"/>
      <c r="BH9" s="388"/>
      <c r="BI9" s="388"/>
      <c r="BJ9" s="388"/>
      <c r="BK9" s="388"/>
      <c r="BL9" s="388"/>
      <c r="BM9" s="388"/>
      <c r="BN9" s="388"/>
      <c r="BO9" s="388"/>
      <c r="BP9" s="388"/>
      <c r="BQ9" s="388"/>
      <c r="BR9" s="388"/>
      <c r="BS9" s="388"/>
      <c r="BT9" s="388"/>
      <c r="BU9" s="388"/>
      <c r="BV9" s="388"/>
      <c r="BW9" s="388"/>
      <c r="BX9" s="388"/>
      <c r="BY9" s="388"/>
      <c r="BZ9" s="388"/>
      <c r="CA9" s="388"/>
      <c r="CB9" s="388"/>
      <c r="CC9" s="388"/>
      <c r="CD9" s="388"/>
      <c r="CE9" s="388"/>
      <c r="CF9" s="388"/>
      <c r="CG9" s="388"/>
      <c r="CH9" s="388"/>
      <c r="CI9" s="388"/>
      <c r="CJ9" s="388"/>
      <c r="CK9" s="388"/>
      <c r="CL9" s="388"/>
      <c r="CM9" s="388"/>
      <c r="CN9" s="388"/>
      <c r="CO9" s="388"/>
      <c r="CP9" s="388"/>
      <c r="CQ9" s="388"/>
      <c r="CR9" s="388"/>
      <c r="CS9" s="388"/>
      <c r="CT9" s="388"/>
      <c r="CU9" s="388"/>
      <c r="CV9" s="388"/>
      <c r="CW9" s="388"/>
      <c r="CX9" s="388"/>
      <c r="CY9" s="388"/>
      <c r="CZ9" s="388"/>
      <c r="DA9" s="388"/>
      <c r="DB9" s="388"/>
      <c r="DC9" s="388"/>
      <c r="DD9" s="388"/>
      <c r="DE9" s="388"/>
      <c r="DF9" s="291"/>
      <c r="DG9" s="291"/>
      <c r="DH9" s="291"/>
      <c r="DI9" s="291"/>
      <c r="DJ9" s="291"/>
      <c r="DK9" s="291"/>
      <c r="DL9" s="291"/>
      <c r="DM9" s="291"/>
      <c r="DN9" s="291"/>
      <c r="DO9" s="291"/>
      <c r="DP9" s="291"/>
      <c r="DQ9" s="291"/>
      <c r="DR9" s="291"/>
      <c r="DS9" s="291"/>
      <c r="DT9" s="291"/>
      <c r="DU9" s="291"/>
      <c r="DV9" s="291"/>
      <c r="DW9" s="291"/>
    </row>
    <row r="10" spans="1:143" s="290" customFormat="1" ht="13.2" x14ac:dyDescent="0.2">
      <c r="A10" s="388"/>
      <c r="B10" s="388"/>
      <c r="C10" s="388"/>
      <c r="D10" s="388"/>
      <c r="E10" s="388"/>
      <c r="F10" s="388"/>
      <c r="G10" s="388"/>
      <c r="H10" s="388"/>
      <c r="I10" s="388"/>
      <c r="J10" s="388"/>
      <c r="K10" s="388"/>
      <c r="L10" s="388"/>
      <c r="M10" s="388"/>
      <c r="N10" s="388"/>
      <c r="O10" s="388"/>
      <c r="P10" s="388"/>
      <c r="Q10" s="388"/>
      <c r="R10" s="388"/>
      <c r="S10" s="388"/>
      <c r="T10" s="388"/>
      <c r="U10" s="388"/>
      <c r="V10" s="388"/>
      <c r="W10" s="388"/>
      <c r="X10" s="388"/>
      <c r="Y10" s="388"/>
      <c r="Z10" s="388"/>
      <c r="AA10" s="388"/>
      <c r="AB10" s="388"/>
      <c r="AC10" s="388"/>
      <c r="AD10" s="388"/>
      <c r="AE10" s="388"/>
      <c r="AF10" s="388"/>
      <c r="AG10" s="388"/>
      <c r="AH10" s="388"/>
      <c r="AI10" s="388"/>
      <c r="AJ10" s="388"/>
      <c r="AK10" s="388"/>
      <c r="AL10" s="388"/>
      <c r="AM10" s="388"/>
      <c r="AN10" s="388"/>
      <c r="AO10" s="388"/>
      <c r="AP10" s="388"/>
      <c r="AQ10" s="388"/>
      <c r="AR10" s="388"/>
      <c r="AS10" s="388"/>
      <c r="AT10" s="388"/>
      <c r="AU10" s="388"/>
      <c r="AV10" s="388"/>
      <c r="AW10" s="388"/>
      <c r="AX10" s="388"/>
      <c r="AY10" s="388"/>
      <c r="AZ10" s="388"/>
      <c r="BA10" s="388"/>
      <c r="BB10" s="388"/>
      <c r="BC10" s="388"/>
      <c r="BD10" s="388"/>
      <c r="BE10" s="388"/>
      <c r="BF10" s="388"/>
      <c r="BG10" s="388"/>
      <c r="BH10" s="388"/>
      <c r="BI10" s="388"/>
      <c r="BJ10" s="388"/>
      <c r="BK10" s="388"/>
      <c r="BL10" s="388"/>
      <c r="BM10" s="388"/>
      <c r="BN10" s="388"/>
      <c r="BO10" s="388"/>
      <c r="BP10" s="388"/>
      <c r="BQ10" s="388"/>
      <c r="BR10" s="388"/>
      <c r="BS10" s="388"/>
      <c r="BT10" s="388"/>
      <c r="BU10" s="388"/>
      <c r="BV10" s="388"/>
      <c r="BW10" s="388"/>
      <c r="BX10" s="388"/>
      <c r="BY10" s="388"/>
      <c r="BZ10" s="388"/>
      <c r="CA10" s="388"/>
      <c r="CB10" s="388"/>
      <c r="CC10" s="388"/>
      <c r="CD10" s="388"/>
      <c r="CE10" s="388"/>
      <c r="CF10" s="388"/>
      <c r="CG10" s="388"/>
      <c r="CH10" s="388"/>
      <c r="CI10" s="388"/>
      <c r="CJ10" s="388"/>
      <c r="CK10" s="388"/>
      <c r="CL10" s="388"/>
      <c r="CM10" s="388"/>
      <c r="CN10" s="388"/>
      <c r="CO10" s="388"/>
      <c r="CP10" s="388"/>
      <c r="CQ10" s="388"/>
      <c r="CR10" s="388"/>
      <c r="CS10" s="388"/>
      <c r="CT10" s="388"/>
      <c r="CU10" s="388"/>
      <c r="CV10" s="388"/>
      <c r="CW10" s="388"/>
      <c r="CX10" s="388"/>
      <c r="CY10" s="388"/>
      <c r="CZ10" s="388"/>
      <c r="DA10" s="388"/>
      <c r="DB10" s="388"/>
      <c r="DC10" s="388"/>
      <c r="DD10" s="388"/>
      <c r="DE10" s="388"/>
      <c r="DF10" s="291"/>
      <c r="DG10" s="291"/>
      <c r="DH10" s="291"/>
      <c r="DI10" s="291"/>
      <c r="DJ10" s="291"/>
      <c r="DK10" s="291"/>
      <c r="DL10" s="291"/>
      <c r="DM10" s="291"/>
      <c r="DN10" s="291"/>
      <c r="DO10" s="291"/>
      <c r="DP10" s="291"/>
      <c r="DQ10" s="291"/>
      <c r="DR10" s="291"/>
      <c r="DS10" s="291"/>
      <c r="DT10" s="291"/>
      <c r="DU10" s="291"/>
      <c r="DV10" s="291"/>
      <c r="DW10" s="291"/>
      <c r="EM10" s="290" t="s">
        <v>596</v>
      </c>
    </row>
    <row r="11" spans="1:143" s="290" customFormat="1" ht="13.2" x14ac:dyDescent="0.2">
      <c r="A11" s="388"/>
      <c r="B11" s="388"/>
      <c r="C11" s="388"/>
      <c r="D11" s="388"/>
      <c r="E11" s="388"/>
      <c r="F11" s="388"/>
      <c r="G11" s="388"/>
      <c r="H11" s="388"/>
      <c r="I11" s="388"/>
      <c r="J11" s="388"/>
      <c r="K11" s="388"/>
      <c r="L11" s="388"/>
      <c r="M11" s="388"/>
      <c r="N11" s="388"/>
      <c r="O11" s="388"/>
      <c r="P11" s="388"/>
      <c r="Q11" s="388"/>
      <c r="R11" s="388"/>
      <c r="S11" s="388"/>
      <c r="T11" s="388"/>
      <c r="U11" s="388"/>
      <c r="V11" s="388"/>
      <c r="W11" s="388"/>
      <c r="X11" s="388"/>
      <c r="Y11" s="388"/>
      <c r="Z11" s="388"/>
      <c r="AA11" s="388"/>
      <c r="AB11" s="388"/>
      <c r="AC11" s="388"/>
      <c r="AD11" s="388"/>
      <c r="AE11" s="388"/>
      <c r="AF11" s="388"/>
      <c r="AG11" s="388"/>
      <c r="AH11" s="388"/>
      <c r="AI11" s="388"/>
      <c r="AJ11" s="388"/>
      <c r="AK11" s="388"/>
      <c r="AL11" s="388"/>
      <c r="AM11" s="388"/>
      <c r="AN11" s="388"/>
      <c r="AO11" s="388"/>
      <c r="AP11" s="388"/>
      <c r="AQ11" s="388"/>
      <c r="AR11" s="388"/>
      <c r="AS11" s="388"/>
      <c r="AT11" s="388"/>
      <c r="AU11" s="388"/>
      <c r="AV11" s="388"/>
      <c r="AW11" s="388"/>
      <c r="AX11" s="388"/>
      <c r="AY11" s="388"/>
      <c r="AZ11" s="388"/>
      <c r="BA11" s="388"/>
      <c r="BB11" s="388"/>
      <c r="BC11" s="388"/>
      <c r="BD11" s="388"/>
      <c r="BE11" s="388"/>
      <c r="BF11" s="388"/>
      <c r="BG11" s="388"/>
      <c r="BH11" s="388"/>
      <c r="BI11" s="388"/>
      <c r="BJ11" s="388"/>
      <c r="BK11" s="388"/>
      <c r="BL11" s="388"/>
      <c r="BM11" s="388"/>
      <c r="BN11" s="388"/>
      <c r="BO11" s="388"/>
      <c r="BP11" s="388"/>
      <c r="BQ11" s="388"/>
      <c r="BR11" s="388"/>
      <c r="BS11" s="388"/>
      <c r="BT11" s="388"/>
      <c r="BU11" s="388"/>
      <c r="BV11" s="388"/>
      <c r="BW11" s="388"/>
      <c r="BX11" s="388"/>
      <c r="BY11" s="388"/>
      <c r="BZ11" s="388"/>
      <c r="CA11" s="388"/>
      <c r="CB11" s="388"/>
      <c r="CC11" s="388"/>
      <c r="CD11" s="388"/>
      <c r="CE11" s="388"/>
      <c r="CF11" s="388"/>
      <c r="CG11" s="388"/>
      <c r="CH11" s="388"/>
      <c r="CI11" s="388"/>
      <c r="CJ11" s="388"/>
      <c r="CK11" s="388"/>
      <c r="CL11" s="388"/>
      <c r="CM11" s="388"/>
      <c r="CN11" s="388"/>
      <c r="CO11" s="388"/>
      <c r="CP11" s="388"/>
      <c r="CQ11" s="388"/>
      <c r="CR11" s="388"/>
      <c r="CS11" s="388"/>
      <c r="CT11" s="388"/>
      <c r="CU11" s="388"/>
      <c r="CV11" s="388"/>
      <c r="CW11" s="388"/>
      <c r="CX11" s="388"/>
      <c r="CY11" s="388"/>
      <c r="CZ11" s="388"/>
      <c r="DA11" s="388"/>
      <c r="DB11" s="388"/>
      <c r="DC11" s="388"/>
      <c r="DD11" s="388"/>
      <c r="DE11" s="388"/>
      <c r="DF11" s="291"/>
      <c r="DG11" s="291"/>
      <c r="DH11" s="291"/>
      <c r="DI11" s="291"/>
      <c r="DJ11" s="291"/>
      <c r="DK11" s="291"/>
      <c r="DL11" s="291"/>
      <c r="DM11" s="291"/>
      <c r="DN11" s="291"/>
      <c r="DO11" s="291"/>
      <c r="DP11" s="291"/>
      <c r="DQ11" s="291"/>
      <c r="DR11" s="291"/>
      <c r="DS11" s="291"/>
      <c r="DT11" s="291"/>
      <c r="DU11" s="291"/>
      <c r="DV11" s="291"/>
      <c r="DW11" s="291"/>
    </row>
    <row r="12" spans="1:143" s="290" customFormat="1" ht="13.2" x14ac:dyDescent="0.2">
      <c r="A12" s="388"/>
      <c r="B12" s="388"/>
      <c r="C12" s="388"/>
      <c r="D12" s="388"/>
      <c r="E12" s="388"/>
      <c r="F12" s="388"/>
      <c r="G12" s="388"/>
      <c r="H12" s="388"/>
      <c r="I12" s="388"/>
      <c r="J12" s="388"/>
      <c r="K12" s="388"/>
      <c r="L12" s="388"/>
      <c r="M12" s="388"/>
      <c r="N12" s="388"/>
      <c r="O12" s="388"/>
      <c r="P12" s="388"/>
      <c r="Q12" s="388"/>
      <c r="R12" s="388"/>
      <c r="S12" s="388"/>
      <c r="T12" s="388"/>
      <c r="U12" s="388"/>
      <c r="V12" s="388"/>
      <c r="W12" s="388"/>
      <c r="X12" s="388"/>
      <c r="Y12" s="388"/>
      <c r="Z12" s="388"/>
      <c r="AA12" s="388"/>
      <c r="AB12" s="388"/>
      <c r="AC12" s="388"/>
      <c r="AD12" s="388"/>
      <c r="AE12" s="388"/>
      <c r="AF12" s="388"/>
      <c r="AG12" s="388"/>
      <c r="AH12" s="388"/>
      <c r="AI12" s="388"/>
      <c r="AJ12" s="388"/>
      <c r="AK12" s="388"/>
      <c r="AL12" s="388"/>
      <c r="AM12" s="388"/>
      <c r="AN12" s="388"/>
      <c r="AO12" s="388"/>
      <c r="AP12" s="388"/>
      <c r="AQ12" s="388"/>
      <c r="AR12" s="388"/>
      <c r="AS12" s="388"/>
      <c r="AT12" s="388"/>
      <c r="AU12" s="388"/>
      <c r="AV12" s="388"/>
      <c r="AW12" s="388"/>
      <c r="AX12" s="388"/>
      <c r="AY12" s="388"/>
      <c r="AZ12" s="388"/>
      <c r="BA12" s="388"/>
      <c r="BB12" s="388"/>
      <c r="BC12" s="388"/>
      <c r="BD12" s="388"/>
      <c r="BE12" s="388"/>
      <c r="BF12" s="388"/>
      <c r="BG12" s="388"/>
      <c r="BH12" s="388"/>
      <c r="BI12" s="388"/>
      <c r="BJ12" s="388"/>
      <c r="BK12" s="388"/>
      <c r="BL12" s="388"/>
      <c r="BM12" s="388"/>
      <c r="BN12" s="388"/>
      <c r="BO12" s="388"/>
      <c r="BP12" s="388"/>
      <c r="BQ12" s="388"/>
      <c r="BR12" s="388"/>
      <c r="BS12" s="388"/>
      <c r="BT12" s="388"/>
      <c r="BU12" s="388"/>
      <c r="BV12" s="388"/>
      <c r="BW12" s="388"/>
      <c r="BX12" s="388"/>
      <c r="BY12" s="388"/>
      <c r="BZ12" s="388"/>
      <c r="CA12" s="388"/>
      <c r="CB12" s="388"/>
      <c r="CC12" s="388"/>
      <c r="CD12" s="388"/>
      <c r="CE12" s="388"/>
      <c r="CF12" s="388"/>
      <c r="CG12" s="388"/>
      <c r="CH12" s="388"/>
      <c r="CI12" s="388"/>
      <c r="CJ12" s="388"/>
      <c r="CK12" s="388"/>
      <c r="CL12" s="388"/>
      <c r="CM12" s="388"/>
      <c r="CN12" s="388"/>
      <c r="CO12" s="388"/>
      <c r="CP12" s="388"/>
      <c r="CQ12" s="388"/>
      <c r="CR12" s="388"/>
      <c r="CS12" s="388"/>
      <c r="CT12" s="388"/>
      <c r="CU12" s="388"/>
      <c r="CV12" s="388"/>
      <c r="CW12" s="388"/>
      <c r="CX12" s="388"/>
      <c r="CY12" s="388"/>
      <c r="CZ12" s="388"/>
      <c r="DA12" s="388"/>
      <c r="DB12" s="388"/>
      <c r="DC12" s="388"/>
      <c r="DD12" s="388"/>
      <c r="DE12" s="388"/>
      <c r="DF12" s="291"/>
      <c r="DG12" s="291"/>
      <c r="DH12" s="291"/>
      <c r="DI12" s="291"/>
      <c r="DJ12" s="291"/>
      <c r="DK12" s="291"/>
      <c r="DL12" s="291"/>
      <c r="DM12" s="291"/>
      <c r="DN12" s="291"/>
      <c r="DO12" s="291"/>
      <c r="DP12" s="291"/>
      <c r="DQ12" s="291"/>
      <c r="DR12" s="291"/>
      <c r="DS12" s="291"/>
      <c r="DT12" s="291"/>
      <c r="DU12" s="291"/>
      <c r="DV12" s="291"/>
      <c r="DW12" s="291"/>
      <c r="EM12" s="290" t="s">
        <v>596</v>
      </c>
    </row>
    <row r="13" spans="1:143" s="290" customFormat="1" ht="13.2" x14ac:dyDescent="0.2">
      <c r="A13" s="388"/>
      <c r="B13" s="388"/>
      <c r="C13" s="388"/>
      <c r="D13" s="388"/>
      <c r="E13" s="388"/>
      <c r="F13" s="388"/>
      <c r="G13" s="388"/>
      <c r="H13" s="388"/>
      <c r="I13" s="388"/>
      <c r="J13" s="388"/>
      <c r="K13" s="388"/>
      <c r="L13" s="388"/>
      <c r="M13" s="388"/>
      <c r="N13" s="388"/>
      <c r="O13" s="388"/>
      <c r="P13" s="388"/>
      <c r="Q13" s="388"/>
      <c r="R13" s="388"/>
      <c r="S13" s="388"/>
      <c r="T13" s="388"/>
      <c r="U13" s="388"/>
      <c r="V13" s="388"/>
      <c r="W13" s="388"/>
      <c r="X13" s="388"/>
      <c r="Y13" s="388"/>
      <c r="Z13" s="388"/>
      <c r="AA13" s="388"/>
      <c r="AB13" s="388"/>
      <c r="AC13" s="388"/>
      <c r="AD13" s="388"/>
      <c r="AE13" s="388"/>
      <c r="AF13" s="388"/>
      <c r="AG13" s="388"/>
      <c r="AH13" s="388"/>
      <c r="AI13" s="388"/>
      <c r="AJ13" s="388"/>
      <c r="AK13" s="388"/>
      <c r="AL13" s="388"/>
      <c r="AM13" s="388"/>
      <c r="AN13" s="388"/>
      <c r="AO13" s="388"/>
      <c r="AP13" s="388"/>
      <c r="AQ13" s="388"/>
      <c r="AR13" s="388"/>
      <c r="AS13" s="388"/>
      <c r="AT13" s="388"/>
      <c r="AU13" s="388"/>
      <c r="AV13" s="388"/>
      <c r="AW13" s="388"/>
      <c r="AX13" s="388"/>
      <c r="AY13" s="388"/>
      <c r="AZ13" s="388"/>
      <c r="BA13" s="388"/>
      <c r="BB13" s="388"/>
      <c r="BC13" s="388"/>
      <c r="BD13" s="388"/>
      <c r="BE13" s="388"/>
      <c r="BF13" s="388"/>
      <c r="BG13" s="388"/>
      <c r="BH13" s="388"/>
      <c r="BI13" s="388"/>
      <c r="BJ13" s="388"/>
      <c r="BK13" s="388"/>
      <c r="BL13" s="388"/>
      <c r="BM13" s="388"/>
      <c r="BN13" s="388"/>
      <c r="BO13" s="388"/>
      <c r="BP13" s="388"/>
      <c r="BQ13" s="388"/>
      <c r="BR13" s="388"/>
      <c r="BS13" s="388"/>
      <c r="BT13" s="388"/>
      <c r="BU13" s="388"/>
      <c r="BV13" s="388"/>
      <c r="BW13" s="388"/>
      <c r="BX13" s="388"/>
      <c r="BY13" s="388"/>
      <c r="BZ13" s="388"/>
      <c r="CA13" s="388"/>
      <c r="CB13" s="388"/>
      <c r="CC13" s="388"/>
      <c r="CD13" s="388"/>
      <c r="CE13" s="388"/>
      <c r="CF13" s="388"/>
      <c r="CG13" s="388"/>
      <c r="CH13" s="388"/>
      <c r="CI13" s="388"/>
      <c r="CJ13" s="388"/>
      <c r="CK13" s="388"/>
      <c r="CL13" s="388"/>
      <c r="CM13" s="388"/>
      <c r="CN13" s="388"/>
      <c r="CO13" s="388"/>
      <c r="CP13" s="388"/>
      <c r="CQ13" s="388"/>
      <c r="CR13" s="388"/>
      <c r="CS13" s="388"/>
      <c r="CT13" s="388"/>
      <c r="CU13" s="388"/>
      <c r="CV13" s="388"/>
      <c r="CW13" s="388"/>
      <c r="CX13" s="388"/>
      <c r="CY13" s="388"/>
      <c r="CZ13" s="388"/>
      <c r="DA13" s="388"/>
      <c r="DB13" s="388"/>
      <c r="DC13" s="388"/>
      <c r="DD13" s="388"/>
      <c r="DE13" s="388"/>
      <c r="DF13" s="291"/>
      <c r="DG13" s="291"/>
      <c r="DH13" s="291"/>
      <c r="DI13" s="291"/>
      <c r="DJ13" s="291"/>
      <c r="DK13" s="291"/>
      <c r="DL13" s="291"/>
      <c r="DM13" s="291"/>
      <c r="DN13" s="291"/>
      <c r="DO13" s="291"/>
      <c r="DP13" s="291"/>
      <c r="DQ13" s="291"/>
      <c r="DR13" s="291"/>
      <c r="DS13" s="291"/>
      <c r="DT13" s="291"/>
      <c r="DU13" s="291"/>
      <c r="DV13" s="291"/>
      <c r="DW13" s="291"/>
    </row>
    <row r="14" spans="1:143" s="290" customFormat="1" ht="13.2" x14ac:dyDescent="0.2">
      <c r="A14" s="388"/>
      <c r="B14" s="388"/>
      <c r="C14" s="388"/>
      <c r="D14" s="388"/>
      <c r="E14" s="388"/>
      <c r="F14" s="388"/>
      <c r="G14" s="388"/>
      <c r="H14" s="388"/>
      <c r="I14" s="388"/>
      <c r="J14" s="388"/>
      <c r="K14" s="388"/>
      <c r="L14" s="388"/>
      <c r="M14" s="388"/>
      <c r="N14" s="388"/>
      <c r="O14" s="388"/>
      <c r="P14" s="388"/>
      <c r="Q14" s="388"/>
      <c r="R14" s="388"/>
      <c r="S14" s="388"/>
      <c r="T14" s="388"/>
      <c r="U14" s="388"/>
      <c r="V14" s="388"/>
      <c r="W14" s="388"/>
      <c r="X14" s="388"/>
      <c r="Y14" s="388"/>
      <c r="Z14" s="388"/>
      <c r="AA14" s="388"/>
      <c r="AB14" s="388"/>
      <c r="AC14" s="388"/>
      <c r="AD14" s="388"/>
      <c r="AE14" s="388"/>
      <c r="AF14" s="388"/>
      <c r="AG14" s="388"/>
      <c r="AH14" s="388"/>
      <c r="AI14" s="388"/>
      <c r="AJ14" s="388"/>
      <c r="AK14" s="388"/>
      <c r="AL14" s="388"/>
      <c r="AM14" s="388"/>
      <c r="AN14" s="388"/>
      <c r="AO14" s="388"/>
      <c r="AP14" s="388"/>
      <c r="AQ14" s="388"/>
      <c r="AR14" s="388"/>
      <c r="AS14" s="388"/>
      <c r="AT14" s="388"/>
      <c r="AU14" s="388"/>
      <c r="AV14" s="388"/>
      <c r="AW14" s="388"/>
      <c r="AX14" s="388"/>
      <c r="AY14" s="388"/>
      <c r="AZ14" s="388"/>
      <c r="BA14" s="388"/>
      <c r="BB14" s="388"/>
      <c r="BC14" s="388"/>
      <c r="BD14" s="388"/>
      <c r="BE14" s="388"/>
      <c r="BF14" s="388"/>
      <c r="BG14" s="388"/>
      <c r="BH14" s="388"/>
      <c r="BI14" s="388"/>
      <c r="BJ14" s="388"/>
      <c r="BK14" s="388"/>
      <c r="BL14" s="388"/>
      <c r="BM14" s="388"/>
      <c r="BN14" s="388"/>
      <c r="BO14" s="388"/>
      <c r="BP14" s="388"/>
      <c r="BQ14" s="388"/>
      <c r="BR14" s="388"/>
      <c r="BS14" s="388"/>
      <c r="BT14" s="388"/>
      <c r="BU14" s="388"/>
      <c r="BV14" s="388"/>
      <c r="BW14" s="388"/>
      <c r="BX14" s="388"/>
      <c r="BY14" s="388"/>
      <c r="BZ14" s="388"/>
      <c r="CA14" s="388"/>
      <c r="CB14" s="388"/>
      <c r="CC14" s="388"/>
      <c r="CD14" s="388"/>
      <c r="CE14" s="388"/>
      <c r="CF14" s="388"/>
      <c r="CG14" s="388"/>
      <c r="CH14" s="388"/>
      <c r="CI14" s="388"/>
      <c r="CJ14" s="388"/>
      <c r="CK14" s="388"/>
      <c r="CL14" s="388"/>
      <c r="CM14" s="388"/>
      <c r="CN14" s="388"/>
      <c r="CO14" s="388"/>
      <c r="CP14" s="388"/>
      <c r="CQ14" s="388"/>
      <c r="CR14" s="388"/>
      <c r="CS14" s="388"/>
      <c r="CT14" s="388"/>
      <c r="CU14" s="388"/>
      <c r="CV14" s="388"/>
      <c r="CW14" s="388"/>
      <c r="CX14" s="388"/>
      <c r="CY14" s="388"/>
      <c r="CZ14" s="388"/>
      <c r="DA14" s="388"/>
      <c r="DB14" s="388"/>
      <c r="DC14" s="388"/>
      <c r="DD14" s="388"/>
      <c r="DE14" s="388"/>
      <c r="DF14" s="291"/>
      <c r="DG14" s="291"/>
      <c r="DH14" s="291"/>
      <c r="DI14" s="291"/>
      <c r="DJ14" s="291"/>
      <c r="DK14" s="291"/>
      <c r="DL14" s="291"/>
      <c r="DM14" s="291"/>
      <c r="DN14" s="291"/>
      <c r="DO14" s="291"/>
      <c r="DP14" s="291"/>
      <c r="DQ14" s="291"/>
      <c r="DR14" s="291"/>
      <c r="DS14" s="291"/>
      <c r="DT14" s="291"/>
      <c r="DU14" s="291"/>
      <c r="DV14" s="291"/>
      <c r="DW14" s="291"/>
    </row>
    <row r="15" spans="1:143" s="290" customFormat="1" ht="13.2" x14ac:dyDescent="0.2">
      <c r="A15" s="387"/>
      <c r="B15" s="388"/>
      <c r="C15" s="388"/>
      <c r="D15" s="388"/>
      <c r="E15" s="388"/>
      <c r="F15" s="388"/>
      <c r="G15" s="388"/>
      <c r="H15" s="388"/>
      <c r="I15" s="388"/>
      <c r="J15" s="388"/>
      <c r="K15" s="388"/>
      <c r="L15" s="388"/>
      <c r="M15" s="388"/>
      <c r="N15" s="388"/>
      <c r="O15" s="388"/>
      <c r="P15" s="388"/>
      <c r="Q15" s="388"/>
      <c r="R15" s="388"/>
      <c r="S15" s="388"/>
      <c r="T15" s="388"/>
      <c r="U15" s="388"/>
      <c r="V15" s="388"/>
      <c r="W15" s="388"/>
      <c r="X15" s="388"/>
      <c r="Y15" s="388"/>
      <c r="Z15" s="388"/>
      <c r="AA15" s="388"/>
      <c r="AB15" s="388"/>
      <c r="AC15" s="388"/>
      <c r="AD15" s="388"/>
      <c r="AE15" s="388"/>
      <c r="AF15" s="388"/>
      <c r="AG15" s="388"/>
      <c r="AH15" s="388"/>
      <c r="AI15" s="388"/>
      <c r="AJ15" s="388"/>
      <c r="AK15" s="388"/>
      <c r="AL15" s="388"/>
      <c r="AM15" s="388"/>
      <c r="AN15" s="388"/>
      <c r="AO15" s="388"/>
      <c r="AP15" s="388"/>
      <c r="AQ15" s="388"/>
      <c r="AR15" s="388"/>
      <c r="AS15" s="388"/>
      <c r="AT15" s="388"/>
      <c r="AU15" s="388"/>
      <c r="AV15" s="388"/>
      <c r="AW15" s="388"/>
      <c r="AX15" s="388"/>
      <c r="AY15" s="388"/>
      <c r="AZ15" s="388"/>
      <c r="BA15" s="388"/>
      <c r="BB15" s="388"/>
      <c r="BC15" s="388"/>
      <c r="BD15" s="388"/>
      <c r="BE15" s="388"/>
      <c r="BF15" s="388"/>
      <c r="BG15" s="388"/>
      <c r="BH15" s="388"/>
      <c r="BI15" s="388"/>
      <c r="BJ15" s="388"/>
      <c r="BK15" s="388"/>
      <c r="BL15" s="388"/>
      <c r="BM15" s="388"/>
      <c r="BN15" s="388"/>
      <c r="BO15" s="388"/>
      <c r="BP15" s="388"/>
      <c r="BQ15" s="388"/>
      <c r="BR15" s="388"/>
      <c r="BS15" s="388"/>
      <c r="BT15" s="388"/>
      <c r="BU15" s="388"/>
      <c r="BV15" s="388"/>
      <c r="BW15" s="388"/>
      <c r="BX15" s="388"/>
      <c r="BY15" s="388"/>
      <c r="BZ15" s="388"/>
      <c r="CA15" s="388"/>
      <c r="CB15" s="388"/>
      <c r="CC15" s="388"/>
      <c r="CD15" s="388"/>
      <c r="CE15" s="388"/>
      <c r="CF15" s="388"/>
      <c r="CG15" s="388"/>
      <c r="CH15" s="388"/>
      <c r="CI15" s="388"/>
      <c r="CJ15" s="388"/>
      <c r="CK15" s="388"/>
      <c r="CL15" s="388"/>
      <c r="CM15" s="388"/>
      <c r="CN15" s="388"/>
      <c r="CO15" s="388"/>
      <c r="CP15" s="388"/>
      <c r="CQ15" s="388"/>
      <c r="CR15" s="388"/>
      <c r="CS15" s="388"/>
      <c r="CT15" s="388"/>
      <c r="CU15" s="388"/>
      <c r="CV15" s="388"/>
      <c r="CW15" s="388"/>
      <c r="CX15" s="388"/>
      <c r="CY15" s="388"/>
      <c r="CZ15" s="388"/>
      <c r="DA15" s="388"/>
      <c r="DB15" s="388"/>
      <c r="DC15" s="388"/>
      <c r="DD15" s="388"/>
      <c r="DE15" s="388"/>
      <c r="DF15" s="291"/>
      <c r="DG15" s="291"/>
      <c r="DH15" s="291"/>
      <c r="DI15" s="291"/>
      <c r="DJ15" s="291"/>
      <c r="DK15" s="291"/>
      <c r="DL15" s="291"/>
      <c r="DM15" s="291"/>
      <c r="DN15" s="291"/>
      <c r="DO15" s="291"/>
      <c r="DP15" s="291"/>
      <c r="DQ15" s="291"/>
      <c r="DR15" s="291"/>
      <c r="DS15" s="291"/>
      <c r="DT15" s="291"/>
      <c r="DU15" s="291"/>
      <c r="DV15" s="291"/>
      <c r="DW15" s="291"/>
    </row>
    <row r="16" spans="1:143" s="290" customFormat="1" ht="13.2" x14ac:dyDescent="0.2">
      <c r="A16" s="387"/>
      <c r="B16" s="388"/>
      <c r="C16" s="388"/>
      <c r="D16" s="388"/>
      <c r="E16" s="388"/>
      <c r="F16" s="388"/>
      <c r="G16" s="388"/>
      <c r="H16" s="388"/>
      <c r="I16" s="388"/>
      <c r="J16" s="388"/>
      <c r="K16" s="388"/>
      <c r="L16" s="388"/>
      <c r="M16" s="388"/>
      <c r="N16" s="388"/>
      <c r="O16" s="388"/>
      <c r="P16" s="388"/>
      <c r="Q16" s="388"/>
      <c r="R16" s="388"/>
      <c r="S16" s="388"/>
      <c r="T16" s="388"/>
      <c r="U16" s="388"/>
      <c r="V16" s="388"/>
      <c r="W16" s="388"/>
      <c r="X16" s="388"/>
      <c r="Y16" s="388"/>
      <c r="Z16" s="388"/>
      <c r="AA16" s="388"/>
      <c r="AB16" s="388"/>
      <c r="AC16" s="388"/>
      <c r="AD16" s="388"/>
      <c r="AE16" s="388"/>
      <c r="AF16" s="388"/>
      <c r="AG16" s="388"/>
      <c r="AH16" s="388"/>
      <c r="AI16" s="388"/>
      <c r="AJ16" s="388"/>
      <c r="AK16" s="388"/>
      <c r="AL16" s="388"/>
      <c r="AM16" s="388"/>
      <c r="AN16" s="388"/>
      <c r="AO16" s="388"/>
      <c r="AP16" s="388"/>
      <c r="AQ16" s="388"/>
      <c r="AR16" s="388"/>
      <c r="AS16" s="388"/>
      <c r="AT16" s="388"/>
      <c r="AU16" s="388"/>
      <c r="AV16" s="388"/>
      <c r="AW16" s="388"/>
      <c r="AX16" s="388"/>
      <c r="AY16" s="388"/>
      <c r="AZ16" s="388"/>
      <c r="BA16" s="388"/>
      <c r="BB16" s="388"/>
      <c r="BC16" s="388"/>
      <c r="BD16" s="388"/>
      <c r="BE16" s="388"/>
      <c r="BF16" s="388"/>
      <c r="BG16" s="388"/>
      <c r="BH16" s="388"/>
      <c r="BI16" s="388"/>
      <c r="BJ16" s="388"/>
      <c r="BK16" s="388"/>
      <c r="BL16" s="388"/>
      <c r="BM16" s="388"/>
      <c r="BN16" s="388"/>
      <c r="BO16" s="388"/>
      <c r="BP16" s="388"/>
      <c r="BQ16" s="388"/>
      <c r="BR16" s="388"/>
      <c r="BS16" s="388"/>
      <c r="BT16" s="388"/>
      <c r="BU16" s="388"/>
      <c r="BV16" s="388"/>
      <c r="BW16" s="388"/>
      <c r="BX16" s="388"/>
      <c r="BY16" s="388"/>
      <c r="BZ16" s="388"/>
      <c r="CA16" s="388"/>
      <c r="CB16" s="388"/>
      <c r="CC16" s="388"/>
      <c r="CD16" s="388"/>
      <c r="CE16" s="388"/>
      <c r="CF16" s="388"/>
      <c r="CG16" s="388"/>
      <c r="CH16" s="388"/>
      <c r="CI16" s="388"/>
      <c r="CJ16" s="388"/>
      <c r="CK16" s="388"/>
      <c r="CL16" s="388"/>
      <c r="CM16" s="388"/>
      <c r="CN16" s="388"/>
      <c r="CO16" s="388"/>
      <c r="CP16" s="388"/>
      <c r="CQ16" s="388"/>
      <c r="CR16" s="388"/>
      <c r="CS16" s="388"/>
      <c r="CT16" s="388"/>
      <c r="CU16" s="388"/>
      <c r="CV16" s="388"/>
      <c r="CW16" s="388"/>
      <c r="CX16" s="388"/>
      <c r="CY16" s="388"/>
      <c r="CZ16" s="388"/>
      <c r="DA16" s="388"/>
      <c r="DB16" s="388"/>
      <c r="DC16" s="388"/>
      <c r="DD16" s="388"/>
      <c r="DE16" s="388"/>
      <c r="DF16" s="291"/>
      <c r="DG16" s="291"/>
      <c r="DH16" s="291"/>
      <c r="DI16" s="291"/>
      <c r="DJ16" s="291"/>
      <c r="DK16" s="291"/>
      <c r="DL16" s="291"/>
      <c r="DM16" s="291"/>
      <c r="DN16" s="291"/>
      <c r="DO16" s="291"/>
      <c r="DP16" s="291"/>
      <c r="DQ16" s="291"/>
      <c r="DR16" s="291"/>
      <c r="DS16" s="291"/>
      <c r="DT16" s="291"/>
      <c r="DU16" s="291"/>
      <c r="DV16" s="291"/>
      <c r="DW16" s="291"/>
    </row>
    <row r="17" spans="1:351" s="290" customFormat="1" ht="13.2" x14ac:dyDescent="0.2">
      <c r="A17" s="387"/>
      <c r="B17" s="388"/>
      <c r="C17" s="388"/>
      <c r="D17" s="388"/>
      <c r="E17" s="388"/>
      <c r="F17" s="388"/>
      <c r="G17" s="388"/>
      <c r="H17" s="388"/>
      <c r="I17" s="388"/>
      <c r="J17" s="388"/>
      <c r="K17" s="388"/>
      <c r="L17" s="388"/>
      <c r="M17" s="388"/>
      <c r="N17" s="388"/>
      <c r="O17" s="388"/>
      <c r="P17" s="388"/>
      <c r="Q17" s="388"/>
      <c r="R17" s="388"/>
      <c r="S17" s="388"/>
      <c r="T17" s="388"/>
      <c r="U17" s="388"/>
      <c r="V17" s="388"/>
      <c r="W17" s="388"/>
      <c r="X17" s="388"/>
      <c r="Y17" s="388"/>
      <c r="Z17" s="388"/>
      <c r="AA17" s="388"/>
      <c r="AB17" s="388"/>
      <c r="AC17" s="388"/>
      <c r="AD17" s="388"/>
      <c r="AE17" s="388"/>
      <c r="AF17" s="388"/>
      <c r="AG17" s="388"/>
      <c r="AH17" s="388"/>
      <c r="AI17" s="388"/>
      <c r="AJ17" s="388"/>
      <c r="AK17" s="388"/>
      <c r="AL17" s="388"/>
      <c r="AM17" s="388"/>
      <c r="AN17" s="388"/>
      <c r="AO17" s="388"/>
      <c r="AP17" s="388"/>
      <c r="AQ17" s="388"/>
      <c r="AR17" s="388"/>
      <c r="AS17" s="388"/>
      <c r="AT17" s="388"/>
      <c r="AU17" s="388"/>
      <c r="AV17" s="388"/>
      <c r="AW17" s="388"/>
      <c r="AX17" s="388"/>
      <c r="AY17" s="388"/>
      <c r="AZ17" s="388"/>
      <c r="BA17" s="388"/>
      <c r="BB17" s="388"/>
      <c r="BC17" s="388"/>
      <c r="BD17" s="388"/>
      <c r="BE17" s="388"/>
      <c r="BF17" s="388"/>
      <c r="BG17" s="388"/>
      <c r="BH17" s="388"/>
      <c r="BI17" s="388"/>
      <c r="BJ17" s="388"/>
      <c r="BK17" s="388"/>
      <c r="BL17" s="388"/>
      <c r="BM17" s="388"/>
      <c r="BN17" s="388"/>
      <c r="BO17" s="388"/>
      <c r="BP17" s="388"/>
      <c r="BQ17" s="388"/>
      <c r="BR17" s="388"/>
      <c r="BS17" s="388"/>
      <c r="BT17" s="388"/>
      <c r="BU17" s="388"/>
      <c r="BV17" s="388"/>
      <c r="BW17" s="388"/>
      <c r="BX17" s="388"/>
      <c r="BY17" s="388"/>
      <c r="BZ17" s="388"/>
      <c r="CA17" s="388"/>
      <c r="CB17" s="388"/>
      <c r="CC17" s="388"/>
      <c r="CD17" s="388"/>
      <c r="CE17" s="388"/>
      <c r="CF17" s="388"/>
      <c r="CG17" s="388"/>
      <c r="CH17" s="388"/>
      <c r="CI17" s="388"/>
      <c r="CJ17" s="388"/>
      <c r="CK17" s="388"/>
      <c r="CL17" s="388"/>
      <c r="CM17" s="388"/>
      <c r="CN17" s="388"/>
      <c r="CO17" s="388"/>
      <c r="CP17" s="388"/>
      <c r="CQ17" s="388"/>
      <c r="CR17" s="388"/>
      <c r="CS17" s="388"/>
      <c r="CT17" s="388"/>
      <c r="CU17" s="388"/>
      <c r="CV17" s="388"/>
      <c r="CW17" s="388"/>
      <c r="CX17" s="388"/>
      <c r="CY17" s="388"/>
      <c r="CZ17" s="388"/>
      <c r="DA17" s="388"/>
      <c r="DB17" s="388"/>
      <c r="DC17" s="388"/>
      <c r="DD17" s="388"/>
      <c r="DE17" s="388"/>
      <c r="DF17" s="291"/>
      <c r="DG17" s="291"/>
      <c r="DH17" s="291"/>
      <c r="DI17" s="291"/>
      <c r="DJ17" s="291"/>
      <c r="DK17" s="291"/>
      <c r="DL17" s="291"/>
      <c r="DM17" s="291"/>
      <c r="DN17" s="291"/>
      <c r="DO17" s="291"/>
      <c r="DP17" s="291"/>
      <c r="DQ17" s="291"/>
      <c r="DR17" s="291"/>
      <c r="DS17" s="291"/>
      <c r="DT17" s="291"/>
      <c r="DU17" s="291"/>
      <c r="DV17" s="291"/>
      <c r="DW17" s="291"/>
    </row>
    <row r="18" spans="1:351" s="290" customFormat="1" ht="13.2" x14ac:dyDescent="0.2">
      <c r="A18" s="387"/>
      <c r="B18" s="388"/>
      <c r="C18" s="388"/>
      <c r="D18" s="388"/>
      <c r="E18" s="388"/>
      <c r="F18" s="388"/>
      <c r="G18" s="388"/>
      <c r="H18" s="388"/>
      <c r="I18" s="388"/>
      <c r="J18" s="388"/>
      <c r="K18" s="388"/>
      <c r="L18" s="388"/>
      <c r="M18" s="388"/>
      <c r="N18" s="388"/>
      <c r="O18" s="388"/>
      <c r="P18" s="388"/>
      <c r="Q18" s="388"/>
      <c r="R18" s="388"/>
      <c r="S18" s="388"/>
      <c r="T18" s="388"/>
      <c r="U18" s="388"/>
      <c r="V18" s="388"/>
      <c r="W18" s="388"/>
      <c r="X18" s="388"/>
      <c r="Y18" s="388"/>
      <c r="Z18" s="388"/>
      <c r="AA18" s="388"/>
      <c r="AB18" s="388"/>
      <c r="AC18" s="388"/>
      <c r="AD18" s="388"/>
      <c r="AE18" s="388"/>
      <c r="AF18" s="388"/>
      <c r="AG18" s="388"/>
      <c r="AH18" s="388"/>
      <c r="AI18" s="388"/>
      <c r="AJ18" s="388"/>
      <c r="AK18" s="388"/>
      <c r="AL18" s="388"/>
      <c r="AM18" s="388"/>
      <c r="AN18" s="388"/>
      <c r="AO18" s="388"/>
      <c r="AP18" s="388"/>
      <c r="AQ18" s="388"/>
      <c r="AR18" s="388"/>
      <c r="AS18" s="388"/>
      <c r="AT18" s="388"/>
      <c r="AU18" s="388"/>
      <c r="AV18" s="388"/>
      <c r="AW18" s="388"/>
      <c r="AX18" s="388"/>
      <c r="AY18" s="388"/>
      <c r="AZ18" s="388"/>
      <c r="BA18" s="388"/>
      <c r="BB18" s="388"/>
      <c r="BC18" s="388"/>
      <c r="BD18" s="388"/>
      <c r="BE18" s="388"/>
      <c r="BF18" s="388"/>
      <c r="BG18" s="388"/>
      <c r="BH18" s="388"/>
      <c r="BI18" s="388"/>
      <c r="BJ18" s="388"/>
      <c r="BK18" s="388"/>
      <c r="BL18" s="388"/>
      <c r="BM18" s="388"/>
      <c r="BN18" s="388"/>
      <c r="BO18" s="388"/>
      <c r="BP18" s="388"/>
      <c r="BQ18" s="388"/>
      <c r="BR18" s="388"/>
      <c r="BS18" s="388"/>
      <c r="BT18" s="388"/>
      <c r="BU18" s="388"/>
      <c r="BV18" s="388"/>
      <c r="BW18" s="388"/>
      <c r="BX18" s="388"/>
      <c r="BY18" s="388"/>
      <c r="BZ18" s="388"/>
      <c r="CA18" s="388"/>
      <c r="CB18" s="388"/>
      <c r="CC18" s="388"/>
      <c r="CD18" s="388"/>
      <c r="CE18" s="388"/>
      <c r="CF18" s="388"/>
      <c r="CG18" s="388"/>
      <c r="CH18" s="388"/>
      <c r="CI18" s="388"/>
      <c r="CJ18" s="388"/>
      <c r="CK18" s="388"/>
      <c r="CL18" s="388"/>
      <c r="CM18" s="388"/>
      <c r="CN18" s="388"/>
      <c r="CO18" s="388"/>
      <c r="CP18" s="388"/>
      <c r="CQ18" s="388"/>
      <c r="CR18" s="388"/>
      <c r="CS18" s="388"/>
      <c r="CT18" s="388"/>
      <c r="CU18" s="388"/>
      <c r="CV18" s="388"/>
      <c r="CW18" s="388"/>
      <c r="CX18" s="388"/>
      <c r="CY18" s="388"/>
      <c r="CZ18" s="388"/>
      <c r="DA18" s="388"/>
      <c r="DB18" s="388"/>
      <c r="DC18" s="388"/>
      <c r="DD18" s="388"/>
      <c r="DE18" s="388"/>
      <c r="DF18" s="291"/>
      <c r="DG18" s="291"/>
      <c r="DH18" s="291"/>
      <c r="DI18" s="291"/>
      <c r="DJ18" s="291"/>
      <c r="DK18" s="291"/>
      <c r="DL18" s="291"/>
      <c r="DM18" s="291"/>
      <c r="DN18" s="291"/>
      <c r="DO18" s="291"/>
      <c r="DP18" s="291"/>
      <c r="DQ18" s="291"/>
      <c r="DR18" s="291"/>
      <c r="DS18" s="291"/>
      <c r="DT18" s="291"/>
      <c r="DU18" s="291"/>
      <c r="DV18" s="291"/>
      <c r="DW18" s="291"/>
    </row>
    <row r="19" spans="1:351" ht="13.2" x14ac:dyDescent="0.2">
      <c r="DD19" s="387"/>
      <c r="DE19" s="387"/>
    </row>
    <row r="20" spans="1:351" ht="13.2" x14ac:dyDescent="0.2">
      <c r="DD20" s="387"/>
      <c r="DE20" s="387"/>
    </row>
    <row r="21" spans="1:351" ht="16.2" x14ac:dyDescent="0.2">
      <c r="B21" s="389"/>
      <c r="C21" s="390"/>
      <c r="D21" s="390"/>
      <c r="E21" s="390"/>
      <c r="F21" s="390"/>
      <c r="G21" s="390"/>
      <c r="H21" s="390"/>
      <c r="I21" s="390"/>
      <c r="J21" s="390"/>
      <c r="K21" s="390"/>
      <c r="L21" s="390"/>
      <c r="M21" s="390"/>
      <c r="N21" s="391"/>
      <c r="O21" s="390"/>
      <c r="P21" s="390"/>
      <c r="Q21" s="390"/>
      <c r="R21" s="390"/>
      <c r="S21" s="390"/>
      <c r="T21" s="390"/>
      <c r="U21" s="390"/>
      <c r="V21" s="390"/>
      <c r="W21" s="390"/>
      <c r="X21" s="390"/>
      <c r="Y21" s="390"/>
      <c r="Z21" s="390"/>
      <c r="AA21" s="390"/>
      <c r="AB21" s="390"/>
      <c r="AC21" s="390"/>
      <c r="AD21" s="390"/>
      <c r="AE21" s="390"/>
      <c r="AF21" s="390"/>
      <c r="AG21" s="390"/>
      <c r="AH21" s="390"/>
      <c r="AI21" s="390"/>
      <c r="AJ21" s="390"/>
      <c r="AK21" s="390"/>
      <c r="AL21" s="390"/>
      <c r="AM21" s="390"/>
      <c r="AN21" s="390"/>
      <c r="AO21" s="390"/>
      <c r="AP21" s="390"/>
      <c r="AQ21" s="390"/>
      <c r="AR21" s="390"/>
      <c r="AS21" s="390"/>
      <c r="AT21" s="391"/>
      <c r="AU21" s="390"/>
      <c r="AV21" s="390"/>
      <c r="AW21" s="390"/>
      <c r="AX21" s="390"/>
      <c r="AY21" s="390"/>
      <c r="AZ21" s="390"/>
      <c r="BA21" s="390"/>
      <c r="BB21" s="390"/>
      <c r="BC21" s="390"/>
      <c r="BD21" s="390"/>
      <c r="BE21" s="390"/>
      <c r="BF21" s="391"/>
      <c r="BG21" s="390"/>
      <c r="BH21" s="390"/>
      <c r="BI21" s="390"/>
      <c r="BJ21" s="390"/>
      <c r="BK21" s="390"/>
      <c r="BL21" s="390"/>
      <c r="BM21" s="390"/>
      <c r="BN21" s="390"/>
      <c r="BO21" s="390"/>
      <c r="BP21" s="390"/>
      <c r="BQ21" s="390"/>
      <c r="BR21" s="391"/>
      <c r="BS21" s="390"/>
      <c r="BT21" s="390"/>
      <c r="BU21" s="390"/>
      <c r="BV21" s="390"/>
      <c r="BW21" s="390"/>
      <c r="BX21" s="390"/>
      <c r="BY21" s="390"/>
      <c r="BZ21" s="390"/>
      <c r="CA21" s="390"/>
      <c r="CB21" s="390"/>
      <c r="CC21" s="390"/>
      <c r="CD21" s="391"/>
      <c r="CE21" s="390"/>
      <c r="CF21" s="390"/>
      <c r="CG21" s="390"/>
      <c r="CH21" s="390"/>
      <c r="CI21" s="390"/>
      <c r="CJ21" s="390"/>
      <c r="CK21" s="390"/>
      <c r="CL21" s="390"/>
      <c r="CM21" s="390"/>
      <c r="CN21" s="390"/>
      <c r="CO21" s="390"/>
      <c r="CP21" s="391"/>
      <c r="CQ21" s="390"/>
      <c r="CR21" s="390"/>
      <c r="CS21" s="390"/>
      <c r="CT21" s="390"/>
      <c r="CU21" s="390"/>
      <c r="CV21" s="390"/>
      <c r="CW21" s="390"/>
      <c r="CX21" s="390"/>
      <c r="CY21" s="390"/>
      <c r="CZ21" s="390"/>
      <c r="DA21" s="390"/>
      <c r="DB21" s="391"/>
      <c r="DC21" s="390"/>
      <c r="DD21" s="392"/>
      <c r="DE21" s="387"/>
      <c r="MM21" s="393"/>
    </row>
    <row r="22" spans="1:351" ht="16.2" x14ac:dyDescent="0.2">
      <c r="B22" s="394"/>
      <c r="MM22" s="393"/>
    </row>
    <row r="23" spans="1:351" ht="13.2" x14ac:dyDescent="0.2">
      <c r="B23" s="394"/>
    </row>
    <row r="24" spans="1:351" ht="13.2" x14ac:dyDescent="0.2">
      <c r="B24" s="394"/>
    </row>
    <row r="25" spans="1:351" ht="13.2" x14ac:dyDescent="0.2">
      <c r="B25" s="394"/>
    </row>
    <row r="26" spans="1:351" ht="13.2" x14ac:dyDescent="0.2">
      <c r="B26" s="394"/>
    </row>
    <row r="27" spans="1:351" ht="13.2" x14ac:dyDescent="0.2">
      <c r="B27" s="394"/>
    </row>
    <row r="28" spans="1:351" ht="13.2" x14ac:dyDescent="0.2">
      <c r="B28" s="394"/>
    </row>
    <row r="29" spans="1:351" ht="13.2" x14ac:dyDescent="0.2">
      <c r="B29" s="394"/>
    </row>
    <row r="30" spans="1:351" ht="13.2" x14ac:dyDescent="0.2">
      <c r="B30" s="394"/>
    </row>
    <row r="31" spans="1:351" ht="13.2" x14ac:dyDescent="0.2">
      <c r="B31" s="394"/>
    </row>
    <row r="32" spans="1:351" ht="13.2" x14ac:dyDescent="0.2">
      <c r="B32" s="394"/>
    </row>
    <row r="33" spans="2:109" ht="13.2" x14ac:dyDescent="0.2">
      <c r="B33" s="394"/>
    </row>
    <row r="34" spans="2:109" ht="13.2" x14ac:dyDescent="0.2">
      <c r="B34" s="394"/>
    </row>
    <row r="35" spans="2:109" ht="13.2" x14ac:dyDescent="0.2">
      <c r="B35" s="394"/>
    </row>
    <row r="36" spans="2:109" ht="13.2" x14ac:dyDescent="0.2">
      <c r="B36" s="394"/>
    </row>
    <row r="37" spans="2:109" ht="13.2" x14ac:dyDescent="0.2">
      <c r="B37" s="394"/>
    </row>
    <row r="38" spans="2:109" ht="13.2" x14ac:dyDescent="0.2">
      <c r="B38" s="394"/>
    </row>
    <row r="39" spans="2:109" ht="13.2" x14ac:dyDescent="0.2">
      <c r="B39" s="396"/>
      <c r="C39" s="397"/>
      <c r="D39" s="397"/>
      <c r="E39" s="397"/>
      <c r="F39" s="397"/>
      <c r="G39" s="397"/>
      <c r="H39" s="397"/>
      <c r="I39" s="397"/>
      <c r="J39" s="397"/>
      <c r="K39" s="397"/>
      <c r="L39" s="397"/>
      <c r="M39" s="397"/>
      <c r="N39" s="397"/>
      <c r="O39" s="397"/>
      <c r="P39" s="397"/>
      <c r="Q39" s="397"/>
      <c r="R39" s="397"/>
      <c r="S39" s="397"/>
      <c r="T39" s="397"/>
      <c r="U39" s="397"/>
      <c r="V39" s="397"/>
      <c r="W39" s="397"/>
      <c r="X39" s="397"/>
      <c r="Y39" s="397"/>
      <c r="Z39" s="397"/>
      <c r="AA39" s="397"/>
      <c r="AB39" s="397"/>
      <c r="AC39" s="397"/>
      <c r="AD39" s="397"/>
      <c r="AE39" s="397"/>
      <c r="AF39" s="397"/>
      <c r="AG39" s="397"/>
      <c r="AH39" s="397"/>
      <c r="AI39" s="397"/>
      <c r="AJ39" s="397"/>
      <c r="AK39" s="397"/>
      <c r="AL39" s="397"/>
      <c r="AM39" s="397"/>
      <c r="AN39" s="397"/>
      <c r="AO39" s="397"/>
      <c r="AP39" s="397"/>
      <c r="AQ39" s="397"/>
      <c r="AR39" s="397"/>
      <c r="AS39" s="397"/>
      <c r="AT39" s="397"/>
      <c r="AU39" s="397"/>
      <c r="AV39" s="397"/>
      <c r="AW39" s="397"/>
      <c r="AX39" s="397"/>
      <c r="AY39" s="397"/>
      <c r="AZ39" s="397"/>
      <c r="BA39" s="397"/>
      <c r="BB39" s="397"/>
      <c r="BC39" s="397"/>
      <c r="BD39" s="397"/>
      <c r="BE39" s="397"/>
      <c r="BF39" s="397"/>
      <c r="BG39" s="397"/>
      <c r="BH39" s="397"/>
      <c r="BI39" s="397"/>
      <c r="BJ39" s="397"/>
      <c r="BK39" s="397"/>
      <c r="BL39" s="397"/>
      <c r="BM39" s="397"/>
      <c r="BN39" s="397"/>
      <c r="BO39" s="397"/>
      <c r="BP39" s="397"/>
      <c r="BQ39" s="397"/>
      <c r="BR39" s="397"/>
      <c r="BS39" s="397"/>
      <c r="BT39" s="397"/>
      <c r="BU39" s="397"/>
      <c r="BV39" s="397"/>
      <c r="BW39" s="397"/>
      <c r="BX39" s="397"/>
      <c r="BY39" s="397"/>
      <c r="BZ39" s="397"/>
      <c r="CA39" s="397"/>
      <c r="CB39" s="397"/>
      <c r="CC39" s="397"/>
      <c r="CD39" s="397"/>
      <c r="CE39" s="397"/>
      <c r="CF39" s="397"/>
      <c r="CG39" s="397"/>
      <c r="CH39" s="397"/>
      <c r="CI39" s="397"/>
      <c r="CJ39" s="397"/>
      <c r="CK39" s="397"/>
      <c r="CL39" s="397"/>
      <c r="CM39" s="397"/>
      <c r="CN39" s="397"/>
      <c r="CO39" s="397"/>
      <c r="CP39" s="397"/>
      <c r="CQ39" s="397"/>
      <c r="CR39" s="397"/>
      <c r="CS39" s="397"/>
      <c r="CT39" s="397"/>
      <c r="CU39" s="397"/>
      <c r="CV39" s="397"/>
      <c r="CW39" s="397"/>
      <c r="CX39" s="397"/>
      <c r="CY39" s="397"/>
      <c r="CZ39" s="397"/>
      <c r="DA39" s="397"/>
      <c r="DB39" s="397"/>
      <c r="DC39" s="397"/>
      <c r="DD39" s="398"/>
    </row>
    <row r="40" spans="2:109" ht="13.2" x14ac:dyDescent="0.2">
      <c r="B40" s="399"/>
      <c r="DD40" s="399"/>
      <c r="DE40" s="387"/>
    </row>
    <row r="41" spans="2:109" ht="16.2" x14ac:dyDescent="0.2">
      <c r="B41" s="400" t="s">
        <v>597</v>
      </c>
      <c r="C41" s="390"/>
      <c r="D41" s="390"/>
      <c r="E41" s="390"/>
      <c r="F41" s="390"/>
      <c r="G41" s="390"/>
      <c r="H41" s="390"/>
      <c r="I41" s="390"/>
      <c r="J41" s="390"/>
      <c r="K41" s="390"/>
      <c r="L41" s="390"/>
      <c r="M41" s="390"/>
      <c r="N41" s="390"/>
      <c r="O41" s="390"/>
      <c r="P41" s="390"/>
      <c r="Q41" s="390"/>
      <c r="R41" s="390"/>
      <c r="S41" s="390"/>
      <c r="T41" s="390"/>
      <c r="U41" s="390"/>
      <c r="V41" s="390"/>
      <c r="W41" s="390"/>
      <c r="X41" s="390"/>
      <c r="Y41" s="390"/>
      <c r="Z41" s="390"/>
      <c r="AA41" s="390"/>
      <c r="AB41" s="390"/>
      <c r="AC41" s="390"/>
      <c r="AD41" s="390"/>
      <c r="AE41" s="390"/>
      <c r="AF41" s="390"/>
      <c r="AG41" s="390"/>
      <c r="AH41" s="390"/>
      <c r="AI41" s="390"/>
      <c r="AJ41" s="390"/>
      <c r="AK41" s="390"/>
      <c r="AL41" s="390"/>
      <c r="AM41" s="390"/>
      <c r="AN41" s="390"/>
      <c r="AO41" s="390"/>
      <c r="AP41" s="390"/>
      <c r="AQ41" s="390"/>
      <c r="AR41" s="390"/>
      <c r="AS41" s="390"/>
      <c r="AT41" s="390"/>
      <c r="AU41" s="390"/>
      <c r="AV41" s="390"/>
      <c r="AW41" s="390"/>
      <c r="AX41" s="390"/>
      <c r="AY41" s="390"/>
      <c r="AZ41" s="390"/>
      <c r="BA41" s="390"/>
      <c r="BB41" s="390"/>
      <c r="BC41" s="390"/>
      <c r="BD41" s="390"/>
      <c r="BE41" s="390"/>
      <c r="BF41" s="390"/>
      <c r="BG41" s="390"/>
      <c r="BH41" s="390"/>
      <c r="BI41" s="390"/>
      <c r="BJ41" s="390"/>
      <c r="BK41" s="390"/>
      <c r="BL41" s="390"/>
      <c r="BM41" s="390"/>
      <c r="BN41" s="390"/>
      <c r="BO41" s="390"/>
      <c r="BP41" s="390"/>
      <c r="BQ41" s="390"/>
      <c r="BR41" s="390"/>
      <c r="BS41" s="390"/>
      <c r="BT41" s="390"/>
      <c r="BU41" s="390"/>
      <c r="BV41" s="390"/>
      <c r="BW41" s="390"/>
      <c r="BX41" s="390"/>
      <c r="BY41" s="390"/>
      <c r="BZ41" s="390"/>
      <c r="CA41" s="390"/>
      <c r="CB41" s="390"/>
      <c r="CC41" s="390"/>
      <c r="CD41" s="390"/>
      <c r="CE41" s="390"/>
      <c r="CF41" s="390"/>
      <c r="CG41" s="390"/>
      <c r="CH41" s="390"/>
      <c r="CI41" s="390"/>
      <c r="CJ41" s="390"/>
      <c r="CK41" s="390"/>
      <c r="CL41" s="390"/>
      <c r="CM41" s="390"/>
      <c r="CN41" s="390"/>
      <c r="CO41" s="390"/>
      <c r="CP41" s="390"/>
      <c r="CQ41" s="390"/>
      <c r="CR41" s="390"/>
      <c r="CS41" s="390"/>
      <c r="CT41" s="390"/>
      <c r="CU41" s="390"/>
      <c r="CV41" s="390"/>
      <c r="CW41" s="390"/>
      <c r="CX41" s="390"/>
      <c r="CY41" s="390"/>
      <c r="CZ41" s="390"/>
      <c r="DA41" s="390"/>
      <c r="DB41" s="390"/>
      <c r="DC41" s="390"/>
      <c r="DD41" s="392"/>
    </row>
    <row r="42" spans="2:109" ht="13.2" x14ac:dyDescent="0.2">
      <c r="B42" s="394"/>
      <c r="G42" s="401"/>
      <c r="I42" s="402"/>
      <c r="J42" s="402"/>
      <c r="K42" s="402"/>
      <c r="AM42" s="401"/>
      <c r="AN42" s="401" t="s">
        <v>598</v>
      </c>
      <c r="AP42" s="402"/>
      <c r="AQ42" s="402"/>
      <c r="AR42" s="402"/>
      <c r="AY42" s="401"/>
      <c r="BA42" s="402"/>
      <c r="BB42" s="402"/>
      <c r="BC42" s="402"/>
      <c r="BK42" s="401"/>
      <c r="BM42" s="402"/>
      <c r="BN42" s="402"/>
      <c r="BO42" s="402"/>
      <c r="BW42" s="401"/>
      <c r="BY42" s="402"/>
      <c r="BZ42" s="402"/>
      <c r="CA42" s="402"/>
      <c r="CI42" s="401"/>
      <c r="CK42" s="402"/>
      <c r="CL42" s="402"/>
      <c r="CM42" s="402"/>
      <c r="CU42" s="401"/>
      <c r="CW42" s="402"/>
      <c r="CX42" s="402"/>
      <c r="CY42" s="402"/>
    </row>
    <row r="43" spans="2:109" ht="13.5" customHeight="1" x14ac:dyDescent="0.2">
      <c r="B43" s="394"/>
      <c r="AN43" s="1318" t="s">
        <v>599</v>
      </c>
      <c r="AO43" s="1319"/>
      <c r="AP43" s="1319"/>
      <c r="AQ43" s="1319"/>
      <c r="AR43" s="1319"/>
      <c r="AS43" s="1319"/>
      <c r="AT43" s="1319"/>
      <c r="AU43" s="1319"/>
      <c r="AV43" s="1319"/>
      <c r="AW43" s="1319"/>
      <c r="AX43" s="1319"/>
      <c r="AY43" s="1319"/>
      <c r="AZ43" s="1319"/>
      <c r="BA43" s="1319"/>
      <c r="BB43" s="1319"/>
      <c r="BC43" s="1319"/>
      <c r="BD43" s="1319"/>
      <c r="BE43" s="1319"/>
      <c r="BF43" s="1319"/>
      <c r="BG43" s="1319"/>
      <c r="BH43" s="1319"/>
      <c r="BI43" s="1319"/>
      <c r="BJ43" s="1319"/>
      <c r="BK43" s="1319"/>
      <c r="BL43" s="1319"/>
      <c r="BM43" s="1319"/>
      <c r="BN43" s="1319"/>
      <c r="BO43" s="1319"/>
      <c r="BP43" s="1319"/>
      <c r="BQ43" s="1319"/>
      <c r="BR43" s="1319"/>
      <c r="BS43" s="1319"/>
      <c r="BT43" s="1319"/>
      <c r="BU43" s="1319"/>
      <c r="BV43" s="1319"/>
      <c r="BW43" s="1319"/>
      <c r="BX43" s="1319"/>
      <c r="BY43" s="1319"/>
      <c r="BZ43" s="1319"/>
      <c r="CA43" s="1319"/>
      <c r="CB43" s="1319"/>
      <c r="CC43" s="1319"/>
      <c r="CD43" s="1319"/>
      <c r="CE43" s="1319"/>
      <c r="CF43" s="1319"/>
      <c r="CG43" s="1319"/>
      <c r="CH43" s="1319"/>
      <c r="CI43" s="1319"/>
      <c r="CJ43" s="1319"/>
      <c r="CK43" s="1319"/>
      <c r="CL43" s="1319"/>
      <c r="CM43" s="1319"/>
      <c r="CN43" s="1319"/>
      <c r="CO43" s="1319"/>
      <c r="CP43" s="1319"/>
      <c r="CQ43" s="1319"/>
      <c r="CR43" s="1319"/>
      <c r="CS43" s="1319"/>
      <c r="CT43" s="1319"/>
      <c r="CU43" s="1319"/>
      <c r="CV43" s="1319"/>
      <c r="CW43" s="1319"/>
      <c r="CX43" s="1319"/>
      <c r="CY43" s="1319"/>
      <c r="CZ43" s="1319"/>
      <c r="DA43" s="1319"/>
      <c r="DB43" s="1319"/>
      <c r="DC43" s="1320"/>
    </row>
    <row r="44" spans="2:109" ht="13.2" x14ac:dyDescent="0.2">
      <c r="B44" s="394"/>
      <c r="AN44" s="1321"/>
      <c r="AO44" s="1322"/>
      <c r="AP44" s="1322"/>
      <c r="AQ44" s="1322"/>
      <c r="AR44" s="1322"/>
      <c r="AS44" s="1322"/>
      <c r="AT44" s="1322"/>
      <c r="AU44" s="1322"/>
      <c r="AV44" s="1322"/>
      <c r="AW44" s="1322"/>
      <c r="AX44" s="1322"/>
      <c r="AY44" s="1322"/>
      <c r="AZ44" s="1322"/>
      <c r="BA44" s="1322"/>
      <c r="BB44" s="1322"/>
      <c r="BC44" s="1322"/>
      <c r="BD44" s="1322"/>
      <c r="BE44" s="1322"/>
      <c r="BF44" s="1322"/>
      <c r="BG44" s="1322"/>
      <c r="BH44" s="1322"/>
      <c r="BI44" s="1322"/>
      <c r="BJ44" s="1322"/>
      <c r="BK44" s="1322"/>
      <c r="BL44" s="1322"/>
      <c r="BM44" s="1322"/>
      <c r="BN44" s="1322"/>
      <c r="BO44" s="1322"/>
      <c r="BP44" s="1322"/>
      <c r="BQ44" s="1322"/>
      <c r="BR44" s="1322"/>
      <c r="BS44" s="1322"/>
      <c r="BT44" s="1322"/>
      <c r="BU44" s="1322"/>
      <c r="BV44" s="1322"/>
      <c r="BW44" s="1322"/>
      <c r="BX44" s="1322"/>
      <c r="BY44" s="1322"/>
      <c r="BZ44" s="1322"/>
      <c r="CA44" s="1322"/>
      <c r="CB44" s="1322"/>
      <c r="CC44" s="1322"/>
      <c r="CD44" s="1322"/>
      <c r="CE44" s="1322"/>
      <c r="CF44" s="1322"/>
      <c r="CG44" s="1322"/>
      <c r="CH44" s="1322"/>
      <c r="CI44" s="1322"/>
      <c r="CJ44" s="1322"/>
      <c r="CK44" s="1322"/>
      <c r="CL44" s="1322"/>
      <c r="CM44" s="1322"/>
      <c r="CN44" s="1322"/>
      <c r="CO44" s="1322"/>
      <c r="CP44" s="1322"/>
      <c r="CQ44" s="1322"/>
      <c r="CR44" s="1322"/>
      <c r="CS44" s="1322"/>
      <c r="CT44" s="1322"/>
      <c r="CU44" s="1322"/>
      <c r="CV44" s="1322"/>
      <c r="CW44" s="1322"/>
      <c r="CX44" s="1322"/>
      <c r="CY44" s="1322"/>
      <c r="CZ44" s="1322"/>
      <c r="DA44" s="1322"/>
      <c r="DB44" s="1322"/>
      <c r="DC44" s="1323"/>
    </row>
    <row r="45" spans="2:109" ht="13.2" x14ac:dyDescent="0.2">
      <c r="B45" s="394"/>
      <c r="AN45" s="1321"/>
      <c r="AO45" s="1322"/>
      <c r="AP45" s="1322"/>
      <c r="AQ45" s="1322"/>
      <c r="AR45" s="1322"/>
      <c r="AS45" s="1322"/>
      <c r="AT45" s="1322"/>
      <c r="AU45" s="1322"/>
      <c r="AV45" s="1322"/>
      <c r="AW45" s="1322"/>
      <c r="AX45" s="1322"/>
      <c r="AY45" s="1322"/>
      <c r="AZ45" s="1322"/>
      <c r="BA45" s="1322"/>
      <c r="BB45" s="1322"/>
      <c r="BC45" s="1322"/>
      <c r="BD45" s="1322"/>
      <c r="BE45" s="1322"/>
      <c r="BF45" s="1322"/>
      <c r="BG45" s="1322"/>
      <c r="BH45" s="1322"/>
      <c r="BI45" s="1322"/>
      <c r="BJ45" s="1322"/>
      <c r="BK45" s="1322"/>
      <c r="BL45" s="1322"/>
      <c r="BM45" s="1322"/>
      <c r="BN45" s="1322"/>
      <c r="BO45" s="1322"/>
      <c r="BP45" s="1322"/>
      <c r="BQ45" s="1322"/>
      <c r="BR45" s="1322"/>
      <c r="BS45" s="1322"/>
      <c r="BT45" s="1322"/>
      <c r="BU45" s="1322"/>
      <c r="BV45" s="1322"/>
      <c r="BW45" s="1322"/>
      <c r="BX45" s="1322"/>
      <c r="BY45" s="1322"/>
      <c r="BZ45" s="1322"/>
      <c r="CA45" s="1322"/>
      <c r="CB45" s="1322"/>
      <c r="CC45" s="1322"/>
      <c r="CD45" s="1322"/>
      <c r="CE45" s="1322"/>
      <c r="CF45" s="1322"/>
      <c r="CG45" s="1322"/>
      <c r="CH45" s="1322"/>
      <c r="CI45" s="1322"/>
      <c r="CJ45" s="1322"/>
      <c r="CK45" s="1322"/>
      <c r="CL45" s="1322"/>
      <c r="CM45" s="1322"/>
      <c r="CN45" s="1322"/>
      <c r="CO45" s="1322"/>
      <c r="CP45" s="1322"/>
      <c r="CQ45" s="1322"/>
      <c r="CR45" s="1322"/>
      <c r="CS45" s="1322"/>
      <c r="CT45" s="1322"/>
      <c r="CU45" s="1322"/>
      <c r="CV45" s="1322"/>
      <c r="CW45" s="1322"/>
      <c r="CX45" s="1322"/>
      <c r="CY45" s="1322"/>
      <c r="CZ45" s="1322"/>
      <c r="DA45" s="1322"/>
      <c r="DB45" s="1322"/>
      <c r="DC45" s="1323"/>
    </row>
    <row r="46" spans="2:109" ht="13.2" x14ac:dyDescent="0.2">
      <c r="B46" s="394"/>
      <c r="AN46" s="1321"/>
      <c r="AO46" s="1322"/>
      <c r="AP46" s="1322"/>
      <c r="AQ46" s="1322"/>
      <c r="AR46" s="1322"/>
      <c r="AS46" s="1322"/>
      <c r="AT46" s="1322"/>
      <c r="AU46" s="1322"/>
      <c r="AV46" s="1322"/>
      <c r="AW46" s="1322"/>
      <c r="AX46" s="1322"/>
      <c r="AY46" s="1322"/>
      <c r="AZ46" s="1322"/>
      <c r="BA46" s="1322"/>
      <c r="BB46" s="1322"/>
      <c r="BC46" s="1322"/>
      <c r="BD46" s="1322"/>
      <c r="BE46" s="1322"/>
      <c r="BF46" s="1322"/>
      <c r="BG46" s="1322"/>
      <c r="BH46" s="1322"/>
      <c r="BI46" s="1322"/>
      <c r="BJ46" s="1322"/>
      <c r="BK46" s="1322"/>
      <c r="BL46" s="1322"/>
      <c r="BM46" s="1322"/>
      <c r="BN46" s="1322"/>
      <c r="BO46" s="1322"/>
      <c r="BP46" s="1322"/>
      <c r="BQ46" s="1322"/>
      <c r="BR46" s="1322"/>
      <c r="BS46" s="1322"/>
      <c r="BT46" s="1322"/>
      <c r="BU46" s="1322"/>
      <c r="BV46" s="1322"/>
      <c r="BW46" s="1322"/>
      <c r="BX46" s="1322"/>
      <c r="BY46" s="1322"/>
      <c r="BZ46" s="1322"/>
      <c r="CA46" s="1322"/>
      <c r="CB46" s="1322"/>
      <c r="CC46" s="1322"/>
      <c r="CD46" s="1322"/>
      <c r="CE46" s="1322"/>
      <c r="CF46" s="1322"/>
      <c r="CG46" s="1322"/>
      <c r="CH46" s="1322"/>
      <c r="CI46" s="1322"/>
      <c r="CJ46" s="1322"/>
      <c r="CK46" s="1322"/>
      <c r="CL46" s="1322"/>
      <c r="CM46" s="1322"/>
      <c r="CN46" s="1322"/>
      <c r="CO46" s="1322"/>
      <c r="CP46" s="1322"/>
      <c r="CQ46" s="1322"/>
      <c r="CR46" s="1322"/>
      <c r="CS46" s="1322"/>
      <c r="CT46" s="1322"/>
      <c r="CU46" s="1322"/>
      <c r="CV46" s="1322"/>
      <c r="CW46" s="1322"/>
      <c r="CX46" s="1322"/>
      <c r="CY46" s="1322"/>
      <c r="CZ46" s="1322"/>
      <c r="DA46" s="1322"/>
      <c r="DB46" s="1322"/>
      <c r="DC46" s="1323"/>
    </row>
    <row r="47" spans="2:109" ht="13.2" x14ac:dyDescent="0.2">
      <c r="B47" s="394"/>
      <c r="AN47" s="1324"/>
      <c r="AO47" s="1325"/>
      <c r="AP47" s="1325"/>
      <c r="AQ47" s="1325"/>
      <c r="AR47" s="1325"/>
      <c r="AS47" s="1325"/>
      <c r="AT47" s="1325"/>
      <c r="AU47" s="1325"/>
      <c r="AV47" s="1325"/>
      <c r="AW47" s="1325"/>
      <c r="AX47" s="1325"/>
      <c r="AY47" s="1325"/>
      <c r="AZ47" s="1325"/>
      <c r="BA47" s="1325"/>
      <c r="BB47" s="1325"/>
      <c r="BC47" s="1325"/>
      <c r="BD47" s="1325"/>
      <c r="BE47" s="1325"/>
      <c r="BF47" s="1325"/>
      <c r="BG47" s="1325"/>
      <c r="BH47" s="1325"/>
      <c r="BI47" s="1325"/>
      <c r="BJ47" s="1325"/>
      <c r="BK47" s="1325"/>
      <c r="BL47" s="1325"/>
      <c r="BM47" s="1325"/>
      <c r="BN47" s="1325"/>
      <c r="BO47" s="1325"/>
      <c r="BP47" s="1325"/>
      <c r="BQ47" s="1325"/>
      <c r="BR47" s="1325"/>
      <c r="BS47" s="1325"/>
      <c r="BT47" s="1325"/>
      <c r="BU47" s="1325"/>
      <c r="BV47" s="1325"/>
      <c r="BW47" s="1325"/>
      <c r="BX47" s="1325"/>
      <c r="BY47" s="1325"/>
      <c r="BZ47" s="1325"/>
      <c r="CA47" s="1325"/>
      <c r="CB47" s="1325"/>
      <c r="CC47" s="1325"/>
      <c r="CD47" s="1325"/>
      <c r="CE47" s="1325"/>
      <c r="CF47" s="1325"/>
      <c r="CG47" s="1325"/>
      <c r="CH47" s="1325"/>
      <c r="CI47" s="1325"/>
      <c r="CJ47" s="1325"/>
      <c r="CK47" s="1325"/>
      <c r="CL47" s="1325"/>
      <c r="CM47" s="1325"/>
      <c r="CN47" s="1325"/>
      <c r="CO47" s="1325"/>
      <c r="CP47" s="1325"/>
      <c r="CQ47" s="1325"/>
      <c r="CR47" s="1325"/>
      <c r="CS47" s="1325"/>
      <c r="CT47" s="1325"/>
      <c r="CU47" s="1325"/>
      <c r="CV47" s="1325"/>
      <c r="CW47" s="1325"/>
      <c r="CX47" s="1325"/>
      <c r="CY47" s="1325"/>
      <c r="CZ47" s="1325"/>
      <c r="DA47" s="1325"/>
      <c r="DB47" s="1325"/>
      <c r="DC47" s="1326"/>
    </row>
    <row r="48" spans="2:109" ht="13.2" x14ac:dyDescent="0.2">
      <c r="B48" s="394"/>
      <c r="H48" s="403"/>
      <c r="I48" s="403"/>
      <c r="J48" s="403"/>
      <c r="AN48" s="403"/>
      <c r="AO48" s="403"/>
      <c r="AP48" s="403"/>
      <c r="AZ48" s="403"/>
      <c r="BA48" s="403"/>
      <c r="BB48" s="403"/>
      <c r="BL48" s="403"/>
      <c r="BM48" s="403"/>
      <c r="BN48" s="403"/>
      <c r="BX48" s="403"/>
      <c r="BY48" s="403"/>
      <c r="BZ48" s="403"/>
      <c r="CJ48" s="403"/>
      <c r="CK48" s="403"/>
      <c r="CL48" s="403"/>
      <c r="CV48" s="403"/>
      <c r="CW48" s="403"/>
      <c r="CX48" s="403"/>
    </row>
    <row r="49" spans="1:109" ht="13.2" x14ac:dyDescent="0.2">
      <c r="B49" s="394"/>
      <c r="AN49" s="387" t="s">
        <v>600</v>
      </c>
    </row>
    <row r="50" spans="1:109" ht="13.2" x14ac:dyDescent="0.2">
      <c r="B50" s="394"/>
      <c r="G50" s="1311"/>
      <c r="H50" s="1311"/>
      <c r="I50" s="1311"/>
      <c r="J50" s="1311"/>
      <c r="K50" s="404"/>
      <c r="L50" s="404"/>
      <c r="M50" s="405"/>
      <c r="N50" s="405"/>
      <c r="AN50" s="1314"/>
      <c r="AO50" s="1315"/>
      <c r="AP50" s="1315"/>
      <c r="AQ50" s="1315"/>
      <c r="AR50" s="1315"/>
      <c r="AS50" s="1315"/>
      <c r="AT50" s="1315"/>
      <c r="AU50" s="1315"/>
      <c r="AV50" s="1315"/>
      <c r="AW50" s="1315"/>
      <c r="AX50" s="1315"/>
      <c r="AY50" s="1315"/>
      <c r="AZ50" s="1315"/>
      <c r="BA50" s="1315"/>
      <c r="BB50" s="1315"/>
      <c r="BC50" s="1315"/>
      <c r="BD50" s="1315"/>
      <c r="BE50" s="1315"/>
      <c r="BF50" s="1315"/>
      <c r="BG50" s="1315"/>
      <c r="BH50" s="1315"/>
      <c r="BI50" s="1315"/>
      <c r="BJ50" s="1315"/>
      <c r="BK50" s="1315"/>
      <c r="BL50" s="1315"/>
      <c r="BM50" s="1315"/>
      <c r="BN50" s="1315"/>
      <c r="BO50" s="1316"/>
      <c r="BP50" s="1310" t="s">
        <v>554</v>
      </c>
      <c r="BQ50" s="1310"/>
      <c r="BR50" s="1310"/>
      <c r="BS50" s="1310"/>
      <c r="BT50" s="1310"/>
      <c r="BU50" s="1310"/>
      <c r="BV50" s="1310"/>
      <c r="BW50" s="1310"/>
      <c r="BX50" s="1310" t="s">
        <v>555</v>
      </c>
      <c r="BY50" s="1310"/>
      <c r="BZ50" s="1310"/>
      <c r="CA50" s="1310"/>
      <c r="CB50" s="1310"/>
      <c r="CC50" s="1310"/>
      <c r="CD50" s="1310"/>
      <c r="CE50" s="1310"/>
      <c r="CF50" s="1310" t="s">
        <v>556</v>
      </c>
      <c r="CG50" s="1310"/>
      <c r="CH50" s="1310"/>
      <c r="CI50" s="1310"/>
      <c r="CJ50" s="1310"/>
      <c r="CK50" s="1310"/>
      <c r="CL50" s="1310"/>
      <c r="CM50" s="1310"/>
      <c r="CN50" s="1310" t="s">
        <v>557</v>
      </c>
      <c r="CO50" s="1310"/>
      <c r="CP50" s="1310"/>
      <c r="CQ50" s="1310"/>
      <c r="CR50" s="1310"/>
      <c r="CS50" s="1310"/>
      <c r="CT50" s="1310"/>
      <c r="CU50" s="1310"/>
      <c r="CV50" s="1310" t="s">
        <v>558</v>
      </c>
      <c r="CW50" s="1310"/>
      <c r="CX50" s="1310"/>
      <c r="CY50" s="1310"/>
      <c r="CZ50" s="1310"/>
      <c r="DA50" s="1310"/>
      <c r="DB50" s="1310"/>
      <c r="DC50" s="1310"/>
    </row>
    <row r="51" spans="1:109" ht="13.5" customHeight="1" x14ac:dyDescent="0.2">
      <c r="B51" s="394"/>
      <c r="G51" s="1313"/>
      <c r="H51" s="1313"/>
      <c r="I51" s="1327"/>
      <c r="J51" s="1327"/>
      <c r="K51" s="1312"/>
      <c r="L51" s="1312"/>
      <c r="M51" s="1312"/>
      <c r="N51" s="1312"/>
      <c r="AM51" s="403"/>
      <c r="AN51" s="1308" t="s">
        <v>601</v>
      </c>
      <c r="AO51" s="1308"/>
      <c r="AP51" s="1308"/>
      <c r="AQ51" s="1308"/>
      <c r="AR51" s="1308"/>
      <c r="AS51" s="1308"/>
      <c r="AT51" s="1308"/>
      <c r="AU51" s="1308"/>
      <c r="AV51" s="1308"/>
      <c r="AW51" s="1308"/>
      <c r="AX51" s="1308"/>
      <c r="AY51" s="1308"/>
      <c r="AZ51" s="1308"/>
      <c r="BA51" s="1308"/>
      <c r="BB51" s="1308" t="s">
        <v>602</v>
      </c>
      <c r="BC51" s="1308"/>
      <c r="BD51" s="1308"/>
      <c r="BE51" s="1308"/>
      <c r="BF51" s="1308"/>
      <c r="BG51" s="1308"/>
      <c r="BH51" s="1308"/>
      <c r="BI51" s="1308"/>
      <c r="BJ51" s="1308"/>
      <c r="BK51" s="1308"/>
      <c r="BL51" s="1308"/>
      <c r="BM51" s="1308"/>
      <c r="BN51" s="1308"/>
      <c r="BO51" s="1308"/>
      <c r="BP51" s="1317"/>
      <c r="BQ51" s="1305"/>
      <c r="BR51" s="1305"/>
      <c r="BS51" s="1305"/>
      <c r="BT51" s="1305"/>
      <c r="BU51" s="1305"/>
      <c r="BV51" s="1305"/>
      <c r="BW51" s="1305"/>
      <c r="BX51" s="1305">
        <v>82.6</v>
      </c>
      <c r="BY51" s="1305"/>
      <c r="BZ51" s="1305"/>
      <c r="CA51" s="1305"/>
      <c r="CB51" s="1305"/>
      <c r="CC51" s="1305"/>
      <c r="CD51" s="1305"/>
      <c r="CE51" s="1305"/>
      <c r="CF51" s="1305">
        <v>82.9</v>
      </c>
      <c r="CG51" s="1305"/>
      <c r="CH51" s="1305"/>
      <c r="CI51" s="1305"/>
      <c r="CJ51" s="1305"/>
      <c r="CK51" s="1305"/>
      <c r="CL51" s="1305"/>
      <c r="CM51" s="1305"/>
      <c r="CN51" s="1305">
        <v>84.6</v>
      </c>
      <c r="CO51" s="1305"/>
      <c r="CP51" s="1305"/>
      <c r="CQ51" s="1305"/>
      <c r="CR51" s="1305"/>
      <c r="CS51" s="1305"/>
      <c r="CT51" s="1305"/>
      <c r="CU51" s="1305"/>
      <c r="CV51" s="1305">
        <v>76.599999999999994</v>
      </c>
      <c r="CW51" s="1305"/>
      <c r="CX51" s="1305"/>
      <c r="CY51" s="1305"/>
      <c r="CZ51" s="1305"/>
      <c r="DA51" s="1305"/>
      <c r="DB51" s="1305"/>
      <c r="DC51" s="1305"/>
    </row>
    <row r="52" spans="1:109" ht="13.2" x14ac:dyDescent="0.2">
      <c r="B52" s="394"/>
      <c r="G52" s="1313"/>
      <c r="H52" s="1313"/>
      <c r="I52" s="1327"/>
      <c r="J52" s="1327"/>
      <c r="K52" s="1312"/>
      <c r="L52" s="1312"/>
      <c r="M52" s="1312"/>
      <c r="N52" s="1312"/>
      <c r="AM52" s="403"/>
      <c r="AN52" s="1308"/>
      <c r="AO52" s="1308"/>
      <c r="AP52" s="1308"/>
      <c r="AQ52" s="1308"/>
      <c r="AR52" s="1308"/>
      <c r="AS52" s="1308"/>
      <c r="AT52" s="1308"/>
      <c r="AU52" s="1308"/>
      <c r="AV52" s="1308"/>
      <c r="AW52" s="1308"/>
      <c r="AX52" s="1308"/>
      <c r="AY52" s="1308"/>
      <c r="AZ52" s="1308"/>
      <c r="BA52" s="1308"/>
      <c r="BB52" s="1308"/>
      <c r="BC52" s="1308"/>
      <c r="BD52" s="1308"/>
      <c r="BE52" s="1308"/>
      <c r="BF52" s="1308"/>
      <c r="BG52" s="1308"/>
      <c r="BH52" s="1308"/>
      <c r="BI52" s="1308"/>
      <c r="BJ52" s="1308"/>
      <c r="BK52" s="1308"/>
      <c r="BL52" s="1308"/>
      <c r="BM52" s="1308"/>
      <c r="BN52" s="1308"/>
      <c r="BO52" s="1308"/>
      <c r="BP52" s="1305"/>
      <c r="BQ52" s="1305"/>
      <c r="BR52" s="1305"/>
      <c r="BS52" s="1305"/>
      <c r="BT52" s="1305"/>
      <c r="BU52" s="1305"/>
      <c r="BV52" s="1305"/>
      <c r="BW52" s="1305"/>
      <c r="BX52" s="1305"/>
      <c r="BY52" s="1305"/>
      <c r="BZ52" s="1305"/>
      <c r="CA52" s="1305"/>
      <c r="CB52" s="1305"/>
      <c r="CC52" s="1305"/>
      <c r="CD52" s="1305"/>
      <c r="CE52" s="1305"/>
      <c r="CF52" s="1305"/>
      <c r="CG52" s="1305"/>
      <c r="CH52" s="1305"/>
      <c r="CI52" s="1305"/>
      <c r="CJ52" s="1305"/>
      <c r="CK52" s="1305"/>
      <c r="CL52" s="1305"/>
      <c r="CM52" s="1305"/>
      <c r="CN52" s="1305"/>
      <c r="CO52" s="1305"/>
      <c r="CP52" s="1305"/>
      <c r="CQ52" s="1305"/>
      <c r="CR52" s="1305"/>
      <c r="CS52" s="1305"/>
      <c r="CT52" s="1305"/>
      <c r="CU52" s="1305"/>
      <c r="CV52" s="1305"/>
      <c r="CW52" s="1305"/>
      <c r="CX52" s="1305"/>
      <c r="CY52" s="1305"/>
      <c r="CZ52" s="1305"/>
      <c r="DA52" s="1305"/>
      <c r="DB52" s="1305"/>
      <c r="DC52" s="1305"/>
    </row>
    <row r="53" spans="1:109" ht="13.2" x14ac:dyDescent="0.2">
      <c r="A53" s="402"/>
      <c r="B53" s="394"/>
      <c r="G53" s="1313"/>
      <c r="H53" s="1313"/>
      <c r="I53" s="1311"/>
      <c r="J53" s="1311"/>
      <c r="K53" s="1312"/>
      <c r="L53" s="1312"/>
      <c r="M53" s="1312"/>
      <c r="N53" s="1312"/>
      <c r="AM53" s="403"/>
      <c r="AN53" s="1308"/>
      <c r="AO53" s="1308"/>
      <c r="AP53" s="1308"/>
      <c r="AQ53" s="1308"/>
      <c r="AR53" s="1308"/>
      <c r="AS53" s="1308"/>
      <c r="AT53" s="1308"/>
      <c r="AU53" s="1308"/>
      <c r="AV53" s="1308"/>
      <c r="AW53" s="1308"/>
      <c r="AX53" s="1308"/>
      <c r="AY53" s="1308"/>
      <c r="AZ53" s="1308"/>
      <c r="BA53" s="1308"/>
      <c r="BB53" s="1308" t="s">
        <v>603</v>
      </c>
      <c r="BC53" s="1308"/>
      <c r="BD53" s="1308"/>
      <c r="BE53" s="1308"/>
      <c r="BF53" s="1308"/>
      <c r="BG53" s="1308"/>
      <c r="BH53" s="1308"/>
      <c r="BI53" s="1308"/>
      <c r="BJ53" s="1308"/>
      <c r="BK53" s="1308"/>
      <c r="BL53" s="1308"/>
      <c r="BM53" s="1308"/>
      <c r="BN53" s="1308"/>
      <c r="BO53" s="1308"/>
      <c r="BP53" s="1317"/>
      <c r="BQ53" s="1305"/>
      <c r="BR53" s="1305"/>
      <c r="BS53" s="1305"/>
      <c r="BT53" s="1305"/>
      <c r="BU53" s="1305"/>
      <c r="BV53" s="1305"/>
      <c r="BW53" s="1305"/>
      <c r="BX53" s="1305">
        <v>58.8</v>
      </c>
      <c r="BY53" s="1305"/>
      <c r="BZ53" s="1305"/>
      <c r="CA53" s="1305"/>
      <c r="CB53" s="1305"/>
      <c r="CC53" s="1305"/>
      <c r="CD53" s="1305"/>
      <c r="CE53" s="1305"/>
      <c r="CF53" s="1305">
        <v>59.5</v>
      </c>
      <c r="CG53" s="1305"/>
      <c r="CH53" s="1305"/>
      <c r="CI53" s="1305"/>
      <c r="CJ53" s="1305"/>
      <c r="CK53" s="1305"/>
      <c r="CL53" s="1305"/>
      <c r="CM53" s="1305"/>
      <c r="CN53" s="1305">
        <v>60.6</v>
      </c>
      <c r="CO53" s="1305"/>
      <c r="CP53" s="1305"/>
      <c r="CQ53" s="1305"/>
      <c r="CR53" s="1305"/>
      <c r="CS53" s="1305"/>
      <c r="CT53" s="1305"/>
      <c r="CU53" s="1305"/>
      <c r="CV53" s="1305">
        <v>62.2</v>
      </c>
      <c r="CW53" s="1305"/>
      <c r="CX53" s="1305"/>
      <c r="CY53" s="1305"/>
      <c r="CZ53" s="1305"/>
      <c r="DA53" s="1305"/>
      <c r="DB53" s="1305"/>
      <c r="DC53" s="1305"/>
    </row>
    <row r="54" spans="1:109" ht="13.2" x14ac:dyDescent="0.2">
      <c r="A54" s="402"/>
      <c r="B54" s="394"/>
      <c r="G54" s="1313"/>
      <c r="H54" s="1313"/>
      <c r="I54" s="1311"/>
      <c r="J54" s="1311"/>
      <c r="K54" s="1312"/>
      <c r="L54" s="1312"/>
      <c r="M54" s="1312"/>
      <c r="N54" s="1312"/>
      <c r="AM54" s="403"/>
      <c r="AN54" s="1308"/>
      <c r="AO54" s="1308"/>
      <c r="AP54" s="1308"/>
      <c r="AQ54" s="1308"/>
      <c r="AR54" s="1308"/>
      <c r="AS54" s="1308"/>
      <c r="AT54" s="1308"/>
      <c r="AU54" s="1308"/>
      <c r="AV54" s="1308"/>
      <c r="AW54" s="1308"/>
      <c r="AX54" s="1308"/>
      <c r="AY54" s="1308"/>
      <c r="AZ54" s="1308"/>
      <c r="BA54" s="1308"/>
      <c r="BB54" s="1308"/>
      <c r="BC54" s="1308"/>
      <c r="BD54" s="1308"/>
      <c r="BE54" s="1308"/>
      <c r="BF54" s="1308"/>
      <c r="BG54" s="1308"/>
      <c r="BH54" s="1308"/>
      <c r="BI54" s="1308"/>
      <c r="BJ54" s="1308"/>
      <c r="BK54" s="1308"/>
      <c r="BL54" s="1308"/>
      <c r="BM54" s="1308"/>
      <c r="BN54" s="1308"/>
      <c r="BO54" s="1308"/>
      <c r="BP54" s="1305"/>
      <c r="BQ54" s="1305"/>
      <c r="BR54" s="1305"/>
      <c r="BS54" s="1305"/>
      <c r="BT54" s="1305"/>
      <c r="BU54" s="1305"/>
      <c r="BV54" s="1305"/>
      <c r="BW54" s="1305"/>
      <c r="BX54" s="1305"/>
      <c r="BY54" s="1305"/>
      <c r="BZ54" s="1305"/>
      <c r="CA54" s="1305"/>
      <c r="CB54" s="1305"/>
      <c r="CC54" s="1305"/>
      <c r="CD54" s="1305"/>
      <c r="CE54" s="1305"/>
      <c r="CF54" s="1305"/>
      <c r="CG54" s="1305"/>
      <c r="CH54" s="1305"/>
      <c r="CI54" s="1305"/>
      <c r="CJ54" s="1305"/>
      <c r="CK54" s="1305"/>
      <c r="CL54" s="1305"/>
      <c r="CM54" s="1305"/>
      <c r="CN54" s="1305"/>
      <c r="CO54" s="1305"/>
      <c r="CP54" s="1305"/>
      <c r="CQ54" s="1305"/>
      <c r="CR54" s="1305"/>
      <c r="CS54" s="1305"/>
      <c r="CT54" s="1305"/>
      <c r="CU54" s="1305"/>
      <c r="CV54" s="1305"/>
      <c r="CW54" s="1305"/>
      <c r="CX54" s="1305"/>
      <c r="CY54" s="1305"/>
      <c r="CZ54" s="1305"/>
      <c r="DA54" s="1305"/>
      <c r="DB54" s="1305"/>
      <c r="DC54" s="1305"/>
    </row>
    <row r="55" spans="1:109" ht="13.2" x14ac:dyDescent="0.2">
      <c r="A55" s="402"/>
      <c r="B55" s="394"/>
      <c r="G55" s="1311"/>
      <c r="H55" s="1311"/>
      <c r="I55" s="1311"/>
      <c r="J55" s="1311"/>
      <c r="K55" s="1312"/>
      <c r="L55" s="1312"/>
      <c r="M55" s="1312"/>
      <c r="N55" s="1312"/>
      <c r="AN55" s="1310" t="s">
        <v>604</v>
      </c>
      <c r="AO55" s="1310"/>
      <c r="AP55" s="1310"/>
      <c r="AQ55" s="1310"/>
      <c r="AR55" s="1310"/>
      <c r="AS55" s="1310"/>
      <c r="AT55" s="1310"/>
      <c r="AU55" s="1310"/>
      <c r="AV55" s="1310"/>
      <c r="AW55" s="1310"/>
      <c r="AX55" s="1310"/>
      <c r="AY55" s="1310"/>
      <c r="AZ55" s="1310"/>
      <c r="BA55" s="1310"/>
      <c r="BB55" s="1308" t="s">
        <v>602</v>
      </c>
      <c r="BC55" s="1308"/>
      <c r="BD55" s="1308"/>
      <c r="BE55" s="1308"/>
      <c r="BF55" s="1308"/>
      <c r="BG55" s="1308"/>
      <c r="BH55" s="1308"/>
      <c r="BI55" s="1308"/>
      <c r="BJ55" s="1308"/>
      <c r="BK55" s="1308"/>
      <c r="BL55" s="1308"/>
      <c r="BM55" s="1308"/>
      <c r="BN55" s="1308"/>
      <c r="BO55" s="1308"/>
      <c r="BP55" s="1317"/>
      <c r="BQ55" s="1305"/>
      <c r="BR55" s="1305"/>
      <c r="BS55" s="1305"/>
      <c r="BT55" s="1305"/>
      <c r="BU55" s="1305"/>
      <c r="BV55" s="1305"/>
      <c r="BW55" s="1305"/>
      <c r="BX55" s="1305">
        <v>33.6</v>
      </c>
      <c r="BY55" s="1305"/>
      <c r="BZ55" s="1305"/>
      <c r="CA55" s="1305"/>
      <c r="CB55" s="1305"/>
      <c r="CC55" s="1305"/>
      <c r="CD55" s="1305"/>
      <c r="CE55" s="1305"/>
      <c r="CF55" s="1305">
        <v>35.299999999999997</v>
      </c>
      <c r="CG55" s="1305"/>
      <c r="CH55" s="1305"/>
      <c r="CI55" s="1305"/>
      <c r="CJ55" s="1305"/>
      <c r="CK55" s="1305"/>
      <c r="CL55" s="1305"/>
      <c r="CM55" s="1305"/>
      <c r="CN55" s="1305">
        <v>31.9</v>
      </c>
      <c r="CO55" s="1305"/>
      <c r="CP55" s="1305"/>
      <c r="CQ55" s="1305"/>
      <c r="CR55" s="1305"/>
      <c r="CS55" s="1305"/>
      <c r="CT55" s="1305"/>
      <c r="CU55" s="1305"/>
      <c r="CV55" s="1305">
        <v>24.2</v>
      </c>
      <c r="CW55" s="1305"/>
      <c r="CX55" s="1305"/>
      <c r="CY55" s="1305"/>
      <c r="CZ55" s="1305"/>
      <c r="DA55" s="1305"/>
      <c r="DB55" s="1305"/>
      <c r="DC55" s="1305"/>
    </row>
    <row r="56" spans="1:109" ht="13.2" x14ac:dyDescent="0.2">
      <c r="A56" s="402"/>
      <c r="B56" s="394"/>
      <c r="G56" s="1311"/>
      <c r="H56" s="1311"/>
      <c r="I56" s="1311"/>
      <c r="J56" s="1311"/>
      <c r="K56" s="1312"/>
      <c r="L56" s="1312"/>
      <c r="M56" s="1312"/>
      <c r="N56" s="1312"/>
      <c r="AN56" s="1310"/>
      <c r="AO56" s="1310"/>
      <c r="AP56" s="1310"/>
      <c r="AQ56" s="1310"/>
      <c r="AR56" s="1310"/>
      <c r="AS56" s="1310"/>
      <c r="AT56" s="1310"/>
      <c r="AU56" s="1310"/>
      <c r="AV56" s="1310"/>
      <c r="AW56" s="1310"/>
      <c r="AX56" s="1310"/>
      <c r="AY56" s="1310"/>
      <c r="AZ56" s="1310"/>
      <c r="BA56" s="1310"/>
      <c r="BB56" s="1308"/>
      <c r="BC56" s="1308"/>
      <c r="BD56" s="1308"/>
      <c r="BE56" s="1308"/>
      <c r="BF56" s="1308"/>
      <c r="BG56" s="1308"/>
      <c r="BH56" s="1308"/>
      <c r="BI56" s="1308"/>
      <c r="BJ56" s="1308"/>
      <c r="BK56" s="1308"/>
      <c r="BL56" s="1308"/>
      <c r="BM56" s="1308"/>
      <c r="BN56" s="1308"/>
      <c r="BO56" s="1308"/>
      <c r="BP56" s="1305"/>
      <c r="BQ56" s="1305"/>
      <c r="BR56" s="1305"/>
      <c r="BS56" s="1305"/>
      <c r="BT56" s="1305"/>
      <c r="BU56" s="1305"/>
      <c r="BV56" s="1305"/>
      <c r="BW56" s="1305"/>
      <c r="BX56" s="1305"/>
      <c r="BY56" s="1305"/>
      <c r="BZ56" s="1305"/>
      <c r="CA56" s="1305"/>
      <c r="CB56" s="1305"/>
      <c r="CC56" s="1305"/>
      <c r="CD56" s="1305"/>
      <c r="CE56" s="1305"/>
      <c r="CF56" s="1305"/>
      <c r="CG56" s="1305"/>
      <c r="CH56" s="1305"/>
      <c r="CI56" s="1305"/>
      <c r="CJ56" s="1305"/>
      <c r="CK56" s="1305"/>
      <c r="CL56" s="1305"/>
      <c r="CM56" s="1305"/>
      <c r="CN56" s="1305"/>
      <c r="CO56" s="1305"/>
      <c r="CP56" s="1305"/>
      <c r="CQ56" s="1305"/>
      <c r="CR56" s="1305"/>
      <c r="CS56" s="1305"/>
      <c r="CT56" s="1305"/>
      <c r="CU56" s="1305"/>
      <c r="CV56" s="1305"/>
      <c r="CW56" s="1305"/>
      <c r="CX56" s="1305"/>
      <c r="CY56" s="1305"/>
      <c r="CZ56" s="1305"/>
      <c r="DA56" s="1305"/>
      <c r="DB56" s="1305"/>
      <c r="DC56" s="1305"/>
    </row>
    <row r="57" spans="1:109" s="402" customFormat="1" ht="13.2" x14ac:dyDescent="0.2">
      <c r="B57" s="406"/>
      <c r="G57" s="1311"/>
      <c r="H57" s="1311"/>
      <c r="I57" s="1306"/>
      <c r="J57" s="1306"/>
      <c r="K57" s="1312"/>
      <c r="L57" s="1312"/>
      <c r="M57" s="1312"/>
      <c r="N57" s="1312"/>
      <c r="AM57" s="387"/>
      <c r="AN57" s="1310"/>
      <c r="AO57" s="1310"/>
      <c r="AP57" s="1310"/>
      <c r="AQ57" s="1310"/>
      <c r="AR57" s="1310"/>
      <c r="AS57" s="1310"/>
      <c r="AT57" s="1310"/>
      <c r="AU57" s="1310"/>
      <c r="AV57" s="1310"/>
      <c r="AW57" s="1310"/>
      <c r="AX57" s="1310"/>
      <c r="AY57" s="1310"/>
      <c r="AZ57" s="1310"/>
      <c r="BA57" s="1310"/>
      <c r="BB57" s="1308" t="s">
        <v>603</v>
      </c>
      <c r="BC57" s="1308"/>
      <c r="BD57" s="1308"/>
      <c r="BE57" s="1308"/>
      <c r="BF57" s="1308"/>
      <c r="BG57" s="1308"/>
      <c r="BH57" s="1308"/>
      <c r="BI57" s="1308"/>
      <c r="BJ57" s="1308"/>
      <c r="BK57" s="1308"/>
      <c r="BL57" s="1308"/>
      <c r="BM57" s="1308"/>
      <c r="BN57" s="1308"/>
      <c r="BO57" s="1308"/>
      <c r="BP57" s="1317"/>
      <c r="BQ57" s="1305"/>
      <c r="BR57" s="1305"/>
      <c r="BS57" s="1305"/>
      <c r="BT57" s="1305"/>
      <c r="BU57" s="1305"/>
      <c r="BV57" s="1305"/>
      <c r="BW57" s="1305"/>
      <c r="BX57" s="1305">
        <v>56.8</v>
      </c>
      <c r="BY57" s="1305"/>
      <c r="BZ57" s="1305"/>
      <c r="CA57" s="1305"/>
      <c r="CB57" s="1305"/>
      <c r="CC57" s="1305"/>
      <c r="CD57" s="1305"/>
      <c r="CE57" s="1305"/>
      <c r="CF57" s="1305">
        <v>60.4</v>
      </c>
      <c r="CG57" s="1305"/>
      <c r="CH57" s="1305"/>
      <c r="CI57" s="1305"/>
      <c r="CJ57" s="1305"/>
      <c r="CK57" s="1305"/>
      <c r="CL57" s="1305"/>
      <c r="CM57" s="1305"/>
      <c r="CN57" s="1305">
        <v>59.3</v>
      </c>
      <c r="CO57" s="1305"/>
      <c r="CP57" s="1305"/>
      <c r="CQ57" s="1305"/>
      <c r="CR57" s="1305"/>
      <c r="CS57" s="1305"/>
      <c r="CT57" s="1305"/>
      <c r="CU57" s="1305"/>
      <c r="CV57" s="1305">
        <v>59.8</v>
      </c>
      <c r="CW57" s="1305"/>
      <c r="CX57" s="1305"/>
      <c r="CY57" s="1305"/>
      <c r="CZ57" s="1305"/>
      <c r="DA57" s="1305"/>
      <c r="DB57" s="1305"/>
      <c r="DC57" s="1305"/>
      <c r="DD57" s="407"/>
      <c r="DE57" s="406"/>
    </row>
    <row r="58" spans="1:109" s="402" customFormat="1" ht="13.2" x14ac:dyDescent="0.2">
      <c r="A58" s="387"/>
      <c r="B58" s="406"/>
      <c r="G58" s="1311"/>
      <c r="H58" s="1311"/>
      <c r="I58" s="1306"/>
      <c r="J58" s="1306"/>
      <c r="K58" s="1312"/>
      <c r="L58" s="1312"/>
      <c r="M58" s="1312"/>
      <c r="N58" s="1312"/>
      <c r="AM58" s="387"/>
      <c r="AN58" s="1310"/>
      <c r="AO58" s="1310"/>
      <c r="AP58" s="1310"/>
      <c r="AQ58" s="1310"/>
      <c r="AR58" s="1310"/>
      <c r="AS58" s="1310"/>
      <c r="AT58" s="1310"/>
      <c r="AU58" s="1310"/>
      <c r="AV58" s="1310"/>
      <c r="AW58" s="1310"/>
      <c r="AX58" s="1310"/>
      <c r="AY58" s="1310"/>
      <c r="AZ58" s="1310"/>
      <c r="BA58" s="1310"/>
      <c r="BB58" s="1308"/>
      <c r="BC58" s="1308"/>
      <c r="BD58" s="1308"/>
      <c r="BE58" s="1308"/>
      <c r="BF58" s="1308"/>
      <c r="BG58" s="1308"/>
      <c r="BH58" s="1308"/>
      <c r="BI58" s="1308"/>
      <c r="BJ58" s="1308"/>
      <c r="BK58" s="1308"/>
      <c r="BL58" s="1308"/>
      <c r="BM58" s="1308"/>
      <c r="BN58" s="1308"/>
      <c r="BO58" s="1308"/>
      <c r="BP58" s="1305"/>
      <c r="BQ58" s="1305"/>
      <c r="BR58" s="1305"/>
      <c r="BS58" s="1305"/>
      <c r="BT58" s="1305"/>
      <c r="BU58" s="1305"/>
      <c r="BV58" s="1305"/>
      <c r="BW58" s="1305"/>
      <c r="BX58" s="1305"/>
      <c r="BY58" s="1305"/>
      <c r="BZ58" s="1305"/>
      <c r="CA58" s="1305"/>
      <c r="CB58" s="1305"/>
      <c r="CC58" s="1305"/>
      <c r="CD58" s="1305"/>
      <c r="CE58" s="1305"/>
      <c r="CF58" s="1305"/>
      <c r="CG58" s="1305"/>
      <c r="CH58" s="1305"/>
      <c r="CI58" s="1305"/>
      <c r="CJ58" s="1305"/>
      <c r="CK58" s="1305"/>
      <c r="CL58" s="1305"/>
      <c r="CM58" s="1305"/>
      <c r="CN58" s="1305"/>
      <c r="CO58" s="1305"/>
      <c r="CP58" s="1305"/>
      <c r="CQ58" s="1305"/>
      <c r="CR58" s="1305"/>
      <c r="CS58" s="1305"/>
      <c r="CT58" s="1305"/>
      <c r="CU58" s="1305"/>
      <c r="CV58" s="1305"/>
      <c r="CW58" s="1305"/>
      <c r="CX58" s="1305"/>
      <c r="CY58" s="1305"/>
      <c r="CZ58" s="1305"/>
      <c r="DA58" s="1305"/>
      <c r="DB58" s="1305"/>
      <c r="DC58" s="1305"/>
      <c r="DD58" s="407"/>
      <c r="DE58" s="406"/>
    </row>
    <row r="59" spans="1:109" s="402" customFormat="1" ht="13.2" x14ac:dyDescent="0.2">
      <c r="A59" s="387"/>
      <c r="B59" s="406"/>
      <c r="K59" s="408"/>
      <c r="L59" s="408"/>
      <c r="M59" s="408"/>
      <c r="N59" s="408"/>
      <c r="AQ59" s="408"/>
      <c r="AR59" s="408"/>
      <c r="AS59" s="408"/>
      <c r="AT59" s="408"/>
      <c r="BC59" s="408"/>
      <c r="BD59" s="408"/>
      <c r="BE59" s="408"/>
      <c r="BF59" s="408"/>
      <c r="BO59" s="408"/>
      <c r="BP59" s="408"/>
      <c r="BQ59" s="408"/>
      <c r="BR59" s="408"/>
      <c r="CA59" s="408"/>
      <c r="CB59" s="408"/>
      <c r="CC59" s="408"/>
      <c r="CD59" s="408"/>
      <c r="CM59" s="408"/>
      <c r="CN59" s="408"/>
      <c r="CO59" s="408"/>
      <c r="CP59" s="408"/>
      <c r="CY59" s="408"/>
      <c r="CZ59" s="408"/>
      <c r="DA59" s="408"/>
      <c r="DB59" s="408"/>
      <c r="DC59" s="408"/>
      <c r="DD59" s="407"/>
      <c r="DE59" s="406"/>
    </row>
    <row r="60" spans="1:109" s="402" customFormat="1" ht="13.2" x14ac:dyDescent="0.2">
      <c r="A60" s="387"/>
      <c r="B60" s="406"/>
      <c r="K60" s="408"/>
      <c r="L60" s="408"/>
      <c r="M60" s="408"/>
      <c r="N60" s="408"/>
      <c r="AQ60" s="408"/>
      <c r="AR60" s="408"/>
      <c r="AS60" s="408"/>
      <c r="AT60" s="408"/>
      <c r="BC60" s="408"/>
      <c r="BD60" s="408"/>
      <c r="BE60" s="408"/>
      <c r="BF60" s="408"/>
      <c r="BO60" s="408"/>
      <c r="BP60" s="408"/>
      <c r="BQ60" s="408"/>
      <c r="BR60" s="408"/>
      <c r="CA60" s="408"/>
      <c r="CB60" s="408"/>
      <c r="CC60" s="408"/>
      <c r="CD60" s="408"/>
      <c r="CM60" s="408"/>
      <c r="CN60" s="408"/>
      <c r="CO60" s="408"/>
      <c r="CP60" s="408"/>
      <c r="CY60" s="408"/>
      <c r="CZ60" s="408"/>
      <c r="DA60" s="408"/>
      <c r="DB60" s="408"/>
      <c r="DC60" s="408"/>
      <c r="DD60" s="407"/>
      <c r="DE60" s="406"/>
    </row>
    <row r="61" spans="1:109" s="402" customFormat="1" ht="13.2" x14ac:dyDescent="0.2">
      <c r="A61" s="387"/>
      <c r="B61" s="409"/>
      <c r="C61" s="410"/>
      <c r="D61" s="410"/>
      <c r="E61" s="410"/>
      <c r="F61" s="410"/>
      <c r="G61" s="410"/>
      <c r="H61" s="410"/>
      <c r="I61" s="410"/>
      <c r="J61" s="410"/>
      <c r="K61" s="410"/>
      <c r="L61" s="410"/>
      <c r="M61" s="411"/>
      <c r="N61" s="411"/>
      <c r="O61" s="410"/>
      <c r="P61" s="410"/>
      <c r="Q61" s="410"/>
      <c r="R61" s="410"/>
      <c r="S61" s="410"/>
      <c r="T61" s="410"/>
      <c r="U61" s="410"/>
      <c r="V61" s="410"/>
      <c r="W61" s="410"/>
      <c r="X61" s="410"/>
      <c r="Y61" s="410"/>
      <c r="Z61" s="410"/>
      <c r="AA61" s="410"/>
      <c r="AB61" s="410"/>
      <c r="AC61" s="410"/>
      <c r="AD61" s="410"/>
      <c r="AE61" s="410"/>
      <c r="AF61" s="410"/>
      <c r="AG61" s="410"/>
      <c r="AH61" s="410"/>
      <c r="AI61" s="410"/>
      <c r="AJ61" s="410"/>
      <c r="AK61" s="410"/>
      <c r="AL61" s="410"/>
      <c r="AM61" s="410"/>
      <c r="AN61" s="410"/>
      <c r="AO61" s="410"/>
      <c r="AP61" s="410"/>
      <c r="AQ61" s="410"/>
      <c r="AR61" s="410"/>
      <c r="AS61" s="411"/>
      <c r="AT61" s="411"/>
      <c r="AU61" s="410"/>
      <c r="AV61" s="410"/>
      <c r="AW61" s="410"/>
      <c r="AX61" s="410"/>
      <c r="AY61" s="410"/>
      <c r="AZ61" s="410"/>
      <c r="BA61" s="410"/>
      <c r="BB61" s="410"/>
      <c r="BC61" s="410"/>
      <c r="BD61" s="410"/>
      <c r="BE61" s="411"/>
      <c r="BF61" s="411"/>
      <c r="BG61" s="410"/>
      <c r="BH61" s="410"/>
      <c r="BI61" s="410"/>
      <c r="BJ61" s="410"/>
      <c r="BK61" s="410"/>
      <c r="BL61" s="410"/>
      <c r="BM61" s="410"/>
      <c r="BN61" s="410"/>
      <c r="BO61" s="410"/>
      <c r="BP61" s="410"/>
      <c r="BQ61" s="411"/>
      <c r="BR61" s="411"/>
      <c r="BS61" s="410"/>
      <c r="BT61" s="410"/>
      <c r="BU61" s="410"/>
      <c r="BV61" s="410"/>
      <c r="BW61" s="410"/>
      <c r="BX61" s="410"/>
      <c r="BY61" s="410"/>
      <c r="BZ61" s="410"/>
      <c r="CA61" s="410"/>
      <c r="CB61" s="410"/>
      <c r="CC61" s="411"/>
      <c r="CD61" s="411"/>
      <c r="CE61" s="410"/>
      <c r="CF61" s="410"/>
      <c r="CG61" s="410"/>
      <c r="CH61" s="410"/>
      <c r="CI61" s="410"/>
      <c r="CJ61" s="410"/>
      <c r="CK61" s="410"/>
      <c r="CL61" s="410"/>
      <c r="CM61" s="410"/>
      <c r="CN61" s="410"/>
      <c r="CO61" s="411"/>
      <c r="CP61" s="411"/>
      <c r="CQ61" s="410"/>
      <c r="CR61" s="410"/>
      <c r="CS61" s="410"/>
      <c r="CT61" s="410"/>
      <c r="CU61" s="410"/>
      <c r="CV61" s="410"/>
      <c r="CW61" s="410"/>
      <c r="CX61" s="410"/>
      <c r="CY61" s="410"/>
      <c r="CZ61" s="410"/>
      <c r="DA61" s="411"/>
      <c r="DB61" s="411"/>
      <c r="DC61" s="411"/>
      <c r="DD61" s="412"/>
      <c r="DE61" s="406"/>
    </row>
    <row r="62" spans="1:109" ht="13.2" x14ac:dyDescent="0.2">
      <c r="B62" s="399"/>
      <c r="C62" s="399"/>
      <c r="D62" s="399"/>
      <c r="E62" s="399"/>
      <c r="F62" s="399"/>
      <c r="G62" s="399"/>
      <c r="H62" s="399"/>
      <c r="I62" s="399"/>
      <c r="J62" s="399"/>
      <c r="K62" s="399"/>
      <c r="L62" s="399"/>
      <c r="M62" s="399"/>
      <c r="N62" s="399"/>
      <c r="O62" s="399"/>
      <c r="P62" s="399"/>
      <c r="Q62" s="399"/>
      <c r="R62" s="399"/>
      <c r="S62" s="399"/>
      <c r="T62" s="399"/>
      <c r="U62" s="399"/>
      <c r="V62" s="399"/>
      <c r="W62" s="399"/>
      <c r="X62" s="399"/>
      <c r="Y62" s="399"/>
      <c r="Z62" s="399"/>
      <c r="AA62" s="399"/>
      <c r="AB62" s="399"/>
      <c r="AC62" s="399"/>
      <c r="AD62" s="399"/>
      <c r="AE62" s="399"/>
      <c r="AF62" s="399"/>
      <c r="AG62" s="399"/>
      <c r="AH62" s="399"/>
      <c r="AI62" s="399"/>
      <c r="AJ62" s="399"/>
      <c r="AK62" s="399"/>
      <c r="AL62" s="399"/>
      <c r="AM62" s="399"/>
      <c r="AN62" s="399"/>
      <c r="AO62" s="399"/>
      <c r="AP62" s="399"/>
      <c r="AQ62" s="399"/>
      <c r="AR62" s="399"/>
      <c r="AS62" s="399"/>
      <c r="AT62" s="399"/>
      <c r="AU62" s="399"/>
      <c r="AV62" s="399"/>
      <c r="AW62" s="399"/>
      <c r="AX62" s="399"/>
      <c r="AY62" s="399"/>
      <c r="AZ62" s="399"/>
      <c r="BA62" s="399"/>
      <c r="BB62" s="399"/>
      <c r="BC62" s="399"/>
      <c r="BD62" s="399"/>
      <c r="BE62" s="399"/>
      <c r="BF62" s="399"/>
      <c r="BG62" s="399"/>
      <c r="BH62" s="399"/>
      <c r="BI62" s="399"/>
      <c r="BJ62" s="399"/>
      <c r="BK62" s="399"/>
      <c r="BL62" s="399"/>
      <c r="BM62" s="399"/>
      <c r="BN62" s="399"/>
      <c r="BO62" s="399"/>
      <c r="BP62" s="399"/>
      <c r="BQ62" s="399"/>
      <c r="BR62" s="399"/>
      <c r="BS62" s="399"/>
      <c r="BT62" s="399"/>
      <c r="BU62" s="399"/>
      <c r="BV62" s="399"/>
      <c r="BW62" s="399"/>
      <c r="BX62" s="399"/>
      <c r="BY62" s="399"/>
      <c r="BZ62" s="399"/>
      <c r="CA62" s="399"/>
      <c r="CB62" s="399"/>
      <c r="CC62" s="399"/>
      <c r="CD62" s="399"/>
      <c r="CE62" s="399"/>
      <c r="CF62" s="399"/>
      <c r="CG62" s="399"/>
      <c r="CH62" s="399"/>
      <c r="CI62" s="399"/>
      <c r="CJ62" s="399"/>
      <c r="CK62" s="399"/>
      <c r="CL62" s="399"/>
      <c r="CM62" s="399"/>
      <c r="CN62" s="399"/>
      <c r="CO62" s="399"/>
      <c r="CP62" s="399"/>
      <c r="CQ62" s="399"/>
      <c r="CR62" s="399"/>
      <c r="CS62" s="399"/>
      <c r="CT62" s="399"/>
      <c r="CU62" s="399"/>
      <c r="CV62" s="399"/>
      <c r="CW62" s="399"/>
      <c r="CX62" s="399"/>
      <c r="CY62" s="399"/>
      <c r="CZ62" s="399"/>
      <c r="DA62" s="399"/>
      <c r="DB62" s="399"/>
      <c r="DC62" s="399"/>
      <c r="DD62" s="399"/>
      <c r="DE62" s="387"/>
    </row>
    <row r="63" spans="1:109" ht="16.2" x14ac:dyDescent="0.2">
      <c r="B63" s="413" t="s">
        <v>605</v>
      </c>
    </row>
    <row r="64" spans="1:109" ht="13.2" x14ac:dyDescent="0.2">
      <c r="B64" s="394"/>
      <c r="G64" s="401"/>
      <c r="I64" s="414"/>
      <c r="J64" s="414"/>
      <c r="K64" s="414"/>
      <c r="L64" s="414"/>
      <c r="M64" s="414"/>
      <c r="N64" s="415"/>
      <c r="AM64" s="401"/>
      <c r="AN64" s="401" t="s">
        <v>598</v>
      </c>
      <c r="AP64" s="402"/>
      <c r="AQ64" s="402"/>
      <c r="AR64" s="402"/>
      <c r="AY64" s="401"/>
      <c r="BA64" s="402"/>
      <c r="BB64" s="402"/>
      <c r="BC64" s="402"/>
      <c r="BK64" s="401"/>
      <c r="BM64" s="402"/>
      <c r="BN64" s="402"/>
      <c r="BO64" s="402"/>
      <c r="BW64" s="401"/>
      <c r="BY64" s="402"/>
      <c r="BZ64" s="402"/>
      <c r="CA64" s="402"/>
      <c r="CI64" s="401"/>
      <c r="CK64" s="402"/>
      <c r="CL64" s="402"/>
      <c r="CM64" s="402"/>
      <c r="CU64" s="401"/>
      <c r="CW64" s="402"/>
      <c r="CX64" s="402"/>
      <c r="CY64" s="402"/>
    </row>
    <row r="65" spans="2:107" ht="13.2" x14ac:dyDescent="0.2">
      <c r="B65" s="394"/>
      <c r="AN65" s="1318" t="s">
        <v>606</v>
      </c>
      <c r="AO65" s="1319"/>
      <c r="AP65" s="1319"/>
      <c r="AQ65" s="1319"/>
      <c r="AR65" s="1319"/>
      <c r="AS65" s="1319"/>
      <c r="AT65" s="1319"/>
      <c r="AU65" s="1319"/>
      <c r="AV65" s="1319"/>
      <c r="AW65" s="1319"/>
      <c r="AX65" s="1319"/>
      <c r="AY65" s="1319"/>
      <c r="AZ65" s="1319"/>
      <c r="BA65" s="1319"/>
      <c r="BB65" s="1319"/>
      <c r="BC65" s="1319"/>
      <c r="BD65" s="1319"/>
      <c r="BE65" s="1319"/>
      <c r="BF65" s="1319"/>
      <c r="BG65" s="1319"/>
      <c r="BH65" s="1319"/>
      <c r="BI65" s="1319"/>
      <c r="BJ65" s="1319"/>
      <c r="BK65" s="1319"/>
      <c r="BL65" s="1319"/>
      <c r="BM65" s="1319"/>
      <c r="BN65" s="1319"/>
      <c r="BO65" s="1319"/>
      <c r="BP65" s="1319"/>
      <c r="BQ65" s="1319"/>
      <c r="BR65" s="1319"/>
      <c r="BS65" s="1319"/>
      <c r="BT65" s="1319"/>
      <c r="BU65" s="1319"/>
      <c r="BV65" s="1319"/>
      <c r="BW65" s="1319"/>
      <c r="BX65" s="1319"/>
      <c r="BY65" s="1319"/>
      <c r="BZ65" s="1319"/>
      <c r="CA65" s="1319"/>
      <c r="CB65" s="1319"/>
      <c r="CC65" s="1319"/>
      <c r="CD65" s="1319"/>
      <c r="CE65" s="1319"/>
      <c r="CF65" s="1319"/>
      <c r="CG65" s="1319"/>
      <c r="CH65" s="1319"/>
      <c r="CI65" s="1319"/>
      <c r="CJ65" s="1319"/>
      <c r="CK65" s="1319"/>
      <c r="CL65" s="1319"/>
      <c r="CM65" s="1319"/>
      <c r="CN65" s="1319"/>
      <c r="CO65" s="1319"/>
      <c r="CP65" s="1319"/>
      <c r="CQ65" s="1319"/>
      <c r="CR65" s="1319"/>
      <c r="CS65" s="1319"/>
      <c r="CT65" s="1319"/>
      <c r="CU65" s="1319"/>
      <c r="CV65" s="1319"/>
      <c r="CW65" s="1319"/>
      <c r="CX65" s="1319"/>
      <c r="CY65" s="1319"/>
      <c r="CZ65" s="1319"/>
      <c r="DA65" s="1319"/>
      <c r="DB65" s="1319"/>
      <c r="DC65" s="1320"/>
    </row>
    <row r="66" spans="2:107" ht="13.2" x14ac:dyDescent="0.2">
      <c r="B66" s="394"/>
      <c r="AN66" s="1321"/>
      <c r="AO66" s="1322"/>
      <c r="AP66" s="1322"/>
      <c r="AQ66" s="1322"/>
      <c r="AR66" s="1322"/>
      <c r="AS66" s="1322"/>
      <c r="AT66" s="1322"/>
      <c r="AU66" s="1322"/>
      <c r="AV66" s="1322"/>
      <c r="AW66" s="1322"/>
      <c r="AX66" s="1322"/>
      <c r="AY66" s="1322"/>
      <c r="AZ66" s="1322"/>
      <c r="BA66" s="1322"/>
      <c r="BB66" s="1322"/>
      <c r="BC66" s="1322"/>
      <c r="BD66" s="1322"/>
      <c r="BE66" s="1322"/>
      <c r="BF66" s="1322"/>
      <c r="BG66" s="1322"/>
      <c r="BH66" s="1322"/>
      <c r="BI66" s="1322"/>
      <c r="BJ66" s="1322"/>
      <c r="BK66" s="1322"/>
      <c r="BL66" s="1322"/>
      <c r="BM66" s="1322"/>
      <c r="BN66" s="1322"/>
      <c r="BO66" s="1322"/>
      <c r="BP66" s="1322"/>
      <c r="BQ66" s="1322"/>
      <c r="BR66" s="1322"/>
      <c r="BS66" s="1322"/>
      <c r="BT66" s="1322"/>
      <c r="BU66" s="1322"/>
      <c r="BV66" s="1322"/>
      <c r="BW66" s="1322"/>
      <c r="BX66" s="1322"/>
      <c r="BY66" s="1322"/>
      <c r="BZ66" s="1322"/>
      <c r="CA66" s="1322"/>
      <c r="CB66" s="1322"/>
      <c r="CC66" s="1322"/>
      <c r="CD66" s="1322"/>
      <c r="CE66" s="1322"/>
      <c r="CF66" s="1322"/>
      <c r="CG66" s="1322"/>
      <c r="CH66" s="1322"/>
      <c r="CI66" s="1322"/>
      <c r="CJ66" s="1322"/>
      <c r="CK66" s="1322"/>
      <c r="CL66" s="1322"/>
      <c r="CM66" s="1322"/>
      <c r="CN66" s="1322"/>
      <c r="CO66" s="1322"/>
      <c r="CP66" s="1322"/>
      <c r="CQ66" s="1322"/>
      <c r="CR66" s="1322"/>
      <c r="CS66" s="1322"/>
      <c r="CT66" s="1322"/>
      <c r="CU66" s="1322"/>
      <c r="CV66" s="1322"/>
      <c r="CW66" s="1322"/>
      <c r="CX66" s="1322"/>
      <c r="CY66" s="1322"/>
      <c r="CZ66" s="1322"/>
      <c r="DA66" s="1322"/>
      <c r="DB66" s="1322"/>
      <c r="DC66" s="1323"/>
    </row>
    <row r="67" spans="2:107" ht="13.2" x14ac:dyDescent="0.2">
      <c r="B67" s="394"/>
      <c r="AN67" s="1321"/>
      <c r="AO67" s="1322"/>
      <c r="AP67" s="1322"/>
      <c r="AQ67" s="1322"/>
      <c r="AR67" s="1322"/>
      <c r="AS67" s="1322"/>
      <c r="AT67" s="1322"/>
      <c r="AU67" s="1322"/>
      <c r="AV67" s="1322"/>
      <c r="AW67" s="1322"/>
      <c r="AX67" s="1322"/>
      <c r="AY67" s="1322"/>
      <c r="AZ67" s="1322"/>
      <c r="BA67" s="1322"/>
      <c r="BB67" s="1322"/>
      <c r="BC67" s="1322"/>
      <c r="BD67" s="1322"/>
      <c r="BE67" s="1322"/>
      <c r="BF67" s="1322"/>
      <c r="BG67" s="1322"/>
      <c r="BH67" s="1322"/>
      <c r="BI67" s="1322"/>
      <c r="BJ67" s="1322"/>
      <c r="BK67" s="1322"/>
      <c r="BL67" s="1322"/>
      <c r="BM67" s="1322"/>
      <c r="BN67" s="1322"/>
      <c r="BO67" s="1322"/>
      <c r="BP67" s="1322"/>
      <c r="BQ67" s="1322"/>
      <c r="BR67" s="1322"/>
      <c r="BS67" s="1322"/>
      <c r="BT67" s="1322"/>
      <c r="BU67" s="1322"/>
      <c r="BV67" s="1322"/>
      <c r="BW67" s="1322"/>
      <c r="BX67" s="1322"/>
      <c r="BY67" s="1322"/>
      <c r="BZ67" s="1322"/>
      <c r="CA67" s="1322"/>
      <c r="CB67" s="1322"/>
      <c r="CC67" s="1322"/>
      <c r="CD67" s="1322"/>
      <c r="CE67" s="1322"/>
      <c r="CF67" s="1322"/>
      <c r="CG67" s="1322"/>
      <c r="CH67" s="1322"/>
      <c r="CI67" s="1322"/>
      <c r="CJ67" s="1322"/>
      <c r="CK67" s="1322"/>
      <c r="CL67" s="1322"/>
      <c r="CM67" s="1322"/>
      <c r="CN67" s="1322"/>
      <c r="CO67" s="1322"/>
      <c r="CP67" s="1322"/>
      <c r="CQ67" s="1322"/>
      <c r="CR67" s="1322"/>
      <c r="CS67" s="1322"/>
      <c r="CT67" s="1322"/>
      <c r="CU67" s="1322"/>
      <c r="CV67" s="1322"/>
      <c r="CW67" s="1322"/>
      <c r="CX67" s="1322"/>
      <c r="CY67" s="1322"/>
      <c r="CZ67" s="1322"/>
      <c r="DA67" s="1322"/>
      <c r="DB67" s="1322"/>
      <c r="DC67" s="1323"/>
    </row>
    <row r="68" spans="2:107" ht="13.2" x14ac:dyDescent="0.2">
      <c r="B68" s="394"/>
      <c r="AN68" s="1321"/>
      <c r="AO68" s="1322"/>
      <c r="AP68" s="1322"/>
      <c r="AQ68" s="1322"/>
      <c r="AR68" s="1322"/>
      <c r="AS68" s="1322"/>
      <c r="AT68" s="1322"/>
      <c r="AU68" s="1322"/>
      <c r="AV68" s="1322"/>
      <c r="AW68" s="1322"/>
      <c r="AX68" s="1322"/>
      <c r="AY68" s="1322"/>
      <c r="AZ68" s="1322"/>
      <c r="BA68" s="1322"/>
      <c r="BB68" s="1322"/>
      <c r="BC68" s="1322"/>
      <c r="BD68" s="1322"/>
      <c r="BE68" s="1322"/>
      <c r="BF68" s="1322"/>
      <c r="BG68" s="1322"/>
      <c r="BH68" s="1322"/>
      <c r="BI68" s="1322"/>
      <c r="BJ68" s="1322"/>
      <c r="BK68" s="1322"/>
      <c r="BL68" s="1322"/>
      <c r="BM68" s="1322"/>
      <c r="BN68" s="1322"/>
      <c r="BO68" s="1322"/>
      <c r="BP68" s="1322"/>
      <c r="BQ68" s="1322"/>
      <c r="BR68" s="1322"/>
      <c r="BS68" s="1322"/>
      <c r="BT68" s="1322"/>
      <c r="BU68" s="1322"/>
      <c r="BV68" s="1322"/>
      <c r="BW68" s="1322"/>
      <c r="BX68" s="1322"/>
      <c r="BY68" s="1322"/>
      <c r="BZ68" s="1322"/>
      <c r="CA68" s="1322"/>
      <c r="CB68" s="1322"/>
      <c r="CC68" s="1322"/>
      <c r="CD68" s="1322"/>
      <c r="CE68" s="1322"/>
      <c r="CF68" s="1322"/>
      <c r="CG68" s="1322"/>
      <c r="CH68" s="1322"/>
      <c r="CI68" s="1322"/>
      <c r="CJ68" s="1322"/>
      <c r="CK68" s="1322"/>
      <c r="CL68" s="1322"/>
      <c r="CM68" s="1322"/>
      <c r="CN68" s="1322"/>
      <c r="CO68" s="1322"/>
      <c r="CP68" s="1322"/>
      <c r="CQ68" s="1322"/>
      <c r="CR68" s="1322"/>
      <c r="CS68" s="1322"/>
      <c r="CT68" s="1322"/>
      <c r="CU68" s="1322"/>
      <c r="CV68" s="1322"/>
      <c r="CW68" s="1322"/>
      <c r="CX68" s="1322"/>
      <c r="CY68" s="1322"/>
      <c r="CZ68" s="1322"/>
      <c r="DA68" s="1322"/>
      <c r="DB68" s="1322"/>
      <c r="DC68" s="1323"/>
    </row>
    <row r="69" spans="2:107" ht="13.2" x14ac:dyDescent="0.2">
      <c r="B69" s="394"/>
      <c r="AN69" s="1324"/>
      <c r="AO69" s="1325"/>
      <c r="AP69" s="1325"/>
      <c r="AQ69" s="1325"/>
      <c r="AR69" s="1325"/>
      <c r="AS69" s="1325"/>
      <c r="AT69" s="1325"/>
      <c r="AU69" s="1325"/>
      <c r="AV69" s="1325"/>
      <c r="AW69" s="1325"/>
      <c r="AX69" s="1325"/>
      <c r="AY69" s="1325"/>
      <c r="AZ69" s="1325"/>
      <c r="BA69" s="1325"/>
      <c r="BB69" s="1325"/>
      <c r="BC69" s="1325"/>
      <c r="BD69" s="1325"/>
      <c r="BE69" s="1325"/>
      <c r="BF69" s="1325"/>
      <c r="BG69" s="1325"/>
      <c r="BH69" s="1325"/>
      <c r="BI69" s="1325"/>
      <c r="BJ69" s="1325"/>
      <c r="BK69" s="1325"/>
      <c r="BL69" s="1325"/>
      <c r="BM69" s="1325"/>
      <c r="BN69" s="1325"/>
      <c r="BO69" s="1325"/>
      <c r="BP69" s="1325"/>
      <c r="BQ69" s="1325"/>
      <c r="BR69" s="1325"/>
      <c r="BS69" s="1325"/>
      <c r="BT69" s="1325"/>
      <c r="BU69" s="1325"/>
      <c r="BV69" s="1325"/>
      <c r="BW69" s="1325"/>
      <c r="BX69" s="1325"/>
      <c r="BY69" s="1325"/>
      <c r="BZ69" s="1325"/>
      <c r="CA69" s="1325"/>
      <c r="CB69" s="1325"/>
      <c r="CC69" s="1325"/>
      <c r="CD69" s="1325"/>
      <c r="CE69" s="1325"/>
      <c r="CF69" s="1325"/>
      <c r="CG69" s="1325"/>
      <c r="CH69" s="1325"/>
      <c r="CI69" s="1325"/>
      <c r="CJ69" s="1325"/>
      <c r="CK69" s="1325"/>
      <c r="CL69" s="1325"/>
      <c r="CM69" s="1325"/>
      <c r="CN69" s="1325"/>
      <c r="CO69" s="1325"/>
      <c r="CP69" s="1325"/>
      <c r="CQ69" s="1325"/>
      <c r="CR69" s="1325"/>
      <c r="CS69" s="1325"/>
      <c r="CT69" s="1325"/>
      <c r="CU69" s="1325"/>
      <c r="CV69" s="1325"/>
      <c r="CW69" s="1325"/>
      <c r="CX69" s="1325"/>
      <c r="CY69" s="1325"/>
      <c r="CZ69" s="1325"/>
      <c r="DA69" s="1325"/>
      <c r="DB69" s="1325"/>
      <c r="DC69" s="1326"/>
    </row>
    <row r="70" spans="2:107" ht="13.2" x14ac:dyDescent="0.2">
      <c r="B70" s="394"/>
      <c r="H70" s="416"/>
      <c r="I70" s="416"/>
      <c r="J70" s="417"/>
      <c r="K70" s="417"/>
      <c r="L70" s="418"/>
      <c r="M70" s="417"/>
      <c r="N70" s="418"/>
      <c r="AN70" s="403"/>
      <c r="AO70" s="403"/>
      <c r="AP70" s="403"/>
      <c r="AZ70" s="403"/>
      <c r="BA70" s="403"/>
      <c r="BB70" s="403"/>
      <c r="BL70" s="403"/>
      <c r="BM70" s="403"/>
      <c r="BN70" s="403"/>
      <c r="BX70" s="403"/>
      <c r="BY70" s="403"/>
      <c r="BZ70" s="403"/>
      <c r="CJ70" s="403"/>
      <c r="CK70" s="403"/>
      <c r="CL70" s="403"/>
      <c r="CV70" s="403"/>
      <c r="CW70" s="403"/>
      <c r="CX70" s="403"/>
    </row>
    <row r="71" spans="2:107" ht="13.2" x14ac:dyDescent="0.2">
      <c r="B71" s="394"/>
      <c r="G71" s="419"/>
      <c r="I71" s="420"/>
      <c r="J71" s="417"/>
      <c r="K71" s="417"/>
      <c r="L71" s="418"/>
      <c r="M71" s="417"/>
      <c r="N71" s="418"/>
      <c r="AM71" s="419"/>
      <c r="AN71" s="387" t="s">
        <v>600</v>
      </c>
    </row>
    <row r="72" spans="2:107" ht="13.2" x14ac:dyDescent="0.2">
      <c r="B72" s="394"/>
      <c r="G72" s="1311"/>
      <c r="H72" s="1311"/>
      <c r="I72" s="1311"/>
      <c r="J72" s="1311"/>
      <c r="K72" s="404"/>
      <c r="L72" s="404"/>
      <c r="M72" s="405"/>
      <c r="N72" s="405"/>
      <c r="AN72" s="1314"/>
      <c r="AO72" s="1315"/>
      <c r="AP72" s="1315"/>
      <c r="AQ72" s="1315"/>
      <c r="AR72" s="1315"/>
      <c r="AS72" s="1315"/>
      <c r="AT72" s="1315"/>
      <c r="AU72" s="1315"/>
      <c r="AV72" s="1315"/>
      <c r="AW72" s="1315"/>
      <c r="AX72" s="1315"/>
      <c r="AY72" s="1315"/>
      <c r="AZ72" s="1315"/>
      <c r="BA72" s="1315"/>
      <c r="BB72" s="1315"/>
      <c r="BC72" s="1315"/>
      <c r="BD72" s="1315"/>
      <c r="BE72" s="1315"/>
      <c r="BF72" s="1315"/>
      <c r="BG72" s="1315"/>
      <c r="BH72" s="1315"/>
      <c r="BI72" s="1315"/>
      <c r="BJ72" s="1315"/>
      <c r="BK72" s="1315"/>
      <c r="BL72" s="1315"/>
      <c r="BM72" s="1315"/>
      <c r="BN72" s="1315"/>
      <c r="BO72" s="1316"/>
      <c r="BP72" s="1310" t="s">
        <v>554</v>
      </c>
      <c r="BQ72" s="1310"/>
      <c r="BR72" s="1310"/>
      <c r="BS72" s="1310"/>
      <c r="BT72" s="1310"/>
      <c r="BU72" s="1310"/>
      <c r="BV72" s="1310"/>
      <c r="BW72" s="1310"/>
      <c r="BX72" s="1310" t="s">
        <v>555</v>
      </c>
      <c r="BY72" s="1310"/>
      <c r="BZ72" s="1310"/>
      <c r="CA72" s="1310"/>
      <c r="CB72" s="1310"/>
      <c r="CC72" s="1310"/>
      <c r="CD72" s="1310"/>
      <c r="CE72" s="1310"/>
      <c r="CF72" s="1310" t="s">
        <v>556</v>
      </c>
      <c r="CG72" s="1310"/>
      <c r="CH72" s="1310"/>
      <c r="CI72" s="1310"/>
      <c r="CJ72" s="1310"/>
      <c r="CK72" s="1310"/>
      <c r="CL72" s="1310"/>
      <c r="CM72" s="1310"/>
      <c r="CN72" s="1310" t="s">
        <v>557</v>
      </c>
      <c r="CO72" s="1310"/>
      <c r="CP72" s="1310"/>
      <c r="CQ72" s="1310"/>
      <c r="CR72" s="1310"/>
      <c r="CS72" s="1310"/>
      <c r="CT72" s="1310"/>
      <c r="CU72" s="1310"/>
      <c r="CV72" s="1310" t="s">
        <v>558</v>
      </c>
      <c r="CW72" s="1310"/>
      <c r="CX72" s="1310"/>
      <c r="CY72" s="1310"/>
      <c r="CZ72" s="1310"/>
      <c r="DA72" s="1310"/>
      <c r="DB72" s="1310"/>
      <c r="DC72" s="1310"/>
    </row>
    <row r="73" spans="2:107" ht="13.2" x14ac:dyDescent="0.2">
      <c r="B73" s="394"/>
      <c r="G73" s="1313"/>
      <c r="H73" s="1313"/>
      <c r="I73" s="1313"/>
      <c r="J73" s="1313"/>
      <c r="K73" s="1309"/>
      <c r="L73" s="1309"/>
      <c r="M73" s="1309"/>
      <c r="N73" s="1309"/>
      <c r="AM73" s="403"/>
      <c r="AN73" s="1308" t="s">
        <v>601</v>
      </c>
      <c r="AO73" s="1308"/>
      <c r="AP73" s="1308"/>
      <c r="AQ73" s="1308"/>
      <c r="AR73" s="1308"/>
      <c r="AS73" s="1308"/>
      <c r="AT73" s="1308"/>
      <c r="AU73" s="1308"/>
      <c r="AV73" s="1308"/>
      <c r="AW73" s="1308"/>
      <c r="AX73" s="1308"/>
      <c r="AY73" s="1308"/>
      <c r="AZ73" s="1308"/>
      <c r="BA73" s="1308"/>
      <c r="BB73" s="1308" t="s">
        <v>602</v>
      </c>
      <c r="BC73" s="1308"/>
      <c r="BD73" s="1308"/>
      <c r="BE73" s="1308"/>
      <c r="BF73" s="1308"/>
      <c r="BG73" s="1308"/>
      <c r="BH73" s="1308"/>
      <c r="BI73" s="1308"/>
      <c r="BJ73" s="1308"/>
      <c r="BK73" s="1308"/>
      <c r="BL73" s="1308"/>
      <c r="BM73" s="1308"/>
      <c r="BN73" s="1308"/>
      <c r="BO73" s="1308"/>
      <c r="BP73" s="1305">
        <v>93.3</v>
      </c>
      <c r="BQ73" s="1305"/>
      <c r="BR73" s="1305"/>
      <c r="BS73" s="1305"/>
      <c r="BT73" s="1305"/>
      <c r="BU73" s="1305"/>
      <c r="BV73" s="1305"/>
      <c r="BW73" s="1305"/>
      <c r="BX73" s="1305">
        <v>82.6</v>
      </c>
      <c r="BY73" s="1305"/>
      <c r="BZ73" s="1305"/>
      <c r="CA73" s="1305"/>
      <c r="CB73" s="1305"/>
      <c r="CC73" s="1305"/>
      <c r="CD73" s="1305"/>
      <c r="CE73" s="1305"/>
      <c r="CF73" s="1305">
        <v>82.9</v>
      </c>
      <c r="CG73" s="1305"/>
      <c r="CH73" s="1305"/>
      <c r="CI73" s="1305"/>
      <c r="CJ73" s="1305"/>
      <c r="CK73" s="1305"/>
      <c r="CL73" s="1305"/>
      <c r="CM73" s="1305"/>
      <c r="CN73" s="1305">
        <v>84.6</v>
      </c>
      <c r="CO73" s="1305"/>
      <c r="CP73" s="1305"/>
      <c r="CQ73" s="1305"/>
      <c r="CR73" s="1305"/>
      <c r="CS73" s="1305"/>
      <c r="CT73" s="1305"/>
      <c r="CU73" s="1305"/>
      <c r="CV73" s="1305">
        <v>76.599999999999994</v>
      </c>
      <c r="CW73" s="1305"/>
      <c r="CX73" s="1305"/>
      <c r="CY73" s="1305"/>
      <c r="CZ73" s="1305"/>
      <c r="DA73" s="1305"/>
      <c r="DB73" s="1305"/>
      <c r="DC73" s="1305"/>
    </row>
    <row r="74" spans="2:107" ht="13.2" x14ac:dyDescent="0.2">
      <c r="B74" s="394"/>
      <c r="G74" s="1313"/>
      <c r="H74" s="1313"/>
      <c r="I74" s="1313"/>
      <c r="J74" s="1313"/>
      <c r="K74" s="1309"/>
      <c r="L74" s="1309"/>
      <c r="M74" s="1309"/>
      <c r="N74" s="1309"/>
      <c r="AM74" s="403"/>
      <c r="AN74" s="1308"/>
      <c r="AO74" s="1308"/>
      <c r="AP74" s="1308"/>
      <c r="AQ74" s="1308"/>
      <c r="AR74" s="1308"/>
      <c r="AS74" s="1308"/>
      <c r="AT74" s="1308"/>
      <c r="AU74" s="1308"/>
      <c r="AV74" s="1308"/>
      <c r="AW74" s="1308"/>
      <c r="AX74" s="1308"/>
      <c r="AY74" s="1308"/>
      <c r="AZ74" s="1308"/>
      <c r="BA74" s="1308"/>
      <c r="BB74" s="1308"/>
      <c r="BC74" s="1308"/>
      <c r="BD74" s="1308"/>
      <c r="BE74" s="1308"/>
      <c r="BF74" s="1308"/>
      <c r="BG74" s="1308"/>
      <c r="BH74" s="1308"/>
      <c r="BI74" s="1308"/>
      <c r="BJ74" s="1308"/>
      <c r="BK74" s="1308"/>
      <c r="BL74" s="1308"/>
      <c r="BM74" s="1308"/>
      <c r="BN74" s="1308"/>
      <c r="BO74" s="1308"/>
      <c r="BP74" s="1305"/>
      <c r="BQ74" s="1305"/>
      <c r="BR74" s="1305"/>
      <c r="BS74" s="1305"/>
      <c r="BT74" s="1305"/>
      <c r="BU74" s="1305"/>
      <c r="BV74" s="1305"/>
      <c r="BW74" s="1305"/>
      <c r="BX74" s="1305"/>
      <c r="BY74" s="1305"/>
      <c r="BZ74" s="1305"/>
      <c r="CA74" s="1305"/>
      <c r="CB74" s="1305"/>
      <c r="CC74" s="1305"/>
      <c r="CD74" s="1305"/>
      <c r="CE74" s="1305"/>
      <c r="CF74" s="1305"/>
      <c r="CG74" s="1305"/>
      <c r="CH74" s="1305"/>
      <c r="CI74" s="1305"/>
      <c r="CJ74" s="1305"/>
      <c r="CK74" s="1305"/>
      <c r="CL74" s="1305"/>
      <c r="CM74" s="1305"/>
      <c r="CN74" s="1305"/>
      <c r="CO74" s="1305"/>
      <c r="CP74" s="1305"/>
      <c r="CQ74" s="1305"/>
      <c r="CR74" s="1305"/>
      <c r="CS74" s="1305"/>
      <c r="CT74" s="1305"/>
      <c r="CU74" s="1305"/>
      <c r="CV74" s="1305"/>
      <c r="CW74" s="1305"/>
      <c r="CX74" s="1305"/>
      <c r="CY74" s="1305"/>
      <c r="CZ74" s="1305"/>
      <c r="DA74" s="1305"/>
      <c r="DB74" s="1305"/>
      <c r="DC74" s="1305"/>
    </row>
    <row r="75" spans="2:107" ht="13.2" x14ac:dyDescent="0.2">
      <c r="B75" s="394"/>
      <c r="G75" s="1313"/>
      <c r="H75" s="1313"/>
      <c r="I75" s="1311"/>
      <c r="J75" s="1311"/>
      <c r="K75" s="1312"/>
      <c r="L75" s="1312"/>
      <c r="M75" s="1312"/>
      <c r="N75" s="1312"/>
      <c r="AM75" s="403"/>
      <c r="AN75" s="1308"/>
      <c r="AO75" s="1308"/>
      <c r="AP75" s="1308"/>
      <c r="AQ75" s="1308"/>
      <c r="AR75" s="1308"/>
      <c r="AS75" s="1308"/>
      <c r="AT75" s="1308"/>
      <c r="AU75" s="1308"/>
      <c r="AV75" s="1308"/>
      <c r="AW75" s="1308"/>
      <c r="AX75" s="1308"/>
      <c r="AY75" s="1308"/>
      <c r="AZ75" s="1308"/>
      <c r="BA75" s="1308"/>
      <c r="BB75" s="1308" t="s">
        <v>607</v>
      </c>
      <c r="BC75" s="1308"/>
      <c r="BD75" s="1308"/>
      <c r="BE75" s="1308"/>
      <c r="BF75" s="1308"/>
      <c r="BG75" s="1308"/>
      <c r="BH75" s="1308"/>
      <c r="BI75" s="1308"/>
      <c r="BJ75" s="1308"/>
      <c r="BK75" s="1308"/>
      <c r="BL75" s="1308"/>
      <c r="BM75" s="1308"/>
      <c r="BN75" s="1308"/>
      <c r="BO75" s="1308"/>
      <c r="BP75" s="1305">
        <v>8.5</v>
      </c>
      <c r="BQ75" s="1305"/>
      <c r="BR75" s="1305"/>
      <c r="BS75" s="1305"/>
      <c r="BT75" s="1305"/>
      <c r="BU75" s="1305"/>
      <c r="BV75" s="1305"/>
      <c r="BW75" s="1305"/>
      <c r="BX75" s="1305">
        <v>7.8</v>
      </c>
      <c r="BY75" s="1305"/>
      <c r="BZ75" s="1305"/>
      <c r="CA75" s="1305"/>
      <c r="CB75" s="1305"/>
      <c r="CC75" s="1305"/>
      <c r="CD75" s="1305"/>
      <c r="CE75" s="1305"/>
      <c r="CF75" s="1305">
        <v>7.9</v>
      </c>
      <c r="CG75" s="1305"/>
      <c r="CH75" s="1305"/>
      <c r="CI75" s="1305"/>
      <c r="CJ75" s="1305"/>
      <c r="CK75" s="1305"/>
      <c r="CL75" s="1305"/>
      <c r="CM75" s="1305"/>
      <c r="CN75" s="1305">
        <v>8.6</v>
      </c>
      <c r="CO75" s="1305"/>
      <c r="CP75" s="1305"/>
      <c r="CQ75" s="1305"/>
      <c r="CR75" s="1305"/>
      <c r="CS75" s="1305"/>
      <c r="CT75" s="1305"/>
      <c r="CU75" s="1305"/>
      <c r="CV75" s="1305">
        <v>8.6</v>
      </c>
      <c r="CW75" s="1305"/>
      <c r="CX75" s="1305"/>
      <c r="CY75" s="1305"/>
      <c r="CZ75" s="1305"/>
      <c r="DA75" s="1305"/>
      <c r="DB75" s="1305"/>
      <c r="DC75" s="1305"/>
    </row>
    <row r="76" spans="2:107" ht="13.2" x14ac:dyDescent="0.2">
      <c r="B76" s="394"/>
      <c r="G76" s="1313"/>
      <c r="H76" s="1313"/>
      <c r="I76" s="1311"/>
      <c r="J76" s="1311"/>
      <c r="K76" s="1312"/>
      <c r="L76" s="1312"/>
      <c r="M76" s="1312"/>
      <c r="N76" s="1312"/>
      <c r="AM76" s="403"/>
      <c r="AN76" s="1308"/>
      <c r="AO76" s="1308"/>
      <c r="AP76" s="1308"/>
      <c r="AQ76" s="1308"/>
      <c r="AR76" s="1308"/>
      <c r="AS76" s="1308"/>
      <c r="AT76" s="1308"/>
      <c r="AU76" s="1308"/>
      <c r="AV76" s="1308"/>
      <c r="AW76" s="1308"/>
      <c r="AX76" s="1308"/>
      <c r="AY76" s="1308"/>
      <c r="AZ76" s="1308"/>
      <c r="BA76" s="1308"/>
      <c r="BB76" s="1308"/>
      <c r="BC76" s="1308"/>
      <c r="BD76" s="1308"/>
      <c r="BE76" s="1308"/>
      <c r="BF76" s="1308"/>
      <c r="BG76" s="1308"/>
      <c r="BH76" s="1308"/>
      <c r="BI76" s="1308"/>
      <c r="BJ76" s="1308"/>
      <c r="BK76" s="1308"/>
      <c r="BL76" s="1308"/>
      <c r="BM76" s="1308"/>
      <c r="BN76" s="1308"/>
      <c r="BO76" s="1308"/>
      <c r="BP76" s="1305"/>
      <c r="BQ76" s="1305"/>
      <c r="BR76" s="1305"/>
      <c r="BS76" s="1305"/>
      <c r="BT76" s="1305"/>
      <c r="BU76" s="1305"/>
      <c r="BV76" s="1305"/>
      <c r="BW76" s="1305"/>
      <c r="BX76" s="1305"/>
      <c r="BY76" s="1305"/>
      <c r="BZ76" s="1305"/>
      <c r="CA76" s="1305"/>
      <c r="CB76" s="1305"/>
      <c r="CC76" s="1305"/>
      <c r="CD76" s="1305"/>
      <c r="CE76" s="1305"/>
      <c r="CF76" s="1305"/>
      <c r="CG76" s="1305"/>
      <c r="CH76" s="1305"/>
      <c r="CI76" s="1305"/>
      <c r="CJ76" s="1305"/>
      <c r="CK76" s="1305"/>
      <c r="CL76" s="1305"/>
      <c r="CM76" s="1305"/>
      <c r="CN76" s="1305"/>
      <c r="CO76" s="1305"/>
      <c r="CP76" s="1305"/>
      <c r="CQ76" s="1305"/>
      <c r="CR76" s="1305"/>
      <c r="CS76" s="1305"/>
      <c r="CT76" s="1305"/>
      <c r="CU76" s="1305"/>
      <c r="CV76" s="1305"/>
      <c r="CW76" s="1305"/>
      <c r="CX76" s="1305"/>
      <c r="CY76" s="1305"/>
      <c r="CZ76" s="1305"/>
      <c r="DA76" s="1305"/>
      <c r="DB76" s="1305"/>
      <c r="DC76" s="1305"/>
    </row>
    <row r="77" spans="2:107" ht="13.2" x14ac:dyDescent="0.2">
      <c r="B77" s="394"/>
      <c r="G77" s="1311"/>
      <c r="H77" s="1311"/>
      <c r="I77" s="1311"/>
      <c r="J77" s="1311"/>
      <c r="K77" s="1309"/>
      <c r="L77" s="1309"/>
      <c r="M77" s="1309"/>
      <c r="N77" s="1309"/>
      <c r="AN77" s="1310" t="s">
        <v>604</v>
      </c>
      <c r="AO77" s="1310"/>
      <c r="AP77" s="1310"/>
      <c r="AQ77" s="1310"/>
      <c r="AR77" s="1310"/>
      <c r="AS77" s="1310"/>
      <c r="AT77" s="1310"/>
      <c r="AU77" s="1310"/>
      <c r="AV77" s="1310"/>
      <c r="AW77" s="1310"/>
      <c r="AX77" s="1310"/>
      <c r="AY77" s="1310"/>
      <c r="AZ77" s="1310"/>
      <c r="BA77" s="1310"/>
      <c r="BB77" s="1308" t="s">
        <v>602</v>
      </c>
      <c r="BC77" s="1308"/>
      <c r="BD77" s="1308"/>
      <c r="BE77" s="1308"/>
      <c r="BF77" s="1308"/>
      <c r="BG77" s="1308"/>
      <c r="BH77" s="1308"/>
      <c r="BI77" s="1308"/>
      <c r="BJ77" s="1308"/>
      <c r="BK77" s="1308"/>
      <c r="BL77" s="1308"/>
      <c r="BM77" s="1308"/>
      <c r="BN77" s="1308"/>
      <c r="BO77" s="1308"/>
      <c r="BP77" s="1305">
        <v>45.9</v>
      </c>
      <c r="BQ77" s="1305"/>
      <c r="BR77" s="1305"/>
      <c r="BS77" s="1305"/>
      <c r="BT77" s="1305"/>
      <c r="BU77" s="1305"/>
      <c r="BV77" s="1305"/>
      <c r="BW77" s="1305"/>
      <c r="BX77" s="1305">
        <v>33.6</v>
      </c>
      <c r="BY77" s="1305"/>
      <c r="BZ77" s="1305"/>
      <c r="CA77" s="1305"/>
      <c r="CB77" s="1305"/>
      <c r="CC77" s="1305"/>
      <c r="CD77" s="1305"/>
      <c r="CE77" s="1305"/>
      <c r="CF77" s="1305">
        <v>35.299999999999997</v>
      </c>
      <c r="CG77" s="1305"/>
      <c r="CH77" s="1305"/>
      <c r="CI77" s="1305"/>
      <c r="CJ77" s="1305"/>
      <c r="CK77" s="1305"/>
      <c r="CL77" s="1305"/>
      <c r="CM77" s="1305"/>
      <c r="CN77" s="1305">
        <v>31.9</v>
      </c>
      <c r="CO77" s="1305"/>
      <c r="CP77" s="1305"/>
      <c r="CQ77" s="1305"/>
      <c r="CR77" s="1305"/>
      <c r="CS77" s="1305"/>
      <c r="CT77" s="1305"/>
      <c r="CU77" s="1305"/>
      <c r="CV77" s="1305">
        <v>24.2</v>
      </c>
      <c r="CW77" s="1305"/>
      <c r="CX77" s="1305"/>
      <c r="CY77" s="1305"/>
      <c r="CZ77" s="1305"/>
      <c r="DA77" s="1305"/>
      <c r="DB77" s="1305"/>
      <c r="DC77" s="1305"/>
    </row>
    <row r="78" spans="2:107" ht="13.2" x14ac:dyDescent="0.2">
      <c r="B78" s="394"/>
      <c r="G78" s="1311"/>
      <c r="H78" s="1311"/>
      <c r="I78" s="1311"/>
      <c r="J78" s="1311"/>
      <c r="K78" s="1309"/>
      <c r="L78" s="1309"/>
      <c r="M78" s="1309"/>
      <c r="N78" s="1309"/>
      <c r="AN78" s="1310"/>
      <c r="AO78" s="1310"/>
      <c r="AP78" s="1310"/>
      <c r="AQ78" s="1310"/>
      <c r="AR78" s="1310"/>
      <c r="AS78" s="1310"/>
      <c r="AT78" s="1310"/>
      <c r="AU78" s="1310"/>
      <c r="AV78" s="1310"/>
      <c r="AW78" s="1310"/>
      <c r="AX78" s="1310"/>
      <c r="AY78" s="1310"/>
      <c r="AZ78" s="1310"/>
      <c r="BA78" s="1310"/>
      <c r="BB78" s="1308"/>
      <c r="BC78" s="1308"/>
      <c r="BD78" s="1308"/>
      <c r="BE78" s="1308"/>
      <c r="BF78" s="1308"/>
      <c r="BG78" s="1308"/>
      <c r="BH78" s="1308"/>
      <c r="BI78" s="1308"/>
      <c r="BJ78" s="1308"/>
      <c r="BK78" s="1308"/>
      <c r="BL78" s="1308"/>
      <c r="BM78" s="1308"/>
      <c r="BN78" s="1308"/>
      <c r="BO78" s="1308"/>
      <c r="BP78" s="1305"/>
      <c r="BQ78" s="1305"/>
      <c r="BR78" s="1305"/>
      <c r="BS78" s="1305"/>
      <c r="BT78" s="1305"/>
      <c r="BU78" s="1305"/>
      <c r="BV78" s="1305"/>
      <c r="BW78" s="1305"/>
      <c r="BX78" s="1305"/>
      <c r="BY78" s="1305"/>
      <c r="BZ78" s="1305"/>
      <c r="CA78" s="1305"/>
      <c r="CB78" s="1305"/>
      <c r="CC78" s="1305"/>
      <c r="CD78" s="1305"/>
      <c r="CE78" s="1305"/>
      <c r="CF78" s="1305"/>
      <c r="CG78" s="1305"/>
      <c r="CH78" s="1305"/>
      <c r="CI78" s="1305"/>
      <c r="CJ78" s="1305"/>
      <c r="CK78" s="1305"/>
      <c r="CL78" s="1305"/>
      <c r="CM78" s="1305"/>
      <c r="CN78" s="1305"/>
      <c r="CO78" s="1305"/>
      <c r="CP78" s="1305"/>
      <c r="CQ78" s="1305"/>
      <c r="CR78" s="1305"/>
      <c r="CS78" s="1305"/>
      <c r="CT78" s="1305"/>
      <c r="CU78" s="1305"/>
      <c r="CV78" s="1305"/>
      <c r="CW78" s="1305"/>
      <c r="CX78" s="1305"/>
      <c r="CY78" s="1305"/>
      <c r="CZ78" s="1305"/>
      <c r="DA78" s="1305"/>
      <c r="DB78" s="1305"/>
      <c r="DC78" s="1305"/>
    </row>
    <row r="79" spans="2:107" ht="13.2" x14ac:dyDescent="0.2">
      <c r="B79" s="394"/>
      <c r="G79" s="1311"/>
      <c r="H79" s="1311"/>
      <c r="I79" s="1306"/>
      <c r="J79" s="1306"/>
      <c r="K79" s="1307"/>
      <c r="L79" s="1307"/>
      <c r="M79" s="1307"/>
      <c r="N79" s="1307"/>
      <c r="AN79" s="1310"/>
      <c r="AO79" s="1310"/>
      <c r="AP79" s="1310"/>
      <c r="AQ79" s="1310"/>
      <c r="AR79" s="1310"/>
      <c r="AS79" s="1310"/>
      <c r="AT79" s="1310"/>
      <c r="AU79" s="1310"/>
      <c r="AV79" s="1310"/>
      <c r="AW79" s="1310"/>
      <c r="AX79" s="1310"/>
      <c r="AY79" s="1310"/>
      <c r="AZ79" s="1310"/>
      <c r="BA79" s="1310"/>
      <c r="BB79" s="1308" t="s">
        <v>607</v>
      </c>
      <c r="BC79" s="1308"/>
      <c r="BD79" s="1308"/>
      <c r="BE79" s="1308"/>
      <c r="BF79" s="1308"/>
      <c r="BG79" s="1308"/>
      <c r="BH79" s="1308"/>
      <c r="BI79" s="1308"/>
      <c r="BJ79" s="1308"/>
      <c r="BK79" s="1308"/>
      <c r="BL79" s="1308"/>
      <c r="BM79" s="1308"/>
      <c r="BN79" s="1308"/>
      <c r="BO79" s="1308"/>
      <c r="BP79" s="1305">
        <v>8.8000000000000007</v>
      </c>
      <c r="BQ79" s="1305"/>
      <c r="BR79" s="1305"/>
      <c r="BS79" s="1305"/>
      <c r="BT79" s="1305"/>
      <c r="BU79" s="1305"/>
      <c r="BV79" s="1305"/>
      <c r="BW79" s="1305"/>
      <c r="BX79" s="1305">
        <v>7</v>
      </c>
      <c r="BY79" s="1305"/>
      <c r="BZ79" s="1305"/>
      <c r="CA79" s="1305"/>
      <c r="CB79" s="1305"/>
      <c r="CC79" s="1305"/>
      <c r="CD79" s="1305"/>
      <c r="CE79" s="1305"/>
      <c r="CF79" s="1305">
        <v>6.9</v>
      </c>
      <c r="CG79" s="1305"/>
      <c r="CH79" s="1305"/>
      <c r="CI79" s="1305"/>
      <c r="CJ79" s="1305"/>
      <c r="CK79" s="1305"/>
      <c r="CL79" s="1305"/>
      <c r="CM79" s="1305"/>
      <c r="CN79" s="1305">
        <v>6.6</v>
      </c>
      <c r="CO79" s="1305"/>
      <c r="CP79" s="1305"/>
      <c r="CQ79" s="1305"/>
      <c r="CR79" s="1305"/>
      <c r="CS79" s="1305"/>
      <c r="CT79" s="1305"/>
      <c r="CU79" s="1305"/>
      <c r="CV79" s="1305">
        <v>6.4</v>
      </c>
      <c r="CW79" s="1305"/>
      <c r="CX79" s="1305"/>
      <c r="CY79" s="1305"/>
      <c r="CZ79" s="1305"/>
      <c r="DA79" s="1305"/>
      <c r="DB79" s="1305"/>
      <c r="DC79" s="1305"/>
    </row>
    <row r="80" spans="2:107" ht="13.2" x14ac:dyDescent="0.2">
      <c r="B80" s="394"/>
      <c r="G80" s="1311"/>
      <c r="H80" s="1311"/>
      <c r="I80" s="1306"/>
      <c r="J80" s="1306"/>
      <c r="K80" s="1307"/>
      <c r="L80" s="1307"/>
      <c r="M80" s="1307"/>
      <c r="N80" s="1307"/>
      <c r="AN80" s="1310"/>
      <c r="AO80" s="1310"/>
      <c r="AP80" s="1310"/>
      <c r="AQ80" s="1310"/>
      <c r="AR80" s="1310"/>
      <c r="AS80" s="1310"/>
      <c r="AT80" s="1310"/>
      <c r="AU80" s="1310"/>
      <c r="AV80" s="1310"/>
      <c r="AW80" s="1310"/>
      <c r="AX80" s="1310"/>
      <c r="AY80" s="1310"/>
      <c r="AZ80" s="1310"/>
      <c r="BA80" s="1310"/>
      <c r="BB80" s="1308"/>
      <c r="BC80" s="1308"/>
      <c r="BD80" s="1308"/>
      <c r="BE80" s="1308"/>
      <c r="BF80" s="1308"/>
      <c r="BG80" s="1308"/>
      <c r="BH80" s="1308"/>
      <c r="BI80" s="1308"/>
      <c r="BJ80" s="1308"/>
      <c r="BK80" s="1308"/>
      <c r="BL80" s="1308"/>
      <c r="BM80" s="1308"/>
      <c r="BN80" s="1308"/>
      <c r="BO80" s="1308"/>
      <c r="BP80" s="1305"/>
      <c r="BQ80" s="1305"/>
      <c r="BR80" s="1305"/>
      <c r="BS80" s="1305"/>
      <c r="BT80" s="1305"/>
      <c r="BU80" s="1305"/>
      <c r="BV80" s="1305"/>
      <c r="BW80" s="1305"/>
      <c r="BX80" s="1305"/>
      <c r="BY80" s="1305"/>
      <c r="BZ80" s="1305"/>
      <c r="CA80" s="1305"/>
      <c r="CB80" s="1305"/>
      <c r="CC80" s="1305"/>
      <c r="CD80" s="1305"/>
      <c r="CE80" s="1305"/>
      <c r="CF80" s="1305"/>
      <c r="CG80" s="1305"/>
      <c r="CH80" s="1305"/>
      <c r="CI80" s="1305"/>
      <c r="CJ80" s="1305"/>
      <c r="CK80" s="1305"/>
      <c r="CL80" s="1305"/>
      <c r="CM80" s="1305"/>
      <c r="CN80" s="1305"/>
      <c r="CO80" s="1305"/>
      <c r="CP80" s="1305"/>
      <c r="CQ80" s="1305"/>
      <c r="CR80" s="1305"/>
      <c r="CS80" s="1305"/>
      <c r="CT80" s="1305"/>
      <c r="CU80" s="1305"/>
      <c r="CV80" s="1305"/>
      <c r="CW80" s="1305"/>
      <c r="CX80" s="1305"/>
      <c r="CY80" s="1305"/>
      <c r="CZ80" s="1305"/>
      <c r="DA80" s="1305"/>
      <c r="DB80" s="1305"/>
      <c r="DC80" s="1305"/>
    </row>
    <row r="81" spans="2:109" ht="13.2" x14ac:dyDescent="0.2">
      <c r="B81" s="394"/>
    </row>
    <row r="82" spans="2:109" ht="16.2" x14ac:dyDescent="0.2">
      <c r="B82" s="394"/>
      <c r="K82" s="421"/>
      <c r="L82" s="421"/>
      <c r="M82" s="421"/>
      <c r="N82" s="421"/>
      <c r="AQ82" s="421"/>
      <c r="AR82" s="421"/>
      <c r="AS82" s="421"/>
      <c r="AT82" s="421"/>
      <c r="BC82" s="421"/>
      <c r="BD82" s="421"/>
      <c r="BE82" s="421"/>
      <c r="BF82" s="421"/>
      <c r="BO82" s="421"/>
      <c r="BP82" s="421"/>
      <c r="BQ82" s="421"/>
      <c r="BR82" s="421"/>
      <c r="CA82" s="421"/>
      <c r="CB82" s="421"/>
      <c r="CC82" s="421"/>
      <c r="CD82" s="421"/>
      <c r="CM82" s="421"/>
      <c r="CN82" s="421"/>
      <c r="CO82" s="421"/>
      <c r="CP82" s="421"/>
      <c r="CY82" s="421"/>
      <c r="CZ82" s="421"/>
      <c r="DA82" s="421"/>
      <c r="DB82" s="421"/>
      <c r="DC82" s="421"/>
    </row>
    <row r="83" spans="2:109" ht="13.2" x14ac:dyDescent="0.2">
      <c r="B83" s="396"/>
      <c r="C83" s="397"/>
      <c r="D83" s="397"/>
      <c r="E83" s="397"/>
      <c r="F83" s="397"/>
      <c r="G83" s="397"/>
      <c r="H83" s="397"/>
      <c r="I83" s="397"/>
      <c r="J83" s="397"/>
      <c r="K83" s="397"/>
      <c r="L83" s="397"/>
      <c r="M83" s="397"/>
      <c r="N83" s="397"/>
      <c r="O83" s="397"/>
      <c r="P83" s="397"/>
      <c r="Q83" s="397"/>
      <c r="R83" s="397"/>
      <c r="S83" s="397"/>
      <c r="T83" s="397"/>
      <c r="U83" s="397"/>
      <c r="V83" s="397"/>
      <c r="W83" s="397"/>
      <c r="X83" s="397"/>
      <c r="Y83" s="397"/>
      <c r="Z83" s="397"/>
      <c r="AA83" s="397"/>
      <c r="AB83" s="397"/>
      <c r="AC83" s="397"/>
      <c r="AD83" s="397"/>
      <c r="AE83" s="397"/>
      <c r="AF83" s="397"/>
      <c r="AG83" s="397"/>
      <c r="AH83" s="397"/>
      <c r="AI83" s="397"/>
      <c r="AJ83" s="397"/>
      <c r="AK83" s="397"/>
      <c r="AL83" s="397"/>
      <c r="AM83" s="397"/>
      <c r="AN83" s="397"/>
      <c r="AO83" s="397"/>
      <c r="AP83" s="397"/>
      <c r="AQ83" s="397"/>
      <c r="AR83" s="397"/>
      <c r="AS83" s="397"/>
      <c r="AT83" s="397"/>
      <c r="AU83" s="397"/>
      <c r="AV83" s="397"/>
      <c r="AW83" s="397"/>
      <c r="AX83" s="397"/>
      <c r="AY83" s="397"/>
      <c r="AZ83" s="397"/>
      <c r="BA83" s="397"/>
      <c r="BB83" s="397"/>
      <c r="BC83" s="397"/>
      <c r="BD83" s="397"/>
      <c r="BE83" s="397"/>
      <c r="BF83" s="397"/>
      <c r="BG83" s="397"/>
      <c r="BH83" s="397"/>
      <c r="BI83" s="397"/>
      <c r="BJ83" s="397"/>
      <c r="BK83" s="397"/>
      <c r="BL83" s="397"/>
      <c r="BM83" s="397"/>
      <c r="BN83" s="397"/>
      <c r="BO83" s="397"/>
      <c r="BP83" s="397"/>
      <c r="BQ83" s="397"/>
      <c r="BR83" s="397"/>
      <c r="BS83" s="397"/>
      <c r="BT83" s="397"/>
      <c r="BU83" s="397"/>
      <c r="BV83" s="397"/>
      <c r="BW83" s="397"/>
      <c r="BX83" s="397"/>
      <c r="BY83" s="397"/>
      <c r="BZ83" s="397"/>
      <c r="CA83" s="397"/>
      <c r="CB83" s="397"/>
      <c r="CC83" s="397"/>
      <c r="CD83" s="397"/>
      <c r="CE83" s="397"/>
      <c r="CF83" s="397"/>
      <c r="CG83" s="397"/>
      <c r="CH83" s="397"/>
      <c r="CI83" s="397"/>
      <c r="CJ83" s="397"/>
      <c r="CK83" s="397"/>
      <c r="CL83" s="397"/>
      <c r="CM83" s="397"/>
      <c r="CN83" s="397"/>
      <c r="CO83" s="397"/>
      <c r="CP83" s="397"/>
      <c r="CQ83" s="397"/>
      <c r="CR83" s="397"/>
      <c r="CS83" s="397"/>
      <c r="CT83" s="397"/>
      <c r="CU83" s="397"/>
      <c r="CV83" s="397"/>
      <c r="CW83" s="397"/>
      <c r="CX83" s="397"/>
      <c r="CY83" s="397"/>
      <c r="CZ83" s="397"/>
      <c r="DA83" s="397"/>
      <c r="DB83" s="397"/>
      <c r="DC83" s="397"/>
      <c r="DD83" s="398"/>
    </row>
    <row r="84" spans="2:109" ht="13.2" x14ac:dyDescent="0.2">
      <c r="DD84" s="387"/>
      <c r="DE84" s="387"/>
    </row>
    <row r="85" spans="2:109" ht="13.2" x14ac:dyDescent="0.2">
      <c r="DD85" s="387"/>
      <c r="DE85" s="387"/>
    </row>
    <row r="86" spans="2:109" ht="13.2" hidden="1" x14ac:dyDescent="0.2">
      <c r="DD86" s="387"/>
      <c r="DE86" s="387"/>
    </row>
    <row r="87" spans="2:109" ht="13.2" hidden="1" x14ac:dyDescent="0.2">
      <c r="K87" s="422"/>
      <c r="AQ87" s="422"/>
      <c r="BC87" s="422"/>
      <c r="BO87" s="422"/>
      <c r="CA87" s="422"/>
      <c r="CM87" s="422"/>
      <c r="CY87" s="422"/>
      <c r="DD87" s="387"/>
      <c r="DE87" s="387"/>
    </row>
    <row r="88" spans="2:109" ht="13.2" hidden="1" x14ac:dyDescent="0.2">
      <c r="DD88" s="387"/>
      <c r="DE88" s="387"/>
    </row>
    <row r="89" spans="2:109" ht="13.2" hidden="1" x14ac:dyDescent="0.2">
      <c r="DD89" s="387"/>
      <c r="DE89" s="387"/>
    </row>
    <row r="90" spans="2:109" ht="13.2" hidden="1" x14ac:dyDescent="0.2">
      <c r="DD90" s="387"/>
      <c r="DE90" s="387"/>
    </row>
    <row r="91" spans="2:109" ht="13.2" hidden="1" x14ac:dyDescent="0.2">
      <c r="DD91" s="387"/>
      <c r="DE91" s="387"/>
    </row>
    <row r="92" spans="2:109" ht="13.5" hidden="1" customHeight="1" x14ac:dyDescent="0.2">
      <c r="DD92" s="387"/>
      <c r="DE92" s="387"/>
    </row>
    <row r="93" spans="2:109" ht="13.5" hidden="1" customHeight="1" x14ac:dyDescent="0.2">
      <c r="DD93" s="387"/>
      <c r="DE93" s="387"/>
    </row>
    <row r="94" spans="2:109" ht="13.5" hidden="1" customHeight="1" x14ac:dyDescent="0.2">
      <c r="DD94" s="387"/>
      <c r="DE94" s="387"/>
    </row>
    <row r="95" spans="2:109" ht="13.5" hidden="1" customHeight="1" x14ac:dyDescent="0.2">
      <c r="DD95" s="387"/>
      <c r="DE95" s="387"/>
    </row>
    <row r="96" spans="2:109" ht="13.5" hidden="1" customHeight="1" x14ac:dyDescent="0.2">
      <c r="DD96" s="387"/>
      <c r="DE96" s="387"/>
    </row>
    <row r="97" spans="108:109" ht="13.5" hidden="1" customHeight="1" x14ac:dyDescent="0.2">
      <c r="DD97" s="387"/>
      <c r="DE97" s="387"/>
    </row>
    <row r="98" spans="108:109" ht="13.5" hidden="1" customHeight="1" x14ac:dyDescent="0.2">
      <c r="DD98" s="387"/>
      <c r="DE98" s="387"/>
    </row>
    <row r="99" spans="108:109" ht="13.5" hidden="1" customHeight="1" x14ac:dyDescent="0.2">
      <c r="DD99" s="387"/>
      <c r="DE99" s="387"/>
    </row>
    <row r="100" spans="108:109" ht="13.5" hidden="1" customHeight="1" x14ac:dyDescent="0.2">
      <c r="DD100" s="387"/>
      <c r="DE100" s="387"/>
    </row>
    <row r="101" spans="108:109" ht="13.5" hidden="1" customHeight="1" x14ac:dyDescent="0.2">
      <c r="DD101" s="387"/>
      <c r="DE101" s="387"/>
    </row>
    <row r="102" spans="108:109" ht="13.5" hidden="1" customHeight="1" x14ac:dyDescent="0.2">
      <c r="DD102" s="387"/>
      <c r="DE102" s="387"/>
    </row>
    <row r="103" spans="108:109" ht="13.5" hidden="1" customHeight="1" x14ac:dyDescent="0.2">
      <c r="DD103" s="387"/>
      <c r="DE103" s="387"/>
    </row>
    <row r="104" spans="108:109" ht="13.5" hidden="1" customHeight="1" x14ac:dyDescent="0.2">
      <c r="DD104" s="387"/>
      <c r="DE104" s="387"/>
    </row>
    <row r="105" spans="108:109" ht="13.5" hidden="1" customHeight="1" x14ac:dyDescent="0.2">
      <c r="DD105" s="387"/>
      <c r="DE105" s="387"/>
    </row>
    <row r="106" spans="108:109" ht="13.5" hidden="1" customHeight="1" x14ac:dyDescent="0.2">
      <c r="DD106" s="387"/>
      <c r="DE106" s="387"/>
    </row>
    <row r="107" spans="108:109" ht="13.5" hidden="1" customHeight="1" x14ac:dyDescent="0.2">
      <c r="DD107" s="387"/>
      <c r="DE107" s="387"/>
    </row>
    <row r="108" spans="108:109" ht="13.5" hidden="1" customHeight="1" x14ac:dyDescent="0.2">
      <c r="DD108" s="387"/>
      <c r="DE108" s="387"/>
    </row>
    <row r="109" spans="108:109" ht="13.5" hidden="1" customHeight="1" x14ac:dyDescent="0.2">
      <c r="DD109" s="387"/>
      <c r="DE109" s="387"/>
    </row>
    <row r="110" spans="108:109" ht="13.5" hidden="1" customHeight="1" x14ac:dyDescent="0.2">
      <c r="DD110" s="387"/>
      <c r="DE110" s="387"/>
    </row>
    <row r="111" spans="108:109" ht="13.5" hidden="1" customHeight="1" x14ac:dyDescent="0.2">
      <c r="DD111" s="387"/>
      <c r="DE111" s="387"/>
    </row>
    <row r="112" spans="108:109" ht="13.5" hidden="1" customHeight="1" x14ac:dyDescent="0.2">
      <c r="DD112" s="387"/>
      <c r="DE112" s="387"/>
    </row>
    <row r="113" spans="108:109" ht="13.5" hidden="1" customHeight="1" x14ac:dyDescent="0.2">
      <c r="DD113" s="387"/>
      <c r="DE113" s="387"/>
    </row>
    <row r="114" spans="108:109" ht="13.5" hidden="1" customHeight="1" x14ac:dyDescent="0.2">
      <c r="DD114" s="387"/>
      <c r="DE114" s="387"/>
    </row>
    <row r="115" spans="108:109" ht="13.5" hidden="1" customHeight="1" x14ac:dyDescent="0.2">
      <c r="DD115" s="387"/>
      <c r="DE115" s="387"/>
    </row>
    <row r="116" spans="108:109" ht="13.5" hidden="1" customHeight="1" x14ac:dyDescent="0.2">
      <c r="DD116" s="387"/>
      <c r="DE116" s="387"/>
    </row>
    <row r="117" spans="108:109" ht="13.5" hidden="1" customHeight="1" x14ac:dyDescent="0.2">
      <c r="DD117" s="387"/>
      <c r="DE117" s="387"/>
    </row>
    <row r="118" spans="108:109" ht="13.5" hidden="1" customHeight="1" x14ac:dyDescent="0.2">
      <c r="DD118" s="387"/>
      <c r="DE118" s="387"/>
    </row>
    <row r="119" spans="108:109" ht="13.5" hidden="1" customHeight="1" x14ac:dyDescent="0.2">
      <c r="DD119" s="387"/>
      <c r="DE119" s="387"/>
    </row>
    <row r="120" spans="108:109" ht="13.5" hidden="1" customHeight="1" x14ac:dyDescent="0.2">
      <c r="DD120" s="387"/>
      <c r="DE120" s="387"/>
    </row>
    <row r="121" spans="108:109" ht="13.5" hidden="1" customHeight="1" x14ac:dyDescent="0.2">
      <c r="DD121" s="387"/>
      <c r="DE121" s="387"/>
    </row>
    <row r="122" spans="108:109" ht="13.5" hidden="1" customHeight="1" x14ac:dyDescent="0.2">
      <c r="DD122" s="387"/>
      <c r="DE122" s="387"/>
    </row>
    <row r="123" spans="108:109" ht="13.5" hidden="1" customHeight="1" x14ac:dyDescent="0.2">
      <c r="DD123" s="387"/>
      <c r="DE123" s="387"/>
    </row>
    <row r="124" spans="108:109" ht="13.5" hidden="1" customHeight="1" x14ac:dyDescent="0.2">
      <c r="DD124" s="387"/>
      <c r="DE124" s="387"/>
    </row>
    <row r="125" spans="108:109" ht="13.5" hidden="1" customHeight="1" x14ac:dyDescent="0.2">
      <c r="DD125" s="387"/>
      <c r="DE125" s="387"/>
    </row>
    <row r="126" spans="108:109" ht="13.5" hidden="1" customHeight="1" x14ac:dyDescent="0.2">
      <c r="DD126" s="387"/>
      <c r="DE126" s="387"/>
    </row>
    <row r="127" spans="108:109" ht="13.5" hidden="1" customHeight="1" x14ac:dyDescent="0.2">
      <c r="DD127" s="387"/>
      <c r="DE127" s="387"/>
    </row>
    <row r="128" spans="108:109" ht="13.5" hidden="1" customHeight="1" x14ac:dyDescent="0.2">
      <c r="DD128" s="387"/>
      <c r="DE128" s="387"/>
    </row>
    <row r="129" spans="108:109" ht="13.5" hidden="1" customHeight="1" x14ac:dyDescent="0.2">
      <c r="DD129" s="387"/>
      <c r="DE129" s="387"/>
    </row>
    <row r="130" spans="108:109" ht="13.5" hidden="1" customHeight="1" x14ac:dyDescent="0.2">
      <c r="DD130" s="387"/>
      <c r="DE130" s="387"/>
    </row>
    <row r="131" spans="108:109" ht="13.5" hidden="1" customHeight="1" x14ac:dyDescent="0.2">
      <c r="DD131" s="387"/>
      <c r="DE131" s="387"/>
    </row>
    <row r="132" spans="108:109" ht="13.5" hidden="1" customHeight="1" x14ac:dyDescent="0.2">
      <c r="DD132" s="387"/>
      <c r="DE132" s="387"/>
    </row>
    <row r="133" spans="108:109" ht="13.5" hidden="1" customHeight="1" x14ac:dyDescent="0.2">
      <c r="DD133" s="387"/>
      <c r="DE133" s="387"/>
    </row>
    <row r="134" spans="108:109" ht="13.5" hidden="1" customHeight="1" x14ac:dyDescent="0.2">
      <c r="DD134" s="387"/>
      <c r="DE134" s="387"/>
    </row>
    <row r="135" spans="108:109" ht="13.5" hidden="1" customHeight="1" x14ac:dyDescent="0.2">
      <c r="DD135" s="387"/>
      <c r="DE135" s="387"/>
    </row>
    <row r="136" spans="108:109" ht="13.5" hidden="1" customHeight="1" x14ac:dyDescent="0.2">
      <c r="DD136" s="387"/>
      <c r="DE136" s="387"/>
    </row>
    <row r="137" spans="108:109" ht="13.5" hidden="1" customHeight="1" x14ac:dyDescent="0.2">
      <c r="DD137" s="387"/>
      <c r="DE137" s="387"/>
    </row>
    <row r="138" spans="108:109" ht="13.5" hidden="1" customHeight="1" x14ac:dyDescent="0.2">
      <c r="DD138" s="387"/>
      <c r="DE138" s="387"/>
    </row>
    <row r="139" spans="108:109" ht="13.5" hidden="1" customHeight="1" x14ac:dyDescent="0.2">
      <c r="DD139" s="387"/>
      <c r="DE139" s="387"/>
    </row>
    <row r="140" spans="108:109" ht="13.5" hidden="1" customHeight="1" x14ac:dyDescent="0.2">
      <c r="DD140" s="387"/>
      <c r="DE140" s="387"/>
    </row>
    <row r="141" spans="108:109" ht="13.5" hidden="1" customHeight="1" x14ac:dyDescent="0.2">
      <c r="DD141" s="387"/>
      <c r="DE141" s="387"/>
    </row>
    <row r="142" spans="108:109" ht="13.5" hidden="1" customHeight="1" x14ac:dyDescent="0.2">
      <c r="DD142" s="387"/>
      <c r="DE142" s="387"/>
    </row>
    <row r="143" spans="108:109" ht="13.5" hidden="1" customHeight="1" x14ac:dyDescent="0.2">
      <c r="DD143" s="387"/>
      <c r="DE143" s="387"/>
    </row>
    <row r="144" spans="108:109" ht="13.5" hidden="1" customHeight="1" x14ac:dyDescent="0.2">
      <c r="DD144" s="387"/>
      <c r="DE144" s="387"/>
    </row>
    <row r="145" spans="108:109" ht="13.5" hidden="1" customHeight="1" x14ac:dyDescent="0.2">
      <c r="DD145" s="387"/>
      <c r="DE145" s="387"/>
    </row>
    <row r="146" spans="108:109" ht="13.5" hidden="1" customHeight="1" x14ac:dyDescent="0.2">
      <c r="DD146" s="387"/>
      <c r="DE146" s="387"/>
    </row>
    <row r="147" spans="108:109" ht="13.5" hidden="1" customHeight="1" x14ac:dyDescent="0.2">
      <c r="DD147" s="387"/>
      <c r="DE147" s="387"/>
    </row>
    <row r="148" spans="108:109" ht="13.5" hidden="1" customHeight="1" x14ac:dyDescent="0.2">
      <c r="DD148" s="387"/>
      <c r="DE148" s="387"/>
    </row>
    <row r="149" spans="108:109" ht="13.5" hidden="1" customHeight="1" x14ac:dyDescent="0.2">
      <c r="DD149" s="387"/>
      <c r="DE149" s="387"/>
    </row>
    <row r="150" spans="108:109" ht="13.5" hidden="1" customHeight="1" x14ac:dyDescent="0.2">
      <c r="DD150" s="387"/>
      <c r="DE150" s="387"/>
    </row>
    <row r="151" spans="108:109" ht="13.5" hidden="1" customHeight="1" x14ac:dyDescent="0.2">
      <c r="DD151" s="387"/>
      <c r="DE151" s="387"/>
    </row>
    <row r="152" spans="108:109" ht="13.5" hidden="1" customHeight="1" x14ac:dyDescent="0.2">
      <c r="DD152" s="387"/>
      <c r="DE152" s="387"/>
    </row>
    <row r="153" spans="108:109" ht="13.5" hidden="1" customHeight="1" x14ac:dyDescent="0.2">
      <c r="DD153" s="387"/>
      <c r="DE153" s="387"/>
    </row>
    <row r="154" spans="108:109" ht="13.5" hidden="1" customHeight="1" x14ac:dyDescent="0.2">
      <c r="DD154" s="387"/>
      <c r="DE154" s="387"/>
    </row>
    <row r="155" spans="108:109" ht="13.5" hidden="1" customHeight="1" x14ac:dyDescent="0.2">
      <c r="DD155" s="387"/>
      <c r="DE155" s="387"/>
    </row>
    <row r="156" spans="108:109" ht="13.5" hidden="1" customHeight="1" x14ac:dyDescent="0.2">
      <c r="DD156" s="387"/>
      <c r="DE156" s="387"/>
    </row>
    <row r="157" spans="108:109" ht="13.5" hidden="1" customHeight="1" x14ac:dyDescent="0.2">
      <c r="DD157" s="387"/>
      <c r="DE157" s="387"/>
    </row>
    <row r="158" spans="108:109" ht="13.5" hidden="1" customHeight="1" x14ac:dyDescent="0.2">
      <c r="DD158" s="387"/>
      <c r="DE158" s="387"/>
    </row>
    <row r="159" spans="108:109" ht="13.5" hidden="1" customHeight="1" x14ac:dyDescent="0.2">
      <c r="DD159" s="387"/>
      <c r="DE159" s="387"/>
    </row>
    <row r="160" spans="108:109" ht="13.5" hidden="1" customHeight="1" x14ac:dyDescent="0.2">
      <c r="DD160" s="387"/>
      <c r="DE160" s="387"/>
    </row>
    <row r="161" ht="13.5" hidden="1" customHeight="1" x14ac:dyDescent="0.2"/>
    <row r="162" ht="13.5" hidden="1" customHeight="1" x14ac:dyDescent="0.2"/>
    <row r="163" ht="13.5" hidden="1" customHeight="1" x14ac:dyDescent="0.2"/>
    <row r="164" ht="13.5" hidden="1" customHeight="1" x14ac:dyDescent="0.2"/>
    <row r="165" ht="13.5" hidden="1" customHeight="1" x14ac:dyDescent="0.2"/>
    <row r="166" ht="13.5" hidden="1" customHeight="1" x14ac:dyDescent="0.2"/>
    <row r="167" ht="13.5" hidden="1" customHeight="1" x14ac:dyDescent="0.2"/>
    <row r="168" ht="13.5" hidden="1" customHeight="1" x14ac:dyDescent="0.2"/>
    <row r="169" ht="13.5" hidden="1" customHeight="1" x14ac:dyDescent="0.2"/>
    <row r="170" ht="13.5" hidden="1" customHeight="1" x14ac:dyDescent="0.2"/>
    <row r="171" ht="13.5" hidden="1" customHeight="1" x14ac:dyDescent="0.2"/>
    <row r="172" ht="13.5" hidden="1" customHeight="1" x14ac:dyDescent="0.2"/>
    <row r="173" ht="13.5" hidden="1" customHeight="1" x14ac:dyDescent="0.2"/>
    <row r="174" ht="13.5" hidden="1" customHeight="1" x14ac:dyDescent="0.2"/>
    <row r="175" ht="13.5" hidden="1" customHeight="1" x14ac:dyDescent="0.2"/>
    <row r="176" ht="13.5" hidden="1" customHeight="1" x14ac:dyDescent="0.2"/>
    <row r="177" ht="13.5" hidden="1" customHeight="1" x14ac:dyDescent="0.2"/>
    <row r="178" ht="13.5" hidden="1" customHeight="1" x14ac:dyDescent="0.2"/>
    <row r="179" ht="13.5" hidden="1" customHeight="1" x14ac:dyDescent="0.2"/>
    <row r="180" ht="13.5" hidden="1" customHeight="1" x14ac:dyDescent="0.2"/>
    <row r="181" ht="13.5" hidden="1" customHeight="1" x14ac:dyDescent="0.2"/>
    <row r="182" ht="13.5" hidden="1" customHeight="1" x14ac:dyDescent="0.2"/>
    <row r="183" ht="13.5" hidden="1" customHeight="1" x14ac:dyDescent="0.2"/>
    <row r="184" ht="13.5" hidden="1" customHeight="1" x14ac:dyDescent="0.2"/>
    <row r="185" ht="13.5" hidden="1" customHeight="1" x14ac:dyDescent="0.2"/>
    <row r="186" ht="13.5" hidden="1" customHeight="1" x14ac:dyDescent="0.2"/>
    <row r="187" ht="13.5" hidden="1" customHeight="1" x14ac:dyDescent="0.2"/>
    <row r="188" ht="13.5" hidden="1" customHeight="1" x14ac:dyDescent="0.2"/>
    <row r="189" ht="13.5" hidden="1" customHeight="1" x14ac:dyDescent="0.2"/>
    <row r="190" ht="13.5" hidden="1" customHeight="1" x14ac:dyDescent="0.2"/>
    <row r="191" ht="13.5" hidden="1" customHeight="1" x14ac:dyDescent="0.2"/>
  </sheetData>
  <sheetProtection algorithmName="SHA-512" hashValue="qQzvIBgXN8neYN48HwIXC4FwfMD2DuwZ7sWU1DTiU8JLdWFUYtEIXjMiRT0gmqmCF9vMVtx8EEWMyt6C8rFL6Q==" saltValue="JxuHHIVoMRG/J71jXT0RPw==" spinCount="100000" sheet="1" objects="1" scenarios="1" formatCells="0"/>
  <dataConsolidate/>
  <mergeCells count="112">
    <mergeCell ref="AN43:DC47"/>
    <mergeCell ref="G50:J50"/>
    <mergeCell ref="AN50:BO50"/>
    <mergeCell ref="BP50:BW50"/>
    <mergeCell ref="BX50:CE50"/>
    <mergeCell ref="CF50:CM50"/>
    <mergeCell ref="CN50:CU50"/>
    <mergeCell ref="CV50:DC50"/>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I51:J52"/>
    <mergeCell ref="K51:K52"/>
    <mergeCell ref="L51:L52"/>
    <mergeCell ref="M51:M52"/>
    <mergeCell ref="N51:N52"/>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49"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654A4-A877-480D-AFBB-AB065C28E6F3}">
  <sheetPr>
    <pageSetUpPr fitToPage="1"/>
  </sheetPr>
  <dimension ref="A1:DR141"/>
  <sheetViews>
    <sheetView showGridLines="0" zoomScale="70" zoomScaleNormal="70" zoomScaleSheetLayoutView="70"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row r="136" ht="13.5" hidden="1" customHeight="1" x14ac:dyDescent="0.2"/>
    <row r="137" ht="13.5" hidden="1" customHeight="1" x14ac:dyDescent="0.2"/>
    <row r="138" ht="13.5" hidden="1" customHeight="1" x14ac:dyDescent="0.2"/>
    <row r="139" ht="13.5" hidden="1" customHeight="1" x14ac:dyDescent="0.2"/>
    <row r="140" ht="13.5" hidden="1" customHeight="1" x14ac:dyDescent="0.2"/>
    <row r="141" ht="13.5" hidden="1" customHeight="1" x14ac:dyDescent="0.2"/>
  </sheetData>
  <sheetProtection algorithmName="SHA-512" hashValue="os7Geb/dJtUAv3VUdedkQf6JlJPVEmgenSa+scxFg78TaJqxy/aqC4eSn/HpAwNkQcB/q9AQd76lGtSJeLz2Mw==" saltValue="a1ZqNWB+Cn6+6jOm3sF/xQ=="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36C253-BE00-4BEC-AADA-C8B36BC549AD}">
  <sheetPr>
    <pageSetUpPr fitToPage="1"/>
  </sheetPr>
  <dimension ref="A1:DR135"/>
  <sheetViews>
    <sheetView showGridLines="0" zoomScale="70" zoomScaleNormal="70" zoomScaleSheetLayoutView="55" workbookViewId="0"/>
  </sheetViews>
  <sheetFormatPr defaultColWidth="0" defaultRowHeight="13.5" customHeight="1" zeroHeight="1" x14ac:dyDescent="0.2"/>
  <cols>
    <col min="1" max="34" width="2.44140625" style="291" customWidth="1"/>
    <col min="35" max="122" width="2.44140625" style="290" customWidth="1"/>
    <col min="123" max="16384" width="2.44140625" style="290" hidden="1"/>
  </cols>
  <sheetData>
    <row r="1" spans="2:34"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row>
    <row r="2" spans="2:34" ht="13.2" x14ac:dyDescent="0.2">
      <c r="S2" s="290"/>
      <c r="AH2" s="290"/>
    </row>
    <row r="3" spans="2:34"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row>
    <row r="4" spans="2:34" ht="13.2" x14ac:dyDescent="0.2"/>
    <row r="5" spans="2:34" ht="13.2" x14ac:dyDescent="0.2"/>
    <row r="6" spans="2:34" ht="13.2" x14ac:dyDescent="0.2"/>
    <row r="7" spans="2:34" ht="13.2" x14ac:dyDescent="0.2"/>
    <row r="8" spans="2:34" ht="13.2" x14ac:dyDescent="0.2"/>
    <row r="9" spans="2:34" ht="13.2" x14ac:dyDescent="0.2">
      <c r="AH9" s="290"/>
    </row>
    <row r="10" spans="2:34" ht="13.2" x14ac:dyDescent="0.2"/>
    <row r="11" spans="2:34" ht="13.2" x14ac:dyDescent="0.2"/>
    <row r="12" spans="2:34" ht="13.2" x14ac:dyDescent="0.2"/>
    <row r="13" spans="2:34" ht="13.2" x14ac:dyDescent="0.2"/>
    <row r="14" spans="2:34" ht="13.2" x14ac:dyDescent="0.2"/>
    <row r="15" spans="2:34" ht="13.2" x14ac:dyDescent="0.2"/>
    <row r="16" spans="2:34" ht="13.2" x14ac:dyDescent="0.2"/>
    <row r="17" spans="12:34" ht="13.2" x14ac:dyDescent="0.2">
      <c r="AH17" s="290"/>
    </row>
    <row r="18" spans="12:34" ht="13.2" x14ac:dyDescent="0.2"/>
    <row r="19" spans="12:34" ht="13.2" x14ac:dyDescent="0.2"/>
    <row r="20" spans="12:34" ht="13.2" x14ac:dyDescent="0.2">
      <c r="AH20" s="290"/>
    </row>
    <row r="21" spans="12:34" ht="13.2" x14ac:dyDescent="0.2">
      <c r="AH21" s="290"/>
    </row>
    <row r="22" spans="12:34" ht="13.2" x14ac:dyDescent="0.2"/>
    <row r="23" spans="12:34" ht="13.2" x14ac:dyDescent="0.2"/>
    <row r="24" spans="12:34" ht="13.2" x14ac:dyDescent="0.2">
      <c r="Q24" s="290"/>
    </row>
    <row r="25" spans="12:34" ht="13.2" x14ac:dyDescent="0.2"/>
    <row r="26" spans="12:34" ht="13.2" x14ac:dyDescent="0.2"/>
    <row r="27" spans="12:34" ht="13.2" x14ac:dyDescent="0.2"/>
    <row r="28" spans="12:34" ht="13.2" x14ac:dyDescent="0.2">
      <c r="O28" s="290"/>
      <c r="T28" s="290"/>
      <c r="AH28" s="290"/>
    </row>
    <row r="29" spans="12:34" ht="13.2" x14ac:dyDescent="0.2"/>
    <row r="30" spans="12:34" ht="13.2" x14ac:dyDescent="0.2"/>
    <row r="31" spans="12:34" ht="13.2" x14ac:dyDescent="0.2">
      <c r="Q31" s="290"/>
    </row>
    <row r="32" spans="12:34" ht="13.2" x14ac:dyDescent="0.2">
      <c r="L32" s="290"/>
    </row>
    <row r="33" spans="2:34" ht="13.2" x14ac:dyDescent="0.2">
      <c r="C33" s="290"/>
      <c r="E33" s="290"/>
      <c r="G33" s="290"/>
      <c r="I33" s="290"/>
      <c r="X33" s="290"/>
    </row>
    <row r="34" spans="2:34" ht="13.2" x14ac:dyDescent="0.2">
      <c r="B34" s="290"/>
      <c r="P34" s="290"/>
      <c r="R34" s="290"/>
      <c r="T34" s="290"/>
    </row>
    <row r="35" spans="2:34" ht="13.2" x14ac:dyDescent="0.2">
      <c r="D35" s="290"/>
      <c r="W35" s="290"/>
      <c r="AC35" s="290"/>
      <c r="AD35" s="290"/>
      <c r="AE35" s="290"/>
      <c r="AF35" s="290"/>
      <c r="AG35" s="290"/>
      <c r="AH35" s="290"/>
    </row>
    <row r="36" spans="2:34" ht="13.2" x14ac:dyDescent="0.2">
      <c r="H36" s="290"/>
      <c r="J36" s="290"/>
      <c r="K36" s="290"/>
      <c r="M36" s="290"/>
      <c r="Y36" s="290"/>
      <c r="Z36" s="290"/>
      <c r="AA36" s="290"/>
      <c r="AB36" s="290"/>
      <c r="AC36" s="290"/>
      <c r="AD36" s="290"/>
      <c r="AE36" s="290"/>
      <c r="AF36" s="290"/>
      <c r="AG36" s="290"/>
      <c r="AH36" s="290"/>
    </row>
    <row r="37" spans="2:34" ht="13.2" x14ac:dyDescent="0.2">
      <c r="AH37" s="290"/>
    </row>
    <row r="38" spans="2:34" ht="13.2" x14ac:dyDescent="0.2">
      <c r="AG38" s="290"/>
      <c r="AH38" s="290"/>
    </row>
    <row r="39" spans="2:34" ht="13.2" x14ac:dyDescent="0.2"/>
    <row r="40" spans="2:34" ht="13.2" x14ac:dyDescent="0.2">
      <c r="X40" s="290"/>
    </row>
    <row r="41" spans="2:34" ht="13.2" x14ac:dyDescent="0.2">
      <c r="R41" s="290"/>
    </row>
    <row r="42" spans="2:34" ht="13.2" x14ac:dyDescent="0.2">
      <c r="W42" s="290"/>
    </row>
    <row r="43" spans="2:34" ht="13.2" x14ac:dyDescent="0.2">
      <c r="Y43" s="290"/>
      <c r="Z43" s="290"/>
      <c r="AA43" s="290"/>
      <c r="AB43" s="290"/>
      <c r="AC43" s="290"/>
      <c r="AD43" s="290"/>
      <c r="AE43" s="290"/>
      <c r="AF43" s="290"/>
      <c r="AG43" s="290"/>
      <c r="AH43" s="290"/>
    </row>
    <row r="44" spans="2:34" ht="13.2" x14ac:dyDescent="0.2">
      <c r="AH44" s="290"/>
    </row>
    <row r="45" spans="2:34" ht="13.2" x14ac:dyDescent="0.2">
      <c r="X45" s="290"/>
    </row>
    <row r="46" spans="2:34" ht="13.2" x14ac:dyDescent="0.2"/>
    <row r="47" spans="2:34" ht="13.2" x14ac:dyDescent="0.2"/>
    <row r="48" spans="2:34" ht="13.2" x14ac:dyDescent="0.2">
      <c r="W48" s="290"/>
      <c r="Y48" s="290"/>
      <c r="Z48" s="290"/>
      <c r="AA48" s="290"/>
      <c r="AB48" s="290"/>
      <c r="AC48" s="290"/>
      <c r="AD48" s="290"/>
      <c r="AE48" s="290"/>
      <c r="AF48" s="290"/>
      <c r="AG48" s="290"/>
      <c r="AH48" s="290"/>
    </row>
    <row r="49" spans="28:34" ht="13.2" x14ac:dyDescent="0.2"/>
    <row r="50" spans="28:34" ht="13.2" x14ac:dyDescent="0.2">
      <c r="AE50" s="290"/>
      <c r="AF50" s="290"/>
      <c r="AG50" s="290"/>
      <c r="AH50" s="290"/>
    </row>
    <row r="51" spans="28:34" ht="13.2" x14ac:dyDescent="0.2">
      <c r="AC51" s="290"/>
      <c r="AD51" s="290"/>
      <c r="AE51" s="290"/>
      <c r="AF51" s="290"/>
      <c r="AG51" s="290"/>
      <c r="AH51" s="290"/>
    </row>
    <row r="52" spans="28:34" ht="13.2" x14ac:dyDescent="0.2"/>
    <row r="53" spans="28:34" ht="13.2" x14ac:dyDescent="0.2">
      <c r="AF53" s="290"/>
      <c r="AG53" s="290"/>
      <c r="AH53" s="290"/>
    </row>
    <row r="54" spans="28:34" ht="13.2" x14ac:dyDescent="0.2">
      <c r="AH54" s="290"/>
    </row>
    <row r="55" spans="28:34" ht="13.2" x14ac:dyDescent="0.2"/>
    <row r="56" spans="28:34" ht="13.2" x14ac:dyDescent="0.2">
      <c r="AB56" s="290"/>
      <c r="AC56" s="290"/>
      <c r="AD56" s="290"/>
      <c r="AE56" s="290"/>
      <c r="AF56" s="290"/>
      <c r="AG56" s="290"/>
      <c r="AH56" s="290"/>
    </row>
    <row r="57" spans="28:34" ht="13.2" x14ac:dyDescent="0.2">
      <c r="AH57" s="290"/>
    </row>
    <row r="58" spans="28:34" ht="13.2" x14ac:dyDescent="0.2">
      <c r="AH58" s="290"/>
    </row>
    <row r="59" spans="28:34" ht="13.2" x14ac:dyDescent="0.2">
      <c r="AG59" s="290"/>
      <c r="AH59" s="290"/>
    </row>
    <row r="60" spans="28:34" ht="13.2" x14ac:dyDescent="0.2"/>
    <row r="61" spans="28:34" ht="13.2" x14ac:dyDescent="0.2"/>
    <row r="62" spans="28:34" ht="13.2" x14ac:dyDescent="0.2"/>
    <row r="63" spans="28:34" ht="13.2" x14ac:dyDescent="0.2">
      <c r="AH63" s="290"/>
    </row>
    <row r="64" spans="28:34" ht="13.2" x14ac:dyDescent="0.2">
      <c r="AG64" s="290"/>
      <c r="AH64" s="290"/>
    </row>
    <row r="65" spans="28:34" ht="13.2" x14ac:dyDescent="0.2"/>
    <row r="66" spans="28:34" ht="13.2" x14ac:dyDescent="0.2"/>
    <row r="67" spans="28:34" ht="13.2" x14ac:dyDescent="0.2"/>
    <row r="68" spans="28:34" ht="13.2" x14ac:dyDescent="0.2">
      <c r="AB68" s="290"/>
      <c r="AC68" s="290"/>
      <c r="AD68" s="290"/>
      <c r="AE68" s="290"/>
      <c r="AF68" s="290"/>
      <c r="AG68" s="290"/>
      <c r="AH68" s="290"/>
    </row>
    <row r="69" spans="28:34" ht="13.2" x14ac:dyDescent="0.2">
      <c r="AF69" s="290"/>
      <c r="AG69" s="290"/>
      <c r="AH69" s="290"/>
    </row>
    <row r="70" spans="28:34" ht="13.2" x14ac:dyDescent="0.2"/>
    <row r="71" spans="28:34" ht="13.2" x14ac:dyDescent="0.2"/>
    <row r="72" spans="28:34" ht="13.2" x14ac:dyDescent="0.2"/>
    <row r="73" spans="28:34" ht="13.2" x14ac:dyDescent="0.2"/>
    <row r="74" spans="28:34" ht="13.2" x14ac:dyDescent="0.2"/>
    <row r="75" spans="28:34" ht="13.2" x14ac:dyDescent="0.2">
      <c r="AH75" s="290"/>
    </row>
    <row r="76" spans="28:34" ht="13.2" x14ac:dyDescent="0.2">
      <c r="AF76" s="290"/>
      <c r="AG76" s="290"/>
      <c r="AH76" s="290"/>
    </row>
    <row r="77" spans="28:34" ht="13.2" x14ac:dyDescent="0.2">
      <c r="AG77" s="290"/>
      <c r="AH77" s="290"/>
    </row>
    <row r="78" spans="28:34" ht="13.2" x14ac:dyDescent="0.2"/>
    <row r="79" spans="28:34" ht="13.2" x14ac:dyDescent="0.2"/>
    <row r="80" spans="28:34" ht="13.2" x14ac:dyDescent="0.2"/>
    <row r="81" spans="25:34" ht="13.2" x14ac:dyDescent="0.2"/>
    <row r="82" spans="25:34" ht="13.2" x14ac:dyDescent="0.2">
      <c r="Y82" s="290"/>
    </row>
    <row r="83" spans="25:34" ht="13.2" x14ac:dyDescent="0.2">
      <c r="Y83" s="290"/>
      <c r="Z83" s="290"/>
      <c r="AA83" s="290"/>
      <c r="AB83" s="290"/>
      <c r="AC83" s="290"/>
      <c r="AD83" s="290"/>
      <c r="AE83" s="290"/>
      <c r="AF83" s="290"/>
      <c r="AG83" s="290"/>
      <c r="AH83" s="290"/>
    </row>
    <row r="84" spans="25:34" ht="13.2" x14ac:dyDescent="0.2"/>
    <row r="85" spans="25:34" ht="13.2" x14ac:dyDescent="0.2"/>
    <row r="86" spans="25:34" ht="13.2" x14ac:dyDescent="0.2"/>
    <row r="87" spans="25:34" ht="13.2" x14ac:dyDescent="0.2"/>
    <row r="88" spans="25:34" ht="13.2" x14ac:dyDescent="0.2">
      <c r="AH88" s="290"/>
    </row>
    <row r="89" spans="25:34" ht="13.2" x14ac:dyDescent="0.2"/>
    <row r="90" spans="25:34" ht="13.2" x14ac:dyDescent="0.2"/>
    <row r="91" spans="25:34" ht="13.2" x14ac:dyDescent="0.2"/>
    <row r="92" spans="25:34" ht="13.5" customHeight="1" x14ac:dyDescent="0.2"/>
    <row r="93" spans="25:34" ht="13.5" customHeight="1" x14ac:dyDescent="0.2"/>
    <row r="94" spans="25:34" ht="13.5" customHeight="1" x14ac:dyDescent="0.2">
      <c r="AF94" s="290"/>
      <c r="AG94" s="290"/>
      <c r="AH94" s="290"/>
    </row>
    <row r="95" spans="25:34" ht="13.5" customHeight="1" x14ac:dyDescent="0.2">
      <c r="AH95" s="290"/>
    </row>
    <row r="96" spans="25:34" ht="13.5" customHeight="1" x14ac:dyDescent="0.2"/>
    <row r="97" spans="33:34" ht="13.5" customHeight="1" x14ac:dyDescent="0.2"/>
    <row r="98" spans="33:34" ht="13.5" customHeight="1" x14ac:dyDescent="0.2"/>
    <row r="99" spans="33:34" ht="13.5" customHeight="1" x14ac:dyDescent="0.2"/>
    <row r="100" spans="33:34" ht="13.5" customHeight="1" x14ac:dyDescent="0.2"/>
    <row r="101" spans="33:34" ht="13.5" customHeight="1" x14ac:dyDescent="0.2">
      <c r="AH101" s="290"/>
    </row>
    <row r="102" spans="33:34" ht="13.5" customHeight="1" x14ac:dyDescent="0.2"/>
    <row r="103" spans="33:34" ht="13.5" customHeight="1" x14ac:dyDescent="0.2"/>
    <row r="104" spans="33:34" ht="13.5" customHeight="1" x14ac:dyDescent="0.2">
      <c r="AG104" s="290"/>
      <c r="AH104" s="290"/>
    </row>
    <row r="105" spans="33:34" ht="13.5" customHeight="1" x14ac:dyDescent="0.2"/>
    <row r="106" spans="33:34" ht="13.5" customHeight="1" x14ac:dyDescent="0.2"/>
    <row r="107" spans="33:34" ht="13.5" customHeight="1" x14ac:dyDescent="0.2"/>
    <row r="108" spans="33:34" ht="13.5" customHeight="1" x14ac:dyDescent="0.2"/>
    <row r="109" spans="33:34" ht="13.5" customHeight="1" x14ac:dyDescent="0.2"/>
    <row r="110" spans="33:34" ht="13.5" customHeight="1" x14ac:dyDescent="0.2"/>
    <row r="111" spans="33:34" ht="13.5" customHeight="1" x14ac:dyDescent="0.2"/>
    <row r="112" spans="33:34" ht="13.5" customHeight="1" x14ac:dyDescent="0.2"/>
    <row r="113" spans="34:122" ht="13.5" customHeight="1" x14ac:dyDescent="0.2"/>
    <row r="114" spans="34:122" ht="13.5" customHeight="1" x14ac:dyDescent="0.2"/>
    <row r="115" spans="34:122" ht="13.5" customHeight="1" x14ac:dyDescent="0.2"/>
    <row r="116" spans="34:122" ht="13.5" customHeight="1" x14ac:dyDescent="0.2">
      <c r="AH116" s="290"/>
    </row>
    <row r="117" spans="34:122" ht="13.5" customHeight="1" x14ac:dyDescent="0.2"/>
    <row r="118" spans="34:122" ht="13.5" customHeight="1" x14ac:dyDescent="0.2"/>
    <row r="119" spans="34:122" ht="13.5" customHeight="1" x14ac:dyDescent="0.2"/>
    <row r="120" spans="34:122" ht="13.5" customHeight="1" x14ac:dyDescent="0.2">
      <c r="AH120" s="290"/>
    </row>
    <row r="121" spans="34:122" ht="13.5" customHeight="1" x14ac:dyDescent="0.2">
      <c r="AH121" s="290"/>
    </row>
    <row r="122" spans="34:122" ht="13.5" customHeight="1" x14ac:dyDescent="0.2"/>
    <row r="123" spans="34:122" ht="13.5" customHeight="1" x14ac:dyDescent="0.2"/>
    <row r="124" spans="34:122" ht="13.5" customHeight="1" x14ac:dyDescent="0.2"/>
    <row r="125" spans="34:122" ht="13.5" customHeight="1" x14ac:dyDescent="0.2">
      <c r="DR125" s="290" t="s">
        <v>500</v>
      </c>
    </row>
    <row r="126" spans="34:122" ht="13.5" hidden="1" customHeight="1" x14ac:dyDescent="0.2"/>
    <row r="127" spans="34:122" ht="13.5" hidden="1" customHeight="1" x14ac:dyDescent="0.2"/>
    <row r="128" spans="34:122" ht="13.5" hidden="1" customHeight="1" x14ac:dyDescent="0.2"/>
    <row r="129" ht="13.5" hidden="1" customHeight="1" x14ac:dyDescent="0.2"/>
    <row r="130" ht="13.5" hidden="1" customHeight="1" x14ac:dyDescent="0.2"/>
    <row r="131" ht="13.5" hidden="1" customHeight="1" x14ac:dyDescent="0.2"/>
    <row r="132" ht="13.5" hidden="1" customHeight="1" x14ac:dyDescent="0.2"/>
    <row r="133" ht="13.5" hidden="1" customHeight="1" x14ac:dyDescent="0.2"/>
    <row r="134" ht="13.5" hidden="1" customHeight="1" x14ac:dyDescent="0.2"/>
    <row r="135" ht="13.5" hidden="1" customHeight="1" x14ac:dyDescent="0.2"/>
  </sheetData>
  <sheetProtection algorithmName="SHA-512" hashValue="dMIdGARj9g8D1qK04rU2qPF/DPQBfLLOdr9kvjfwjkJp9WdsPDli3/E4ki1i3OL2iba8eHBvJYKMzcaBWdo+mQ==" saltValue="8KDa8l0eHkmsXabj1tbiEQ=="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09375" defaultRowHeight="13.2" x14ac:dyDescent="0.2"/>
  <cols>
    <col min="1" max="1" width="45.88671875" style="149" customWidth="1"/>
    <col min="2" max="8" width="13.33203125" style="149" customWidth="1"/>
    <col min="9" max="16384" width="11.109375" style="149"/>
  </cols>
  <sheetData>
    <row r="1" spans="1:8" x14ac:dyDescent="0.2">
      <c r="A1" s="143"/>
      <c r="B1" s="144"/>
      <c r="C1" s="145"/>
      <c r="D1" s="146"/>
      <c r="E1" s="147"/>
      <c r="F1" s="147"/>
      <c r="G1" s="147"/>
      <c r="H1" s="148"/>
    </row>
    <row r="2" spans="1:8" x14ac:dyDescent="0.2">
      <c r="A2" s="150"/>
      <c r="B2" s="151"/>
      <c r="C2" s="152"/>
      <c r="D2" s="153" t="s">
        <v>51</v>
      </c>
      <c r="E2" s="154"/>
      <c r="F2" s="155" t="s">
        <v>551</v>
      </c>
      <c r="G2" s="156"/>
      <c r="H2" s="157"/>
    </row>
    <row r="3" spans="1:8" x14ac:dyDescent="0.2">
      <c r="A3" s="153" t="s">
        <v>544</v>
      </c>
      <c r="B3" s="158"/>
      <c r="C3" s="159"/>
      <c r="D3" s="160">
        <v>25004</v>
      </c>
      <c r="E3" s="161"/>
      <c r="F3" s="162">
        <v>66255</v>
      </c>
      <c r="G3" s="163"/>
      <c r="H3" s="164"/>
    </row>
    <row r="4" spans="1:8" x14ac:dyDescent="0.2">
      <c r="A4" s="165"/>
      <c r="B4" s="166"/>
      <c r="C4" s="167"/>
      <c r="D4" s="168">
        <v>13291</v>
      </c>
      <c r="E4" s="169"/>
      <c r="F4" s="170">
        <v>31822</v>
      </c>
      <c r="G4" s="171"/>
      <c r="H4" s="172"/>
    </row>
    <row r="5" spans="1:8" x14ac:dyDescent="0.2">
      <c r="A5" s="153" t="s">
        <v>546</v>
      </c>
      <c r="B5" s="158"/>
      <c r="C5" s="159"/>
      <c r="D5" s="160">
        <v>41508</v>
      </c>
      <c r="E5" s="161"/>
      <c r="F5" s="162">
        <v>47278</v>
      </c>
      <c r="G5" s="163"/>
      <c r="H5" s="164"/>
    </row>
    <row r="6" spans="1:8" x14ac:dyDescent="0.2">
      <c r="A6" s="165"/>
      <c r="B6" s="166"/>
      <c r="C6" s="167"/>
      <c r="D6" s="168">
        <v>23873</v>
      </c>
      <c r="E6" s="169"/>
      <c r="F6" s="170">
        <v>24096</v>
      </c>
      <c r="G6" s="171"/>
      <c r="H6" s="172"/>
    </row>
    <row r="7" spans="1:8" x14ac:dyDescent="0.2">
      <c r="A7" s="153" t="s">
        <v>547</v>
      </c>
      <c r="B7" s="158"/>
      <c r="C7" s="159"/>
      <c r="D7" s="160">
        <v>77345</v>
      </c>
      <c r="E7" s="161"/>
      <c r="F7" s="162">
        <v>44504</v>
      </c>
      <c r="G7" s="163"/>
      <c r="H7" s="164"/>
    </row>
    <row r="8" spans="1:8" x14ac:dyDescent="0.2">
      <c r="A8" s="165"/>
      <c r="B8" s="166"/>
      <c r="C8" s="167"/>
      <c r="D8" s="168">
        <v>50280</v>
      </c>
      <c r="E8" s="169"/>
      <c r="F8" s="170">
        <v>25876</v>
      </c>
      <c r="G8" s="171"/>
      <c r="H8" s="172"/>
    </row>
    <row r="9" spans="1:8" x14ac:dyDescent="0.2">
      <c r="A9" s="153" t="s">
        <v>548</v>
      </c>
      <c r="B9" s="158"/>
      <c r="C9" s="159"/>
      <c r="D9" s="160">
        <v>32740</v>
      </c>
      <c r="E9" s="161"/>
      <c r="F9" s="162">
        <v>47820</v>
      </c>
      <c r="G9" s="163"/>
      <c r="H9" s="164"/>
    </row>
    <row r="10" spans="1:8" x14ac:dyDescent="0.2">
      <c r="A10" s="165"/>
      <c r="B10" s="166"/>
      <c r="C10" s="167"/>
      <c r="D10" s="168">
        <v>10607</v>
      </c>
      <c r="E10" s="169"/>
      <c r="F10" s="170">
        <v>25855</v>
      </c>
      <c r="G10" s="171"/>
      <c r="H10" s="172"/>
    </row>
    <row r="11" spans="1:8" x14ac:dyDescent="0.2">
      <c r="A11" s="153" t="s">
        <v>549</v>
      </c>
      <c r="B11" s="158"/>
      <c r="C11" s="159"/>
      <c r="D11" s="160">
        <v>23180</v>
      </c>
      <c r="E11" s="161"/>
      <c r="F11" s="162">
        <v>41934</v>
      </c>
      <c r="G11" s="163"/>
      <c r="H11" s="164"/>
    </row>
    <row r="12" spans="1:8" x14ac:dyDescent="0.2">
      <c r="A12" s="165"/>
      <c r="B12" s="166"/>
      <c r="C12" s="173"/>
      <c r="D12" s="168">
        <v>7040</v>
      </c>
      <c r="E12" s="169"/>
      <c r="F12" s="170">
        <v>23352</v>
      </c>
      <c r="G12" s="171"/>
      <c r="H12" s="172"/>
    </row>
    <row r="13" spans="1:8" x14ac:dyDescent="0.2">
      <c r="A13" s="153"/>
      <c r="B13" s="158"/>
      <c r="C13" s="174"/>
      <c r="D13" s="175">
        <v>39955</v>
      </c>
      <c r="E13" s="176"/>
      <c r="F13" s="177">
        <v>49558</v>
      </c>
      <c r="G13" s="178"/>
      <c r="H13" s="164"/>
    </row>
    <row r="14" spans="1:8" x14ac:dyDescent="0.2">
      <c r="A14" s="165"/>
      <c r="B14" s="166"/>
      <c r="C14" s="167"/>
      <c r="D14" s="168">
        <v>21018</v>
      </c>
      <c r="E14" s="169"/>
      <c r="F14" s="170">
        <v>26200</v>
      </c>
      <c r="G14" s="171"/>
      <c r="H14" s="172"/>
    </row>
    <row r="17" spans="1:11" x14ac:dyDescent="0.2">
      <c r="A17" s="149" t="s">
        <v>52</v>
      </c>
    </row>
    <row r="18" spans="1:11" x14ac:dyDescent="0.2">
      <c r="A18" s="179"/>
      <c r="B18" s="179" t="str">
        <f>実質収支比率等に係る経年分析!F$46</f>
        <v>H26</v>
      </c>
      <c r="C18" s="179" t="str">
        <f>実質収支比率等に係る経年分析!G$46</f>
        <v>H27</v>
      </c>
      <c r="D18" s="179" t="str">
        <f>実質収支比率等に係る経年分析!H$46</f>
        <v>H28</v>
      </c>
      <c r="E18" s="179" t="str">
        <f>実質収支比率等に係る経年分析!I$46</f>
        <v>H29</v>
      </c>
      <c r="F18" s="179" t="str">
        <f>実質収支比率等に係る経年分析!J$46</f>
        <v>H30</v>
      </c>
    </row>
    <row r="19" spans="1:11" x14ac:dyDescent="0.2">
      <c r="A19" s="179" t="s">
        <v>53</v>
      </c>
      <c r="B19" s="179">
        <f>ROUND(VALUE(SUBSTITUTE(実質収支比率等に係る経年分析!F$48,"▲","-")),2)</f>
        <v>3.02</v>
      </c>
      <c r="C19" s="179">
        <f>ROUND(VALUE(SUBSTITUTE(実質収支比率等に係る経年分析!G$48,"▲","-")),2)</f>
        <v>3.48</v>
      </c>
      <c r="D19" s="179">
        <f>ROUND(VALUE(SUBSTITUTE(実質収支比率等に係る経年分析!H$48,"▲","-")),2)</f>
        <v>2.5</v>
      </c>
      <c r="E19" s="179">
        <f>ROUND(VALUE(SUBSTITUTE(実質収支比率等に係る経年分析!I$48,"▲","-")),2)</f>
        <v>3.42</v>
      </c>
      <c r="F19" s="179">
        <f>ROUND(VALUE(SUBSTITUTE(実質収支比率等に係る経年分析!J$48,"▲","-")),2)</f>
        <v>2.04</v>
      </c>
    </row>
    <row r="20" spans="1:11" x14ac:dyDescent="0.2">
      <c r="A20" s="179" t="s">
        <v>54</v>
      </c>
      <c r="B20" s="179">
        <f>ROUND(VALUE(SUBSTITUTE(実質収支比率等に係る経年分析!F$47,"▲","-")),2)</f>
        <v>1.68</v>
      </c>
      <c r="C20" s="179">
        <f>ROUND(VALUE(SUBSTITUTE(実質収支比率等に係る経年分析!G$47,"▲","-")),2)</f>
        <v>2.2599999999999998</v>
      </c>
      <c r="D20" s="179">
        <f>ROUND(VALUE(SUBSTITUTE(実質収支比率等に係る経年分析!H$47,"▲","-")),2)</f>
        <v>2.89</v>
      </c>
      <c r="E20" s="179">
        <f>ROUND(VALUE(SUBSTITUTE(実質収支比率等に係る経年分析!I$47,"▲","-")),2)</f>
        <v>2.89</v>
      </c>
      <c r="F20" s="179">
        <f>ROUND(VALUE(SUBSTITUTE(実質収支比率等に係る経年分析!J$47,"▲","-")),2)</f>
        <v>2.9</v>
      </c>
    </row>
    <row r="21" spans="1:11" x14ac:dyDescent="0.2">
      <c r="A21" s="179" t="s">
        <v>55</v>
      </c>
      <c r="B21" s="179">
        <f>IF(ISNUMBER(VALUE(SUBSTITUTE(実質収支比率等に係る経年分析!F$49,"▲","-"))),ROUND(VALUE(SUBSTITUTE(実質収支比率等に係る経年分析!F$49,"▲","-")),2),NA())</f>
        <v>0.65</v>
      </c>
      <c r="C21" s="179">
        <f>IF(ISNUMBER(VALUE(SUBSTITUTE(実質収支比率等に係る経年分析!G$49,"▲","-"))),ROUND(VALUE(SUBSTITUTE(実質収支比率等に係る経年分析!G$49,"▲","-")),2),NA())</f>
        <v>1.08</v>
      </c>
      <c r="D21" s="179">
        <f>IF(ISNUMBER(VALUE(SUBSTITUTE(実質収支比率等に係る経年分析!H$49,"▲","-"))),ROUND(VALUE(SUBSTITUTE(実質収支比率等に係る経年分析!H$49,"▲","-")),2),NA())</f>
        <v>-0.43</v>
      </c>
      <c r="E21" s="179">
        <f>IF(ISNUMBER(VALUE(SUBSTITUTE(実質収支比率等に係る経年分析!I$49,"▲","-"))),ROUND(VALUE(SUBSTITUTE(実質収支比率等に係る経年分析!I$49,"▲","-")),2),NA())</f>
        <v>0.93</v>
      </c>
      <c r="F21" s="179">
        <f>IF(ISNUMBER(VALUE(SUBSTITUTE(実質収支比率等に係る経年分析!J$49,"▲","-"))),ROUND(VALUE(SUBSTITUTE(実質収支比率等に係る経年分析!J$49,"▲","-")),2),NA())</f>
        <v>-1.4</v>
      </c>
    </row>
    <row r="24" spans="1:11" x14ac:dyDescent="0.2">
      <c r="A24" s="149" t="s">
        <v>56</v>
      </c>
    </row>
    <row r="25" spans="1:11" x14ac:dyDescent="0.2">
      <c r="A25" s="180"/>
      <c r="B25" s="180" t="str">
        <f>連結実質赤字比率に係る赤字・黒字の構成分析!F$33</f>
        <v>H26</v>
      </c>
      <c r="C25" s="180"/>
      <c r="D25" s="180" t="str">
        <f>連結実質赤字比率に係る赤字・黒字の構成分析!G$33</f>
        <v>H27</v>
      </c>
      <c r="E25" s="180"/>
      <c r="F25" s="180" t="str">
        <f>連結実質赤字比率に係る赤字・黒字の構成分析!H$33</f>
        <v>H28</v>
      </c>
      <c r="G25" s="180"/>
      <c r="H25" s="180" t="str">
        <f>連結実質赤字比率に係る赤字・黒字の構成分析!I$33</f>
        <v>H29</v>
      </c>
      <c r="I25" s="180"/>
      <c r="J25" s="180" t="str">
        <f>連結実質赤字比率に係る赤字・黒字の構成分析!J$33</f>
        <v>H30</v>
      </c>
      <c r="K25" s="180"/>
    </row>
    <row r="26" spans="1:11" x14ac:dyDescent="0.2">
      <c r="A26" s="180"/>
      <c r="B26" s="180" t="s">
        <v>57</v>
      </c>
      <c r="C26" s="180" t="s">
        <v>58</v>
      </c>
      <c r="D26" s="180" t="s">
        <v>57</v>
      </c>
      <c r="E26" s="180" t="s">
        <v>58</v>
      </c>
      <c r="F26" s="180" t="s">
        <v>57</v>
      </c>
      <c r="G26" s="180" t="s">
        <v>58</v>
      </c>
      <c r="H26" s="180" t="s">
        <v>57</v>
      </c>
      <c r="I26" s="180" t="s">
        <v>58</v>
      </c>
      <c r="J26" s="180" t="s">
        <v>57</v>
      </c>
      <c r="K26" s="180" t="s">
        <v>58</v>
      </c>
    </row>
    <row r="27" spans="1:11" x14ac:dyDescent="0.2">
      <c r="A27" s="180" t="str">
        <f>IF(連結実質赤字比率に係る赤字・黒字の構成分析!C$43="",NA(),連結実質赤字比率に係る赤字・黒字の構成分析!C$43)</f>
        <v>その他会計（黒字）</v>
      </c>
      <c r="B27" s="180" t="e">
        <f>IF(ROUND(VALUE(SUBSTITUTE(連結実質赤字比率に係る赤字・黒字の構成分析!F$43,"▲", "-")), 2) &lt; 0, ABS(ROUND(VALUE(SUBSTITUTE(連結実質赤字比率に係る赤字・黒字の構成分析!F$43,"▲", "-")), 2)), NA())</f>
        <v>#N/A</v>
      </c>
      <c r="C27" s="180">
        <f>IF(ROUND(VALUE(SUBSTITUTE(連結実質赤字比率に係る赤字・黒字の構成分析!F$43,"▲", "-")), 2) &gt;= 0, ABS(ROUND(VALUE(SUBSTITUTE(連結実質赤字比率に係る赤字・黒字の構成分析!F$43,"▲", "-")), 2)), NA())</f>
        <v>0</v>
      </c>
      <c r="D27" s="180" t="e">
        <f>IF(ROUND(VALUE(SUBSTITUTE(連結実質赤字比率に係る赤字・黒字の構成分析!G$43,"▲", "-")), 2) &lt; 0, ABS(ROUND(VALUE(SUBSTITUTE(連結実質赤字比率に係る赤字・黒字の構成分析!G$43,"▲", "-")), 2)), NA())</f>
        <v>#N/A</v>
      </c>
      <c r="E27" s="180">
        <f>IF(ROUND(VALUE(SUBSTITUTE(連結実質赤字比率に係る赤字・黒字の構成分析!G$43,"▲", "-")), 2) &gt;= 0, ABS(ROUND(VALUE(SUBSTITUTE(連結実質赤字比率に係る赤字・黒字の構成分析!G$43,"▲", "-")), 2)), NA())</f>
        <v>0</v>
      </c>
      <c r="F27" s="180" t="e">
        <f>IF(ROUND(VALUE(SUBSTITUTE(連結実質赤字比率に係る赤字・黒字の構成分析!H$43,"▲", "-")), 2) &lt; 0, ABS(ROUND(VALUE(SUBSTITUTE(連結実質赤字比率に係る赤字・黒字の構成分析!H$43,"▲", "-")), 2)), NA())</f>
        <v>#N/A</v>
      </c>
      <c r="G27" s="180">
        <f>IF(ROUND(VALUE(SUBSTITUTE(連結実質赤字比率に係る赤字・黒字の構成分析!H$43,"▲", "-")), 2) &gt;= 0, ABS(ROUND(VALUE(SUBSTITUTE(連結実質赤字比率に係る赤字・黒字の構成分析!H$43,"▲", "-")), 2)), NA())</f>
        <v>0</v>
      </c>
      <c r="H27" s="180" t="e">
        <f>IF(ROUND(VALUE(SUBSTITUTE(連結実質赤字比率に係る赤字・黒字の構成分析!I$43,"▲", "-")), 2) &lt; 0, ABS(ROUND(VALUE(SUBSTITUTE(連結実質赤字比率に係る赤字・黒字の構成分析!I$43,"▲", "-")), 2)), NA())</f>
        <v>#N/A</v>
      </c>
      <c r="I27" s="180">
        <f>IF(ROUND(VALUE(SUBSTITUTE(連結実質赤字比率に係る赤字・黒字の構成分析!I$43,"▲", "-")), 2) &gt;= 0, ABS(ROUND(VALUE(SUBSTITUTE(連結実質赤字比率に係る赤字・黒字の構成分析!I$43,"▲", "-")), 2)), NA())</f>
        <v>0</v>
      </c>
      <c r="J27" s="180" t="e">
        <f>IF(ROUND(VALUE(SUBSTITUTE(連結実質赤字比率に係る赤字・黒字の構成分析!J$43,"▲", "-")), 2) &lt; 0, ABS(ROUND(VALUE(SUBSTITUTE(連結実質赤字比率に係る赤字・黒字の構成分析!J$43,"▲", "-")), 2)), NA())</f>
        <v>#N/A</v>
      </c>
      <c r="K27" s="180">
        <f>IF(ROUND(VALUE(SUBSTITUTE(連結実質赤字比率に係る赤字・黒字の構成分析!J$43,"▲", "-")), 2) &gt;= 0, ABS(ROUND(VALUE(SUBSTITUTE(連結実質赤字比率に係る赤字・黒字の構成分析!J$43,"▲", "-")), 2)), NA())</f>
        <v>0</v>
      </c>
    </row>
    <row r="28" spans="1:11" x14ac:dyDescent="0.2">
      <c r="A28" s="180" t="str">
        <f>IF(連結実質赤字比率に係る赤字・黒字の構成分析!C$42="",NA(),連結実質赤字比率に係る赤字・黒字の構成分析!C$42)</f>
        <v>その他会計（赤字）</v>
      </c>
      <c r="B28" s="180" t="e">
        <f>IF(ROUND(VALUE(SUBSTITUTE(連結実質赤字比率に係る赤字・黒字の構成分析!F$42,"▲", "-")), 2) &lt; 0, ABS(ROUND(VALUE(SUBSTITUTE(連結実質赤字比率に係る赤字・黒字の構成分析!F$42,"▲", "-")), 2)), NA())</f>
        <v>#VALUE!</v>
      </c>
      <c r="C28" s="180" t="e">
        <f>IF(ROUND(VALUE(SUBSTITUTE(連結実質赤字比率に係る赤字・黒字の構成分析!F$42,"▲", "-")), 2) &gt;= 0, ABS(ROUND(VALUE(SUBSTITUTE(連結実質赤字比率に係る赤字・黒字の構成分析!F$42,"▲", "-")), 2)), NA())</f>
        <v>#VALUE!</v>
      </c>
      <c r="D28" s="180" t="e">
        <f>IF(ROUND(VALUE(SUBSTITUTE(連結実質赤字比率に係る赤字・黒字の構成分析!G$42,"▲", "-")), 2) &lt; 0, ABS(ROUND(VALUE(SUBSTITUTE(連結実質赤字比率に係る赤字・黒字の構成分析!G$42,"▲", "-")), 2)), NA())</f>
        <v>#VALUE!</v>
      </c>
      <c r="E28" s="180" t="e">
        <f>IF(ROUND(VALUE(SUBSTITUTE(連結実質赤字比率に係る赤字・黒字の構成分析!G$42,"▲", "-")), 2) &gt;= 0, ABS(ROUND(VALUE(SUBSTITUTE(連結実質赤字比率に係る赤字・黒字の構成分析!G$42,"▲", "-")), 2)), NA())</f>
        <v>#VALUE!</v>
      </c>
      <c r="F28" s="180" t="e">
        <f>IF(ROUND(VALUE(SUBSTITUTE(連結実質赤字比率に係る赤字・黒字の構成分析!H$42,"▲", "-")), 2) &lt; 0, ABS(ROUND(VALUE(SUBSTITUTE(連結実質赤字比率に係る赤字・黒字の構成分析!H$42,"▲", "-")), 2)), NA())</f>
        <v>#VALUE!</v>
      </c>
      <c r="G28" s="180" t="e">
        <f>IF(ROUND(VALUE(SUBSTITUTE(連結実質赤字比率に係る赤字・黒字の構成分析!H$42,"▲", "-")), 2) &gt;= 0, ABS(ROUND(VALUE(SUBSTITUTE(連結実質赤字比率に係る赤字・黒字の構成分析!H$42,"▲", "-")), 2)), NA())</f>
        <v>#VALUE!</v>
      </c>
      <c r="H28" s="180" t="e">
        <f>IF(ROUND(VALUE(SUBSTITUTE(連結実質赤字比率に係る赤字・黒字の構成分析!I$42,"▲", "-")), 2) &lt; 0, ABS(ROUND(VALUE(SUBSTITUTE(連結実質赤字比率に係る赤字・黒字の構成分析!I$42,"▲", "-")), 2)), NA())</f>
        <v>#VALUE!</v>
      </c>
      <c r="I28" s="180" t="e">
        <f>IF(ROUND(VALUE(SUBSTITUTE(連結実質赤字比率に係る赤字・黒字の構成分析!I$42,"▲", "-")), 2) &gt;= 0, ABS(ROUND(VALUE(SUBSTITUTE(連結実質赤字比率に係る赤字・黒字の構成分析!I$42,"▲", "-")), 2)), NA())</f>
        <v>#VALUE!</v>
      </c>
      <c r="J28" s="180" t="e">
        <f>IF(ROUND(VALUE(SUBSTITUTE(連結実質赤字比率に係る赤字・黒字の構成分析!J$42,"▲", "-")), 2) &lt; 0, ABS(ROUND(VALUE(SUBSTITUTE(連結実質赤字比率に係る赤字・黒字の構成分析!J$42,"▲", "-")), 2)), NA())</f>
        <v>#VALUE!</v>
      </c>
      <c r="K28" s="180" t="e">
        <f>IF(ROUND(VALUE(SUBSTITUTE(連結実質赤字比率に係る赤字・黒字の構成分析!J$42,"▲", "-")), 2) &gt;= 0, ABS(ROUND(VALUE(SUBSTITUTE(連結実質赤字比率に係る赤字・黒字の構成分析!J$42,"▲", "-")), 2)), NA())</f>
        <v>#VALUE!</v>
      </c>
    </row>
    <row r="29" spans="1:11" x14ac:dyDescent="0.2">
      <c r="A29" s="180" t="str">
        <f>IF(連結実質赤字比率に係る赤字・黒字の構成分析!C$41="",NA(),連結実質赤字比率に係る赤字・黒字の構成分析!C$41)</f>
        <v>介護サービス事業特別会計</v>
      </c>
      <c r="B29" s="180" t="e">
        <f>IF(ROUND(VALUE(SUBSTITUTE(連結実質赤字比率に係る赤字・黒字の構成分析!F$41,"▲", "-")), 2) &lt; 0, ABS(ROUND(VALUE(SUBSTITUTE(連結実質赤字比率に係る赤字・黒字の構成分析!F$41,"▲", "-")), 2)), NA())</f>
        <v>#N/A</v>
      </c>
      <c r="C29" s="180">
        <f>IF(ROUND(VALUE(SUBSTITUTE(連結実質赤字比率に係る赤字・黒字の構成分析!F$41,"▲", "-")), 2) &gt;= 0, ABS(ROUND(VALUE(SUBSTITUTE(連結実質赤字比率に係る赤字・黒字の構成分析!F$41,"▲", "-")), 2)), NA())</f>
        <v>0.05</v>
      </c>
      <c r="D29" s="180" t="e">
        <f>IF(ROUND(VALUE(SUBSTITUTE(連結実質赤字比率に係る赤字・黒字の構成分析!G$41,"▲", "-")), 2) &lt; 0, ABS(ROUND(VALUE(SUBSTITUTE(連結実質赤字比率に係る赤字・黒字の構成分析!G$41,"▲", "-")), 2)), NA())</f>
        <v>#N/A</v>
      </c>
      <c r="E29" s="180">
        <f>IF(ROUND(VALUE(SUBSTITUTE(連結実質赤字比率に係る赤字・黒字の構成分析!G$41,"▲", "-")), 2) &gt;= 0, ABS(ROUND(VALUE(SUBSTITUTE(連結実質赤字比率に係る赤字・黒字の構成分析!G$41,"▲", "-")), 2)), NA())</f>
        <v>0.06</v>
      </c>
      <c r="F29" s="180" t="e">
        <f>IF(ROUND(VALUE(SUBSTITUTE(連結実質赤字比率に係る赤字・黒字の構成分析!H$41,"▲", "-")), 2) &lt; 0, ABS(ROUND(VALUE(SUBSTITUTE(連結実質赤字比率に係る赤字・黒字の構成分析!H$41,"▲", "-")), 2)), NA())</f>
        <v>#N/A</v>
      </c>
      <c r="G29" s="180">
        <f>IF(ROUND(VALUE(SUBSTITUTE(連結実質赤字比率に係る赤字・黒字の構成分析!H$41,"▲", "-")), 2) &gt;= 0, ABS(ROUND(VALUE(SUBSTITUTE(連結実質赤字比率に係る赤字・黒字の構成分析!H$41,"▲", "-")), 2)), NA())</f>
        <v>0.03</v>
      </c>
      <c r="H29" s="180" t="e">
        <f>IF(ROUND(VALUE(SUBSTITUTE(連結実質赤字比率に係る赤字・黒字の構成分析!I$41,"▲", "-")), 2) &lt; 0, ABS(ROUND(VALUE(SUBSTITUTE(連結実質赤字比率に係る赤字・黒字の構成分析!I$41,"▲", "-")), 2)), NA())</f>
        <v>#N/A</v>
      </c>
      <c r="I29" s="180">
        <f>IF(ROUND(VALUE(SUBSTITUTE(連結実質赤字比率に係る赤字・黒字の構成分析!I$41,"▲", "-")), 2) &gt;= 0, ABS(ROUND(VALUE(SUBSTITUTE(連結実質赤字比率に係る赤字・黒字の構成分析!I$41,"▲", "-")), 2)), NA())</f>
        <v>0.08</v>
      </c>
      <c r="J29" s="180" t="e">
        <f>IF(ROUND(VALUE(SUBSTITUTE(連結実質赤字比率に係る赤字・黒字の構成分析!J$41,"▲", "-")), 2) &lt; 0, ABS(ROUND(VALUE(SUBSTITUTE(連結実質赤字比率に係る赤字・黒字の構成分析!J$41,"▲", "-")), 2)), NA())</f>
        <v>#N/A</v>
      </c>
      <c r="K29" s="180">
        <f>IF(ROUND(VALUE(SUBSTITUTE(連結実質赤字比率に係る赤字・黒字の構成分析!J$41,"▲", "-")), 2) &gt;= 0, ABS(ROUND(VALUE(SUBSTITUTE(連結実質赤字比率に係る赤字・黒字の構成分析!J$41,"▲", "-")), 2)), NA())</f>
        <v>0.06</v>
      </c>
    </row>
    <row r="30" spans="1:11" x14ac:dyDescent="0.2">
      <c r="A30" s="180" t="str">
        <f>IF(連結実質赤字比率に係る赤字・黒字の構成分析!C$40="",NA(),連結実質赤字比率に係る赤字・黒字の構成分析!C$40)</f>
        <v>後期高齢者医療特別会計</v>
      </c>
      <c r="B30" s="180" t="e">
        <f>IF(ROUND(VALUE(SUBSTITUTE(連結実質赤字比率に係る赤字・黒字の構成分析!F$40,"▲", "-")), 2) &lt; 0, ABS(ROUND(VALUE(SUBSTITUTE(連結実質赤字比率に係る赤字・黒字の構成分析!F$40,"▲", "-")), 2)), NA())</f>
        <v>#N/A</v>
      </c>
      <c r="C30" s="180">
        <f>IF(ROUND(VALUE(SUBSTITUTE(連結実質赤字比率に係る赤字・黒字の構成分析!F$40,"▲", "-")), 2) &gt;= 0, ABS(ROUND(VALUE(SUBSTITUTE(連結実質赤字比率に係る赤字・黒字の構成分析!F$40,"▲", "-")), 2)), NA())</f>
        <v>0.08</v>
      </c>
      <c r="D30" s="180" t="e">
        <f>IF(ROUND(VALUE(SUBSTITUTE(連結実質赤字比率に係る赤字・黒字の構成分析!G$40,"▲", "-")), 2) &lt; 0, ABS(ROUND(VALUE(SUBSTITUTE(連結実質赤字比率に係る赤字・黒字の構成分析!G$40,"▲", "-")), 2)), NA())</f>
        <v>#N/A</v>
      </c>
      <c r="E30" s="180">
        <f>IF(ROUND(VALUE(SUBSTITUTE(連結実質赤字比率に係る赤字・黒字の構成分析!G$40,"▲", "-")), 2) &gt;= 0, ABS(ROUND(VALUE(SUBSTITUTE(連結実質赤字比率に係る赤字・黒字の構成分析!G$40,"▲", "-")), 2)), NA())</f>
        <v>0.06</v>
      </c>
      <c r="F30" s="180" t="e">
        <f>IF(ROUND(VALUE(SUBSTITUTE(連結実質赤字比率に係る赤字・黒字の構成分析!H$40,"▲", "-")), 2) &lt; 0, ABS(ROUND(VALUE(SUBSTITUTE(連結実質赤字比率に係る赤字・黒字の構成分析!H$40,"▲", "-")), 2)), NA())</f>
        <v>#N/A</v>
      </c>
      <c r="G30" s="180">
        <f>IF(ROUND(VALUE(SUBSTITUTE(連結実質赤字比率に係る赤字・黒字の構成分析!H$40,"▲", "-")), 2) &gt;= 0, ABS(ROUND(VALUE(SUBSTITUTE(連結実質赤字比率に係る赤字・黒字の構成分析!H$40,"▲", "-")), 2)), NA())</f>
        <v>0.03</v>
      </c>
      <c r="H30" s="180" t="e">
        <f>IF(ROUND(VALUE(SUBSTITUTE(連結実質赤字比率に係る赤字・黒字の構成分析!I$40,"▲", "-")), 2) &lt; 0, ABS(ROUND(VALUE(SUBSTITUTE(連結実質赤字比率に係る赤字・黒字の構成分析!I$40,"▲", "-")), 2)), NA())</f>
        <v>#N/A</v>
      </c>
      <c r="I30" s="180">
        <f>IF(ROUND(VALUE(SUBSTITUTE(連結実質赤字比率に係る赤字・黒字の構成分析!I$40,"▲", "-")), 2) &gt;= 0, ABS(ROUND(VALUE(SUBSTITUTE(連結実質赤字比率に係る赤字・黒字の構成分析!I$40,"▲", "-")), 2)), NA())</f>
        <v>0.03</v>
      </c>
      <c r="J30" s="180" t="e">
        <f>IF(ROUND(VALUE(SUBSTITUTE(連結実質赤字比率に係る赤字・黒字の構成分析!J$40,"▲", "-")), 2) &lt; 0, ABS(ROUND(VALUE(SUBSTITUTE(連結実質赤字比率に係る赤字・黒字の構成分析!J$40,"▲", "-")), 2)), NA())</f>
        <v>#N/A</v>
      </c>
      <c r="K30" s="180">
        <f>IF(ROUND(VALUE(SUBSTITUTE(連結実質赤字比率に係る赤字・黒字の構成分析!J$40,"▲", "-")), 2) &gt;= 0, ABS(ROUND(VALUE(SUBSTITUTE(連結実質赤字比率に係る赤字・黒字の構成分析!J$40,"▲", "-")), 2)), NA())</f>
        <v>0.06</v>
      </c>
    </row>
    <row r="31" spans="1:11" x14ac:dyDescent="0.2">
      <c r="A31" s="180" t="str">
        <f>IF(連結実質赤字比率に係る赤字・黒字の構成分析!C$39="",NA(),連結実質赤字比率に係る赤字・黒字の構成分析!C$39)</f>
        <v>国民健康保険診療所特別会計</v>
      </c>
      <c r="B31" s="180" t="e">
        <f>IF(ROUND(VALUE(SUBSTITUTE(連結実質赤字比率に係る赤字・黒字の構成分析!F$39,"▲", "-")), 2) &lt; 0, ABS(ROUND(VALUE(SUBSTITUTE(連結実質赤字比率に係る赤字・黒字の構成分析!F$39,"▲", "-")), 2)), NA())</f>
        <v>#N/A</v>
      </c>
      <c r="C31" s="180">
        <f>IF(ROUND(VALUE(SUBSTITUTE(連結実質赤字比率に係る赤字・黒字の構成分析!F$39,"▲", "-")), 2) &gt;= 0, ABS(ROUND(VALUE(SUBSTITUTE(連結実質赤字比率に係る赤字・黒字の構成分析!F$39,"▲", "-")), 2)), NA())</f>
        <v>0.02</v>
      </c>
      <c r="D31" s="180" t="e">
        <f>IF(ROUND(VALUE(SUBSTITUTE(連結実質赤字比率に係る赤字・黒字の構成分析!G$39,"▲", "-")), 2) &lt; 0, ABS(ROUND(VALUE(SUBSTITUTE(連結実質赤字比率に係る赤字・黒字の構成分析!G$39,"▲", "-")), 2)), NA())</f>
        <v>#N/A</v>
      </c>
      <c r="E31" s="180">
        <f>IF(ROUND(VALUE(SUBSTITUTE(連結実質赤字比率に係る赤字・黒字の構成分析!G$39,"▲", "-")), 2) &gt;= 0, ABS(ROUND(VALUE(SUBSTITUTE(連結実質赤字比率に係る赤字・黒字の構成分析!G$39,"▲", "-")), 2)), NA())</f>
        <v>0.11</v>
      </c>
      <c r="F31" s="180" t="e">
        <f>IF(ROUND(VALUE(SUBSTITUTE(連結実質赤字比率に係る赤字・黒字の構成分析!H$39,"▲", "-")), 2) &lt; 0, ABS(ROUND(VALUE(SUBSTITUTE(連結実質赤字比率に係る赤字・黒字の構成分析!H$39,"▲", "-")), 2)), NA())</f>
        <v>#N/A</v>
      </c>
      <c r="G31" s="180">
        <f>IF(ROUND(VALUE(SUBSTITUTE(連結実質赤字比率に係る赤字・黒字の構成分析!H$39,"▲", "-")), 2) &gt;= 0, ABS(ROUND(VALUE(SUBSTITUTE(連結実質赤字比率に係る赤字・黒字の構成分析!H$39,"▲", "-")), 2)), NA())</f>
        <v>0.04</v>
      </c>
      <c r="H31" s="180" t="e">
        <f>IF(ROUND(VALUE(SUBSTITUTE(連結実質赤字比率に係る赤字・黒字の構成分析!I$39,"▲", "-")), 2) &lt; 0, ABS(ROUND(VALUE(SUBSTITUTE(連結実質赤字比率に係る赤字・黒字の構成分析!I$39,"▲", "-")), 2)), NA())</f>
        <v>#N/A</v>
      </c>
      <c r="I31" s="180">
        <f>IF(ROUND(VALUE(SUBSTITUTE(連結実質赤字比率に係る赤字・黒字の構成分析!I$39,"▲", "-")), 2) &gt;= 0, ABS(ROUND(VALUE(SUBSTITUTE(連結実質赤字比率に係る赤字・黒字の構成分析!I$39,"▲", "-")), 2)), NA())</f>
        <v>0.1</v>
      </c>
      <c r="J31" s="180" t="e">
        <f>IF(ROUND(VALUE(SUBSTITUTE(連結実質赤字比率に係る赤字・黒字の構成分析!J$39,"▲", "-")), 2) &lt; 0, ABS(ROUND(VALUE(SUBSTITUTE(連結実質赤字比率に係る赤字・黒字の構成分析!J$39,"▲", "-")), 2)), NA())</f>
        <v>#N/A</v>
      </c>
      <c r="K31" s="180">
        <f>IF(ROUND(VALUE(SUBSTITUTE(連結実質赤字比率に係る赤字・黒字の構成分析!J$39,"▲", "-")), 2) &gt;= 0, ABS(ROUND(VALUE(SUBSTITUTE(連結実質赤字比率に係る赤字・黒字の構成分析!J$39,"▲", "-")), 2)), NA())</f>
        <v>0.14000000000000001</v>
      </c>
    </row>
    <row r="32" spans="1:11" x14ac:dyDescent="0.2">
      <c r="A32" s="180" t="str">
        <f>IF(連結実質赤字比率に係る赤字・黒字の構成分析!C$38="",NA(),連結実質赤字比率に係る赤字・黒字の構成分析!C$38)</f>
        <v>介護保険事業特別会計</v>
      </c>
      <c r="B32" s="180" t="e">
        <f>IF(ROUND(VALUE(SUBSTITUTE(連結実質赤字比率に係る赤字・黒字の構成分析!F$38,"▲", "-")), 2) &lt; 0, ABS(ROUND(VALUE(SUBSTITUTE(連結実質赤字比率に係る赤字・黒字の構成分析!F$38,"▲", "-")), 2)), NA())</f>
        <v>#N/A</v>
      </c>
      <c r="C32" s="180">
        <f>IF(ROUND(VALUE(SUBSTITUTE(連結実質赤字比率に係る赤字・黒字の構成分析!F$38,"▲", "-")), 2) &gt;= 0, ABS(ROUND(VALUE(SUBSTITUTE(連結実質赤字比率に係る赤字・黒字の構成分析!F$38,"▲", "-")), 2)), NA())</f>
        <v>0.22</v>
      </c>
      <c r="D32" s="180" t="e">
        <f>IF(ROUND(VALUE(SUBSTITUTE(連結実質赤字比率に係る赤字・黒字の構成分析!G$38,"▲", "-")), 2) &lt; 0, ABS(ROUND(VALUE(SUBSTITUTE(連結実質赤字比率に係る赤字・黒字の構成分析!G$38,"▲", "-")), 2)), NA())</f>
        <v>#N/A</v>
      </c>
      <c r="E32" s="180">
        <f>IF(ROUND(VALUE(SUBSTITUTE(連結実質赤字比率に係る赤字・黒字の構成分析!G$38,"▲", "-")), 2) &gt;= 0, ABS(ROUND(VALUE(SUBSTITUTE(連結実質赤字比率に係る赤字・黒字の構成分析!G$38,"▲", "-")), 2)), NA())</f>
        <v>0.67</v>
      </c>
      <c r="F32" s="180" t="e">
        <f>IF(ROUND(VALUE(SUBSTITUTE(連結実質赤字比率に係る赤字・黒字の構成分析!H$38,"▲", "-")), 2) &lt; 0, ABS(ROUND(VALUE(SUBSTITUTE(連結実質赤字比率に係る赤字・黒字の構成分析!H$38,"▲", "-")), 2)), NA())</f>
        <v>#N/A</v>
      </c>
      <c r="G32" s="180">
        <f>IF(ROUND(VALUE(SUBSTITUTE(連結実質赤字比率に係る赤字・黒字の構成分析!H$38,"▲", "-")), 2) &gt;= 0, ABS(ROUND(VALUE(SUBSTITUTE(連結実質赤字比率に係る赤字・黒字の構成分析!H$38,"▲", "-")), 2)), NA())</f>
        <v>0.72</v>
      </c>
      <c r="H32" s="180" t="e">
        <f>IF(ROUND(VALUE(SUBSTITUTE(連結実質赤字比率に係る赤字・黒字の構成分析!I$38,"▲", "-")), 2) &lt; 0, ABS(ROUND(VALUE(SUBSTITUTE(連結実質赤字比率に係る赤字・黒字の構成分析!I$38,"▲", "-")), 2)), NA())</f>
        <v>#N/A</v>
      </c>
      <c r="I32" s="180">
        <f>IF(ROUND(VALUE(SUBSTITUTE(連結実質赤字比率に係る赤字・黒字の構成分析!I$38,"▲", "-")), 2) &gt;= 0, ABS(ROUND(VALUE(SUBSTITUTE(連結実質赤字比率に係る赤字・黒字の構成分析!I$38,"▲", "-")), 2)), NA())</f>
        <v>1</v>
      </c>
      <c r="J32" s="180" t="e">
        <f>IF(ROUND(VALUE(SUBSTITUTE(連結実質赤字比率に係る赤字・黒字の構成分析!J$38,"▲", "-")), 2) &lt; 0, ABS(ROUND(VALUE(SUBSTITUTE(連結実質赤字比率に係る赤字・黒字の構成分析!J$38,"▲", "-")), 2)), NA())</f>
        <v>#N/A</v>
      </c>
      <c r="K32" s="180">
        <f>IF(ROUND(VALUE(SUBSTITUTE(連結実質赤字比率に係る赤字・黒字の構成分析!J$38,"▲", "-")), 2) &gt;= 0, ABS(ROUND(VALUE(SUBSTITUTE(連結実質赤字比率に係る赤字・黒字の構成分析!J$38,"▲", "-")), 2)), NA())</f>
        <v>0.9</v>
      </c>
    </row>
    <row r="33" spans="1:16" x14ac:dyDescent="0.2">
      <c r="A33" s="180" t="str">
        <f>IF(連結実質赤字比率に係る赤字・黒字の構成分析!C$37="",NA(),連結実質赤字比率に係る赤字・黒字の構成分析!C$37)</f>
        <v>公共下水道事業会計</v>
      </c>
      <c r="B33" s="180" t="e">
        <f>IF(ROUND(VALUE(SUBSTITUTE(連結実質赤字比率に係る赤字・黒字の構成分析!F$37,"▲", "-")), 2) &lt; 0, ABS(ROUND(VALUE(SUBSTITUTE(連結実質赤字比率に係る赤字・黒字の構成分析!F$37,"▲", "-")), 2)), NA())</f>
        <v>#N/A</v>
      </c>
      <c r="C33" s="180">
        <f>IF(ROUND(VALUE(SUBSTITUTE(連結実質赤字比率に係る赤字・黒字の構成分析!F$37,"▲", "-")), 2) &gt;= 0, ABS(ROUND(VALUE(SUBSTITUTE(連結実質赤字比率に係る赤字・黒字の構成分析!F$37,"▲", "-")), 2)), NA())</f>
        <v>1.5</v>
      </c>
      <c r="D33" s="180" t="e">
        <f>IF(ROUND(VALUE(SUBSTITUTE(連結実質赤字比率に係る赤字・黒字の構成分析!G$37,"▲", "-")), 2) &lt; 0, ABS(ROUND(VALUE(SUBSTITUTE(連結実質赤字比率に係る赤字・黒字の構成分析!G$37,"▲", "-")), 2)), NA())</f>
        <v>#N/A</v>
      </c>
      <c r="E33" s="180">
        <f>IF(ROUND(VALUE(SUBSTITUTE(連結実質赤字比率に係る赤字・黒字の構成分析!G$37,"▲", "-")), 2) &gt;= 0, ABS(ROUND(VALUE(SUBSTITUTE(連結実質赤字比率に係る赤字・黒字の構成分析!G$37,"▲", "-")), 2)), NA())</f>
        <v>1.43</v>
      </c>
      <c r="F33" s="180" t="e">
        <f>IF(ROUND(VALUE(SUBSTITUTE(連結実質赤字比率に係る赤字・黒字の構成分析!H$37,"▲", "-")), 2) &lt; 0, ABS(ROUND(VALUE(SUBSTITUTE(連結実質赤字比率に係る赤字・黒字の構成分析!H$37,"▲", "-")), 2)), NA())</f>
        <v>#N/A</v>
      </c>
      <c r="G33" s="180">
        <f>IF(ROUND(VALUE(SUBSTITUTE(連結実質赤字比率に係る赤字・黒字の構成分析!H$37,"▲", "-")), 2) &gt;= 0, ABS(ROUND(VALUE(SUBSTITUTE(連結実質赤字比率に係る赤字・黒字の構成分析!H$37,"▲", "-")), 2)), NA())</f>
        <v>1.36</v>
      </c>
      <c r="H33" s="180" t="e">
        <f>IF(ROUND(VALUE(SUBSTITUTE(連結実質赤字比率に係る赤字・黒字の構成分析!I$37,"▲", "-")), 2) &lt; 0, ABS(ROUND(VALUE(SUBSTITUTE(連結実質赤字比率に係る赤字・黒字の構成分析!I$37,"▲", "-")), 2)), NA())</f>
        <v>#N/A</v>
      </c>
      <c r="I33" s="180">
        <f>IF(ROUND(VALUE(SUBSTITUTE(連結実質赤字比率に係る赤字・黒字の構成分析!I$37,"▲", "-")), 2) &gt;= 0, ABS(ROUND(VALUE(SUBSTITUTE(連結実質赤字比率に係る赤字・黒字の構成分析!I$37,"▲", "-")), 2)), NA())</f>
        <v>1.33</v>
      </c>
      <c r="J33" s="180" t="e">
        <f>IF(ROUND(VALUE(SUBSTITUTE(連結実質赤字比率に係る赤字・黒字の構成分析!J$37,"▲", "-")), 2) &lt; 0, ABS(ROUND(VALUE(SUBSTITUTE(連結実質赤字比率に係る赤字・黒字の構成分析!J$37,"▲", "-")), 2)), NA())</f>
        <v>#N/A</v>
      </c>
      <c r="K33" s="180">
        <f>IF(ROUND(VALUE(SUBSTITUTE(連結実質赤字比率に係る赤字・黒字の構成分析!J$37,"▲", "-")), 2) &gt;= 0, ABS(ROUND(VALUE(SUBSTITUTE(連結実質赤字比率に係る赤字・黒字の構成分析!J$37,"▲", "-")), 2)), NA())</f>
        <v>1.61</v>
      </c>
    </row>
    <row r="34" spans="1:16" x14ac:dyDescent="0.2">
      <c r="A34" s="180" t="str">
        <f>IF(連結実質赤字比率に係る赤字・黒字の構成分析!C$36="",NA(),連結実質赤字比率に係る赤字・黒字の構成分析!C$36)</f>
        <v>一般会計</v>
      </c>
      <c r="B34" s="180" t="e">
        <f>IF(ROUND(VALUE(SUBSTITUTE(連結実質赤字比率に係る赤字・黒字の構成分析!F$36,"▲", "-")), 2) &lt; 0, ABS(ROUND(VALUE(SUBSTITUTE(連結実質赤字比率に係る赤字・黒字の構成分析!F$36,"▲", "-")), 2)), NA())</f>
        <v>#N/A</v>
      </c>
      <c r="C34" s="180">
        <f>IF(ROUND(VALUE(SUBSTITUTE(連結実質赤字比率に係る赤字・黒字の構成分析!F$36,"▲", "-")), 2) &gt;= 0, ABS(ROUND(VALUE(SUBSTITUTE(連結実質赤字比率に係る赤字・黒字の構成分析!F$36,"▲", "-")), 2)), NA())</f>
        <v>3.02</v>
      </c>
      <c r="D34" s="180" t="e">
        <f>IF(ROUND(VALUE(SUBSTITUTE(連結実質赤字比率に係る赤字・黒字の構成分析!G$36,"▲", "-")), 2) &lt; 0, ABS(ROUND(VALUE(SUBSTITUTE(連結実質赤字比率に係る赤字・黒字の構成分析!G$36,"▲", "-")), 2)), NA())</f>
        <v>#N/A</v>
      </c>
      <c r="E34" s="180">
        <f>IF(ROUND(VALUE(SUBSTITUTE(連結実質赤字比率に係る赤字・黒字の構成分析!G$36,"▲", "-")), 2) &gt;= 0, ABS(ROUND(VALUE(SUBSTITUTE(連結実質赤字比率に係る赤字・黒字の構成分析!G$36,"▲", "-")), 2)), NA())</f>
        <v>3.47</v>
      </c>
      <c r="F34" s="180" t="e">
        <f>IF(ROUND(VALUE(SUBSTITUTE(連結実質赤字比率に係る赤字・黒字の構成分析!H$36,"▲", "-")), 2) &lt; 0, ABS(ROUND(VALUE(SUBSTITUTE(連結実質赤字比率に係る赤字・黒字の構成分析!H$36,"▲", "-")), 2)), NA())</f>
        <v>#N/A</v>
      </c>
      <c r="G34" s="180">
        <f>IF(ROUND(VALUE(SUBSTITUTE(連結実質赤字比率に係る赤字・黒字の構成分析!H$36,"▲", "-")), 2) &gt;= 0, ABS(ROUND(VALUE(SUBSTITUTE(連結実質赤字比率に係る赤字・黒字の構成分析!H$36,"▲", "-")), 2)), NA())</f>
        <v>2.5</v>
      </c>
      <c r="H34" s="180" t="e">
        <f>IF(ROUND(VALUE(SUBSTITUTE(連結実質赤字比率に係る赤字・黒字の構成分析!I$36,"▲", "-")), 2) &lt; 0, ABS(ROUND(VALUE(SUBSTITUTE(連結実質赤字比率に係る赤字・黒字の構成分析!I$36,"▲", "-")), 2)), NA())</f>
        <v>#N/A</v>
      </c>
      <c r="I34" s="180">
        <f>IF(ROUND(VALUE(SUBSTITUTE(連結実質赤字比率に係る赤字・黒字の構成分析!I$36,"▲", "-")), 2) &gt;= 0, ABS(ROUND(VALUE(SUBSTITUTE(連結実質赤字比率に係る赤字・黒字の構成分析!I$36,"▲", "-")), 2)), NA())</f>
        <v>3.42</v>
      </c>
      <c r="J34" s="180" t="e">
        <f>IF(ROUND(VALUE(SUBSTITUTE(連結実質赤字比率に係る赤字・黒字の構成分析!J$36,"▲", "-")), 2) &lt; 0, ABS(ROUND(VALUE(SUBSTITUTE(連結実質赤字比率に係る赤字・黒字の構成分析!J$36,"▲", "-")), 2)), NA())</f>
        <v>#N/A</v>
      </c>
      <c r="K34" s="180">
        <f>IF(ROUND(VALUE(SUBSTITUTE(連結実質赤字比率に係る赤字・黒字の構成分析!J$36,"▲", "-")), 2) &gt;= 0, ABS(ROUND(VALUE(SUBSTITUTE(連結実質赤字比率に係る赤字・黒字の構成分析!J$36,"▲", "-")), 2)), NA())</f>
        <v>2.0299999999999998</v>
      </c>
    </row>
    <row r="35" spans="1:16" x14ac:dyDescent="0.2">
      <c r="A35" s="180" t="str">
        <f>IF(連結実質赤字比率に係る赤字・黒字の構成分析!C$35="",NA(),連結実質赤字比率に係る赤字・黒字の構成分析!C$35)</f>
        <v>水道事業会計</v>
      </c>
      <c r="B35" s="180" t="e">
        <f>IF(ROUND(VALUE(SUBSTITUTE(連結実質赤字比率に係る赤字・黒字の構成分析!F$35,"▲", "-")), 2) &lt; 0, ABS(ROUND(VALUE(SUBSTITUTE(連結実質赤字比率に係る赤字・黒字の構成分析!F$35,"▲", "-")), 2)), NA())</f>
        <v>#N/A</v>
      </c>
      <c r="C35" s="180">
        <f>IF(ROUND(VALUE(SUBSTITUTE(連結実質赤字比率に係る赤字・黒字の構成分析!F$35,"▲", "-")), 2) &gt;= 0, ABS(ROUND(VALUE(SUBSTITUTE(連結実質赤字比率に係る赤字・黒字の構成分析!F$35,"▲", "-")), 2)), NA())</f>
        <v>5.45</v>
      </c>
      <c r="D35" s="180" t="e">
        <f>IF(ROUND(VALUE(SUBSTITUTE(連結実質赤字比率に係る赤字・黒字の構成分析!G$35,"▲", "-")), 2) &lt; 0, ABS(ROUND(VALUE(SUBSTITUTE(連結実質赤字比率に係る赤字・黒字の構成分析!G$35,"▲", "-")), 2)), NA())</f>
        <v>#N/A</v>
      </c>
      <c r="E35" s="180">
        <f>IF(ROUND(VALUE(SUBSTITUTE(連結実質赤字比率に係る赤字・黒字の構成分析!G$35,"▲", "-")), 2) &gt;= 0, ABS(ROUND(VALUE(SUBSTITUTE(連結実質赤字比率に係る赤字・黒字の構成分析!G$35,"▲", "-")), 2)), NA())</f>
        <v>6.05</v>
      </c>
      <c r="F35" s="180" t="e">
        <f>IF(ROUND(VALUE(SUBSTITUTE(連結実質赤字比率に係る赤字・黒字の構成分析!H$35,"▲", "-")), 2) &lt; 0, ABS(ROUND(VALUE(SUBSTITUTE(連結実質赤字比率に係る赤字・黒字の構成分析!H$35,"▲", "-")), 2)), NA())</f>
        <v>#N/A</v>
      </c>
      <c r="G35" s="180">
        <f>IF(ROUND(VALUE(SUBSTITUTE(連結実質赤字比率に係る赤字・黒字の構成分析!H$35,"▲", "-")), 2) &gt;= 0, ABS(ROUND(VALUE(SUBSTITUTE(連結実質赤字比率に係る赤字・黒字の構成分析!H$35,"▲", "-")), 2)), NA())</f>
        <v>6.74</v>
      </c>
      <c r="H35" s="180" t="e">
        <f>IF(ROUND(VALUE(SUBSTITUTE(連結実質赤字比率に係る赤字・黒字の構成分析!I$35,"▲", "-")), 2) &lt; 0, ABS(ROUND(VALUE(SUBSTITUTE(連結実質赤字比率に係る赤字・黒字の構成分析!I$35,"▲", "-")), 2)), NA())</f>
        <v>#N/A</v>
      </c>
      <c r="I35" s="180">
        <f>IF(ROUND(VALUE(SUBSTITUTE(連結実質赤字比率に係る赤字・黒字の構成分析!I$35,"▲", "-")), 2) &gt;= 0, ABS(ROUND(VALUE(SUBSTITUTE(連結実質赤字比率に係る赤字・黒字の構成分析!I$35,"▲", "-")), 2)), NA())</f>
        <v>7.6</v>
      </c>
      <c r="J35" s="180" t="e">
        <f>IF(ROUND(VALUE(SUBSTITUTE(連結実質赤字比率に係る赤字・黒字の構成分析!J$35,"▲", "-")), 2) &lt; 0, ABS(ROUND(VALUE(SUBSTITUTE(連結実質赤字比率に係る赤字・黒字の構成分析!J$35,"▲", "-")), 2)), NA())</f>
        <v>#N/A</v>
      </c>
      <c r="K35" s="180">
        <f>IF(ROUND(VALUE(SUBSTITUTE(連結実質赤字比率に係る赤字・黒字の構成分析!J$35,"▲", "-")), 2) &gt;= 0, ABS(ROUND(VALUE(SUBSTITUTE(連結実質赤字比率に係る赤字・黒字の構成分析!J$35,"▲", "-")), 2)), NA())</f>
        <v>8.31</v>
      </c>
    </row>
    <row r="36" spans="1:16" x14ac:dyDescent="0.2">
      <c r="A36" s="180" t="str">
        <f>IF(連結実質赤字比率に係る赤字・黒字の構成分析!C$34="",NA(),連結実質赤字比率に係る赤字・黒字の構成分析!C$34)</f>
        <v>国民健康保険事業特別会計</v>
      </c>
      <c r="B36" s="180">
        <f>IF(ROUND(VALUE(SUBSTITUTE(連結実質赤字比率に係る赤字・黒字の構成分析!F$34,"▲", "-")), 2) &lt; 0, ABS(ROUND(VALUE(SUBSTITUTE(連結実質赤字比率に係る赤字・黒字の構成分析!F$34,"▲", "-")), 2)), NA())</f>
        <v>3.76</v>
      </c>
      <c r="C36" s="180" t="e">
        <f>IF(ROUND(VALUE(SUBSTITUTE(連結実質赤字比率に係る赤字・黒字の構成分析!F$34,"▲", "-")), 2) &gt;= 0, ABS(ROUND(VALUE(SUBSTITUTE(連結実質赤字比率に係る赤字・黒字の構成分析!F$34,"▲", "-")), 2)), NA())</f>
        <v>#N/A</v>
      </c>
      <c r="D36" s="180">
        <f>IF(ROUND(VALUE(SUBSTITUTE(連結実質赤字比率に係る赤字・黒字の構成分析!G$34,"▲", "-")), 2) &lt; 0, ABS(ROUND(VALUE(SUBSTITUTE(連結実質赤字比率に係る赤字・黒字の構成分析!G$34,"▲", "-")), 2)), NA())</f>
        <v>3.91</v>
      </c>
      <c r="E36" s="180" t="e">
        <f>IF(ROUND(VALUE(SUBSTITUTE(連結実質赤字比率に係る赤字・黒字の構成分析!G$34,"▲", "-")), 2) &gt;= 0, ABS(ROUND(VALUE(SUBSTITUTE(連結実質赤字比率に係る赤字・黒字の構成分析!G$34,"▲", "-")), 2)), NA())</f>
        <v>#N/A</v>
      </c>
      <c r="F36" s="180">
        <f>IF(ROUND(VALUE(SUBSTITUTE(連結実質赤字比率に係る赤字・黒字の構成分析!H$34,"▲", "-")), 2) &lt; 0, ABS(ROUND(VALUE(SUBSTITUTE(連結実質赤字比率に係る赤字・黒字の構成分析!H$34,"▲", "-")), 2)), NA())</f>
        <v>2.84</v>
      </c>
      <c r="G36" s="180" t="e">
        <f>IF(ROUND(VALUE(SUBSTITUTE(連結実質赤字比率に係る赤字・黒字の構成分析!H$34,"▲", "-")), 2) &gt;= 0, ABS(ROUND(VALUE(SUBSTITUTE(連結実質赤字比率に係る赤字・黒字の構成分析!H$34,"▲", "-")), 2)), NA())</f>
        <v>#N/A</v>
      </c>
      <c r="H36" s="180">
        <f>IF(ROUND(VALUE(SUBSTITUTE(連結実質赤字比率に係る赤字・黒字の構成分析!I$34,"▲", "-")), 2) &lt; 0, ABS(ROUND(VALUE(SUBSTITUTE(連結実質赤字比率に係る赤字・黒字の構成分析!I$34,"▲", "-")), 2)), NA())</f>
        <v>2.3199999999999998</v>
      </c>
      <c r="I36" s="180" t="e">
        <f>IF(ROUND(VALUE(SUBSTITUTE(連結実質赤字比率に係る赤字・黒字の構成分析!I$34,"▲", "-")), 2) &gt;= 0, ABS(ROUND(VALUE(SUBSTITUTE(連結実質赤字比率に係る赤字・黒字の構成分析!I$34,"▲", "-")), 2)), NA())</f>
        <v>#N/A</v>
      </c>
      <c r="J36" s="180">
        <f>IF(ROUND(VALUE(SUBSTITUTE(連結実質赤字比率に係る赤字・黒字の構成分析!J$34,"▲", "-")), 2) &lt; 0, ABS(ROUND(VALUE(SUBSTITUTE(連結実質赤字比率に係る赤字・黒字の構成分析!J$34,"▲", "-")), 2)), NA())</f>
        <v>2.0299999999999998</v>
      </c>
      <c r="K36" s="180" t="e">
        <f>IF(ROUND(VALUE(SUBSTITUTE(連結実質赤字比率に係る赤字・黒字の構成分析!J$34,"▲", "-")), 2) &gt;= 0, ABS(ROUND(VALUE(SUBSTITUTE(連結実質赤字比率に係る赤字・黒字の構成分析!J$34,"▲", "-")), 2)), NA())</f>
        <v>#N/A</v>
      </c>
    </row>
    <row r="39" spans="1:16" x14ac:dyDescent="0.2">
      <c r="A39" s="149" t="s">
        <v>59</v>
      </c>
    </row>
    <row r="40" spans="1:16" x14ac:dyDescent="0.2">
      <c r="A40" s="181"/>
      <c r="B40" s="181" t="str">
        <f>'実質公債費比率（分子）の構造'!K$44</f>
        <v>H26</v>
      </c>
      <c r="C40" s="181"/>
      <c r="D40" s="181"/>
      <c r="E40" s="181" t="str">
        <f>'実質公債費比率（分子）の構造'!L$44</f>
        <v>H27</v>
      </c>
      <c r="F40" s="181"/>
      <c r="G40" s="181"/>
      <c r="H40" s="181" t="str">
        <f>'実質公債費比率（分子）の構造'!M$44</f>
        <v>H28</v>
      </c>
      <c r="I40" s="181"/>
      <c r="J40" s="181"/>
      <c r="K40" s="181" t="str">
        <f>'実質公債費比率（分子）の構造'!N$44</f>
        <v>H29</v>
      </c>
      <c r="L40" s="181"/>
      <c r="M40" s="181"/>
      <c r="N40" s="181" t="str">
        <f>'実質公債費比率（分子）の構造'!O$44</f>
        <v>H30</v>
      </c>
      <c r="O40" s="181"/>
      <c r="P40" s="181"/>
    </row>
    <row r="41" spans="1:16" x14ac:dyDescent="0.2">
      <c r="A41" s="181"/>
      <c r="B41" s="181" t="s">
        <v>60</v>
      </c>
      <c r="C41" s="181"/>
      <c r="D41" s="181" t="s">
        <v>61</v>
      </c>
      <c r="E41" s="181" t="s">
        <v>60</v>
      </c>
      <c r="F41" s="181"/>
      <c r="G41" s="181" t="s">
        <v>61</v>
      </c>
      <c r="H41" s="181" t="s">
        <v>60</v>
      </c>
      <c r="I41" s="181"/>
      <c r="J41" s="181" t="s">
        <v>61</v>
      </c>
      <c r="K41" s="181" t="s">
        <v>60</v>
      </c>
      <c r="L41" s="181"/>
      <c r="M41" s="181" t="s">
        <v>61</v>
      </c>
      <c r="N41" s="181" t="s">
        <v>60</v>
      </c>
      <c r="O41" s="181"/>
      <c r="P41" s="181" t="s">
        <v>61</v>
      </c>
    </row>
    <row r="42" spans="1:16" x14ac:dyDescent="0.2">
      <c r="A42" s="181" t="s">
        <v>62</v>
      </c>
      <c r="B42" s="181"/>
      <c r="C42" s="181"/>
      <c r="D42" s="181">
        <f>'実質公債費比率（分子）の構造'!K$52</f>
        <v>3096</v>
      </c>
      <c r="E42" s="181"/>
      <c r="F42" s="181"/>
      <c r="G42" s="181">
        <f>'実質公債費比率（分子）の構造'!L$52</f>
        <v>3013</v>
      </c>
      <c r="H42" s="181"/>
      <c r="I42" s="181"/>
      <c r="J42" s="181">
        <f>'実質公債費比率（分子）の構造'!M$52</f>
        <v>2940</v>
      </c>
      <c r="K42" s="181"/>
      <c r="L42" s="181"/>
      <c r="M42" s="181">
        <f>'実質公債費比率（分子）の構造'!N$52</f>
        <v>2971</v>
      </c>
      <c r="N42" s="181"/>
      <c r="O42" s="181"/>
      <c r="P42" s="181">
        <f>'実質公債費比率（分子）の構造'!O$52</f>
        <v>2875</v>
      </c>
    </row>
    <row r="43" spans="1:16" x14ac:dyDescent="0.2">
      <c r="A43" s="181" t="s">
        <v>63</v>
      </c>
      <c r="B43" s="181">
        <f>'実質公債費比率（分子）の構造'!K$51</f>
        <v>1</v>
      </c>
      <c r="C43" s="181"/>
      <c r="D43" s="181"/>
      <c r="E43" s="181">
        <f>'実質公債費比率（分子）の構造'!L$51</f>
        <v>1</v>
      </c>
      <c r="F43" s="181"/>
      <c r="G43" s="181"/>
      <c r="H43" s="181">
        <f>'実質公債費比率（分子）の構造'!M$51</f>
        <v>0</v>
      </c>
      <c r="I43" s="181"/>
      <c r="J43" s="181"/>
      <c r="K43" s="181">
        <f>'実質公債費比率（分子）の構造'!N$51</f>
        <v>0</v>
      </c>
      <c r="L43" s="181"/>
      <c r="M43" s="181"/>
      <c r="N43" s="181">
        <f>'実質公債費比率（分子）の構造'!O$51</f>
        <v>0</v>
      </c>
      <c r="O43" s="181"/>
      <c r="P43" s="181"/>
    </row>
    <row r="44" spans="1:16" x14ac:dyDescent="0.2">
      <c r="A44" s="181" t="s">
        <v>64</v>
      </c>
      <c r="B44" s="181">
        <f>'実質公債費比率（分子）の構造'!K$50</f>
        <v>129</v>
      </c>
      <c r="C44" s="181"/>
      <c r="D44" s="181"/>
      <c r="E44" s="181">
        <f>'実質公債費比率（分子）の構造'!L$50</f>
        <v>113</v>
      </c>
      <c r="F44" s="181"/>
      <c r="G44" s="181"/>
      <c r="H44" s="181">
        <f>'実質公債費比率（分子）の構造'!M$50</f>
        <v>111</v>
      </c>
      <c r="I44" s="181"/>
      <c r="J44" s="181"/>
      <c r="K44" s="181">
        <f>'実質公債費比率（分子）の構造'!N$50</f>
        <v>36</v>
      </c>
      <c r="L44" s="181"/>
      <c r="M44" s="181"/>
      <c r="N44" s="181">
        <f>'実質公債費比率（分子）の構造'!O$50</f>
        <v>28</v>
      </c>
      <c r="O44" s="181"/>
      <c r="P44" s="181"/>
    </row>
    <row r="45" spans="1:16" x14ac:dyDescent="0.2">
      <c r="A45" s="181" t="s">
        <v>65</v>
      </c>
      <c r="B45" s="181">
        <f>'実質公債費比率（分子）の構造'!K$49</f>
        <v>85</v>
      </c>
      <c r="C45" s="181"/>
      <c r="D45" s="181"/>
      <c r="E45" s="181">
        <f>'実質公債費比率（分子）の構造'!L$49</f>
        <v>161</v>
      </c>
      <c r="F45" s="181"/>
      <c r="G45" s="181"/>
      <c r="H45" s="181">
        <f>'実質公債費比率（分子）の構造'!M$49</f>
        <v>135</v>
      </c>
      <c r="I45" s="181"/>
      <c r="J45" s="181"/>
      <c r="K45" s="181">
        <f>'実質公債費比率（分子）の構造'!N$49</f>
        <v>122</v>
      </c>
      <c r="L45" s="181"/>
      <c r="M45" s="181"/>
      <c r="N45" s="181">
        <f>'実質公債費比率（分子）の構造'!O$49</f>
        <v>107</v>
      </c>
      <c r="O45" s="181"/>
      <c r="P45" s="181"/>
    </row>
    <row r="46" spans="1:16" x14ac:dyDescent="0.2">
      <c r="A46" s="181" t="s">
        <v>66</v>
      </c>
      <c r="B46" s="181">
        <f>'実質公債費比率（分子）の構造'!K$48</f>
        <v>705</v>
      </c>
      <c r="C46" s="181"/>
      <c r="D46" s="181"/>
      <c r="E46" s="181">
        <f>'実質公債費比率（分子）の構造'!L$48</f>
        <v>878</v>
      </c>
      <c r="F46" s="181"/>
      <c r="G46" s="181"/>
      <c r="H46" s="181">
        <f>'実質公債費比率（分子）の構造'!M$48</f>
        <v>876</v>
      </c>
      <c r="I46" s="181"/>
      <c r="J46" s="181"/>
      <c r="K46" s="181">
        <f>'実質公債費比率（分子）の構造'!N$48</f>
        <v>868</v>
      </c>
      <c r="L46" s="181"/>
      <c r="M46" s="181"/>
      <c r="N46" s="181">
        <f>'実質公債費比率（分子）の構造'!O$48</f>
        <v>830</v>
      </c>
      <c r="O46" s="181"/>
      <c r="P46" s="181"/>
    </row>
    <row r="47" spans="1:16" x14ac:dyDescent="0.2">
      <c r="A47" s="181" t="s">
        <v>67</v>
      </c>
      <c r="B47" s="181" t="str">
        <f>'実質公債費比率（分子）の構造'!K$47</f>
        <v>-</v>
      </c>
      <c r="C47" s="181"/>
      <c r="D47" s="181"/>
      <c r="E47" s="181" t="str">
        <f>'実質公債費比率（分子）の構造'!L$47</f>
        <v>-</v>
      </c>
      <c r="F47" s="181"/>
      <c r="G47" s="181"/>
      <c r="H47" s="181" t="str">
        <f>'実質公債費比率（分子）の構造'!M$47</f>
        <v>-</v>
      </c>
      <c r="I47" s="181"/>
      <c r="J47" s="181"/>
      <c r="K47" s="181" t="str">
        <f>'実質公債費比率（分子）の構造'!N$47</f>
        <v>-</v>
      </c>
      <c r="L47" s="181"/>
      <c r="M47" s="181"/>
      <c r="N47" s="181" t="str">
        <f>'実質公債費比率（分子）の構造'!O$47</f>
        <v>-</v>
      </c>
      <c r="O47" s="181"/>
      <c r="P47" s="181"/>
    </row>
    <row r="48" spans="1:16" x14ac:dyDescent="0.2">
      <c r="A48" s="181" t="s">
        <v>68</v>
      </c>
      <c r="B48" s="181" t="str">
        <f>'実質公債費比率（分子）の構造'!K$46</f>
        <v>-</v>
      </c>
      <c r="C48" s="181"/>
      <c r="D48" s="181"/>
      <c r="E48" s="181" t="str">
        <f>'実質公債費比率（分子）の構造'!L$46</f>
        <v>-</v>
      </c>
      <c r="F48" s="181"/>
      <c r="G48" s="181"/>
      <c r="H48" s="181" t="str">
        <f>'実質公債費比率（分子）の構造'!M$46</f>
        <v>-</v>
      </c>
      <c r="I48" s="181"/>
      <c r="J48" s="181"/>
      <c r="K48" s="181" t="str">
        <f>'実質公債費比率（分子）の構造'!N$46</f>
        <v>-</v>
      </c>
      <c r="L48" s="181"/>
      <c r="M48" s="181"/>
      <c r="N48" s="181" t="str">
        <f>'実質公債費比率（分子）の構造'!O$46</f>
        <v>-</v>
      </c>
      <c r="O48" s="181"/>
      <c r="P48" s="181"/>
    </row>
    <row r="49" spans="1:16" x14ac:dyDescent="0.2">
      <c r="A49" s="181" t="s">
        <v>69</v>
      </c>
      <c r="B49" s="181">
        <f>'実質公債費比率（分子）の構造'!K$45</f>
        <v>3156</v>
      </c>
      <c r="C49" s="181"/>
      <c r="D49" s="181"/>
      <c r="E49" s="181">
        <f>'実質公債費比率（分子）の構造'!L$45</f>
        <v>3046</v>
      </c>
      <c r="F49" s="181"/>
      <c r="G49" s="181"/>
      <c r="H49" s="181">
        <f>'実質公債費比率（分子）の構造'!M$45</f>
        <v>3069</v>
      </c>
      <c r="I49" s="181"/>
      <c r="J49" s="181"/>
      <c r="K49" s="181">
        <f>'実質公債費比率（分子）の構造'!N$45</f>
        <v>3226</v>
      </c>
      <c r="L49" s="181"/>
      <c r="M49" s="181"/>
      <c r="N49" s="181">
        <f>'実質公債費比率（分子）の構造'!O$45</f>
        <v>3092</v>
      </c>
      <c r="O49" s="181"/>
      <c r="P49" s="181"/>
    </row>
    <row r="50" spans="1:16" x14ac:dyDescent="0.2">
      <c r="A50" s="181" t="s">
        <v>70</v>
      </c>
      <c r="B50" s="181" t="e">
        <f>NA()</f>
        <v>#N/A</v>
      </c>
      <c r="C50" s="181">
        <f>IF(ISNUMBER('実質公債費比率（分子）の構造'!K$53),'実質公債費比率（分子）の構造'!K$53,NA())</f>
        <v>980</v>
      </c>
      <c r="D50" s="181" t="e">
        <f>NA()</f>
        <v>#N/A</v>
      </c>
      <c r="E50" s="181" t="e">
        <f>NA()</f>
        <v>#N/A</v>
      </c>
      <c r="F50" s="181">
        <f>IF(ISNUMBER('実質公債費比率（分子）の構造'!L$53),'実質公債費比率（分子）の構造'!L$53,NA())</f>
        <v>1186</v>
      </c>
      <c r="G50" s="181" t="e">
        <f>NA()</f>
        <v>#N/A</v>
      </c>
      <c r="H50" s="181" t="e">
        <f>NA()</f>
        <v>#N/A</v>
      </c>
      <c r="I50" s="181">
        <f>IF(ISNUMBER('実質公債費比率（分子）の構造'!M$53),'実質公債費比率（分子）の構造'!M$53,NA())</f>
        <v>1251</v>
      </c>
      <c r="J50" s="181" t="e">
        <f>NA()</f>
        <v>#N/A</v>
      </c>
      <c r="K50" s="181" t="e">
        <f>NA()</f>
        <v>#N/A</v>
      </c>
      <c r="L50" s="181">
        <f>IF(ISNUMBER('実質公債費比率（分子）の構造'!N$53),'実質公債費比率（分子）の構造'!N$53,NA())</f>
        <v>1281</v>
      </c>
      <c r="M50" s="181" t="e">
        <f>NA()</f>
        <v>#N/A</v>
      </c>
      <c r="N50" s="181" t="e">
        <f>NA()</f>
        <v>#N/A</v>
      </c>
      <c r="O50" s="181">
        <f>IF(ISNUMBER('実質公債費比率（分子）の構造'!O$53),'実質公債費比率（分子）の構造'!O$53,NA())</f>
        <v>1182</v>
      </c>
      <c r="P50" s="181" t="e">
        <f>NA()</f>
        <v>#N/A</v>
      </c>
    </row>
    <row r="53" spans="1:16" x14ac:dyDescent="0.2">
      <c r="A53" s="149" t="s">
        <v>71</v>
      </c>
    </row>
    <row r="54" spans="1:16" x14ac:dyDescent="0.2">
      <c r="A54" s="180"/>
      <c r="B54" s="180" t="str">
        <f>'将来負担比率（分子）の構造'!I$40</f>
        <v>H26</v>
      </c>
      <c r="C54" s="180"/>
      <c r="D54" s="180"/>
      <c r="E54" s="180" t="str">
        <f>'将来負担比率（分子）の構造'!J$40</f>
        <v>H27</v>
      </c>
      <c r="F54" s="180"/>
      <c r="G54" s="180"/>
      <c r="H54" s="180" t="str">
        <f>'将来負担比率（分子）の構造'!K$40</f>
        <v>H28</v>
      </c>
      <c r="I54" s="180"/>
      <c r="J54" s="180"/>
      <c r="K54" s="180" t="str">
        <f>'将来負担比率（分子）の構造'!L$40</f>
        <v>H29</v>
      </c>
      <c r="L54" s="180"/>
      <c r="M54" s="180"/>
      <c r="N54" s="180" t="str">
        <f>'将来負担比率（分子）の構造'!M$40</f>
        <v>H30</v>
      </c>
      <c r="O54" s="180"/>
      <c r="P54" s="180"/>
    </row>
    <row r="55" spans="1:16" x14ac:dyDescent="0.2">
      <c r="A55" s="180"/>
      <c r="B55" s="180" t="s">
        <v>72</v>
      </c>
      <c r="C55" s="180"/>
      <c r="D55" s="180" t="s">
        <v>73</v>
      </c>
      <c r="E55" s="180" t="s">
        <v>72</v>
      </c>
      <c r="F55" s="180"/>
      <c r="G55" s="180" t="s">
        <v>73</v>
      </c>
      <c r="H55" s="180" t="s">
        <v>72</v>
      </c>
      <c r="I55" s="180"/>
      <c r="J55" s="180" t="s">
        <v>73</v>
      </c>
      <c r="K55" s="180" t="s">
        <v>72</v>
      </c>
      <c r="L55" s="180"/>
      <c r="M55" s="180" t="s">
        <v>73</v>
      </c>
      <c r="N55" s="180" t="s">
        <v>72</v>
      </c>
      <c r="O55" s="180"/>
      <c r="P55" s="180" t="s">
        <v>73</v>
      </c>
    </row>
    <row r="56" spans="1:16" x14ac:dyDescent="0.2">
      <c r="A56" s="180" t="s">
        <v>42</v>
      </c>
      <c r="B56" s="180"/>
      <c r="C56" s="180"/>
      <c r="D56" s="180">
        <f>'将来負担比率（分子）の構造'!I$52</f>
        <v>28496</v>
      </c>
      <c r="E56" s="180"/>
      <c r="F56" s="180"/>
      <c r="G56" s="180">
        <f>'将来負担比率（分子）の構造'!J$52</f>
        <v>28165</v>
      </c>
      <c r="H56" s="180"/>
      <c r="I56" s="180"/>
      <c r="J56" s="180">
        <f>'将来負担比率（分子）の構造'!K$52</f>
        <v>28927</v>
      </c>
      <c r="K56" s="180"/>
      <c r="L56" s="180"/>
      <c r="M56" s="180">
        <f>'将来負担比率（分子）の構造'!L$52</f>
        <v>28476</v>
      </c>
      <c r="N56" s="180"/>
      <c r="O56" s="180"/>
      <c r="P56" s="180">
        <f>'将来負担比率（分子）の構造'!M$52</f>
        <v>27844</v>
      </c>
    </row>
    <row r="57" spans="1:16" x14ac:dyDescent="0.2">
      <c r="A57" s="180" t="s">
        <v>41</v>
      </c>
      <c r="B57" s="180"/>
      <c r="C57" s="180"/>
      <c r="D57" s="180">
        <f>'将来負担比率（分子）の構造'!I$51</f>
        <v>5454</v>
      </c>
      <c r="E57" s="180"/>
      <c r="F57" s="180"/>
      <c r="G57" s="180">
        <f>'将来負担比率（分子）の構造'!J$51</f>
        <v>5217</v>
      </c>
      <c r="H57" s="180"/>
      <c r="I57" s="180"/>
      <c r="J57" s="180">
        <f>'将来負担比率（分子）の構造'!K$51</f>
        <v>4822</v>
      </c>
      <c r="K57" s="180"/>
      <c r="L57" s="180"/>
      <c r="M57" s="180">
        <f>'将来負担比率（分子）の構造'!L$51</f>
        <v>4652</v>
      </c>
      <c r="N57" s="180"/>
      <c r="O57" s="180"/>
      <c r="P57" s="180">
        <f>'将来負担比率（分子）の構造'!M$51</f>
        <v>4590</v>
      </c>
    </row>
    <row r="58" spans="1:16" x14ac:dyDescent="0.2">
      <c r="A58" s="180" t="s">
        <v>40</v>
      </c>
      <c r="B58" s="180"/>
      <c r="C58" s="180"/>
      <c r="D58" s="180">
        <f>'将来負担比率（分子）の構造'!I$50</f>
        <v>1320</v>
      </c>
      <c r="E58" s="180"/>
      <c r="F58" s="180"/>
      <c r="G58" s="180">
        <f>'将来負担比率（分子）の構造'!J$50</f>
        <v>1566</v>
      </c>
      <c r="H58" s="180"/>
      <c r="I58" s="180"/>
      <c r="J58" s="180">
        <f>'将来負担比率（分子）の構造'!K$50</f>
        <v>1547</v>
      </c>
      <c r="K58" s="180"/>
      <c r="L58" s="180"/>
      <c r="M58" s="180">
        <f>'将来負担比率（分子）の構造'!L$50</f>
        <v>1462</v>
      </c>
      <c r="N58" s="180"/>
      <c r="O58" s="180"/>
      <c r="P58" s="180">
        <f>'将来負担比率（分子）の構造'!M$50</f>
        <v>1732</v>
      </c>
    </row>
    <row r="59" spans="1:16" x14ac:dyDescent="0.2">
      <c r="A59" s="180" t="s">
        <v>38</v>
      </c>
      <c r="B59" s="180" t="str">
        <f>'将来負担比率（分子）の構造'!I$49</f>
        <v>-</v>
      </c>
      <c r="C59" s="180"/>
      <c r="D59" s="180"/>
      <c r="E59" s="180" t="str">
        <f>'将来負担比率（分子）の構造'!J$49</f>
        <v>-</v>
      </c>
      <c r="F59" s="180"/>
      <c r="G59" s="180"/>
      <c r="H59" s="180" t="str">
        <f>'将来負担比率（分子）の構造'!K$49</f>
        <v>-</v>
      </c>
      <c r="I59" s="180"/>
      <c r="J59" s="180"/>
      <c r="K59" s="180" t="str">
        <f>'将来負担比率（分子）の構造'!L$49</f>
        <v>-</v>
      </c>
      <c r="L59" s="180"/>
      <c r="M59" s="180"/>
      <c r="N59" s="180" t="str">
        <f>'将来負担比率（分子）の構造'!M$49</f>
        <v>-</v>
      </c>
      <c r="O59" s="180"/>
      <c r="P59" s="180"/>
    </row>
    <row r="60" spans="1:16" x14ac:dyDescent="0.2">
      <c r="A60" s="180" t="s">
        <v>37</v>
      </c>
      <c r="B60" s="180" t="str">
        <f>'将来負担比率（分子）の構造'!I$48</f>
        <v>-</v>
      </c>
      <c r="C60" s="180"/>
      <c r="D60" s="180"/>
      <c r="E60" s="180" t="str">
        <f>'将来負担比率（分子）の構造'!J$48</f>
        <v>-</v>
      </c>
      <c r="F60" s="180"/>
      <c r="G60" s="180"/>
      <c r="H60" s="180" t="str">
        <f>'将来負担比率（分子）の構造'!K$48</f>
        <v>-</v>
      </c>
      <c r="I60" s="180"/>
      <c r="J60" s="180"/>
      <c r="K60" s="180" t="str">
        <f>'将来負担比率（分子）の構造'!L$48</f>
        <v>-</v>
      </c>
      <c r="L60" s="180"/>
      <c r="M60" s="180"/>
      <c r="N60" s="180" t="str">
        <f>'将来負担比率（分子）の構造'!M$48</f>
        <v>-</v>
      </c>
      <c r="O60" s="180"/>
      <c r="P60" s="180"/>
    </row>
    <row r="61" spans="1:16" x14ac:dyDescent="0.2">
      <c r="A61" s="180" t="s">
        <v>35</v>
      </c>
      <c r="B61" s="180">
        <f>'将来負担比率（分子）の構造'!I$46</f>
        <v>2500</v>
      </c>
      <c r="C61" s="180"/>
      <c r="D61" s="180"/>
      <c r="E61" s="180">
        <f>'将来負担比率（分子）の構造'!J$46</f>
        <v>1805</v>
      </c>
      <c r="F61" s="180"/>
      <c r="G61" s="180"/>
      <c r="H61" s="180" t="str">
        <f>'将来負担比率（分子）の構造'!K$46</f>
        <v>-</v>
      </c>
      <c r="I61" s="180"/>
      <c r="J61" s="180"/>
      <c r="K61" s="180" t="str">
        <f>'将来負担比率（分子）の構造'!L$46</f>
        <v>-</v>
      </c>
      <c r="L61" s="180"/>
      <c r="M61" s="180"/>
      <c r="N61" s="180" t="str">
        <f>'将来負担比率（分子）の構造'!M$46</f>
        <v>-</v>
      </c>
      <c r="O61" s="180"/>
      <c r="P61" s="180"/>
    </row>
    <row r="62" spans="1:16" x14ac:dyDescent="0.2">
      <c r="A62" s="180" t="s">
        <v>34</v>
      </c>
      <c r="B62" s="180">
        <f>'将来負担比率（分子）の構造'!I$45</f>
        <v>2635</v>
      </c>
      <c r="C62" s="180"/>
      <c r="D62" s="180"/>
      <c r="E62" s="180">
        <f>'将来負担比率（分子）の構造'!J$45</f>
        <v>2310</v>
      </c>
      <c r="F62" s="180"/>
      <c r="G62" s="180"/>
      <c r="H62" s="180">
        <f>'将来負担比率（分子）の構造'!K$45</f>
        <v>2138</v>
      </c>
      <c r="I62" s="180"/>
      <c r="J62" s="180"/>
      <c r="K62" s="180">
        <f>'将来負担比率（分子）の構造'!L$45</f>
        <v>2089</v>
      </c>
      <c r="L62" s="180"/>
      <c r="M62" s="180"/>
      <c r="N62" s="180">
        <f>'将来負担比率（分子）の構造'!M$45</f>
        <v>1931</v>
      </c>
      <c r="O62" s="180"/>
      <c r="P62" s="180"/>
    </row>
    <row r="63" spans="1:16" x14ac:dyDescent="0.2">
      <c r="A63" s="180" t="s">
        <v>33</v>
      </c>
      <c r="B63" s="180">
        <f>'将来負担比率（分子）の構造'!I$44</f>
        <v>899</v>
      </c>
      <c r="C63" s="180"/>
      <c r="D63" s="180"/>
      <c r="E63" s="180">
        <f>'将来負担比率（分子）の構造'!J$44</f>
        <v>840</v>
      </c>
      <c r="F63" s="180"/>
      <c r="G63" s="180"/>
      <c r="H63" s="180">
        <f>'将来負担比率（分子）の構造'!K$44</f>
        <v>834</v>
      </c>
      <c r="I63" s="180"/>
      <c r="J63" s="180"/>
      <c r="K63" s="180">
        <f>'将来負担比率（分子）の構造'!L$44</f>
        <v>915</v>
      </c>
      <c r="L63" s="180"/>
      <c r="M63" s="180"/>
      <c r="N63" s="180">
        <f>'将来負担比率（分子）の構造'!M$44</f>
        <v>820</v>
      </c>
      <c r="O63" s="180"/>
      <c r="P63" s="180"/>
    </row>
    <row r="64" spans="1:16" x14ac:dyDescent="0.2">
      <c r="A64" s="180" t="s">
        <v>32</v>
      </c>
      <c r="B64" s="180">
        <f>'将来負担比率（分子）の構造'!I$43</f>
        <v>9303</v>
      </c>
      <c r="C64" s="180"/>
      <c r="D64" s="180"/>
      <c r="E64" s="180">
        <f>'将来負担比率（分子）の構造'!J$43</f>
        <v>9263</v>
      </c>
      <c r="F64" s="180"/>
      <c r="G64" s="180"/>
      <c r="H64" s="180">
        <f>'将来負担比率（分子）の構造'!K$43</f>
        <v>9149</v>
      </c>
      <c r="I64" s="180"/>
      <c r="J64" s="180"/>
      <c r="K64" s="180">
        <f>'将来負担比率（分子）の構造'!L$43</f>
        <v>9661</v>
      </c>
      <c r="L64" s="180"/>
      <c r="M64" s="180"/>
      <c r="N64" s="180">
        <f>'将来負担比率（分子）の構造'!M$43</f>
        <v>9524</v>
      </c>
      <c r="O64" s="180"/>
      <c r="P64" s="180"/>
    </row>
    <row r="65" spans="1:16" x14ac:dyDescent="0.2">
      <c r="A65" s="180" t="s">
        <v>31</v>
      </c>
      <c r="B65" s="180">
        <f>'将来負担比率（分子）の構造'!I$42</f>
        <v>350</v>
      </c>
      <c r="C65" s="180"/>
      <c r="D65" s="180"/>
      <c r="E65" s="180">
        <f>'将来負担比率（分子）の構造'!J$42</f>
        <v>238</v>
      </c>
      <c r="F65" s="180"/>
      <c r="G65" s="180"/>
      <c r="H65" s="180">
        <f>'将来負担比率（分子）の構造'!K$42</f>
        <v>131</v>
      </c>
      <c r="I65" s="180"/>
      <c r="J65" s="180"/>
      <c r="K65" s="180">
        <f>'将来負担比率（分子）の構造'!L$42</f>
        <v>103</v>
      </c>
      <c r="L65" s="180"/>
      <c r="M65" s="180"/>
      <c r="N65" s="180">
        <f>'将来負担比率（分子）の構造'!M$42</f>
        <v>83</v>
      </c>
      <c r="O65" s="180"/>
      <c r="P65" s="180"/>
    </row>
    <row r="66" spans="1:16" x14ac:dyDescent="0.2">
      <c r="A66" s="180" t="s">
        <v>30</v>
      </c>
      <c r="B66" s="180">
        <f>'将来負担比率（分子）の構造'!I$41</f>
        <v>32837</v>
      </c>
      <c r="C66" s="180"/>
      <c r="D66" s="180"/>
      <c r="E66" s="180">
        <f>'将来負担比率（分子）の構造'!J$41</f>
        <v>32411</v>
      </c>
      <c r="F66" s="180"/>
      <c r="G66" s="180"/>
      <c r="H66" s="180">
        <f>'将来負担比率（分子）の構造'!K$41</f>
        <v>34856</v>
      </c>
      <c r="I66" s="180"/>
      <c r="J66" s="180"/>
      <c r="K66" s="180">
        <f>'将来負担比率（分子）の構造'!L$41</f>
        <v>33909</v>
      </c>
      <c r="L66" s="180"/>
      <c r="M66" s="180"/>
      <c r="N66" s="180">
        <f>'将来負担比率（分子）の構造'!M$41</f>
        <v>32698</v>
      </c>
      <c r="O66" s="180"/>
      <c r="P66" s="180"/>
    </row>
    <row r="67" spans="1:16" x14ac:dyDescent="0.2">
      <c r="A67" s="180" t="s">
        <v>74</v>
      </c>
      <c r="B67" s="180" t="e">
        <f>NA()</f>
        <v>#N/A</v>
      </c>
      <c r="C67" s="180">
        <f>IF(ISNUMBER('将来負担比率（分子）の構造'!I$53), IF('将来負担比率（分子）の構造'!I$53 &lt; 0, 0, '将来負担比率（分子）の構造'!I$53), NA())</f>
        <v>13254</v>
      </c>
      <c r="D67" s="180" t="e">
        <f>NA()</f>
        <v>#N/A</v>
      </c>
      <c r="E67" s="180" t="e">
        <f>NA()</f>
        <v>#N/A</v>
      </c>
      <c r="F67" s="180">
        <f>IF(ISNUMBER('将来負担比率（分子）の構造'!J$53), IF('将来負担比率（分子）の構造'!J$53 &lt; 0, 0, '将来負担比率（分子）の構造'!J$53), NA())</f>
        <v>11919</v>
      </c>
      <c r="G67" s="180" t="e">
        <f>NA()</f>
        <v>#N/A</v>
      </c>
      <c r="H67" s="180" t="e">
        <f>NA()</f>
        <v>#N/A</v>
      </c>
      <c r="I67" s="180">
        <f>IF(ISNUMBER('将来負担比率（分子）の構造'!K$53), IF('将来負担比率（分子）の構造'!K$53 &lt; 0, 0, '将来負担比率（分子）の構造'!K$53), NA())</f>
        <v>11813</v>
      </c>
      <c r="J67" s="180" t="e">
        <f>NA()</f>
        <v>#N/A</v>
      </c>
      <c r="K67" s="180" t="e">
        <f>NA()</f>
        <v>#N/A</v>
      </c>
      <c r="L67" s="180">
        <f>IF(ISNUMBER('将来負担比率（分子）の構造'!L$53), IF('将来負担比率（分子）の構造'!L$53 &lt; 0, 0, '将来負担比率（分子）の構造'!L$53), NA())</f>
        <v>12086</v>
      </c>
      <c r="M67" s="180" t="e">
        <f>NA()</f>
        <v>#N/A</v>
      </c>
      <c r="N67" s="180" t="e">
        <f>NA()</f>
        <v>#N/A</v>
      </c>
      <c r="O67" s="180">
        <f>IF(ISNUMBER('将来負担比率（分子）の構造'!M$53), IF('将来負担比率（分子）の構造'!M$53 &lt; 0, 0, '将来負担比率（分子）の構造'!M$53), NA())</f>
        <v>10889</v>
      </c>
      <c r="P67" s="180" t="e">
        <f>NA()</f>
        <v>#N/A</v>
      </c>
    </row>
    <row r="70" spans="1:16" x14ac:dyDescent="0.2">
      <c r="A70" s="182" t="s">
        <v>75</v>
      </c>
      <c r="B70" s="182"/>
      <c r="C70" s="182"/>
      <c r="D70" s="182"/>
      <c r="E70" s="182"/>
      <c r="F70" s="182"/>
    </row>
    <row r="71" spans="1:16" x14ac:dyDescent="0.2">
      <c r="A71" s="183"/>
      <c r="B71" s="183" t="str">
        <f>基金残高に係る経年分析!F54</f>
        <v>H28</v>
      </c>
      <c r="C71" s="183" t="str">
        <f>基金残高に係る経年分析!G54</f>
        <v>H29</v>
      </c>
      <c r="D71" s="183" t="str">
        <f>基金残高に係る経年分析!H54</f>
        <v>H30</v>
      </c>
    </row>
    <row r="72" spans="1:16" x14ac:dyDescent="0.2">
      <c r="A72" s="183" t="s">
        <v>76</v>
      </c>
      <c r="B72" s="184">
        <f>基金残高に係る経年分析!F55</f>
        <v>480</v>
      </c>
      <c r="C72" s="184">
        <f>基金残高に係る経年分析!G55</f>
        <v>480</v>
      </c>
      <c r="D72" s="184">
        <f>基金残高に係る経年分析!H55</f>
        <v>480</v>
      </c>
    </row>
    <row r="73" spans="1:16" x14ac:dyDescent="0.2">
      <c r="A73" s="183" t="s">
        <v>77</v>
      </c>
      <c r="B73" s="184">
        <f>基金残高に係る経年分析!F56</f>
        <v>150</v>
      </c>
      <c r="C73" s="184">
        <f>基金残高に係る経年分析!G56</f>
        <v>150</v>
      </c>
      <c r="D73" s="184">
        <f>基金残高に係る経年分析!H56</f>
        <v>150</v>
      </c>
    </row>
    <row r="74" spans="1:16" x14ac:dyDescent="0.2">
      <c r="A74" s="183" t="s">
        <v>78</v>
      </c>
      <c r="B74" s="184">
        <f>基金残高に係る経年分析!F57</f>
        <v>2682</v>
      </c>
      <c r="C74" s="184">
        <f>基金残高に係る経年分析!G57</f>
        <v>2509</v>
      </c>
      <c r="D74" s="184">
        <f>基金残高に係る経年分析!H57</f>
        <v>2714</v>
      </c>
    </row>
  </sheetData>
  <sheetProtection algorithmName="SHA-512" hashValue="oSX1lrcQ+KuSRwbve/J6yB/FfGMNgumgJ6xibXOKGsVJTEZtGaiq7yeHcMZlQajhxDbX751armZYSZXPN3SuAQ==" saltValue="fqkbs7P9cM44YIbITzQnPg=="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53"/>
  <sheetViews>
    <sheetView showGridLines="0" workbookViewId="0"/>
  </sheetViews>
  <sheetFormatPr defaultColWidth="0" defaultRowHeight="11.25" customHeight="1" zeroHeight="1" x14ac:dyDescent="0.2"/>
  <cols>
    <col min="1" max="95" width="1.6640625" style="225" customWidth="1"/>
    <col min="96" max="133" width="1.6640625" style="241" customWidth="1"/>
    <col min="134" max="143" width="1.6640625" style="225" customWidth="1"/>
    <col min="144" max="16384" width="0" style="225" hidden="1"/>
  </cols>
  <sheetData>
    <row r="1" spans="2:143" ht="22.5" customHeight="1" thickBot="1" x14ac:dyDescent="0.25">
      <c r="B1" s="222"/>
      <c r="C1" s="223"/>
      <c r="D1" s="223"/>
      <c r="E1" s="223"/>
      <c r="F1" s="223"/>
      <c r="G1" s="223"/>
      <c r="H1" s="223"/>
      <c r="I1" s="223"/>
      <c r="J1" s="223"/>
      <c r="K1" s="223"/>
      <c r="L1" s="223"/>
      <c r="M1" s="223"/>
      <c r="N1" s="223"/>
      <c r="O1" s="223"/>
      <c r="P1" s="223"/>
      <c r="Q1" s="223"/>
      <c r="R1" s="223"/>
      <c r="S1" s="223"/>
      <c r="T1" s="223"/>
      <c r="U1" s="223"/>
      <c r="V1" s="223"/>
      <c r="W1" s="223"/>
      <c r="X1" s="223"/>
      <c r="Y1" s="223"/>
      <c r="Z1" s="223"/>
      <c r="AA1" s="223"/>
      <c r="AB1" s="223"/>
      <c r="AC1" s="223"/>
      <c r="AD1" s="223"/>
      <c r="AE1" s="223"/>
      <c r="AF1" s="223"/>
      <c r="AG1" s="223"/>
      <c r="AH1" s="223"/>
      <c r="AI1" s="223"/>
      <c r="AJ1" s="223"/>
      <c r="AK1" s="223"/>
      <c r="AL1" s="223"/>
      <c r="AM1" s="223"/>
      <c r="AN1" s="223"/>
      <c r="AO1" s="223"/>
      <c r="AP1" s="223"/>
      <c r="AQ1" s="223"/>
      <c r="AR1" s="223"/>
      <c r="AS1" s="223"/>
      <c r="AT1" s="223"/>
      <c r="AU1" s="223"/>
      <c r="AV1" s="223"/>
      <c r="AW1" s="223"/>
      <c r="AX1" s="223"/>
      <c r="AY1" s="223"/>
      <c r="AZ1" s="223"/>
      <c r="BA1" s="223"/>
      <c r="BB1" s="223"/>
      <c r="BC1" s="223"/>
      <c r="BD1" s="223"/>
      <c r="BE1" s="223"/>
      <c r="BF1" s="223"/>
      <c r="BG1" s="223"/>
      <c r="BH1" s="223"/>
      <c r="BI1" s="223"/>
      <c r="BJ1" s="223"/>
      <c r="BK1" s="223"/>
      <c r="BL1" s="223"/>
      <c r="BM1" s="223"/>
      <c r="BN1" s="223"/>
      <c r="BO1" s="223"/>
      <c r="BP1" s="223"/>
      <c r="BQ1" s="223"/>
      <c r="BR1" s="223"/>
      <c r="BS1" s="223"/>
      <c r="BT1" s="223"/>
      <c r="BU1" s="223"/>
      <c r="BV1" s="223"/>
      <c r="BW1" s="223"/>
      <c r="BX1" s="223"/>
      <c r="BY1" s="223"/>
      <c r="BZ1" s="223"/>
      <c r="CA1" s="223"/>
      <c r="CB1" s="223"/>
      <c r="CC1" s="223"/>
      <c r="CD1" s="224"/>
      <c r="CE1" s="224"/>
      <c r="CF1" s="224"/>
      <c r="CG1" s="224"/>
      <c r="CH1" s="224"/>
      <c r="CI1" s="224"/>
      <c r="CJ1" s="224"/>
      <c r="CK1" s="224"/>
      <c r="CL1" s="224"/>
      <c r="CM1" s="224"/>
      <c r="CN1" s="224"/>
      <c r="CO1" s="224"/>
      <c r="CP1" s="224"/>
      <c r="CQ1" s="224"/>
      <c r="CR1" s="224"/>
      <c r="CS1" s="224"/>
      <c r="CT1" s="224"/>
      <c r="CU1" s="224"/>
      <c r="CV1" s="224"/>
      <c r="CW1" s="224"/>
      <c r="CX1" s="224"/>
      <c r="CY1" s="224"/>
      <c r="CZ1" s="224"/>
      <c r="DA1" s="224"/>
      <c r="DB1" s="224"/>
      <c r="DC1" s="224"/>
      <c r="DD1" s="224"/>
      <c r="DE1" s="224"/>
      <c r="DF1" s="224"/>
      <c r="DG1" s="224"/>
      <c r="DH1" s="793" t="s">
        <v>215</v>
      </c>
      <c r="DI1" s="794"/>
      <c r="DJ1" s="794"/>
      <c r="DK1" s="794"/>
      <c r="DL1" s="794"/>
      <c r="DM1" s="794"/>
      <c r="DN1" s="795"/>
      <c r="DO1" s="225"/>
      <c r="DP1" s="793" t="s">
        <v>216</v>
      </c>
      <c r="DQ1" s="794"/>
      <c r="DR1" s="794"/>
      <c r="DS1" s="794"/>
      <c r="DT1" s="794"/>
      <c r="DU1" s="794"/>
      <c r="DV1" s="794"/>
      <c r="DW1" s="794"/>
      <c r="DX1" s="794"/>
      <c r="DY1" s="794"/>
      <c r="DZ1" s="794"/>
      <c r="EA1" s="794"/>
      <c r="EB1" s="794"/>
      <c r="EC1" s="795"/>
      <c r="ED1" s="223"/>
      <c r="EE1" s="223"/>
      <c r="EF1" s="223"/>
      <c r="EG1" s="223"/>
      <c r="EH1" s="223"/>
      <c r="EI1" s="223"/>
      <c r="EJ1" s="223"/>
      <c r="EK1" s="223"/>
      <c r="EL1" s="223"/>
      <c r="EM1" s="223"/>
    </row>
    <row r="2" spans="2:143" ht="22.5" customHeight="1" x14ac:dyDescent="0.2">
      <c r="B2" s="226" t="s">
        <v>217</v>
      </c>
      <c r="R2" s="227"/>
      <c r="S2" s="227"/>
      <c r="T2" s="227"/>
      <c r="U2" s="227"/>
      <c r="V2" s="227"/>
      <c r="W2" s="227"/>
      <c r="X2" s="227"/>
      <c r="Y2" s="227"/>
      <c r="Z2" s="227"/>
      <c r="AA2" s="227"/>
      <c r="AB2" s="227"/>
      <c r="AC2" s="227"/>
      <c r="AE2" s="228"/>
      <c r="AF2" s="228"/>
      <c r="AG2" s="228"/>
      <c r="AH2" s="228"/>
      <c r="AI2" s="228"/>
      <c r="AJ2" s="227"/>
      <c r="AK2" s="227"/>
      <c r="AL2" s="227"/>
      <c r="AM2" s="227"/>
      <c r="AN2" s="227"/>
      <c r="AO2" s="227"/>
      <c r="AP2" s="227"/>
      <c r="CD2" s="224"/>
      <c r="CE2" s="224"/>
      <c r="CF2" s="224"/>
      <c r="CG2" s="224"/>
      <c r="CH2" s="224"/>
      <c r="CI2" s="224"/>
      <c r="CJ2" s="224"/>
      <c r="CK2" s="224"/>
      <c r="CL2" s="224"/>
      <c r="CM2" s="224"/>
      <c r="CN2" s="224"/>
      <c r="CO2" s="224"/>
      <c r="CP2" s="224"/>
      <c r="CQ2" s="224"/>
      <c r="CR2" s="224"/>
      <c r="CS2" s="224"/>
      <c r="CT2" s="224"/>
      <c r="CU2" s="224"/>
      <c r="CV2" s="224"/>
      <c r="CW2" s="224"/>
      <c r="CX2" s="224"/>
      <c r="CY2" s="224"/>
      <c r="CZ2" s="224"/>
      <c r="DA2" s="224"/>
      <c r="DB2" s="224"/>
      <c r="DC2" s="224"/>
      <c r="DD2" s="224"/>
      <c r="DE2" s="224"/>
      <c r="DF2" s="224"/>
      <c r="DG2" s="224"/>
      <c r="DH2" s="224"/>
      <c r="DI2" s="224"/>
      <c r="DJ2" s="224"/>
      <c r="DK2" s="224"/>
      <c r="DL2" s="224"/>
      <c r="DM2" s="224"/>
      <c r="DN2" s="224"/>
      <c r="DO2" s="224"/>
      <c r="DP2" s="224"/>
      <c r="DQ2" s="224"/>
      <c r="DR2" s="224"/>
      <c r="DS2" s="224"/>
      <c r="DT2" s="224"/>
      <c r="DU2" s="224"/>
      <c r="DV2" s="224"/>
      <c r="DW2" s="224"/>
      <c r="DX2" s="224"/>
      <c r="DY2" s="224"/>
      <c r="DZ2" s="224"/>
      <c r="EA2" s="224"/>
      <c r="EB2" s="224"/>
      <c r="EC2" s="224"/>
    </row>
    <row r="3" spans="2:143" ht="11.25" customHeight="1" x14ac:dyDescent="0.2">
      <c r="B3" s="735" t="s">
        <v>218</v>
      </c>
      <c r="C3" s="736"/>
      <c r="D3" s="736"/>
      <c r="E3" s="736"/>
      <c r="F3" s="736"/>
      <c r="G3" s="736"/>
      <c r="H3" s="736"/>
      <c r="I3" s="736"/>
      <c r="J3" s="736"/>
      <c r="K3" s="736"/>
      <c r="L3" s="736"/>
      <c r="M3" s="736"/>
      <c r="N3" s="736"/>
      <c r="O3" s="736"/>
      <c r="P3" s="736"/>
      <c r="Q3" s="736"/>
      <c r="R3" s="736"/>
      <c r="S3" s="736"/>
      <c r="T3" s="736"/>
      <c r="U3" s="736"/>
      <c r="V3" s="736"/>
      <c r="W3" s="736"/>
      <c r="X3" s="736"/>
      <c r="Y3" s="736"/>
      <c r="Z3" s="736"/>
      <c r="AA3" s="736"/>
      <c r="AB3" s="736"/>
      <c r="AC3" s="736"/>
      <c r="AD3" s="736"/>
      <c r="AE3" s="736"/>
      <c r="AF3" s="736"/>
      <c r="AG3" s="736"/>
      <c r="AH3" s="736"/>
      <c r="AI3" s="736"/>
      <c r="AJ3" s="736"/>
      <c r="AK3" s="736"/>
      <c r="AL3" s="736"/>
      <c r="AM3" s="736"/>
      <c r="AN3" s="736"/>
      <c r="AO3" s="736"/>
      <c r="AP3" s="735" t="s">
        <v>219</v>
      </c>
      <c r="AQ3" s="736"/>
      <c r="AR3" s="736"/>
      <c r="AS3" s="736"/>
      <c r="AT3" s="736"/>
      <c r="AU3" s="736"/>
      <c r="AV3" s="736"/>
      <c r="AW3" s="736"/>
      <c r="AX3" s="736"/>
      <c r="AY3" s="736"/>
      <c r="AZ3" s="736"/>
      <c r="BA3" s="736"/>
      <c r="BB3" s="736"/>
      <c r="BC3" s="736"/>
      <c r="BD3" s="736"/>
      <c r="BE3" s="736"/>
      <c r="BF3" s="736"/>
      <c r="BG3" s="736"/>
      <c r="BH3" s="736"/>
      <c r="BI3" s="736"/>
      <c r="BJ3" s="736"/>
      <c r="BK3" s="736"/>
      <c r="BL3" s="736"/>
      <c r="BM3" s="736"/>
      <c r="BN3" s="736"/>
      <c r="BO3" s="736"/>
      <c r="BP3" s="736"/>
      <c r="BQ3" s="736"/>
      <c r="BR3" s="736"/>
      <c r="BS3" s="736"/>
      <c r="BT3" s="736"/>
      <c r="BU3" s="736"/>
      <c r="BV3" s="736"/>
      <c r="BW3" s="736"/>
      <c r="BX3" s="736"/>
      <c r="BY3" s="736"/>
      <c r="BZ3" s="736"/>
      <c r="CA3" s="736"/>
      <c r="CB3" s="737"/>
      <c r="CD3" s="778" t="s">
        <v>220</v>
      </c>
      <c r="CE3" s="779"/>
      <c r="CF3" s="779"/>
      <c r="CG3" s="779"/>
      <c r="CH3" s="779"/>
      <c r="CI3" s="779"/>
      <c r="CJ3" s="779"/>
      <c r="CK3" s="779"/>
      <c r="CL3" s="779"/>
      <c r="CM3" s="779"/>
      <c r="CN3" s="779"/>
      <c r="CO3" s="779"/>
      <c r="CP3" s="779"/>
      <c r="CQ3" s="779"/>
      <c r="CR3" s="779"/>
      <c r="CS3" s="779"/>
      <c r="CT3" s="779"/>
      <c r="CU3" s="779"/>
      <c r="CV3" s="779"/>
      <c r="CW3" s="779"/>
      <c r="CX3" s="779"/>
      <c r="CY3" s="779"/>
      <c r="CZ3" s="779"/>
      <c r="DA3" s="779"/>
      <c r="DB3" s="779"/>
      <c r="DC3" s="779"/>
      <c r="DD3" s="779"/>
      <c r="DE3" s="779"/>
      <c r="DF3" s="779"/>
      <c r="DG3" s="779"/>
      <c r="DH3" s="779"/>
      <c r="DI3" s="779"/>
      <c r="DJ3" s="779"/>
      <c r="DK3" s="779"/>
      <c r="DL3" s="779"/>
      <c r="DM3" s="779"/>
      <c r="DN3" s="779"/>
      <c r="DO3" s="779"/>
      <c r="DP3" s="779"/>
      <c r="DQ3" s="779"/>
      <c r="DR3" s="779"/>
      <c r="DS3" s="779"/>
      <c r="DT3" s="779"/>
      <c r="DU3" s="779"/>
      <c r="DV3" s="779"/>
      <c r="DW3" s="779"/>
      <c r="DX3" s="779"/>
      <c r="DY3" s="779"/>
      <c r="DZ3" s="779"/>
      <c r="EA3" s="779"/>
      <c r="EB3" s="779"/>
      <c r="EC3" s="780"/>
    </row>
    <row r="4" spans="2:143" ht="11.25" customHeight="1" x14ac:dyDescent="0.2">
      <c r="B4" s="735" t="s">
        <v>1</v>
      </c>
      <c r="C4" s="736"/>
      <c r="D4" s="736"/>
      <c r="E4" s="736"/>
      <c r="F4" s="736"/>
      <c r="G4" s="736"/>
      <c r="H4" s="736"/>
      <c r="I4" s="736"/>
      <c r="J4" s="736"/>
      <c r="K4" s="736"/>
      <c r="L4" s="736"/>
      <c r="M4" s="736"/>
      <c r="N4" s="736"/>
      <c r="O4" s="736"/>
      <c r="P4" s="736"/>
      <c r="Q4" s="737"/>
      <c r="R4" s="735" t="s">
        <v>221</v>
      </c>
      <c r="S4" s="736"/>
      <c r="T4" s="736"/>
      <c r="U4" s="736"/>
      <c r="V4" s="736"/>
      <c r="W4" s="736"/>
      <c r="X4" s="736"/>
      <c r="Y4" s="737"/>
      <c r="Z4" s="735" t="s">
        <v>222</v>
      </c>
      <c r="AA4" s="736"/>
      <c r="AB4" s="736"/>
      <c r="AC4" s="737"/>
      <c r="AD4" s="735" t="s">
        <v>223</v>
      </c>
      <c r="AE4" s="736"/>
      <c r="AF4" s="736"/>
      <c r="AG4" s="736"/>
      <c r="AH4" s="736"/>
      <c r="AI4" s="736"/>
      <c r="AJ4" s="736"/>
      <c r="AK4" s="737"/>
      <c r="AL4" s="735" t="s">
        <v>222</v>
      </c>
      <c r="AM4" s="736"/>
      <c r="AN4" s="736"/>
      <c r="AO4" s="737"/>
      <c r="AP4" s="796" t="s">
        <v>224</v>
      </c>
      <c r="AQ4" s="796"/>
      <c r="AR4" s="796"/>
      <c r="AS4" s="796"/>
      <c r="AT4" s="796"/>
      <c r="AU4" s="796"/>
      <c r="AV4" s="796"/>
      <c r="AW4" s="796"/>
      <c r="AX4" s="796"/>
      <c r="AY4" s="796"/>
      <c r="AZ4" s="796"/>
      <c r="BA4" s="796"/>
      <c r="BB4" s="796"/>
      <c r="BC4" s="796"/>
      <c r="BD4" s="796"/>
      <c r="BE4" s="796"/>
      <c r="BF4" s="796"/>
      <c r="BG4" s="796" t="s">
        <v>225</v>
      </c>
      <c r="BH4" s="796"/>
      <c r="BI4" s="796"/>
      <c r="BJ4" s="796"/>
      <c r="BK4" s="796"/>
      <c r="BL4" s="796"/>
      <c r="BM4" s="796"/>
      <c r="BN4" s="796"/>
      <c r="BO4" s="796" t="s">
        <v>222</v>
      </c>
      <c r="BP4" s="796"/>
      <c r="BQ4" s="796"/>
      <c r="BR4" s="796"/>
      <c r="BS4" s="796" t="s">
        <v>226</v>
      </c>
      <c r="BT4" s="796"/>
      <c r="BU4" s="796"/>
      <c r="BV4" s="796"/>
      <c r="BW4" s="796"/>
      <c r="BX4" s="796"/>
      <c r="BY4" s="796"/>
      <c r="BZ4" s="796"/>
      <c r="CA4" s="796"/>
      <c r="CB4" s="796"/>
      <c r="CD4" s="778" t="s">
        <v>227</v>
      </c>
      <c r="CE4" s="779"/>
      <c r="CF4" s="779"/>
      <c r="CG4" s="779"/>
      <c r="CH4" s="779"/>
      <c r="CI4" s="779"/>
      <c r="CJ4" s="779"/>
      <c r="CK4" s="779"/>
      <c r="CL4" s="779"/>
      <c r="CM4" s="779"/>
      <c r="CN4" s="779"/>
      <c r="CO4" s="779"/>
      <c r="CP4" s="779"/>
      <c r="CQ4" s="779"/>
      <c r="CR4" s="779"/>
      <c r="CS4" s="779"/>
      <c r="CT4" s="779"/>
      <c r="CU4" s="779"/>
      <c r="CV4" s="779"/>
      <c r="CW4" s="779"/>
      <c r="CX4" s="779"/>
      <c r="CY4" s="779"/>
      <c r="CZ4" s="779"/>
      <c r="DA4" s="779"/>
      <c r="DB4" s="779"/>
      <c r="DC4" s="779"/>
      <c r="DD4" s="779"/>
      <c r="DE4" s="779"/>
      <c r="DF4" s="779"/>
      <c r="DG4" s="779"/>
      <c r="DH4" s="779"/>
      <c r="DI4" s="779"/>
      <c r="DJ4" s="779"/>
      <c r="DK4" s="779"/>
      <c r="DL4" s="779"/>
      <c r="DM4" s="779"/>
      <c r="DN4" s="779"/>
      <c r="DO4" s="779"/>
      <c r="DP4" s="779"/>
      <c r="DQ4" s="779"/>
      <c r="DR4" s="779"/>
      <c r="DS4" s="779"/>
      <c r="DT4" s="779"/>
      <c r="DU4" s="779"/>
      <c r="DV4" s="779"/>
      <c r="DW4" s="779"/>
      <c r="DX4" s="779"/>
      <c r="DY4" s="779"/>
      <c r="DZ4" s="779"/>
      <c r="EA4" s="779"/>
      <c r="EB4" s="779"/>
      <c r="EC4" s="780"/>
    </row>
    <row r="5" spans="2:143" s="229" customFormat="1" ht="11.25" customHeight="1" x14ac:dyDescent="0.2">
      <c r="B5" s="760" t="s">
        <v>228</v>
      </c>
      <c r="C5" s="761"/>
      <c r="D5" s="761"/>
      <c r="E5" s="761"/>
      <c r="F5" s="761"/>
      <c r="G5" s="761"/>
      <c r="H5" s="761"/>
      <c r="I5" s="761"/>
      <c r="J5" s="761"/>
      <c r="K5" s="761"/>
      <c r="L5" s="761"/>
      <c r="M5" s="761"/>
      <c r="N5" s="761"/>
      <c r="O5" s="761"/>
      <c r="P5" s="761"/>
      <c r="Q5" s="762"/>
      <c r="R5" s="726">
        <v>8088746</v>
      </c>
      <c r="S5" s="727"/>
      <c r="T5" s="727"/>
      <c r="U5" s="727"/>
      <c r="V5" s="727"/>
      <c r="W5" s="727"/>
      <c r="X5" s="727"/>
      <c r="Y5" s="773"/>
      <c r="Z5" s="791">
        <v>29.5</v>
      </c>
      <c r="AA5" s="791"/>
      <c r="AB5" s="791"/>
      <c r="AC5" s="791"/>
      <c r="AD5" s="792">
        <v>7507493</v>
      </c>
      <c r="AE5" s="792"/>
      <c r="AF5" s="792"/>
      <c r="AG5" s="792"/>
      <c r="AH5" s="792"/>
      <c r="AI5" s="792"/>
      <c r="AJ5" s="792"/>
      <c r="AK5" s="792"/>
      <c r="AL5" s="774">
        <v>46.9</v>
      </c>
      <c r="AM5" s="743"/>
      <c r="AN5" s="743"/>
      <c r="AO5" s="775"/>
      <c r="AP5" s="760" t="s">
        <v>229</v>
      </c>
      <c r="AQ5" s="761"/>
      <c r="AR5" s="761"/>
      <c r="AS5" s="761"/>
      <c r="AT5" s="761"/>
      <c r="AU5" s="761"/>
      <c r="AV5" s="761"/>
      <c r="AW5" s="761"/>
      <c r="AX5" s="761"/>
      <c r="AY5" s="761"/>
      <c r="AZ5" s="761"/>
      <c r="BA5" s="761"/>
      <c r="BB5" s="761"/>
      <c r="BC5" s="761"/>
      <c r="BD5" s="761"/>
      <c r="BE5" s="761"/>
      <c r="BF5" s="762"/>
      <c r="BG5" s="661">
        <v>7495664</v>
      </c>
      <c r="BH5" s="664"/>
      <c r="BI5" s="664"/>
      <c r="BJ5" s="664"/>
      <c r="BK5" s="664"/>
      <c r="BL5" s="664"/>
      <c r="BM5" s="664"/>
      <c r="BN5" s="665"/>
      <c r="BO5" s="723">
        <v>92.7</v>
      </c>
      <c r="BP5" s="723"/>
      <c r="BQ5" s="723"/>
      <c r="BR5" s="723"/>
      <c r="BS5" s="724">
        <v>141603</v>
      </c>
      <c r="BT5" s="724"/>
      <c r="BU5" s="724"/>
      <c r="BV5" s="724"/>
      <c r="BW5" s="724"/>
      <c r="BX5" s="724"/>
      <c r="BY5" s="724"/>
      <c r="BZ5" s="724"/>
      <c r="CA5" s="724"/>
      <c r="CB5" s="765"/>
      <c r="CD5" s="778" t="s">
        <v>224</v>
      </c>
      <c r="CE5" s="779"/>
      <c r="CF5" s="779"/>
      <c r="CG5" s="779"/>
      <c r="CH5" s="779"/>
      <c r="CI5" s="779"/>
      <c r="CJ5" s="779"/>
      <c r="CK5" s="779"/>
      <c r="CL5" s="779"/>
      <c r="CM5" s="779"/>
      <c r="CN5" s="779"/>
      <c r="CO5" s="779"/>
      <c r="CP5" s="779"/>
      <c r="CQ5" s="780"/>
      <c r="CR5" s="778" t="s">
        <v>230</v>
      </c>
      <c r="CS5" s="779"/>
      <c r="CT5" s="779"/>
      <c r="CU5" s="779"/>
      <c r="CV5" s="779"/>
      <c r="CW5" s="779"/>
      <c r="CX5" s="779"/>
      <c r="CY5" s="780"/>
      <c r="CZ5" s="778" t="s">
        <v>222</v>
      </c>
      <c r="DA5" s="779"/>
      <c r="DB5" s="779"/>
      <c r="DC5" s="780"/>
      <c r="DD5" s="778" t="s">
        <v>231</v>
      </c>
      <c r="DE5" s="779"/>
      <c r="DF5" s="779"/>
      <c r="DG5" s="779"/>
      <c r="DH5" s="779"/>
      <c r="DI5" s="779"/>
      <c r="DJ5" s="779"/>
      <c r="DK5" s="779"/>
      <c r="DL5" s="779"/>
      <c r="DM5" s="779"/>
      <c r="DN5" s="779"/>
      <c r="DO5" s="779"/>
      <c r="DP5" s="780"/>
      <c r="DQ5" s="778" t="s">
        <v>232</v>
      </c>
      <c r="DR5" s="779"/>
      <c r="DS5" s="779"/>
      <c r="DT5" s="779"/>
      <c r="DU5" s="779"/>
      <c r="DV5" s="779"/>
      <c r="DW5" s="779"/>
      <c r="DX5" s="779"/>
      <c r="DY5" s="779"/>
      <c r="DZ5" s="779"/>
      <c r="EA5" s="779"/>
      <c r="EB5" s="779"/>
      <c r="EC5" s="780"/>
    </row>
    <row r="6" spans="2:143" ht="11.25" customHeight="1" x14ac:dyDescent="0.2">
      <c r="B6" s="658" t="s">
        <v>233</v>
      </c>
      <c r="C6" s="659"/>
      <c r="D6" s="659"/>
      <c r="E6" s="659"/>
      <c r="F6" s="659"/>
      <c r="G6" s="659"/>
      <c r="H6" s="659"/>
      <c r="I6" s="659"/>
      <c r="J6" s="659"/>
      <c r="K6" s="659"/>
      <c r="L6" s="659"/>
      <c r="M6" s="659"/>
      <c r="N6" s="659"/>
      <c r="O6" s="659"/>
      <c r="P6" s="659"/>
      <c r="Q6" s="660"/>
      <c r="R6" s="661">
        <v>300985</v>
      </c>
      <c r="S6" s="664"/>
      <c r="T6" s="664"/>
      <c r="U6" s="664"/>
      <c r="V6" s="664"/>
      <c r="W6" s="664"/>
      <c r="X6" s="664"/>
      <c r="Y6" s="665"/>
      <c r="Z6" s="723">
        <v>1.1000000000000001</v>
      </c>
      <c r="AA6" s="723"/>
      <c r="AB6" s="723"/>
      <c r="AC6" s="723"/>
      <c r="AD6" s="724">
        <v>300985</v>
      </c>
      <c r="AE6" s="724"/>
      <c r="AF6" s="724"/>
      <c r="AG6" s="724"/>
      <c r="AH6" s="724"/>
      <c r="AI6" s="724"/>
      <c r="AJ6" s="724"/>
      <c r="AK6" s="724"/>
      <c r="AL6" s="666">
        <v>1.9</v>
      </c>
      <c r="AM6" s="667"/>
      <c r="AN6" s="667"/>
      <c r="AO6" s="725"/>
      <c r="AP6" s="658" t="s">
        <v>234</v>
      </c>
      <c r="AQ6" s="659"/>
      <c r="AR6" s="659"/>
      <c r="AS6" s="659"/>
      <c r="AT6" s="659"/>
      <c r="AU6" s="659"/>
      <c r="AV6" s="659"/>
      <c r="AW6" s="659"/>
      <c r="AX6" s="659"/>
      <c r="AY6" s="659"/>
      <c r="AZ6" s="659"/>
      <c r="BA6" s="659"/>
      <c r="BB6" s="659"/>
      <c r="BC6" s="659"/>
      <c r="BD6" s="659"/>
      <c r="BE6" s="659"/>
      <c r="BF6" s="660"/>
      <c r="BG6" s="661">
        <v>7495664</v>
      </c>
      <c r="BH6" s="664"/>
      <c r="BI6" s="664"/>
      <c r="BJ6" s="664"/>
      <c r="BK6" s="664"/>
      <c r="BL6" s="664"/>
      <c r="BM6" s="664"/>
      <c r="BN6" s="665"/>
      <c r="BO6" s="723">
        <v>92.7</v>
      </c>
      <c r="BP6" s="723"/>
      <c r="BQ6" s="723"/>
      <c r="BR6" s="723"/>
      <c r="BS6" s="724">
        <v>141603</v>
      </c>
      <c r="BT6" s="724"/>
      <c r="BU6" s="724"/>
      <c r="BV6" s="724"/>
      <c r="BW6" s="724"/>
      <c r="BX6" s="724"/>
      <c r="BY6" s="724"/>
      <c r="BZ6" s="724"/>
      <c r="CA6" s="724"/>
      <c r="CB6" s="765"/>
      <c r="CD6" s="732" t="s">
        <v>235</v>
      </c>
      <c r="CE6" s="733"/>
      <c r="CF6" s="733"/>
      <c r="CG6" s="733"/>
      <c r="CH6" s="733"/>
      <c r="CI6" s="733"/>
      <c r="CJ6" s="733"/>
      <c r="CK6" s="733"/>
      <c r="CL6" s="733"/>
      <c r="CM6" s="733"/>
      <c r="CN6" s="733"/>
      <c r="CO6" s="733"/>
      <c r="CP6" s="733"/>
      <c r="CQ6" s="734"/>
      <c r="CR6" s="661">
        <v>213767</v>
      </c>
      <c r="CS6" s="664"/>
      <c r="CT6" s="664"/>
      <c r="CU6" s="664"/>
      <c r="CV6" s="664"/>
      <c r="CW6" s="664"/>
      <c r="CX6" s="664"/>
      <c r="CY6" s="665"/>
      <c r="CZ6" s="774">
        <v>0.8</v>
      </c>
      <c r="DA6" s="743"/>
      <c r="DB6" s="743"/>
      <c r="DC6" s="777"/>
      <c r="DD6" s="669" t="s">
        <v>236</v>
      </c>
      <c r="DE6" s="664"/>
      <c r="DF6" s="664"/>
      <c r="DG6" s="664"/>
      <c r="DH6" s="664"/>
      <c r="DI6" s="664"/>
      <c r="DJ6" s="664"/>
      <c r="DK6" s="664"/>
      <c r="DL6" s="664"/>
      <c r="DM6" s="664"/>
      <c r="DN6" s="664"/>
      <c r="DO6" s="664"/>
      <c r="DP6" s="665"/>
      <c r="DQ6" s="669">
        <v>213767</v>
      </c>
      <c r="DR6" s="664"/>
      <c r="DS6" s="664"/>
      <c r="DT6" s="664"/>
      <c r="DU6" s="664"/>
      <c r="DV6" s="664"/>
      <c r="DW6" s="664"/>
      <c r="DX6" s="664"/>
      <c r="DY6" s="664"/>
      <c r="DZ6" s="664"/>
      <c r="EA6" s="664"/>
      <c r="EB6" s="664"/>
      <c r="EC6" s="704"/>
    </row>
    <row r="7" spans="2:143" ht="11.25" customHeight="1" x14ac:dyDescent="0.2">
      <c r="B7" s="658" t="s">
        <v>237</v>
      </c>
      <c r="C7" s="659"/>
      <c r="D7" s="659"/>
      <c r="E7" s="659"/>
      <c r="F7" s="659"/>
      <c r="G7" s="659"/>
      <c r="H7" s="659"/>
      <c r="I7" s="659"/>
      <c r="J7" s="659"/>
      <c r="K7" s="659"/>
      <c r="L7" s="659"/>
      <c r="M7" s="659"/>
      <c r="N7" s="659"/>
      <c r="O7" s="659"/>
      <c r="P7" s="659"/>
      <c r="Q7" s="660"/>
      <c r="R7" s="661">
        <v>7967</v>
      </c>
      <c r="S7" s="664"/>
      <c r="T7" s="664"/>
      <c r="U7" s="664"/>
      <c r="V7" s="664"/>
      <c r="W7" s="664"/>
      <c r="X7" s="664"/>
      <c r="Y7" s="665"/>
      <c r="Z7" s="723">
        <v>0</v>
      </c>
      <c r="AA7" s="723"/>
      <c r="AB7" s="723"/>
      <c r="AC7" s="723"/>
      <c r="AD7" s="724">
        <v>7967</v>
      </c>
      <c r="AE7" s="724"/>
      <c r="AF7" s="724"/>
      <c r="AG7" s="724"/>
      <c r="AH7" s="724"/>
      <c r="AI7" s="724"/>
      <c r="AJ7" s="724"/>
      <c r="AK7" s="724"/>
      <c r="AL7" s="666">
        <v>0</v>
      </c>
      <c r="AM7" s="667"/>
      <c r="AN7" s="667"/>
      <c r="AO7" s="725"/>
      <c r="AP7" s="658" t="s">
        <v>238</v>
      </c>
      <c r="AQ7" s="659"/>
      <c r="AR7" s="659"/>
      <c r="AS7" s="659"/>
      <c r="AT7" s="659"/>
      <c r="AU7" s="659"/>
      <c r="AV7" s="659"/>
      <c r="AW7" s="659"/>
      <c r="AX7" s="659"/>
      <c r="AY7" s="659"/>
      <c r="AZ7" s="659"/>
      <c r="BA7" s="659"/>
      <c r="BB7" s="659"/>
      <c r="BC7" s="659"/>
      <c r="BD7" s="659"/>
      <c r="BE7" s="659"/>
      <c r="BF7" s="660"/>
      <c r="BG7" s="661">
        <v>2963478</v>
      </c>
      <c r="BH7" s="664"/>
      <c r="BI7" s="664"/>
      <c r="BJ7" s="664"/>
      <c r="BK7" s="664"/>
      <c r="BL7" s="664"/>
      <c r="BM7" s="664"/>
      <c r="BN7" s="665"/>
      <c r="BO7" s="723">
        <v>36.6</v>
      </c>
      <c r="BP7" s="723"/>
      <c r="BQ7" s="723"/>
      <c r="BR7" s="723"/>
      <c r="BS7" s="724">
        <v>141603</v>
      </c>
      <c r="BT7" s="724"/>
      <c r="BU7" s="724"/>
      <c r="BV7" s="724"/>
      <c r="BW7" s="724"/>
      <c r="BX7" s="724"/>
      <c r="BY7" s="724"/>
      <c r="BZ7" s="724"/>
      <c r="CA7" s="724"/>
      <c r="CB7" s="765"/>
      <c r="CD7" s="705" t="s">
        <v>239</v>
      </c>
      <c r="CE7" s="702"/>
      <c r="CF7" s="702"/>
      <c r="CG7" s="702"/>
      <c r="CH7" s="702"/>
      <c r="CI7" s="702"/>
      <c r="CJ7" s="702"/>
      <c r="CK7" s="702"/>
      <c r="CL7" s="702"/>
      <c r="CM7" s="702"/>
      <c r="CN7" s="702"/>
      <c r="CO7" s="702"/>
      <c r="CP7" s="702"/>
      <c r="CQ7" s="703"/>
      <c r="CR7" s="661">
        <v>2432535</v>
      </c>
      <c r="CS7" s="664"/>
      <c r="CT7" s="664"/>
      <c r="CU7" s="664"/>
      <c r="CV7" s="664"/>
      <c r="CW7" s="664"/>
      <c r="CX7" s="664"/>
      <c r="CY7" s="665"/>
      <c r="CZ7" s="723">
        <v>9</v>
      </c>
      <c r="DA7" s="723"/>
      <c r="DB7" s="723"/>
      <c r="DC7" s="723"/>
      <c r="DD7" s="669">
        <v>128827</v>
      </c>
      <c r="DE7" s="664"/>
      <c r="DF7" s="664"/>
      <c r="DG7" s="664"/>
      <c r="DH7" s="664"/>
      <c r="DI7" s="664"/>
      <c r="DJ7" s="664"/>
      <c r="DK7" s="664"/>
      <c r="DL7" s="664"/>
      <c r="DM7" s="664"/>
      <c r="DN7" s="664"/>
      <c r="DO7" s="664"/>
      <c r="DP7" s="665"/>
      <c r="DQ7" s="669">
        <v>1979721</v>
      </c>
      <c r="DR7" s="664"/>
      <c r="DS7" s="664"/>
      <c r="DT7" s="664"/>
      <c r="DU7" s="664"/>
      <c r="DV7" s="664"/>
      <c r="DW7" s="664"/>
      <c r="DX7" s="664"/>
      <c r="DY7" s="664"/>
      <c r="DZ7" s="664"/>
      <c r="EA7" s="664"/>
      <c r="EB7" s="664"/>
      <c r="EC7" s="704"/>
    </row>
    <row r="8" spans="2:143" ht="11.25" customHeight="1" x14ac:dyDescent="0.2">
      <c r="B8" s="658" t="s">
        <v>240</v>
      </c>
      <c r="C8" s="659"/>
      <c r="D8" s="659"/>
      <c r="E8" s="659"/>
      <c r="F8" s="659"/>
      <c r="G8" s="659"/>
      <c r="H8" s="659"/>
      <c r="I8" s="659"/>
      <c r="J8" s="659"/>
      <c r="K8" s="659"/>
      <c r="L8" s="659"/>
      <c r="M8" s="659"/>
      <c r="N8" s="659"/>
      <c r="O8" s="659"/>
      <c r="P8" s="659"/>
      <c r="Q8" s="660"/>
      <c r="R8" s="661">
        <v>10737</v>
      </c>
      <c r="S8" s="664"/>
      <c r="T8" s="664"/>
      <c r="U8" s="664"/>
      <c r="V8" s="664"/>
      <c r="W8" s="664"/>
      <c r="X8" s="664"/>
      <c r="Y8" s="665"/>
      <c r="Z8" s="723">
        <v>0</v>
      </c>
      <c r="AA8" s="723"/>
      <c r="AB8" s="723"/>
      <c r="AC8" s="723"/>
      <c r="AD8" s="724">
        <v>10737</v>
      </c>
      <c r="AE8" s="724"/>
      <c r="AF8" s="724"/>
      <c r="AG8" s="724"/>
      <c r="AH8" s="724"/>
      <c r="AI8" s="724"/>
      <c r="AJ8" s="724"/>
      <c r="AK8" s="724"/>
      <c r="AL8" s="666">
        <v>0.1</v>
      </c>
      <c r="AM8" s="667"/>
      <c r="AN8" s="667"/>
      <c r="AO8" s="725"/>
      <c r="AP8" s="658" t="s">
        <v>241</v>
      </c>
      <c r="AQ8" s="659"/>
      <c r="AR8" s="659"/>
      <c r="AS8" s="659"/>
      <c r="AT8" s="659"/>
      <c r="AU8" s="659"/>
      <c r="AV8" s="659"/>
      <c r="AW8" s="659"/>
      <c r="AX8" s="659"/>
      <c r="AY8" s="659"/>
      <c r="AZ8" s="659"/>
      <c r="BA8" s="659"/>
      <c r="BB8" s="659"/>
      <c r="BC8" s="659"/>
      <c r="BD8" s="659"/>
      <c r="BE8" s="659"/>
      <c r="BF8" s="660"/>
      <c r="BG8" s="661">
        <v>94302</v>
      </c>
      <c r="BH8" s="664"/>
      <c r="BI8" s="664"/>
      <c r="BJ8" s="664"/>
      <c r="BK8" s="664"/>
      <c r="BL8" s="664"/>
      <c r="BM8" s="664"/>
      <c r="BN8" s="665"/>
      <c r="BO8" s="723">
        <v>1.2</v>
      </c>
      <c r="BP8" s="723"/>
      <c r="BQ8" s="723"/>
      <c r="BR8" s="723"/>
      <c r="BS8" s="669" t="s">
        <v>127</v>
      </c>
      <c r="BT8" s="664"/>
      <c r="BU8" s="664"/>
      <c r="BV8" s="664"/>
      <c r="BW8" s="664"/>
      <c r="BX8" s="664"/>
      <c r="BY8" s="664"/>
      <c r="BZ8" s="664"/>
      <c r="CA8" s="664"/>
      <c r="CB8" s="704"/>
      <c r="CD8" s="705" t="s">
        <v>242</v>
      </c>
      <c r="CE8" s="702"/>
      <c r="CF8" s="702"/>
      <c r="CG8" s="702"/>
      <c r="CH8" s="702"/>
      <c r="CI8" s="702"/>
      <c r="CJ8" s="702"/>
      <c r="CK8" s="702"/>
      <c r="CL8" s="702"/>
      <c r="CM8" s="702"/>
      <c r="CN8" s="702"/>
      <c r="CO8" s="702"/>
      <c r="CP8" s="702"/>
      <c r="CQ8" s="703"/>
      <c r="CR8" s="661">
        <v>9927622</v>
      </c>
      <c r="CS8" s="664"/>
      <c r="CT8" s="664"/>
      <c r="CU8" s="664"/>
      <c r="CV8" s="664"/>
      <c r="CW8" s="664"/>
      <c r="CX8" s="664"/>
      <c r="CY8" s="665"/>
      <c r="CZ8" s="723">
        <v>36.700000000000003</v>
      </c>
      <c r="DA8" s="723"/>
      <c r="DB8" s="723"/>
      <c r="DC8" s="723"/>
      <c r="DD8" s="669">
        <v>125136</v>
      </c>
      <c r="DE8" s="664"/>
      <c r="DF8" s="664"/>
      <c r="DG8" s="664"/>
      <c r="DH8" s="664"/>
      <c r="DI8" s="664"/>
      <c r="DJ8" s="664"/>
      <c r="DK8" s="664"/>
      <c r="DL8" s="664"/>
      <c r="DM8" s="664"/>
      <c r="DN8" s="664"/>
      <c r="DO8" s="664"/>
      <c r="DP8" s="665"/>
      <c r="DQ8" s="669">
        <v>4602450</v>
      </c>
      <c r="DR8" s="664"/>
      <c r="DS8" s="664"/>
      <c r="DT8" s="664"/>
      <c r="DU8" s="664"/>
      <c r="DV8" s="664"/>
      <c r="DW8" s="664"/>
      <c r="DX8" s="664"/>
      <c r="DY8" s="664"/>
      <c r="DZ8" s="664"/>
      <c r="EA8" s="664"/>
      <c r="EB8" s="664"/>
      <c r="EC8" s="704"/>
    </row>
    <row r="9" spans="2:143" ht="11.25" customHeight="1" x14ac:dyDescent="0.2">
      <c r="B9" s="658" t="s">
        <v>243</v>
      </c>
      <c r="C9" s="659"/>
      <c r="D9" s="659"/>
      <c r="E9" s="659"/>
      <c r="F9" s="659"/>
      <c r="G9" s="659"/>
      <c r="H9" s="659"/>
      <c r="I9" s="659"/>
      <c r="J9" s="659"/>
      <c r="K9" s="659"/>
      <c r="L9" s="659"/>
      <c r="M9" s="659"/>
      <c r="N9" s="659"/>
      <c r="O9" s="659"/>
      <c r="P9" s="659"/>
      <c r="Q9" s="660"/>
      <c r="R9" s="661">
        <v>9275</v>
      </c>
      <c r="S9" s="664"/>
      <c r="T9" s="664"/>
      <c r="U9" s="664"/>
      <c r="V9" s="664"/>
      <c r="W9" s="664"/>
      <c r="X9" s="664"/>
      <c r="Y9" s="665"/>
      <c r="Z9" s="723">
        <v>0</v>
      </c>
      <c r="AA9" s="723"/>
      <c r="AB9" s="723"/>
      <c r="AC9" s="723"/>
      <c r="AD9" s="724">
        <v>9275</v>
      </c>
      <c r="AE9" s="724"/>
      <c r="AF9" s="724"/>
      <c r="AG9" s="724"/>
      <c r="AH9" s="724"/>
      <c r="AI9" s="724"/>
      <c r="AJ9" s="724"/>
      <c r="AK9" s="724"/>
      <c r="AL9" s="666">
        <v>0.1</v>
      </c>
      <c r="AM9" s="667"/>
      <c r="AN9" s="667"/>
      <c r="AO9" s="725"/>
      <c r="AP9" s="658" t="s">
        <v>244</v>
      </c>
      <c r="AQ9" s="659"/>
      <c r="AR9" s="659"/>
      <c r="AS9" s="659"/>
      <c r="AT9" s="659"/>
      <c r="AU9" s="659"/>
      <c r="AV9" s="659"/>
      <c r="AW9" s="659"/>
      <c r="AX9" s="659"/>
      <c r="AY9" s="659"/>
      <c r="AZ9" s="659"/>
      <c r="BA9" s="659"/>
      <c r="BB9" s="659"/>
      <c r="BC9" s="659"/>
      <c r="BD9" s="659"/>
      <c r="BE9" s="659"/>
      <c r="BF9" s="660"/>
      <c r="BG9" s="661">
        <v>2110073</v>
      </c>
      <c r="BH9" s="664"/>
      <c r="BI9" s="664"/>
      <c r="BJ9" s="664"/>
      <c r="BK9" s="664"/>
      <c r="BL9" s="664"/>
      <c r="BM9" s="664"/>
      <c r="BN9" s="665"/>
      <c r="BO9" s="723">
        <v>26.1</v>
      </c>
      <c r="BP9" s="723"/>
      <c r="BQ9" s="723"/>
      <c r="BR9" s="723"/>
      <c r="BS9" s="669" t="s">
        <v>236</v>
      </c>
      <c r="BT9" s="664"/>
      <c r="BU9" s="664"/>
      <c r="BV9" s="664"/>
      <c r="BW9" s="664"/>
      <c r="BX9" s="664"/>
      <c r="BY9" s="664"/>
      <c r="BZ9" s="664"/>
      <c r="CA9" s="664"/>
      <c r="CB9" s="704"/>
      <c r="CD9" s="705" t="s">
        <v>245</v>
      </c>
      <c r="CE9" s="702"/>
      <c r="CF9" s="702"/>
      <c r="CG9" s="702"/>
      <c r="CH9" s="702"/>
      <c r="CI9" s="702"/>
      <c r="CJ9" s="702"/>
      <c r="CK9" s="702"/>
      <c r="CL9" s="702"/>
      <c r="CM9" s="702"/>
      <c r="CN9" s="702"/>
      <c r="CO9" s="702"/>
      <c r="CP9" s="702"/>
      <c r="CQ9" s="703"/>
      <c r="CR9" s="661">
        <v>2374321</v>
      </c>
      <c r="CS9" s="664"/>
      <c r="CT9" s="664"/>
      <c r="CU9" s="664"/>
      <c r="CV9" s="664"/>
      <c r="CW9" s="664"/>
      <c r="CX9" s="664"/>
      <c r="CY9" s="665"/>
      <c r="CZ9" s="723">
        <v>8.8000000000000007</v>
      </c>
      <c r="DA9" s="723"/>
      <c r="DB9" s="723"/>
      <c r="DC9" s="723"/>
      <c r="DD9" s="669">
        <v>15123</v>
      </c>
      <c r="DE9" s="664"/>
      <c r="DF9" s="664"/>
      <c r="DG9" s="664"/>
      <c r="DH9" s="664"/>
      <c r="DI9" s="664"/>
      <c r="DJ9" s="664"/>
      <c r="DK9" s="664"/>
      <c r="DL9" s="664"/>
      <c r="DM9" s="664"/>
      <c r="DN9" s="664"/>
      <c r="DO9" s="664"/>
      <c r="DP9" s="665"/>
      <c r="DQ9" s="669">
        <v>1866755</v>
      </c>
      <c r="DR9" s="664"/>
      <c r="DS9" s="664"/>
      <c r="DT9" s="664"/>
      <c r="DU9" s="664"/>
      <c r="DV9" s="664"/>
      <c r="DW9" s="664"/>
      <c r="DX9" s="664"/>
      <c r="DY9" s="664"/>
      <c r="DZ9" s="664"/>
      <c r="EA9" s="664"/>
      <c r="EB9" s="664"/>
      <c r="EC9" s="704"/>
    </row>
    <row r="10" spans="2:143" ht="11.25" customHeight="1" x14ac:dyDescent="0.2">
      <c r="B10" s="658" t="s">
        <v>246</v>
      </c>
      <c r="C10" s="659"/>
      <c r="D10" s="659"/>
      <c r="E10" s="659"/>
      <c r="F10" s="659"/>
      <c r="G10" s="659"/>
      <c r="H10" s="659"/>
      <c r="I10" s="659"/>
      <c r="J10" s="659"/>
      <c r="K10" s="659"/>
      <c r="L10" s="659"/>
      <c r="M10" s="659"/>
      <c r="N10" s="659"/>
      <c r="O10" s="659"/>
      <c r="P10" s="659"/>
      <c r="Q10" s="660"/>
      <c r="R10" s="661" t="s">
        <v>127</v>
      </c>
      <c r="S10" s="664"/>
      <c r="T10" s="664"/>
      <c r="U10" s="664"/>
      <c r="V10" s="664"/>
      <c r="W10" s="664"/>
      <c r="X10" s="664"/>
      <c r="Y10" s="665"/>
      <c r="Z10" s="723" t="s">
        <v>136</v>
      </c>
      <c r="AA10" s="723"/>
      <c r="AB10" s="723"/>
      <c r="AC10" s="723"/>
      <c r="AD10" s="724" t="s">
        <v>236</v>
      </c>
      <c r="AE10" s="724"/>
      <c r="AF10" s="724"/>
      <c r="AG10" s="724"/>
      <c r="AH10" s="724"/>
      <c r="AI10" s="724"/>
      <c r="AJ10" s="724"/>
      <c r="AK10" s="724"/>
      <c r="AL10" s="666" t="s">
        <v>127</v>
      </c>
      <c r="AM10" s="667"/>
      <c r="AN10" s="667"/>
      <c r="AO10" s="725"/>
      <c r="AP10" s="658" t="s">
        <v>247</v>
      </c>
      <c r="AQ10" s="659"/>
      <c r="AR10" s="659"/>
      <c r="AS10" s="659"/>
      <c r="AT10" s="659"/>
      <c r="AU10" s="659"/>
      <c r="AV10" s="659"/>
      <c r="AW10" s="659"/>
      <c r="AX10" s="659"/>
      <c r="AY10" s="659"/>
      <c r="AZ10" s="659"/>
      <c r="BA10" s="659"/>
      <c r="BB10" s="659"/>
      <c r="BC10" s="659"/>
      <c r="BD10" s="659"/>
      <c r="BE10" s="659"/>
      <c r="BF10" s="660"/>
      <c r="BG10" s="661">
        <v>255700</v>
      </c>
      <c r="BH10" s="664"/>
      <c r="BI10" s="664"/>
      <c r="BJ10" s="664"/>
      <c r="BK10" s="664"/>
      <c r="BL10" s="664"/>
      <c r="BM10" s="664"/>
      <c r="BN10" s="665"/>
      <c r="BO10" s="723">
        <v>3.2</v>
      </c>
      <c r="BP10" s="723"/>
      <c r="BQ10" s="723"/>
      <c r="BR10" s="723"/>
      <c r="BS10" s="669">
        <v>43482</v>
      </c>
      <c r="BT10" s="664"/>
      <c r="BU10" s="664"/>
      <c r="BV10" s="664"/>
      <c r="BW10" s="664"/>
      <c r="BX10" s="664"/>
      <c r="BY10" s="664"/>
      <c r="BZ10" s="664"/>
      <c r="CA10" s="664"/>
      <c r="CB10" s="704"/>
      <c r="CD10" s="705" t="s">
        <v>248</v>
      </c>
      <c r="CE10" s="702"/>
      <c r="CF10" s="702"/>
      <c r="CG10" s="702"/>
      <c r="CH10" s="702"/>
      <c r="CI10" s="702"/>
      <c r="CJ10" s="702"/>
      <c r="CK10" s="702"/>
      <c r="CL10" s="702"/>
      <c r="CM10" s="702"/>
      <c r="CN10" s="702"/>
      <c r="CO10" s="702"/>
      <c r="CP10" s="702"/>
      <c r="CQ10" s="703"/>
      <c r="CR10" s="661">
        <v>19580</v>
      </c>
      <c r="CS10" s="664"/>
      <c r="CT10" s="664"/>
      <c r="CU10" s="664"/>
      <c r="CV10" s="664"/>
      <c r="CW10" s="664"/>
      <c r="CX10" s="664"/>
      <c r="CY10" s="665"/>
      <c r="CZ10" s="723">
        <v>0.1</v>
      </c>
      <c r="DA10" s="723"/>
      <c r="DB10" s="723"/>
      <c r="DC10" s="723"/>
      <c r="DD10" s="669" t="s">
        <v>249</v>
      </c>
      <c r="DE10" s="664"/>
      <c r="DF10" s="664"/>
      <c r="DG10" s="664"/>
      <c r="DH10" s="664"/>
      <c r="DI10" s="664"/>
      <c r="DJ10" s="664"/>
      <c r="DK10" s="664"/>
      <c r="DL10" s="664"/>
      <c r="DM10" s="664"/>
      <c r="DN10" s="664"/>
      <c r="DO10" s="664"/>
      <c r="DP10" s="665"/>
      <c r="DQ10" s="669">
        <v>18575</v>
      </c>
      <c r="DR10" s="664"/>
      <c r="DS10" s="664"/>
      <c r="DT10" s="664"/>
      <c r="DU10" s="664"/>
      <c r="DV10" s="664"/>
      <c r="DW10" s="664"/>
      <c r="DX10" s="664"/>
      <c r="DY10" s="664"/>
      <c r="DZ10" s="664"/>
      <c r="EA10" s="664"/>
      <c r="EB10" s="664"/>
      <c r="EC10" s="704"/>
    </row>
    <row r="11" spans="2:143" ht="11.25" customHeight="1" x14ac:dyDescent="0.2">
      <c r="B11" s="658" t="s">
        <v>250</v>
      </c>
      <c r="C11" s="659"/>
      <c r="D11" s="659"/>
      <c r="E11" s="659"/>
      <c r="F11" s="659"/>
      <c r="G11" s="659"/>
      <c r="H11" s="659"/>
      <c r="I11" s="659"/>
      <c r="J11" s="659"/>
      <c r="K11" s="659"/>
      <c r="L11" s="659"/>
      <c r="M11" s="659"/>
      <c r="N11" s="659"/>
      <c r="O11" s="659"/>
      <c r="P11" s="659"/>
      <c r="Q11" s="660"/>
      <c r="R11" s="661" t="s">
        <v>127</v>
      </c>
      <c r="S11" s="664"/>
      <c r="T11" s="664"/>
      <c r="U11" s="664"/>
      <c r="V11" s="664"/>
      <c r="W11" s="664"/>
      <c r="X11" s="664"/>
      <c r="Y11" s="665"/>
      <c r="Z11" s="723" t="s">
        <v>249</v>
      </c>
      <c r="AA11" s="723"/>
      <c r="AB11" s="723"/>
      <c r="AC11" s="723"/>
      <c r="AD11" s="724" t="s">
        <v>249</v>
      </c>
      <c r="AE11" s="724"/>
      <c r="AF11" s="724"/>
      <c r="AG11" s="724"/>
      <c r="AH11" s="724"/>
      <c r="AI11" s="724"/>
      <c r="AJ11" s="724"/>
      <c r="AK11" s="724"/>
      <c r="AL11" s="666" t="s">
        <v>127</v>
      </c>
      <c r="AM11" s="667"/>
      <c r="AN11" s="667"/>
      <c r="AO11" s="725"/>
      <c r="AP11" s="658" t="s">
        <v>251</v>
      </c>
      <c r="AQ11" s="659"/>
      <c r="AR11" s="659"/>
      <c r="AS11" s="659"/>
      <c r="AT11" s="659"/>
      <c r="AU11" s="659"/>
      <c r="AV11" s="659"/>
      <c r="AW11" s="659"/>
      <c r="AX11" s="659"/>
      <c r="AY11" s="659"/>
      <c r="AZ11" s="659"/>
      <c r="BA11" s="659"/>
      <c r="BB11" s="659"/>
      <c r="BC11" s="659"/>
      <c r="BD11" s="659"/>
      <c r="BE11" s="659"/>
      <c r="BF11" s="660"/>
      <c r="BG11" s="661">
        <v>503403</v>
      </c>
      <c r="BH11" s="664"/>
      <c r="BI11" s="664"/>
      <c r="BJ11" s="664"/>
      <c r="BK11" s="664"/>
      <c r="BL11" s="664"/>
      <c r="BM11" s="664"/>
      <c r="BN11" s="665"/>
      <c r="BO11" s="723">
        <v>6.2</v>
      </c>
      <c r="BP11" s="723"/>
      <c r="BQ11" s="723"/>
      <c r="BR11" s="723"/>
      <c r="BS11" s="669">
        <v>98121</v>
      </c>
      <c r="BT11" s="664"/>
      <c r="BU11" s="664"/>
      <c r="BV11" s="664"/>
      <c r="BW11" s="664"/>
      <c r="BX11" s="664"/>
      <c r="BY11" s="664"/>
      <c r="BZ11" s="664"/>
      <c r="CA11" s="664"/>
      <c r="CB11" s="704"/>
      <c r="CD11" s="705" t="s">
        <v>252</v>
      </c>
      <c r="CE11" s="702"/>
      <c r="CF11" s="702"/>
      <c r="CG11" s="702"/>
      <c r="CH11" s="702"/>
      <c r="CI11" s="702"/>
      <c r="CJ11" s="702"/>
      <c r="CK11" s="702"/>
      <c r="CL11" s="702"/>
      <c r="CM11" s="702"/>
      <c r="CN11" s="702"/>
      <c r="CO11" s="702"/>
      <c r="CP11" s="702"/>
      <c r="CQ11" s="703"/>
      <c r="CR11" s="661">
        <v>797552</v>
      </c>
      <c r="CS11" s="664"/>
      <c r="CT11" s="664"/>
      <c r="CU11" s="664"/>
      <c r="CV11" s="664"/>
      <c r="CW11" s="664"/>
      <c r="CX11" s="664"/>
      <c r="CY11" s="665"/>
      <c r="CZ11" s="723">
        <v>2.9</v>
      </c>
      <c r="DA11" s="723"/>
      <c r="DB11" s="723"/>
      <c r="DC11" s="723"/>
      <c r="DD11" s="669">
        <v>188981</v>
      </c>
      <c r="DE11" s="664"/>
      <c r="DF11" s="664"/>
      <c r="DG11" s="664"/>
      <c r="DH11" s="664"/>
      <c r="DI11" s="664"/>
      <c r="DJ11" s="664"/>
      <c r="DK11" s="664"/>
      <c r="DL11" s="664"/>
      <c r="DM11" s="664"/>
      <c r="DN11" s="664"/>
      <c r="DO11" s="664"/>
      <c r="DP11" s="665"/>
      <c r="DQ11" s="669">
        <v>326131</v>
      </c>
      <c r="DR11" s="664"/>
      <c r="DS11" s="664"/>
      <c r="DT11" s="664"/>
      <c r="DU11" s="664"/>
      <c r="DV11" s="664"/>
      <c r="DW11" s="664"/>
      <c r="DX11" s="664"/>
      <c r="DY11" s="664"/>
      <c r="DZ11" s="664"/>
      <c r="EA11" s="664"/>
      <c r="EB11" s="664"/>
      <c r="EC11" s="704"/>
    </row>
    <row r="12" spans="2:143" ht="11.25" customHeight="1" x14ac:dyDescent="0.2">
      <c r="B12" s="658" t="s">
        <v>253</v>
      </c>
      <c r="C12" s="659"/>
      <c r="D12" s="659"/>
      <c r="E12" s="659"/>
      <c r="F12" s="659"/>
      <c r="G12" s="659"/>
      <c r="H12" s="659"/>
      <c r="I12" s="659"/>
      <c r="J12" s="659"/>
      <c r="K12" s="659"/>
      <c r="L12" s="659"/>
      <c r="M12" s="659"/>
      <c r="N12" s="659"/>
      <c r="O12" s="659"/>
      <c r="P12" s="659"/>
      <c r="Q12" s="660"/>
      <c r="R12" s="661">
        <v>1180060</v>
      </c>
      <c r="S12" s="664"/>
      <c r="T12" s="664"/>
      <c r="U12" s="664"/>
      <c r="V12" s="664"/>
      <c r="W12" s="664"/>
      <c r="X12" s="664"/>
      <c r="Y12" s="665"/>
      <c r="Z12" s="723">
        <v>4.3</v>
      </c>
      <c r="AA12" s="723"/>
      <c r="AB12" s="723"/>
      <c r="AC12" s="723"/>
      <c r="AD12" s="724">
        <v>1180060</v>
      </c>
      <c r="AE12" s="724"/>
      <c r="AF12" s="724"/>
      <c r="AG12" s="724"/>
      <c r="AH12" s="724"/>
      <c r="AI12" s="724"/>
      <c r="AJ12" s="724"/>
      <c r="AK12" s="724"/>
      <c r="AL12" s="666">
        <v>7.4</v>
      </c>
      <c r="AM12" s="667"/>
      <c r="AN12" s="667"/>
      <c r="AO12" s="725"/>
      <c r="AP12" s="658" t="s">
        <v>254</v>
      </c>
      <c r="AQ12" s="659"/>
      <c r="AR12" s="659"/>
      <c r="AS12" s="659"/>
      <c r="AT12" s="659"/>
      <c r="AU12" s="659"/>
      <c r="AV12" s="659"/>
      <c r="AW12" s="659"/>
      <c r="AX12" s="659"/>
      <c r="AY12" s="659"/>
      <c r="AZ12" s="659"/>
      <c r="BA12" s="659"/>
      <c r="BB12" s="659"/>
      <c r="BC12" s="659"/>
      <c r="BD12" s="659"/>
      <c r="BE12" s="659"/>
      <c r="BF12" s="660"/>
      <c r="BG12" s="661">
        <v>3791245</v>
      </c>
      <c r="BH12" s="664"/>
      <c r="BI12" s="664"/>
      <c r="BJ12" s="664"/>
      <c r="BK12" s="664"/>
      <c r="BL12" s="664"/>
      <c r="BM12" s="664"/>
      <c r="BN12" s="665"/>
      <c r="BO12" s="723">
        <v>46.9</v>
      </c>
      <c r="BP12" s="723"/>
      <c r="BQ12" s="723"/>
      <c r="BR12" s="723"/>
      <c r="BS12" s="669" t="s">
        <v>127</v>
      </c>
      <c r="BT12" s="664"/>
      <c r="BU12" s="664"/>
      <c r="BV12" s="664"/>
      <c r="BW12" s="664"/>
      <c r="BX12" s="664"/>
      <c r="BY12" s="664"/>
      <c r="BZ12" s="664"/>
      <c r="CA12" s="664"/>
      <c r="CB12" s="704"/>
      <c r="CD12" s="705" t="s">
        <v>255</v>
      </c>
      <c r="CE12" s="702"/>
      <c r="CF12" s="702"/>
      <c r="CG12" s="702"/>
      <c r="CH12" s="702"/>
      <c r="CI12" s="702"/>
      <c r="CJ12" s="702"/>
      <c r="CK12" s="702"/>
      <c r="CL12" s="702"/>
      <c r="CM12" s="702"/>
      <c r="CN12" s="702"/>
      <c r="CO12" s="702"/>
      <c r="CP12" s="702"/>
      <c r="CQ12" s="703"/>
      <c r="CR12" s="661">
        <v>521533</v>
      </c>
      <c r="CS12" s="664"/>
      <c r="CT12" s="664"/>
      <c r="CU12" s="664"/>
      <c r="CV12" s="664"/>
      <c r="CW12" s="664"/>
      <c r="CX12" s="664"/>
      <c r="CY12" s="665"/>
      <c r="CZ12" s="723">
        <v>1.9</v>
      </c>
      <c r="DA12" s="723"/>
      <c r="DB12" s="723"/>
      <c r="DC12" s="723"/>
      <c r="DD12" s="669">
        <v>38020</v>
      </c>
      <c r="DE12" s="664"/>
      <c r="DF12" s="664"/>
      <c r="DG12" s="664"/>
      <c r="DH12" s="664"/>
      <c r="DI12" s="664"/>
      <c r="DJ12" s="664"/>
      <c r="DK12" s="664"/>
      <c r="DL12" s="664"/>
      <c r="DM12" s="664"/>
      <c r="DN12" s="664"/>
      <c r="DO12" s="664"/>
      <c r="DP12" s="665"/>
      <c r="DQ12" s="669">
        <v>344194</v>
      </c>
      <c r="DR12" s="664"/>
      <c r="DS12" s="664"/>
      <c r="DT12" s="664"/>
      <c r="DU12" s="664"/>
      <c r="DV12" s="664"/>
      <c r="DW12" s="664"/>
      <c r="DX12" s="664"/>
      <c r="DY12" s="664"/>
      <c r="DZ12" s="664"/>
      <c r="EA12" s="664"/>
      <c r="EB12" s="664"/>
      <c r="EC12" s="704"/>
    </row>
    <row r="13" spans="2:143" ht="11.25" customHeight="1" x14ac:dyDescent="0.2">
      <c r="B13" s="658" t="s">
        <v>256</v>
      </c>
      <c r="C13" s="659"/>
      <c r="D13" s="659"/>
      <c r="E13" s="659"/>
      <c r="F13" s="659"/>
      <c r="G13" s="659"/>
      <c r="H13" s="659"/>
      <c r="I13" s="659"/>
      <c r="J13" s="659"/>
      <c r="K13" s="659"/>
      <c r="L13" s="659"/>
      <c r="M13" s="659"/>
      <c r="N13" s="659"/>
      <c r="O13" s="659"/>
      <c r="P13" s="659"/>
      <c r="Q13" s="660"/>
      <c r="R13" s="661">
        <v>47783</v>
      </c>
      <c r="S13" s="664"/>
      <c r="T13" s="664"/>
      <c r="U13" s="664"/>
      <c r="V13" s="664"/>
      <c r="W13" s="664"/>
      <c r="X13" s="664"/>
      <c r="Y13" s="665"/>
      <c r="Z13" s="723">
        <v>0.2</v>
      </c>
      <c r="AA13" s="723"/>
      <c r="AB13" s="723"/>
      <c r="AC13" s="723"/>
      <c r="AD13" s="724">
        <v>47783</v>
      </c>
      <c r="AE13" s="724"/>
      <c r="AF13" s="724"/>
      <c r="AG13" s="724"/>
      <c r="AH13" s="724"/>
      <c r="AI13" s="724"/>
      <c r="AJ13" s="724"/>
      <c r="AK13" s="724"/>
      <c r="AL13" s="666">
        <v>0.3</v>
      </c>
      <c r="AM13" s="667"/>
      <c r="AN13" s="667"/>
      <c r="AO13" s="725"/>
      <c r="AP13" s="658" t="s">
        <v>257</v>
      </c>
      <c r="AQ13" s="659"/>
      <c r="AR13" s="659"/>
      <c r="AS13" s="659"/>
      <c r="AT13" s="659"/>
      <c r="AU13" s="659"/>
      <c r="AV13" s="659"/>
      <c r="AW13" s="659"/>
      <c r="AX13" s="659"/>
      <c r="AY13" s="659"/>
      <c r="AZ13" s="659"/>
      <c r="BA13" s="659"/>
      <c r="BB13" s="659"/>
      <c r="BC13" s="659"/>
      <c r="BD13" s="659"/>
      <c r="BE13" s="659"/>
      <c r="BF13" s="660"/>
      <c r="BG13" s="661">
        <v>3762496</v>
      </c>
      <c r="BH13" s="664"/>
      <c r="BI13" s="664"/>
      <c r="BJ13" s="664"/>
      <c r="BK13" s="664"/>
      <c r="BL13" s="664"/>
      <c r="BM13" s="664"/>
      <c r="BN13" s="665"/>
      <c r="BO13" s="723">
        <v>46.5</v>
      </c>
      <c r="BP13" s="723"/>
      <c r="BQ13" s="723"/>
      <c r="BR13" s="723"/>
      <c r="BS13" s="669" t="s">
        <v>127</v>
      </c>
      <c r="BT13" s="664"/>
      <c r="BU13" s="664"/>
      <c r="BV13" s="664"/>
      <c r="BW13" s="664"/>
      <c r="BX13" s="664"/>
      <c r="BY13" s="664"/>
      <c r="BZ13" s="664"/>
      <c r="CA13" s="664"/>
      <c r="CB13" s="704"/>
      <c r="CD13" s="705" t="s">
        <v>258</v>
      </c>
      <c r="CE13" s="702"/>
      <c r="CF13" s="702"/>
      <c r="CG13" s="702"/>
      <c r="CH13" s="702"/>
      <c r="CI13" s="702"/>
      <c r="CJ13" s="702"/>
      <c r="CK13" s="702"/>
      <c r="CL13" s="702"/>
      <c r="CM13" s="702"/>
      <c r="CN13" s="702"/>
      <c r="CO13" s="702"/>
      <c r="CP13" s="702"/>
      <c r="CQ13" s="703"/>
      <c r="CR13" s="661">
        <v>3146349</v>
      </c>
      <c r="CS13" s="664"/>
      <c r="CT13" s="664"/>
      <c r="CU13" s="664"/>
      <c r="CV13" s="664"/>
      <c r="CW13" s="664"/>
      <c r="CX13" s="664"/>
      <c r="CY13" s="665"/>
      <c r="CZ13" s="723">
        <v>11.6</v>
      </c>
      <c r="DA13" s="723"/>
      <c r="DB13" s="723"/>
      <c r="DC13" s="723"/>
      <c r="DD13" s="669">
        <v>557368</v>
      </c>
      <c r="DE13" s="664"/>
      <c r="DF13" s="664"/>
      <c r="DG13" s="664"/>
      <c r="DH13" s="664"/>
      <c r="DI13" s="664"/>
      <c r="DJ13" s="664"/>
      <c r="DK13" s="664"/>
      <c r="DL13" s="664"/>
      <c r="DM13" s="664"/>
      <c r="DN13" s="664"/>
      <c r="DO13" s="664"/>
      <c r="DP13" s="665"/>
      <c r="DQ13" s="669">
        <v>2536793</v>
      </c>
      <c r="DR13" s="664"/>
      <c r="DS13" s="664"/>
      <c r="DT13" s="664"/>
      <c r="DU13" s="664"/>
      <c r="DV13" s="664"/>
      <c r="DW13" s="664"/>
      <c r="DX13" s="664"/>
      <c r="DY13" s="664"/>
      <c r="DZ13" s="664"/>
      <c r="EA13" s="664"/>
      <c r="EB13" s="664"/>
      <c r="EC13" s="704"/>
    </row>
    <row r="14" spans="2:143" ht="11.25" customHeight="1" x14ac:dyDescent="0.2">
      <c r="B14" s="658" t="s">
        <v>259</v>
      </c>
      <c r="C14" s="659"/>
      <c r="D14" s="659"/>
      <c r="E14" s="659"/>
      <c r="F14" s="659"/>
      <c r="G14" s="659"/>
      <c r="H14" s="659"/>
      <c r="I14" s="659"/>
      <c r="J14" s="659"/>
      <c r="K14" s="659"/>
      <c r="L14" s="659"/>
      <c r="M14" s="659"/>
      <c r="N14" s="659"/>
      <c r="O14" s="659"/>
      <c r="P14" s="659"/>
      <c r="Q14" s="660"/>
      <c r="R14" s="661" t="s">
        <v>127</v>
      </c>
      <c r="S14" s="664"/>
      <c r="T14" s="664"/>
      <c r="U14" s="664"/>
      <c r="V14" s="664"/>
      <c r="W14" s="664"/>
      <c r="X14" s="664"/>
      <c r="Y14" s="665"/>
      <c r="Z14" s="723" t="s">
        <v>127</v>
      </c>
      <c r="AA14" s="723"/>
      <c r="AB14" s="723"/>
      <c r="AC14" s="723"/>
      <c r="AD14" s="724" t="s">
        <v>249</v>
      </c>
      <c r="AE14" s="724"/>
      <c r="AF14" s="724"/>
      <c r="AG14" s="724"/>
      <c r="AH14" s="724"/>
      <c r="AI14" s="724"/>
      <c r="AJ14" s="724"/>
      <c r="AK14" s="724"/>
      <c r="AL14" s="666" t="s">
        <v>236</v>
      </c>
      <c r="AM14" s="667"/>
      <c r="AN14" s="667"/>
      <c r="AO14" s="725"/>
      <c r="AP14" s="658" t="s">
        <v>260</v>
      </c>
      <c r="AQ14" s="659"/>
      <c r="AR14" s="659"/>
      <c r="AS14" s="659"/>
      <c r="AT14" s="659"/>
      <c r="AU14" s="659"/>
      <c r="AV14" s="659"/>
      <c r="AW14" s="659"/>
      <c r="AX14" s="659"/>
      <c r="AY14" s="659"/>
      <c r="AZ14" s="659"/>
      <c r="BA14" s="659"/>
      <c r="BB14" s="659"/>
      <c r="BC14" s="659"/>
      <c r="BD14" s="659"/>
      <c r="BE14" s="659"/>
      <c r="BF14" s="660"/>
      <c r="BG14" s="661">
        <v>125959</v>
      </c>
      <c r="BH14" s="664"/>
      <c r="BI14" s="664"/>
      <c r="BJ14" s="664"/>
      <c r="BK14" s="664"/>
      <c r="BL14" s="664"/>
      <c r="BM14" s="664"/>
      <c r="BN14" s="665"/>
      <c r="BO14" s="723">
        <v>1.6</v>
      </c>
      <c r="BP14" s="723"/>
      <c r="BQ14" s="723"/>
      <c r="BR14" s="723"/>
      <c r="BS14" s="669" t="s">
        <v>249</v>
      </c>
      <c r="BT14" s="664"/>
      <c r="BU14" s="664"/>
      <c r="BV14" s="664"/>
      <c r="BW14" s="664"/>
      <c r="BX14" s="664"/>
      <c r="BY14" s="664"/>
      <c r="BZ14" s="664"/>
      <c r="CA14" s="664"/>
      <c r="CB14" s="704"/>
      <c r="CD14" s="705" t="s">
        <v>261</v>
      </c>
      <c r="CE14" s="702"/>
      <c r="CF14" s="702"/>
      <c r="CG14" s="702"/>
      <c r="CH14" s="702"/>
      <c r="CI14" s="702"/>
      <c r="CJ14" s="702"/>
      <c r="CK14" s="702"/>
      <c r="CL14" s="702"/>
      <c r="CM14" s="702"/>
      <c r="CN14" s="702"/>
      <c r="CO14" s="702"/>
      <c r="CP14" s="702"/>
      <c r="CQ14" s="703"/>
      <c r="CR14" s="661">
        <v>1289397</v>
      </c>
      <c r="CS14" s="664"/>
      <c r="CT14" s="664"/>
      <c r="CU14" s="664"/>
      <c r="CV14" s="664"/>
      <c r="CW14" s="664"/>
      <c r="CX14" s="664"/>
      <c r="CY14" s="665"/>
      <c r="CZ14" s="723">
        <v>4.8</v>
      </c>
      <c r="DA14" s="723"/>
      <c r="DB14" s="723"/>
      <c r="DC14" s="723"/>
      <c r="DD14" s="669">
        <v>5832</v>
      </c>
      <c r="DE14" s="664"/>
      <c r="DF14" s="664"/>
      <c r="DG14" s="664"/>
      <c r="DH14" s="664"/>
      <c r="DI14" s="664"/>
      <c r="DJ14" s="664"/>
      <c r="DK14" s="664"/>
      <c r="DL14" s="664"/>
      <c r="DM14" s="664"/>
      <c r="DN14" s="664"/>
      <c r="DO14" s="664"/>
      <c r="DP14" s="665"/>
      <c r="DQ14" s="669">
        <v>1200397</v>
      </c>
      <c r="DR14" s="664"/>
      <c r="DS14" s="664"/>
      <c r="DT14" s="664"/>
      <c r="DU14" s="664"/>
      <c r="DV14" s="664"/>
      <c r="DW14" s="664"/>
      <c r="DX14" s="664"/>
      <c r="DY14" s="664"/>
      <c r="DZ14" s="664"/>
      <c r="EA14" s="664"/>
      <c r="EB14" s="664"/>
      <c r="EC14" s="704"/>
    </row>
    <row r="15" spans="2:143" ht="11.25" customHeight="1" x14ac:dyDescent="0.2">
      <c r="B15" s="658" t="s">
        <v>262</v>
      </c>
      <c r="C15" s="659"/>
      <c r="D15" s="659"/>
      <c r="E15" s="659"/>
      <c r="F15" s="659"/>
      <c r="G15" s="659"/>
      <c r="H15" s="659"/>
      <c r="I15" s="659"/>
      <c r="J15" s="659"/>
      <c r="K15" s="659"/>
      <c r="L15" s="659"/>
      <c r="M15" s="659"/>
      <c r="N15" s="659"/>
      <c r="O15" s="659"/>
      <c r="P15" s="659"/>
      <c r="Q15" s="660"/>
      <c r="R15" s="661">
        <v>63563</v>
      </c>
      <c r="S15" s="664"/>
      <c r="T15" s="664"/>
      <c r="U15" s="664"/>
      <c r="V15" s="664"/>
      <c r="W15" s="664"/>
      <c r="X15" s="664"/>
      <c r="Y15" s="665"/>
      <c r="Z15" s="723">
        <v>0.2</v>
      </c>
      <c r="AA15" s="723"/>
      <c r="AB15" s="723"/>
      <c r="AC15" s="723"/>
      <c r="AD15" s="724">
        <v>63563</v>
      </c>
      <c r="AE15" s="724"/>
      <c r="AF15" s="724"/>
      <c r="AG15" s="724"/>
      <c r="AH15" s="724"/>
      <c r="AI15" s="724"/>
      <c r="AJ15" s="724"/>
      <c r="AK15" s="724"/>
      <c r="AL15" s="666">
        <v>0.4</v>
      </c>
      <c r="AM15" s="667"/>
      <c r="AN15" s="667"/>
      <c r="AO15" s="725"/>
      <c r="AP15" s="658" t="s">
        <v>263</v>
      </c>
      <c r="AQ15" s="659"/>
      <c r="AR15" s="659"/>
      <c r="AS15" s="659"/>
      <c r="AT15" s="659"/>
      <c r="AU15" s="659"/>
      <c r="AV15" s="659"/>
      <c r="AW15" s="659"/>
      <c r="AX15" s="659"/>
      <c r="AY15" s="659"/>
      <c r="AZ15" s="659"/>
      <c r="BA15" s="659"/>
      <c r="BB15" s="659"/>
      <c r="BC15" s="659"/>
      <c r="BD15" s="659"/>
      <c r="BE15" s="659"/>
      <c r="BF15" s="660"/>
      <c r="BG15" s="661">
        <v>614982</v>
      </c>
      <c r="BH15" s="664"/>
      <c r="BI15" s="664"/>
      <c r="BJ15" s="664"/>
      <c r="BK15" s="664"/>
      <c r="BL15" s="664"/>
      <c r="BM15" s="664"/>
      <c r="BN15" s="665"/>
      <c r="BO15" s="723">
        <v>7.6</v>
      </c>
      <c r="BP15" s="723"/>
      <c r="BQ15" s="723"/>
      <c r="BR15" s="723"/>
      <c r="BS15" s="669" t="s">
        <v>136</v>
      </c>
      <c r="BT15" s="664"/>
      <c r="BU15" s="664"/>
      <c r="BV15" s="664"/>
      <c r="BW15" s="664"/>
      <c r="BX15" s="664"/>
      <c r="BY15" s="664"/>
      <c r="BZ15" s="664"/>
      <c r="CA15" s="664"/>
      <c r="CB15" s="704"/>
      <c r="CD15" s="705" t="s">
        <v>264</v>
      </c>
      <c r="CE15" s="702"/>
      <c r="CF15" s="702"/>
      <c r="CG15" s="702"/>
      <c r="CH15" s="702"/>
      <c r="CI15" s="702"/>
      <c r="CJ15" s="702"/>
      <c r="CK15" s="702"/>
      <c r="CL15" s="702"/>
      <c r="CM15" s="702"/>
      <c r="CN15" s="702"/>
      <c r="CO15" s="702"/>
      <c r="CP15" s="702"/>
      <c r="CQ15" s="703"/>
      <c r="CR15" s="661">
        <v>3052596</v>
      </c>
      <c r="CS15" s="664"/>
      <c r="CT15" s="664"/>
      <c r="CU15" s="664"/>
      <c r="CV15" s="664"/>
      <c r="CW15" s="664"/>
      <c r="CX15" s="664"/>
      <c r="CY15" s="665"/>
      <c r="CZ15" s="723">
        <v>11.3</v>
      </c>
      <c r="DA15" s="723"/>
      <c r="DB15" s="723"/>
      <c r="DC15" s="723"/>
      <c r="DD15" s="669">
        <v>293142</v>
      </c>
      <c r="DE15" s="664"/>
      <c r="DF15" s="664"/>
      <c r="DG15" s="664"/>
      <c r="DH15" s="664"/>
      <c r="DI15" s="664"/>
      <c r="DJ15" s="664"/>
      <c r="DK15" s="664"/>
      <c r="DL15" s="664"/>
      <c r="DM15" s="664"/>
      <c r="DN15" s="664"/>
      <c r="DO15" s="664"/>
      <c r="DP15" s="665"/>
      <c r="DQ15" s="669">
        <v>2393878</v>
      </c>
      <c r="DR15" s="664"/>
      <c r="DS15" s="664"/>
      <c r="DT15" s="664"/>
      <c r="DU15" s="664"/>
      <c r="DV15" s="664"/>
      <c r="DW15" s="664"/>
      <c r="DX15" s="664"/>
      <c r="DY15" s="664"/>
      <c r="DZ15" s="664"/>
      <c r="EA15" s="664"/>
      <c r="EB15" s="664"/>
      <c r="EC15" s="704"/>
    </row>
    <row r="16" spans="2:143" ht="11.25" customHeight="1" x14ac:dyDescent="0.2">
      <c r="B16" s="658" t="s">
        <v>265</v>
      </c>
      <c r="C16" s="659"/>
      <c r="D16" s="659"/>
      <c r="E16" s="659"/>
      <c r="F16" s="659"/>
      <c r="G16" s="659"/>
      <c r="H16" s="659"/>
      <c r="I16" s="659"/>
      <c r="J16" s="659"/>
      <c r="K16" s="659"/>
      <c r="L16" s="659"/>
      <c r="M16" s="659"/>
      <c r="N16" s="659"/>
      <c r="O16" s="659"/>
      <c r="P16" s="659"/>
      <c r="Q16" s="660"/>
      <c r="R16" s="661" t="s">
        <v>127</v>
      </c>
      <c r="S16" s="664"/>
      <c r="T16" s="664"/>
      <c r="U16" s="664"/>
      <c r="V16" s="664"/>
      <c r="W16" s="664"/>
      <c r="X16" s="664"/>
      <c r="Y16" s="665"/>
      <c r="Z16" s="723" t="s">
        <v>136</v>
      </c>
      <c r="AA16" s="723"/>
      <c r="AB16" s="723"/>
      <c r="AC16" s="723"/>
      <c r="AD16" s="724" t="s">
        <v>236</v>
      </c>
      <c r="AE16" s="724"/>
      <c r="AF16" s="724"/>
      <c r="AG16" s="724"/>
      <c r="AH16" s="724"/>
      <c r="AI16" s="724"/>
      <c r="AJ16" s="724"/>
      <c r="AK16" s="724"/>
      <c r="AL16" s="666" t="s">
        <v>236</v>
      </c>
      <c r="AM16" s="667"/>
      <c r="AN16" s="667"/>
      <c r="AO16" s="725"/>
      <c r="AP16" s="658" t="s">
        <v>266</v>
      </c>
      <c r="AQ16" s="659"/>
      <c r="AR16" s="659"/>
      <c r="AS16" s="659"/>
      <c r="AT16" s="659"/>
      <c r="AU16" s="659"/>
      <c r="AV16" s="659"/>
      <c r="AW16" s="659"/>
      <c r="AX16" s="659"/>
      <c r="AY16" s="659"/>
      <c r="AZ16" s="659"/>
      <c r="BA16" s="659"/>
      <c r="BB16" s="659"/>
      <c r="BC16" s="659"/>
      <c r="BD16" s="659"/>
      <c r="BE16" s="659"/>
      <c r="BF16" s="660"/>
      <c r="BG16" s="661" t="s">
        <v>127</v>
      </c>
      <c r="BH16" s="664"/>
      <c r="BI16" s="664"/>
      <c r="BJ16" s="664"/>
      <c r="BK16" s="664"/>
      <c r="BL16" s="664"/>
      <c r="BM16" s="664"/>
      <c r="BN16" s="665"/>
      <c r="BO16" s="723" t="s">
        <v>249</v>
      </c>
      <c r="BP16" s="723"/>
      <c r="BQ16" s="723"/>
      <c r="BR16" s="723"/>
      <c r="BS16" s="669" t="s">
        <v>136</v>
      </c>
      <c r="BT16" s="664"/>
      <c r="BU16" s="664"/>
      <c r="BV16" s="664"/>
      <c r="BW16" s="664"/>
      <c r="BX16" s="664"/>
      <c r="BY16" s="664"/>
      <c r="BZ16" s="664"/>
      <c r="CA16" s="664"/>
      <c r="CB16" s="704"/>
      <c r="CD16" s="705" t="s">
        <v>267</v>
      </c>
      <c r="CE16" s="702"/>
      <c r="CF16" s="702"/>
      <c r="CG16" s="702"/>
      <c r="CH16" s="702"/>
      <c r="CI16" s="702"/>
      <c r="CJ16" s="702"/>
      <c r="CK16" s="702"/>
      <c r="CL16" s="702"/>
      <c r="CM16" s="702"/>
      <c r="CN16" s="702"/>
      <c r="CO16" s="702"/>
      <c r="CP16" s="702"/>
      <c r="CQ16" s="703"/>
      <c r="CR16" s="661">
        <v>198832</v>
      </c>
      <c r="CS16" s="664"/>
      <c r="CT16" s="664"/>
      <c r="CU16" s="664"/>
      <c r="CV16" s="664"/>
      <c r="CW16" s="664"/>
      <c r="CX16" s="664"/>
      <c r="CY16" s="665"/>
      <c r="CZ16" s="723">
        <v>0.7</v>
      </c>
      <c r="DA16" s="723"/>
      <c r="DB16" s="723"/>
      <c r="DC16" s="723"/>
      <c r="DD16" s="669" t="s">
        <v>136</v>
      </c>
      <c r="DE16" s="664"/>
      <c r="DF16" s="664"/>
      <c r="DG16" s="664"/>
      <c r="DH16" s="664"/>
      <c r="DI16" s="664"/>
      <c r="DJ16" s="664"/>
      <c r="DK16" s="664"/>
      <c r="DL16" s="664"/>
      <c r="DM16" s="664"/>
      <c r="DN16" s="664"/>
      <c r="DO16" s="664"/>
      <c r="DP16" s="665"/>
      <c r="DQ16" s="669">
        <v>36533</v>
      </c>
      <c r="DR16" s="664"/>
      <c r="DS16" s="664"/>
      <c r="DT16" s="664"/>
      <c r="DU16" s="664"/>
      <c r="DV16" s="664"/>
      <c r="DW16" s="664"/>
      <c r="DX16" s="664"/>
      <c r="DY16" s="664"/>
      <c r="DZ16" s="664"/>
      <c r="EA16" s="664"/>
      <c r="EB16" s="664"/>
      <c r="EC16" s="704"/>
    </row>
    <row r="17" spans="2:133" ht="11.25" customHeight="1" x14ac:dyDescent="0.2">
      <c r="B17" s="658" t="s">
        <v>268</v>
      </c>
      <c r="C17" s="659"/>
      <c r="D17" s="659"/>
      <c r="E17" s="659"/>
      <c r="F17" s="659"/>
      <c r="G17" s="659"/>
      <c r="H17" s="659"/>
      <c r="I17" s="659"/>
      <c r="J17" s="659"/>
      <c r="K17" s="659"/>
      <c r="L17" s="659"/>
      <c r="M17" s="659"/>
      <c r="N17" s="659"/>
      <c r="O17" s="659"/>
      <c r="P17" s="659"/>
      <c r="Q17" s="660"/>
      <c r="R17" s="661">
        <v>49142</v>
      </c>
      <c r="S17" s="664"/>
      <c r="T17" s="664"/>
      <c r="U17" s="664"/>
      <c r="V17" s="664"/>
      <c r="W17" s="664"/>
      <c r="X17" s="664"/>
      <c r="Y17" s="665"/>
      <c r="Z17" s="723">
        <v>0.2</v>
      </c>
      <c r="AA17" s="723"/>
      <c r="AB17" s="723"/>
      <c r="AC17" s="723"/>
      <c r="AD17" s="724">
        <v>49142</v>
      </c>
      <c r="AE17" s="724"/>
      <c r="AF17" s="724"/>
      <c r="AG17" s="724"/>
      <c r="AH17" s="724"/>
      <c r="AI17" s="724"/>
      <c r="AJ17" s="724"/>
      <c r="AK17" s="724"/>
      <c r="AL17" s="666">
        <v>0.3</v>
      </c>
      <c r="AM17" s="667"/>
      <c r="AN17" s="667"/>
      <c r="AO17" s="725"/>
      <c r="AP17" s="658" t="s">
        <v>269</v>
      </c>
      <c r="AQ17" s="659"/>
      <c r="AR17" s="659"/>
      <c r="AS17" s="659"/>
      <c r="AT17" s="659"/>
      <c r="AU17" s="659"/>
      <c r="AV17" s="659"/>
      <c r="AW17" s="659"/>
      <c r="AX17" s="659"/>
      <c r="AY17" s="659"/>
      <c r="AZ17" s="659"/>
      <c r="BA17" s="659"/>
      <c r="BB17" s="659"/>
      <c r="BC17" s="659"/>
      <c r="BD17" s="659"/>
      <c r="BE17" s="659"/>
      <c r="BF17" s="660"/>
      <c r="BG17" s="661" t="s">
        <v>136</v>
      </c>
      <c r="BH17" s="664"/>
      <c r="BI17" s="664"/>
      <c r="BJ17" s="664"/>
      <c r="BK17" s="664"/>
      <c r="BL17" s="664"/>
      <c r="BM17" s="664"/>
      <c r="BN17" s="665"/>
      <c r="BO17" s="723" t="s">
        <v>127</v>
      </c>
      <c r="BP17" s="723"/>
      <c r="BQ17" s="723"/>
      <c r="BR17" s="723"/>
      <c r="BS17" s="669" t="s">
        <v>127</v>
      </c>
      <c r="BT17" s="664"/>
      <c r="BU17" s="664"/>
      <c r="BV17" s="664"/>
      <c r="BW17" s="664"/>
      <c r="BX17" s="664"/>
      <c r="BY17" s="664"/>
      <c r="BZ17" s="664"/>
      <c r="CA17" s="664"/>
      <c r="CB17" s="704"/>
      <c r="CD17" s="705" t="s">
        <v>270</v>
      </c>
      <c r="CE17" s="702"/>
      <c r="CF17" s="702"/>
      <c r="CG17" s="702"/>
      <c r="CH17" s="702"/>
      <c r="CI17" s="702"/>
      <c r="CJ17" s="702"/>
      <c r="CK17" s="702"/>
      <c r="CL17" s="702"/>
      <c r="CM17" s="702"/>
      <c r="CN17" s="702"/>
      <c r="CO17" s="702"/>
      <c r="CP17" s="702"/>
      <c r="CQ17" s="703"/>
      <c r="CR17" s="661">
        <v>3091957</v>
      </c>
      <c r="CS17" s="664"/>
      <c r="CT17" s="664"/>
      <c r="CU17" s="664"/>
      <c r="CV17" s="664"/>
      <c r="CW17" s="664"/>
      <c r="CX17" s="664"/>
      <c r="CY17" s="665"/>
      <c r="CZ17" s="723">
        <v>11.4</v>
      </c>
      <c r="DA17" s="723"/>
      <c r="DB17" s="723"/>
      <c r="DC17" s="723"/>
      <c r="DD17" s="669" t="s">
        <v>127</v>
      </c>
      <c r="DE17" s="664"/>
      <c r="DF17" s="664"/>
      <c r="DG17" s="664"/>
      <c r="DH17" s="664"/>
      <c r="DI17" s="664"/>
      <c r="DJ17" s="664"/>
      <c r="DK17" s="664"/>
      <c r="DL17" s="664"/>
      <c r="DM17" s="664"/>
      <c r="DN17" s="664"/>
      <c r="DO17" s="664"/>
      <c r="DP17" s="665"/>
      <c r="DQ17" s="669">
        <v>3045793</v>
      </c>
      <c r="DR17" s="664"/>
      <c r="DS17" s="664"/>
      <c r="DT17" s="664"/>
      <c r="DU17" s="664"/>
      <c r="DV17" s="664"/>
      <c r="DW17" s="664"/>
      <c r="DX17" s="664"/>
      <c r="DY17" s="664"/>
      <c r="DZ17" s="664"/>
      <c r="EA17" s="664"/>
      <c r="EB17" s="664"/>
      <c r="EC17" s="704"/>
    </row>
    <row r="18" spans="2:133" ht="11.25" customHeight="1" x14ac:dyDescent="0.2">
      <c r="B18" s="658" t="s">
        <v>271</v>
      </c>
      <c r="C18" s="659"/>
      <c r="D18" s="659"/>
      <c r="E18" s="659"/>
      <c r="F18" s="659"/>
      <c r="G18" s="659"/>
      <c r="H18" s="659"/>
      <c r="I18" s="659"/>
      <c r="J18" s="659"/>
      <c r="K18" s="659"/>
      <c r="L18" s="659"/>
      <c r="M18" s="659"/>
      <c r="N18" s="659"/>
      <c r="O18" s="659"/>
      <c r="P18" s="659"/>
      <c r="Q18" s="660"/>
      <c r="R18" s="661">
        <v>7343289</v>
      </c>
      <c r="S18" s="664"/>
      <c r="T18" s="664"/>
      <c r="U18" s="664"/>
      <c r="V18" s="664"/>
      <c r="W18" s="664"/>
      <c r="X18" s="664"/>
      <c r="Y18" s="665"/>
      <c r="Z18" s="723">
        <v>26.8</v>
      </c>
      <c r="AA18" s="723"/>
      <c r="AB18" s="723"/>
      <c r="AC18" s="723"/>
      <c r="AD18" s="724">
        <v>6607502</v>
      </c>
      <c r="AE18" s="724"/>
      <c r="AF18" s="724"/>
      <c r="AG18" s="724"/>
      <c r="AH18" s="724"/>
      <c r="AI18" s="724"/>
      <c r="AJ18" s="724"/>
      <c r="AK18" s="724"/>
      <c r="AL18" s="666">
        <v>41.3</v>
      </c>
      <c r="AM18" s="667"/>
      <c r="AN18" s="667"/>
      <c r="AO18" s="725"/>
      <c r="AP18" s="658" t="s">
        <v>272</v>
      </c>
      <c r="AQ18" s="659"/>
      <c r="AR18" s="659"/>
      <c r="AS18" s="659"/>
      <c r="AT18" s="659"/>
      <c r="AU18" s="659"/>
      <c r="AV18" s="659"/>
      <c r="AW18" s="659"/>
      <c r="AX18" s="659"/>
      <c r="AY18" s="659"/>
      <c r="AZ18" s="659"/>
      <c r="BA18" s="659"/>
      <c r="BB18" s="659"/>
      <c r="BC18" s="659"/>
      <c r="BD18" s="659"/>
      <c r="BE18" s="659"/>
      <c r="BF18" s="660"/>
      <c r="BG18" s="661" t="s">
        <v>127</v>
      </c>
      <c r="BH18" s="664"/>
      <c r="BI18" s="664"/>
      <c r="BJ18" s="664"/>
      <c r="BK18" s="664"/>
      <c r="BL18" s="664"/>
      <c r="BM18" s="664"/>
      <c r="BN18" s="665"/>
      <c r="BO18" s="723" t="s">
        <v>127</v>
      </c>
      <c r="BP18" s="723"/>
      <c r="BQ18" s="723"/>
      <c r="BR18" s="723"/>
      <c r="BS18" s="669" t="s">
        <v>136</v>
      </c>
      <c r="BT18" s="664"/>
      <c r="BU18" s="664"/>
      <c r="BV18" s="664"/>
      <c r="BW18" s="664"/>
      <c r="BX18" s="664"/>
      <c r="BY18" s="664"/>
      <c r="BZ18" s="664"/>
      <c r="CA18" s="664"/>
      <c r="CB18" s="704"/>
      <c r="CD18" s="705" t="s">
        <v>273</v>
      </c>
      <c r="CE18" s="702"/>
      <c r="CF18" s="702"/>
      <c r="CG18" s="702"/>
      <c r="CH18" s="702"/>
      <c r="CI18" s="702"/>
      <c r="CJ18" s="702"/>
      <c r="CK18" s="702"/>
      <c r="CL18" s="702"/>
      <c r="CM18" s="702"/>
      <c r="CN18" s="702"/>
      <c r="CO18" s="702"/>
      <c r="CP18" s="702"/>
      <c r="CQ18" s="703"/>
      <c r="CR18" s="661" t="s">
        <v>127</v>
      </c>
      <c r="CS18" s="664"/>
      <c r="CT18" s="664"/>
      <c r="CU18" s="664"/>
      <c r="CV18" s="664"/>
      <c r="CW18" s="664"/>
      <c r="CX18" s="664"/>
      <c r="CY18" s="665"/>
      <c r="CZ18" s="723" t="s">
        <v>236</v>
      </c>
      <c r="DA18" s="723"/>
      <c r="DB18" s="723"/>
      <c r="DC18" s="723"/>
      <c r="DD18" s="669" t="s">
        <v>136</v>
      </c>
      <c r="DE18" s="664"/>
      <c r="DF18" s="664"/>
      <c r="DG18" s="664"/>
      <c r="DH18" s="664"/>
      <c r="DI18" s="664"/>
      <c r="DJ18" s="664"/>
      <c r="DK18" s="664"/>
      <c r="DL18" s="664"/>
      <c r="DM18" s="664"/>
      <c r="DN18" s="664"/>
      <c r="DO18" s="664"/>
      <c r="DP18" s="665"/>
      <c r="DQ18" s="669" t="s">
        <v>236</v>
      </c>
      <c r="DR18" s="664"/>
      <c r="DS18" s="664"/>
      <c r="DT18" s="664"/>
      <c r="DU18" s="664"/>
      <c r="DV18" s="664"/>
      <c r="DW18" s="664"/>
      <c r="DX18" s="664"/>
      <c r="DY18" s="664"/>
      <c r="DZ18" s="664"/>
      <c r="EA18" s="664"/>
      <c r="EB18" s="664"/>
      <c r="EC18" s="704"/>
    </row>
    <row r="19" spans="2:133" ht="11.25" customHeight="1" x14ac:dyDescent="0.2">
      <c r="B19" s="658" t="s">
        <v>274</v>
      </c>
      <c r="C19" s="659"/>
      <c r="D19" s="659"/>
      <c r="E19" s="659"/>
      <c r="F19" s="659"/>
      <c r="G19" s="659"/>
      <c r="H19" s="659"/>
      <c r="I19" s="659"/>
      <c r="J19" s="659"/>
      <c r="K19" s="659"/>
      <c r="L19" s="659"/>
      <c r="M19" s="659"/>
      <c r="N19" s="659"/>
      <c r="O19" s="659"/>
      <c r="P19" s="659"/>
      <c r="Q19" s="660"/>
      <c r="R19" s="661">
        <v>6607502</v>
      </c>
      <c r="S19" s="664"/>
      <c r="T19" s="664"/>
      <c r="U19" s="664"/>
      <c r="V19" s="664"/>
      <c r="W19" s="664"/>
      <c r="X19" s="664"/>
      <c r="Y19" s="665"/>
      <c r="Z19" s="723">
        <v>24.1</v>
      </c>
      <c r="AA19" s="723"/>
      <c r="AB19" s="723"/>
      <c r="AC19" s="723"/>
      <c r="AD19" s="724">
        <v>6607502</v>
      </c>
      <c r="AE19" s="724"/>
      <c r="AF19" s="724"/>
      <c r="AG19" s="724"/>
      <c r="AH19" s="724"/>
      <c r="AI19" s="724"/>
      <c r="AJ19" s="724"/>
      <c r="AK19" s="724"/>
      <c r="AL19" s="666">
        <v>41.3</v>
      </c>
      <c r="AM19" s="667"/>
      <c r="AN19" s="667"/>
      <c r="AO19" s="725"/>
      <c r="AP19" s="658" t="s">
        <v>275</v>
      </c>
      <c r="AQ19" s="659"/>
      <c r="AR19" s="659"/>
      <c r="AS19" s="659"/>
      <c r="AT19" s="659"/>
      <c r="AU19" s="659"/>
      <c r="AV19" s="659"/>
      <c r="AW19" s="659"/>
      <c r="AX19" s="659"/>
      <c r="AY19" s="659"/>
      <c r="AZ19" s="659"/>
      <c r="BA19" s="659"/>
      <c r="BB19" s="659"/>
      <c r="BC19" s="659"/>
      <c r="BD19" s="659"/>
      <c r="BE19" s="659"/>
      <c r="BF19" s="660"/>
      <c r="BG19" s="661">
        <v>593082</v>
      </c>
      <c r="BH19" s="664"/>
      <c r="BI19" s="664"/>
      <c r="BJ19" s="664"/>
      <c r="BK19" s="664"/>
      <c r="BL19" s="664"/>
      <c r="BM19" s="664"/>
      <c r="BN19" s="665"/>
      <c r="BO19" s="723">
        <v>7.3</v>
      </c>
      <c r="BP19" s="723"/>
      <c r="BQ19" s="723"/>
      <c r="BR19" s="723"/>
      <c r="BS19" s="669" t="s">
        <v>136</v>
      </c>
      <c r="BT19" s="664"/>
      <c r="BU19" s="664"/>
      <c r="BV19" s="664"/>
      <c r="BW19" s="664"/>
      <c r="BX19" s="664"/>
      <c r="BY19" s="664"/>
      <c r="BZ19" s="664"/>
      <c r="CA19" s="664"/>
      <c r="CB19" s="704"/>
      <c r="CD19" s="705" t="s">
        <v>276</v>
      </c>
      <c r="CE19" s="702"/>
      <c r="CF19" s="702"/>
      <c r="CG19" s="702"/>
      <c r="CH19" s="702"/>
      <c r="CI19" s="702"/>
      <c r="CJ19" s="702"/>
      <c r="CK19" s="702"/>
      <c r="CL19" s="702"/>
      <c r="CM19" s="702"/>
      <c r="CN19" s="702"/>
      <c r="CO19" s="702"/>
      <c r="CP19" s="702"/>
      <c r="CQ19" s="703"/>
      <c r="CR19" s="661" t="s">
        <v>236</v>
      </c>
      <c r="CS19" s="664"/>
      <c r="CT19" s="664"/>
      <c r="CU19" s="664"/>
      <c r="CV19" s="664"/>
      <c r="CW19" s="664"/>
      <c r="CX19" s="664"/>
      <c r="CY19" s="665"/>
      <c r="CZ19" s="723" t="s">
        <v>236</v>
      </c>
      <c r="DA19" s="723"/>
      <c r="DB19" s="723"/>
      <c r="DC19" s="723"/>
      <c r="DD19" s="669" t="s">
        <v>136</v>
      </c>
      <c r="DE19" s="664"/>
      <c r="DF19" s="664"/>
      <c r="DG19" s="664"/>
      <c r="DH19" s="664"/>
      <c r="DI19" s="664"/>
      <c r="DJ19" s="664"/>
      <c r="DK19" s="664"/>
      <c r="DL19" s="664"/>
      <c r="DM19" s="664"/>
      <c r="DN19" s="664"/>
      <c r="DO19" s="664"/>
      <c r="DP19" s="665"/>
      <c r="DQ19" s="669" t="s">
        <v>249</v>
      </c>
      <c r="DR19" s="664"/>
      <c r="DS19" s="664"/>
      <c r="DT19" s="664"/>
      <c r="DU19" s="664"/>
      <c r="DV19" s="664"/>
      <c r="DW19" s="664"/>
      <c r="DX19" s="664"/>
      <c r="DY19" s="664"/>
      <c r="DZ19" s="664"/>
      <c r="EA19" s="664"/>
      <c r="EB19" s="664"/>
      <c r="EC19" s="704"/>
    </row>
    <row r="20" spans="2:133" ht="11.25" customHeight="1" x14ac:dyDescent="0.2">
      <c r="B20" s="658" t="s">
        <v>277</v>
      </c>
      <c r="C20" s="659"/>
      <c r="D20" s="659"/>
      <c r="E20" s="659"/>
      <c r="F20" s="659"/>
      <c r="G20" s="659"/>
      <c r="H20" s="659"/>
      <c r="I20" s="659"/>
      <c r="J20" s="659"/>
      <c r="K20" s="659"/>
      <c r="L20" s="659"/>
      <c r="M20" s="659"/>
      <c r="N20" s="659"/>
      <c r="O20" s="659"/>
      <c r="P20" s="659"/>
      <c r="Q20" s="660"/>
      <c r="R20" s="661">
        <v>735787</v>
      </c>
      <c r="S20" s="664"/>
      <c r="T20" s="664"/>
      <c r="U20" s="664"/>
      <c r="V20" s="664"/>
      <c r="W20" s="664"/>
      <c r="X20" s="664"/>
      <c r="Y20" s="665"/>
      <c r="Z20" s="723">
        <v>2.7</v>
      </c>
      <c r="AA20" s="723"/>
      <c r="AB20" s="723"/>
      <c r="AC20" s="723"/>
      <c r="AD20" s="724" t="s">
        <v>236</v>
      </c>
      <c r="AE20" s="724"/>
      <c r="AF20" s="724"/>
      <c r="AG20" s="724"/>
      <c r="AH20" s="724"/>
      <c r="AI20" s="724"/>
      <c r="AJ20" s="724"/>
      <c r="AK20" s="724"/>
      <c r="AL20" s="666" t="s">
        <v>127</v>
      </c>
      <c r="AM20" s="667"/>
      <c r="AN20" s="667"/>
      <c r="AO20" s="725"/>
      <c r="AP20" s="658" t="s">
        <v>278</v>
      </c>
      <c r="AQ20" s="659"/>
      <c r="AR20" s="659"/>
      <c r="AS20" s="659"/>
      <c r="AT20" s="659"/>
      <c r="AU20" s="659"/>
      <c r="AV20" s="659"/>
      <c r="AW20" s="659"/>
      <c r="AX20" s="659"/>
      <c r="AY20" s="659"/>
      <c r="AZ20" s="659"/>
      <c r="BA20" s="659"/>
      <c r="BB20" s="659"/>
      <c r="BC20" s="659"/>
      <c r="BD20" s="659"/>
      <c r="BE20" s="659"/>
      <c r="BF20" s="660"/>
      <c r="BG20" s="661">
        <v>593082</v>
      </c>
      <c r="BH20" s="664"/>
      <c r="BI20" s="664"/>
      <c r="BJ20" s="664"/>
      <c r="BK20" s="664"/>
      <c r="BL20" s="664"/>
      <c r="BM20" s="664"/>
      <c r="BN20" s="665"/>
      <c r="BO20" s="723">
        <v>7.3</v>
      </c>
      <c r="BP20" s="723"/>
      <c r="BQ20" s="723"/>
      <c r="BR20" s="723"/>
      <c r="BS20" s="669" t="s">
        <v>136</v>
      </c>
      <c r="BT20" s="664"/>
      <c r="BU20" s="664"/>
      <c r="BV20" s="664"/>
      <c r="BW20" s="664"/>
      <c r="BX20" s="664"/>
      <c r="BY20" s="664"/>
      <c r="BZ20" s="664"/>
      <c r="CA20" s="664"/>
      <c r="CB20" s="704"/>
      <c r="CD20" s="705" t="s">
        <v>279</v>
      </c>
      <c r="CE20" s="702"/>
      <c r="CF20" s="702"/>
      <c r="CG20" s="702"/>
      <c r="CH20" s="702"/>
      <c r="CI20" s="702"/>
      <c r="CJ20" s="702"/>
      <c r="CK20" s="702"/>
      <c r="CL20" s="702"/>
      <c r="CM20" s="702"/>
      <c r="CN20" s="702"/>
      <c r="CO20" s="702"/>
      <c r="CP20" s="702"/>
      <c r="CQ20" s="703"/>
      <c r="CR20" s="661">
        <v>27066041</v>
      </c>
      <c r="CS20" s="664"/>
      <c r="CT20" s="664"/>
      <c r="CU20" s="664"/>
      <c r="CV20" s="664"/>
      <c r="CW20" s="664"/>
      <c r="CX20" s="664"/>
      <c r="CY20" s="665"/>
      <c r="CZ20" s="723">
        <v>100</v>
      </c>
      <c r="DA20" s="723"/>
      <c r="DB20" s="723"/>
      <c r="DC20" s="723"/>
      <c r="DD20" s="669">
        <v>1352429</v>
      </c>
      <c r="DE20" s="664"/>
      <c r="DF20" s="664"/>
      <c r="DG20" s="664"/>
      <c r="DH20" s="664"/>
      <c r="DI20" s="664"/>
      <c r="DJ20" s="664"/>
      <c r="DK20" s="664"/>
      <c r="DL20" s="664"/>
      <c r="DM20" s="664"/>
      <c r="DN20" s="664"/>
      <c r="DO20" s="664"/>
      <c r="DP20" s="665"/>
      <c r="DQ20" s="669">
        <v>18564987</v>
      </c>
      <c r="DR20" s="664"/>
      <c r="DS20" s="664"/>
      <c r="DT20" s="664"/>
      <c r="DU20" s="664"/>
      <c r="DV20" s="664"/>
      <c r="DW20" s="664"/>
      <c r="DX20" s="664"/>
      <c r="DY20" s="664"/>
      <c r="DZ20" s="664"/>
      <c r="EA20" s="664"/>
      <c r="EB20" s="664"/>
      <c r="EC20" s="704"/>
    </row>
    <row r="21" spans="2:133" ht="11.25" customHeight="1" x14ac:dyDescent="0.2">
      <c r="B21" s="658" t="s">
        <v>280</v>
      </c>
      <c r="C21" s="659"/>
      <c r="D21" s="659"/>
      <c r="E21" s="659"/>
      <c r="F21" s="659"/>
      <c r="G21" s="659"/>
      <c r="H21" s="659"/>
      <c r="I21" s="659"/>
      <c r="J21" s="659"/>
      <c r="K21" s="659"/>
      <c r="L21" s="659"/>
      <c r="M21" s="659"/>
      <c r="N21" s="659"/>
      <c r="O21" s="659"/>
      <c r="P21" s="659"/>
      <c r="Q21" s="660"/>
      <c r="R21" s="661" t="s">
        <v>127</v>
      </c>
      <c r="S21" s="664"/>
      <c r="T21" s="664"/>
      <c r="U21" s="664"/>
      <c r="V21" s="664"/>
      <c r="W21" s="664"/>
      <c r="X21" s="664"/>
      <c r="Y21" s="665"/>
      <c r="Z21" s="723" t="s">
        <v>127</v>
      </c>
      <c r="AA21" s="723"/>
      <c r="AB21" s="723"/>
      <c r="AC21" s="723"/>
      <c r="AD21" s="724" t="s">
        <v>127</v>
      </c>
      <c r="AE21" s="724"/>
      <c r="AF21" s="724"/>
      <c r="AG21" s="724"/>
      <c r="AH21" s="724"/>
      <c r="AI21" s="724"/>
      <c r="AJ21" s="724"/>
      <c r="AK21" s="724"/>
      <c r="AL21" s="666" t="s">
        <v>249</v>
      </c>
      <c r="AM21" s="667"/>
      <c r="AN21" s="667"/>
      <c r="AO21" s="725"/>
      <c r="AP21" s="769" t="s">
        <v>281</v>
      </c>
      <c r="AQ21" s="776"/>
      <c r="AR21" s="776"/>
      <c r="AS21" s="776"/>
      <c r="AT21" s="776"/>
      <c r="AU21" s="776"/>
      <c r="AV21" s="776"/>
      <c r="AW21" s="776"/>
      <c r="AX21" s="776"/>
      <c r="AY21" s="776"/>
      <c r="AZ21" s="776"/>
      <c r="BA21" s="776"/>
      <c r="BB21" s="776"/>
      <c r="BC21" s="776"/>
      <c r="BD21" s="776"/>
      <c r="BE21" s="776"/>
      <c r="BF21" s="771"/>
      <c r="BG21" s="661">
        <v>11829</v>
      </c>
      <c r="BH21" s="664"/>
      <c r="BI21" s="664"/>
      <c r="BJ21" s="664"/>
      <c r="BK21" s="664"/>
      <c r="BL21" s="664"/>
      <c r="BM21" s="664"/>
      <c r="BN21" s="665"/>
      <c r="BO21" s="723">
        <v>0.1</v>
      </c>
      <c r="BP21" s="723"/>
      <c r="BQ21" s="723"/>
      <c r="BR21" s="723"/>
      <c r="BS21" s="669" t="s">
        <v>127</v>
      </c>
      <c r="BT21" s="664"/>
      <c r="BU21" s="664"/>
      <c r="BV21" s="664"/>
      <c r="BW21" s="664"/>
      <c r="BX21" s="664"/>
      <c r="BY21" s="664"/>
      <c r="BZ21" s="664"/>
      <c r="CA21" s="664"/>
      <c r="CB21" s="704"/>
      <c r="CD21" s="781"/>
      <c r="CE21" s="715"/>
      <c r="CF21" s="715"/>
      <c r="CG21" s="715"/>
      <c r="CH21" s="715"/>
      <c r="CI21" s="715"/>
      <c r="CJ21" s="715"/>
      <c r="CK21" s="715"/>
      <c r="CL21" s="715"/>
      <c r="CM21" s="715"/>
      <c r="CN21" s="715"/>
      <c r="CO21" s="715"/>
      <c r="CP21" s="715"/>
      <c r="CQ21" s="716"/>
      <c r="CR21" s="782"/>
      <c r="CS21" s="783"/>
      <c r="CT21" s="783"/>
      <c r="CU21" s="783"/>
      <c r="CV21" s="783"/>
      <c r="CW21" s="783"/>
      <c r="CX21" s="783"/>
      <c r="CY21" s="784"/>
      <c r="CZ21" s="785"/>
      <c r="DA21" s="785"/>
      <c r="DB21" s="785"/>
      <c r="DC21" s="785"/>
      <c r="DD21" s="786"/>
      <c r="DE21" s="783"/>
      <c r="DF21" s="783"/>
      <c r="DG21" s="783"/>
      <c r="DH21" s="783"/>
      <c r="DI21" s="783"/>
      <c r="DJ21" s="783"/>
      <c r="DK21" s="783"/>
      <c r="DL21" s="783"/>
      <c r="DM21" s="783"/>
      <c r="DN21" s="783"/>
      <c r="DO21" s="783"/>
      <c r="DP21" s="784"/>
      <c r="DQ21" s="786"/>
      <c r="DR21" s="783"/>
      <c r="DS21" s="783"/>
      <c r="DT21" s="783"/>
      <c r="DU21" s="783"/>
      <c r="DV21" s="783"/>
      <c r="DW21" s="783"/>
      <c r="DX21" s="783"/>
      <c r="DY21" s="783"/>
      <c r="DZ21" s="783"/>
      <c r="EA21" s="783"/>
      <c r="EB21" s="783"/>
      <c r="EC21" s="790"/>
    </row>
    <row r="22" spans="2:133" ht="11.25" customHeight="1" x14ac:dyDescent="0.2">
      <c r="B22" s="658" t="s">
        <v>282</v>
      </c>
      <c r="C22" s="659"/>
      <c r="D22" s="659"/>
      <c r="E22" s="659"/>
      <c r="F22" s="659"/>
      <c r="G22" s="659"/>
      <c r="H22" s="659"/>
      <c r="I22" s="659"/>
      <c r="J22" s="659"/>
      <c r="K22" s="659"/>
      <c r="L22" s="659"/>
      <c r="M22" s="659"/>
      <c r="N22" s="659"/>
      <c r="O22" s="659"/>
      <c r="P22" s="659"/>
      <c r="Q22" s="660"/>
      <c r="R22" s="661">
        <v>17101547</v>
      </c>
      <c r="S22" s="664"/>
      <c r="T22" s="664"/>
      <c r="U22" s="664"/>
      <c r="V22" s="664"/>
      <c r="W22" s="664"/>
      <c r="X22" s="664"/>
      <c r="Y22" s="665"/>
      <c r="Z22" s="723">
        <v>62.3</v>
      </c>
      <c r="AA22" s="723"/>
      <c r="AB22" s="723"/>
      <c r="AC22" s="723"/>
      <c r="AD22" s="724">
        <v>15784507</v>
      </c>
      <c r="AE22" s="724"/>
      <c r="AF22" s="724"/>
      <c r="AG22" s="724"/>
      <c r="AH22" s="724"/>
      <c r="AI22" s="724"/>
      <c r="AJ22" s="724"/>
      <c r="AK22" s="724"/>
      <c r="AL22" s="666">
        <v>98.7</v>
      </c>
      <c r="AM22" s="667"/>
      <c r="AN22" s="667"/>
      <c r="AO22" s="725"/>
      <c r="AP22" s="769" t="s">
        <v>283</v>
      </c>
      <c r="AQ22" s="776"/>
      <c r="AR22" s="776"/>
      <c r="AS22" s="776"/>
      <c r="AT22" s="776"/>
      <c r="AU22" s="776"/>
      <c r="AV22" s="776"/>
      <c r="AW22" s="776"/>
      <c r="AX22" s="776"/>
      <c r="AY22" s="776"/>
      <c r="AZ22" s="776"/>
      <c r="BA22" s="776"/>
      <c r="BB22" s="776"/>
      <c r="BC22" s="776"/>
      <c r="BD22" s="776"/>
      <c r="BE22" s="776"/>
      <c r="BF22" s="771"/>
      <c r="BG22" s="661" t="s">
        <v>249</v>
      </c>
      <c r="BH22" s="664"/>
      <c r="BI22" s="664"/>
      <c r="BJ22" s="664"/>
      <c r="BK22" s="664"/>
      <c r="BL22" s="664"/>
      <c r="BM22" s="664"/>
      <c r="BN22" s="665"/>
      <c r="BO22" s="723" t="s">
        <v>127</v>
      </c>
      <c r="BP22" s="723"/>
      <c r="BQ22" s="723"/>
      <c r="BR22" s="723"/>
      <c r="BS22" s="669" t="s">
        <v>236</v>
      </c>
      <c r="BT22" s="664"/>
      <c r="BU22" s="664"/>
      <c r="BV22" s="664"/>
      <c r="BW22" s="664"/>
      <c r="BX22" s="664"/>
      <c r="BY22" s="664"/>
      <c r="BZ22" s="664"/>
      <c r="CA22" s="664"/>
      <c r="CB22" s="704"/>
      <c r="CD22" s="778" t="s">
        <v>284</v>
      </c>
      <c r="CE22" s="779"/>
      <c r="CF22" s="779"/>
      <c r="CG22" s="779"/>
      <c r="CH22" s="779"/>
      <c r="CI22" s="779"/>
      <c r="CJ22" s="779"/>
      <c r="CK22" s="779"/>
      <c r="CL22" s="779"/>
      <c r="CM22" s="779"/>
      <c r="CN22" s="779"/>
      <c r="CO22" s="779"/>
      <c r="CP22" s="779"/>
      <c r="CQ22" s="779"/>
      <c r="CR22" s="779"/>
      <c r="CS22" s="779"/>
      <c r="CT22" s="779"/>
      <c r="CU22" s="779"/>
      <c r="CV22" s="779"/>
      <c r="CW22" s="779"/>
      <c r="CX22" s="779"/>
      <c r="CY22" s="779"/>
      <c r="CZ22" s="779"/>
      <c r="DA22" s="779"/>
      <c r="DB22" s="779"/>
      <c r="DC22" s="779"/>
      <c r="DD22" s="779"/>
      <c r="DE22" s="779"/>
      <c r="DF22" s="779"/>
      <c r="DG22" s="779"/>
      <c r="DH22" s="779"/>
      <c r="DI22" s="779"/>
      <c r="DJ22" s="779"/>
      <c r="DK22" s="779"/>
      <c r="DL22" s="779"/>
      <c r="DM22" s="779"/>
      <c r="DN22" s="779"/>
      <c r="DO22" s="779"/>
      <c r="DP22" s="779"/>
      <c r="DQ22" s="779"/>
      <c r="DR22" s="779"/>
      <c r="DS22" s="779"/>
      <c r="DT22" s="779"/>
      <c r="DU22" s="779"/>
      <c r="DV22" s="779"/>
      <c r="DW22" s="779"/>
      <c r="DX22" s="779"/>
      <c r="DY22" s="779"/>
      <c r="DZ22" s="779"/>
      <c r="EA22" s="779"/>
      <c r="EB22" s="779"/>
      <c r="EC22" s="780"/>
    </row>
    <row r="23" spans="2:133" ht="11.25" customHeight="1" x14ac:dyDescent="0.2">
      <c r="B23" s="658" t="s">
        <v>285</v>
      </c>
      <c r="C23" s="659"/>
      <c r="D23" s="659"/>
      <c r="E23" s="659"/>
      <c r="F23" s="659"/>
      <c r="G23" s="659"/>
      <c r="H23" s="659"/>
      <c r="I23" s="659"/>
      <c r="J23" s="659"/>
      <c r="K23" s="659"/>
      <c r="L23" s="659"/>
      <c r="M23" s="659"/>
      <c r="N23" s="659"/>
      <c r="O23" s="659"/>
      <c r="P23" s="659"/>
      <c r="Q23" s="660"/>
      <c r="R23" s="661">
        <v>8391</v>
      </c>
      <c r="S23" s="664"/>
      <c r="T23" s="664"/>
      <c r="U23" s="664"/>
      <c r="V23" s="664"/>
      <c r="W23" s="664"/>
      <c r="X23" s="664"/>
      <c r="Y23" s="665"/>
      <c r="Z23" s="723">
        <v>0</v>
      </c>
      <c r="AA23" s="723"/>
      <c r="AB23" s="723"/>
      <c r="AC23" s="723"/>
      <c r="AD23" s="724">
        <v>8391</v>
      </c>
      <c r="AE23" s="724"/>
      <c r="AF23" s="724"/>
      <c r="AG23" s="724"/>
      <c r="AH23" s="724"/>
      <c r="AI23" s="724"/>
      <c r="AJ23" s="724"/>
      <c r="AK23" s="724"/>
      <c r="AL23" s="666">
        <v>0.1</v>
      </c>
      <c r="AM23" s="667"/>
      <c r="AN23" s="667"/>
      <c r="AO23" s="725"/>
      <c r="AP23" s="769" t="s">
        <v>286</v>
      </c>
      <c r="AQ23" s="776"/>
      <c r="AR23" s="776"/>
      <c r="AS23" s="776"/>
      <c r="AT23" s="776"/>
      <c r="AU23" s="776"/>
      <c r="AV23" s="776"/>
      <c r="AW23" s="776"/>
      <c r="AX23" s="776"/>
      <c r="AY23" s="776"/>
      <c r="AZ23" s="776"/>
      <c r="BA23" s="776"/>
      <c r="BB23" s="776"/>
      <c r="BC23" s="776"/>
      <c r="BD23" s="776"/>
      <c r="BE23" s="776"/>
      <c r="BF23" s="771"/>
      <c r="BG23" s="661">
        <v>581253</v>
      </c>
      <c r="BH23" s="664"/>
      <c r="BI23" s="664"/>
      <c r="BJ23" s="664"/>
      <c r="BK23" s="664"/>
      <c r="BL23" s="664"/>
      <c r="BM23" s="664"/>
      <c r="BN23" s="665"/>
      <c r="BO23" s="723">
        <v>7.2</v>
      </c>
      <c r="BP23" s="723"/>
      <c r="BQ23" s="723"/>
      <c r="BR23" s="723"/>
      <c r="BS23" s="669" t="s">
        <v>127</v>
      </c>
      <c r="BT23" s="664"/>
      <c r="BU23" s="664"/>
      <c r="BV23" s="664"/>
      <c r="BW23" s="664"/>
      <c r="BX23" s="664"/>
      <c r="BY23" s="664"/>
      <c r="BZ23" s="664"/>
      <c r="CA23" s="664"/>
      <c r="CB23" s="704"/>
      <c r="CD23" s="778" t="s">
        <v>224</v>
      </c>
      <c r="CE23" s="779"/>
      <c r="CF23" s="779"/>
      <c r="CG23" s="779"/>
      <c r="CH23" s="779"/>
      <c r="CI23" s="779"/>
      <c r="CJ23" s="779"/>
      <c r="CK23" s="779"/>
      <c r="CL23" s="779"/>
      <c r="CM23" s="779"/>
      <c r="CN23" s="779"/>
      <c r="CO23" s="779"/>
      <c r="CP23" s="779"/>
      <c r="CQ23" s="780"/>
      <c r="CR23" s="778" t="s">
        <v>287</v>
      </c>
      <c r="CS23" s="779"/>
      <c r="CT23" s="779"/>
      <c r="CU23" s="779"/>
      <c r="CV23" s="779"/>
      <c r="CW23" s="779"/>
      <c r="CX23" s="779"/>
      <c r="CY23" s="780"/>
      <c r="CZ23" s="778" t="s">
        <v>288</v>
      </c>
      <c r="DA23" s="779"/>
      <c r="DB23" s="779"/>
      <c r="DC23" s="780"/>
      <c r="DD23" s="778" t="s">
        <v>289</v>
      </c>
      <c r="DE23" s="779"/>
      <c r="DF23" s="779"/>
      <c r="DG23" s="779"/>
      <c r="DH23" s="779"/>
      <c r="DI23" s="779"/>
      <c r="DJ23" s="779"/>
      <c r="DK23" s="780"/>
      <c r="DL23" s="787" t="s">
        <v>290</v>
      </c>
      <c r="DM23" s="788"/>
      <c r="DN23" s="788"/>
      <c r="DO23" s="788"/>
      <c r="DP23" s="788"/>
      <c r="DQ23" s="788"/>
      <c r="DR23" s="788"/>
      <c r="DS23" s="788"/>
      <c r="DT23" s="788"/>
      <c r="DU23" s="788"/>
      <c r="DV23" s="789"/>
      <c r="DW23" s="778" t="s">
        <v>291</v>
      </c>
      <c r="DX23" s="779"/>
      <c r="DY23" s="779"/>
      <c r="DZ23" s="779"/>
      <c r="EA23" s="779"/>
      <c r="EB23" s="779"/>
      <c r="EC23" s="780"/>
    </row>
    <row r="24" spans="2:133" ht="11.25" customHeight="1" x14ac:dyDescent="0.2">
      <c r="B24" s="658" t="s">
        <v>292</v>
      </c>
      <c r="C24" s="659"/>
      <c r="D24" s="659"/>
      <c r="E24" s="659"/>
      <c r="F24" s="659"/>
      <c r="G24" s="659"/>
      <c r="H24" s="659"/>
      <c r="I24" s="659"/>
      <c r="J24" s="659"/>
      <c r="K24" s="659"/>
      <c r="L24" s="659"/>
      <c r="M24" s="659"/>
      <c r="N24" s="659"/>
      <c r="O24" s="659"/>
      <c r="P24" s="659"/>
      <c r="Q24" s="660"/>
      <c r="R24" s="661">
        <v>68829</v>
      </c>
      <c r="S24" s="664"/>
      <c r="T24" s="664"/>
      <c r="U24" s="664"/>
      <c r="V24" s="664"/>
      <c r="W24" s="664"/>
      <c r="X24" s="664"/>
      <c r="Y24" s="665"/>
      <c r="Z24" s="723">
        <v>0.3</v>
      </c>
      <c r="AA24" s="723"/>
      <c r="AB24" s="723"/>
      <c r="AC24" s="723"/>
      <c r="AD24" s="724">
        <v>343</v>
      </c>
      <c r="AE24" s="724"/>
      <c r="AF24" s="724"/>
      <c r="AG24" s="724"/>
      <c r="AH24" s="724"/>
      <c r="AI24" s="724"/>
      <c r="AJ24" s="724"/>
      <c r="AK24" s="724"/>
      <c r="AL24" s="666">
        <v>0</v>
      </c>
      <c r="AM24" s="667"/>
      <c r="AN24" s="667"/>
      <c r="AO24" s="725"/>
      <c r="AP24" s="769" t="s">
        <v>293</v>
      </c>
      <c r="AQ24" s="776"/>
      <c r="AR24" s="776"/>
      <c r="AS24" s="776"/>
      <c r="AT24" s="776"/>
      <c r="AU24" s="776"/>
      <c r="AV24" s="776"/>
      <c r="AW24" s="776"/>
      <c r="AX24" s="776"/>
      <c r="AY24" s="776"/>
      <c r="AZ24" s="776"/>
      <c r="BA24" s="776"/>
      <c r="BB24" s="776"/>
      <c r="BC24" s="776"/>
      <c r="BD24" s="776"/>
      <c r="BE24" s="776"/>
      <c r="BF24" s="771"/>
      <c r="BG24" s="661" t="s">
        <v>127</v>
      </c>
      <c r="BH24" s="664"/>
      <c r="BI24" s="664"/>
      <c r="BJ24" s="664"/>
      <c r="BK24" s="664"/>
      <c r="BL24" s="664"/>
      <c r="BM24" s="664"/>
      <c r="BN24" s="665"/>
      <c r="BO24" s="723" t="s">
        <v>127</v>
      </c>
      <c r="BP24" s="723"/>
      <c r="BQ24" s="723"/>
      <c r="BR24" s="723"/>
      <c r="BS24" s="669" t="s">
        <v>136</v>
      </c>
      <c r="BT24" s="664"/>
      <c r="BU24" s="664"/>
      <c r="BV24" s="664"/>
      <c r="BW24" s="664"/>
      <c r="BX24" s="664"/>
      <c r="BY24" s="664"/>
      <c r="BZ24" s="664"/>
      <c r="CA24" s="664"/>
      <c r="CB24" s="704"/>
      <c r="CD24" s="732" t="s">
        <v>294</v>
      </c>
      <c r="CE24" s="733"/>
      <c r="CF24" s="733"/>
      <c r="CG24" s="733"/>
      <c r="CH24" s="733"/>
      <c r="CI24" s="733"/>
      <c r="CJ24" s="733"/>
      <c r="CK24" s="733"/>
      <c r="CL24" s="733"/>
      <c r="CM24" s="733"/>
      <c r="CN24" s="733"/>
      <c r="CO24" s="733"/>
      <c r="CP24" s="733"/>
      <c r="CQ24" s="734"/>
      <c r="CR24" s="726">
        <v>13128235</v>
      </c>
      <c r="CS24" s="727"/>
      <c r="CT24" s="727"/>
      <c r="CU24" s="727"/>
      <c r="CV24" s="727"/>
      <c r="CW24" s="727"/>
      <c r="CX24" s="727"/>
      <c r="CY24" s="773"/>
      <c r="CZ24" s="774">
        <v>48.5</v>
      </c>
      <c r="DA24" s="743"/>
      <c r="DB24" s="743"/>
      <c r="DC24" s="777"/>
      <c r="DD24" s="772">
        <v>8228466</v>
      </c>
      <c r="DE24" s="727"/>
      <c r="DF24" s="727"/>
      <c r="DG24" s="727"/>
      <c r="DH24" s="727"/>
      <c r="DI24" s="727"/>
      <c r="DJ24" s="727"/>
      <c r="DK24" s="773"/>
      <c r="DL24" s="772">
        <v>8149184</v>
      </c>
      <c r="DM24" s="727"/>
      <c r="DN24" s="727"/>
      <c r="DO24" s="727"/>
      <c r="DP24" s="727"/>
      <c r="DQ24" s="727"/>
      <c r="DR24" s="727"/>
      <c r="DS24" s="727"/>
      <c r="DT24" s="727"/>
      <c r="DU24" s="727"/>
      <c r="DV24" s="773"/>
      <c r="DW24" s="774">
        <v>48</v>
      </c>
      <c r="DX24" s="743"/>
      <c r="DY24" s="743"/>
      <c r="DZ24" s="743"/>
      <c r="EA24" s="743"/>
      <c r="EB24" s="743"/>
      <c r="EC24" s="775"/>
    </row>
    <row r="25" spans="2:133" ht="11.25" customHeight="1" x14ac:dyDescent="0.2">
      <c r="B25" s="658" t="s">
        <v>295</v>
      </c>
      <c r="C25" s="659"/>
      <c r="D25" s="659"/>
      <c r="E25" s="659"/>
      <c r="F25" s="659"/>
      <c r="G25" s="659"/>
      <c r="H25" s="659"/>
      <c r="I25" s="659"/>
      <c r="J25" s="659"/>
      <c r="K25" s="659"/>
      <c r="L25" s="659"/>
      <c r="M25" s="659"/>
      <c r="N25" s="659"/>
      <c r="O25" s="659"/>
      <c r="P25" s="659"/>
      <c r="Q25" s="660"/>
      <c r="R25" s="661">
        <v>130115</v>
      </c>
      <c r="S25" s="664"/>
      <c r="T25" s="664"/>
      <c r="U25" s="664"/>
      <c r="V25" s="664"/>
      <c r="W25" s="664"/>
      <c r="X25" s="664"/>
      <c r="Y25" s="665"/>
      <c r="Z25" s="723">
        <v>0.5</v>
      </c>
      <c r="AA25" s="723"/>
      <c r="AB25" s="723"/>
      <c r="AC25" s="723"/>
      <c r="AD25" s="724">
        <v>39044</v>
      </c>
      <c r="AE25" s="724"/>
      <c r="AF25" s="724"/>
      <c r="AG25" s="724"/>
      <c r="AH25" s="724"/>
      <c r="AI25" s="724"/>
      <c r="AJ25" s="724"/>
      <c r="AK25" s="724"/>
      <c r="AL25" s="666">
        <v>0.2</v>
      </c>
      <c r="AM25" s="667"/>
      <c r="AN25" s="667"/>
      <c r="AO25" s="725"/>
      <c r="AP25" s="769" t="s">
        <v>296</v>
      </c>
      <c r="AQ25" s="776"/>
      <c r="AR25" s="776"/>
      <c r="AS25" s="776"/>
      <c r="AT25" s="776"/>
      <c r="AU25" s="776"/>
      <c r="AV25" s="776"/>
      <c r="AW25" s="776"/>
      <c r="AX25" s="776"/>
      <c r="AY25" s="776"/>
      <c r="AZ25" s="776"/>
      <c r="BA25" s="776"/>
      <c r="BB25" s="776"/>
      <c r="BC25" s="776"/>
      <c r="BD25" s="776"/>
      <c r="BE25" s="776"/>
      <c r="BF25" s="771"/>
      <c r="BG25" s="661" t="s">
        <v>236</v>
      </c>
      <c r="BH25" s="664"/>
      <c r="BI25" s="664"/>
      <c r="BJ25" s="664"/>
      <c r="BK25" s="664"/>
      <c r="BL25" s="664"/>
      <c r="BM25" s="664"/>
      <c r="BN25" s="665"/>
      <c r="BO25" s="723" t="s">
        <v>136</v>
      </c>
      <c r="BP25" s="723"/>
      <c r="BQ25" s="723"/>
      <c r="BR25" s="723"/>
      <c r="BS25" s="669" t="s">
        <v>236</v>
      </c>
      <c r="BT25" s="664"/>
      <c r="BU25" s="664"/>
      <c r="BV25" s="664"/>
      <c r="BW25" s="664"/>
      <c r="BX25" s="664"/>
      <c r="BY25" s="664"/>
      <c r="BZ25" s="664"/>
      <c r="CA25" s="664"/>
      <c r="CB25" s="704"/>
      <c r="CD25" s="705" t="s">
        <v>297</v>
      </c>
      <c r="CE25" s="702"/>
      <c r="CF25" s="702"/>
      <c r="CG25" s="702"/>
      <c r="CH25" s="702"/>
      <c r="CI25" s="702"/>
      <c r="CJ25" s="702"/>
      <c r="CK25" s="702"/>
      <c r="CL25" s="702"/>
      <c r="CM25" s="702"/>
      <c r="CN25" s="702"/>
      <c r="CO25" s="702"/>
      <c r="CP25" s="702"/>
      <c r="CQ25" s="703"/>
      <c r="CR25" s="661">
        <v>3687859</v>
      </c>
      <c r="CS25" s="662"/>
      <c r="CT25" s="662"/>
      <c r="CU25" s="662"/>
      <c r="CV25" s="662"/>
      <c r="CW25" s="662"/>
      <c r="CX25" s="662"/>
      <c r="CY25" s="663"/>
      <c r="CZ25" s="666">
        <v>13.6</v>
      </c>
      <c r="DA25" s="695"/>
      <c r="DB25" s="695"/>
      <c r="DC25" s="696"/>
      <c r="DD25" s="669">
        <v>3431111</v>
      </c>
      <c r="DE25" s="662"/>
      <c r="DF25" s="662"/>
      <c r="DG25" s="662"/>
      <c r="DH25" s="662"/>
      <c r="DI25" s="662"/>
      <c r="DJ25" s="662"/>
      <c r="DK25" s="663"/>
      <c r="DL25" s="669">
        <v>3352532</v>
      </c>
      <c r="DM25" s="662"/>
      <c r="DN25" s="662"/>
      <c r="DO25" s="662"/>
      <c r="DP25" s="662"/>
      <c r="DQ25" s="662"/>
      <c r="DR25" s="662"/>
      <c r="DS25" s="662"/>
      <c r="DT25" s="662"/>
      <c r="DU25" s="662"/>
      <c r="DV25" s="663"/>
      <c r="DW25" s="666">
        <v>19.7</v>
      </c>
      <c r="DX25" s="695"/>
      <c r="DY25" s="695"/>
      <c r="DZ25" s="695"/>
      <c r="EA25" s="695"/>
      <c r="EB25" s="695"/>
      <c r="EC25" s="697"/>
    </row>
    <row r="26" spans="2:133" ht="11.25" customHeight="1" x14ac:dyDescent="0.2">
      <c r="B26" s="658" t="s">
        <v>298</v>
      </c>
      <c r="C26" s="659"/>
      <c r="D26" s="659"/>
      <c r="E26" s="659"/>
      <c r="F26" s="659"/>
      <c r="G26" s="659"/>
      <c r="H26" s="659"/>
      <c r="I26" s="659"/>
      <c r="J26" s="659"/>
      <c r="K26" s="659"/>
      <c r="L26" s="659"/>
      <c r="M26" s="659"/>
      <c r="N26" s="659"/>
      <c r="O26" s="659"/>
      <c r="P26" s="659"/>
      <c r="Q26" s="660"/>
      <c r="R26" s="661">
        <v>274037</v>
      </c>
      <c r="S26" s="664"/>
      <c r="T26" s="664"/>
      <c r="U26" s="664"/>
      <c r="V26" s="664"/>
      <c r="W26" s="664"/>
      <c r="X26" s="664"/>
      <c r="Y26" s="665"/>
      <c r="Z26" s="723">
        <v>1</v>
      </c>
      <c r="AA26" s="723"/>
      <c r="AB26" s="723"/>
      <c r="AC26" s="723"/>
      <c r="AD26" s="724" t="s">
        <v>127</v>
      </c>
      <c r="AE26" s="724"/>
      <c r="AF26" s="724"/>
      <c r="AG26" s="724"/>
      <c r="AH26" s="724"/>
      <c r="AI26" s="724"/>
      <c r="AJ26" s="724"/>
      <c r="AK26" s="724"/>
      <c r="AL26" s="666" t="s">
        <v>127</v>
      </c>
      <c r="AM26" s="667"/>
      <c r="AN26" s="667"/>
      <c r="AO26" s="725"/>
      <c r="AP26" s="769" t="s">
        <v>299</v>
      </c>
      <c r="AQ26" s="770"/>
      <c r="AR26" s="770"/>
      <c r="AS26" s="770"/>
      <c r="AT26" s="770"/>
      <c r="AU26" s="770"/>
      <c r="AV26" s="770"/>
      <c r="AW26" s="770"/>
      <c r="AX26" s="770"/>
      <c r="AY26" s="770"/>
      <c r="AZ26" s="770"/>
      <c r="BA26" s="770"/>
      <c r="BB26" s="770"/>
      <c r="BC26" s="770"/>
      <c r="BD26" s="770"/>
      <c r="BE26" s="770"/>
      <c r="BF26" s="771"/>
      <c r="BG26" s="661" t="s">
        <v>127</v>
      </c>
      <c r="BH26" s="664"/>
      <c r="BI26" s="664"/>
      <c r="BJ26" s="664"/>
      <c r="BK26" s="664"/>
      <c r="BL26" s="664"/>
      <c r="BM26" s="664"/>
      <c r="BN26" s="665"/>
      <c r="BO26" s="723" t="s">
        <v>127</v>
      </c>
      <c r="BP26" s="723"/>
      <c r="BQ26" s="723"/>
      <c r="BR26" s="723"/>
      <c r="BS26" s="669" t="s">
        <v>127</v>
      </c>
      <c r="BT26" s="664"/>
      <c r="BU26" s="664"/>
      <c r="BV26" s="664"/>
      <c r="BW26" s="664"/>
      <c r="BX26" s="664"/>
      <c r="BY26" s="664"/>
      <c r="BZ26" s="664"/>
      <c r="CA26" s="664"/>
      <c r="CB26" s="704"/>
      <c r="CD26" s="705" t="s">
        <v>300</v>
      </c>
      <c r="CE26" s="702"/>
      <c r="CF26" s="702"/>
      <c r="CG26" s="702"/>
      <c r="CH26" s="702"/>
      <c r="CI26" s="702"/>
      <c r="CJ26" s="702"/>
      <c r="CK26" s="702"/>
      <c r="CL26" s="702"/>
      <c r="CM26" s="702"/>
      <c r="CN26" s="702"/>
      <c r="CO26" s="702"/>
      <c r="CP26" s="702"/>
      <c r="CQ26" s="703"/>
      <c r="CR26" s="661">
        <v>2379855</v>
      </c>
      <c r="CS26" s="664"/>
      <c r="CT26" s="664"/>
      <c r="CU26" s="664"/>
      <c r="CV26" s="664"/>
      <c r="CW26" s="664"/>
      <c r="CX26" s="664"/>
      <c r="CY26" s="665"/>
      <c r="CZ26" s="666">
        <v>8.8000000000000007</v>
      </c>
      <c r="DA26" s="695"/>
      <c r="DB26" s="695"/>
      <c r="DC26" s="696"/>
      <c r="DD26" s="669">
        <v>2191632</v>
      </c>
      <c r="DE26" s="664"/>
      <c r="DF26" s="664"/>
      <c r="DG26" s="664"/>
      <c r="DH26" s="664"/>
      <c r="DI26" s="664"/>
      <c r="DJ26" s="664"/>
      <c r="DK26" s="665"/>
      <c r="DL26" s="669" t="s">
        <v>236</v>
      </c>
      <c r="DM26" s="664"/>
      <c r="DN26" s="664"/>
      <c r="DO26" s="664"/>
      <c r="DP26" s="664"/>
      <c r="DQ26" s="664"/>
      <c r="DR26" s="664"/>
      <c r="DS26" s="664"/>
      <c r="DT26" s="664"/>
      <c r="DU26" s="664"/>
      <c r="DV26" s="665"/>
      <c r="DW26" s="666" t="s">
        <v>127</v>
      </c>
      <c r="DX26" s="695"/>
      <c r="DY26" s="695"/>
      <c r="DZ26" s="695"/>
      <c r="EA26" s="695"/>
      <c r="EB26" s="695"/>
      <c r="EC26" s="697"/>
    </row>
    <row r="27" spans="2:133" ht="11.25" customHeight="1" x14ac:dyDescent="0.2">
      <c r="B27" s="658" t="s">
        <v>301</v>
      </c>
      <c r="C27" s="659"/>
      <c r="D27" s="659"/>
      <c r="E27" s="659"/>
      <c r="F27" s="659"/>
      <c r="G27" s="659"/>
      <c r="H27" s="659"/>
      <c r="I27" s="659"/>
      <c r="J27" s="659"/>
      <c r="K27" s="659"/>
      <c r="L27" s="659"/>
      <c r="M27" s="659"/>
      <c r="N27" s="659"/>
      <c r="O27" s="659"/>
      <c r="P27" s="659"/>
      <c r="Q27" s="660"/>
      <c r="R27" s="661">
        <v>4262556</v>
      </c>
      <c r="S27" s="664"/>
      <c r="T27" s="664"/>
      <c r="U27" s="664"/>
      <c r="V27" s="664"/>
      <c r="W27" s="664"/>
      <c r="X27" s="664"/>
      <c r="Y27" s="665"/>
      <c r="Z27" s="723">
        <v>15.5</v>
      </c>
      <c r="AA27" s="723"/>
      <c r="AB27" s="723"/>
      <c r="AC27" s="723"/>
      <c r="AD27" s="724" t="s">
        <v>127</v>
      </c>
      <c r="AE27" s="724"/>
      <c r="AF27" s="724"/>
      <c r="AG27" s="724"/>
      <c r="AH27" s="724"/>
      <c r="AI27" s="724"/>
      <c r="AJ27" s="724"/>
      <c r="AK27" s="724"/>
      <c r="AL27" s="666" t="s">
        <v>249</v>
      </c>
      <c r="AM27" s="667"/>
      <c r="AN27" s="667"/>
      <c r="AO27" s="725"/>
      <c r="AP27" s="658" t="s">
        <v>302</v>
      </c>
      <c r="AQ27" s="659"/>
      <c r="AR27" s="659"/>
      <c r="AS27" s="659"/>
      <c r="AT27" s="659"/>
      <c r="AU27" s="659"/>
      <c r="AV27" s="659"/>
      <c r="AW27" s="659"/>
      <c r="AX27" s="659"/>
      <c r="AY27" s="659"/>
      <c r="AZ27" s="659"/>
      <c r="BA27" s="659"/>
      <c r="BB27" s="659"/>
      <c r="BC27" s="659"/>
      <c r="BD27" s="659"/>
      <c r="BE27" s="659"/>
      <c r="BF27" s="660"/>
      <c r="BG27" s="661">
        <v>8088746</v>
      </c>
      <c r="BH27" s="664"/>
      <c r="BI27" s="664"/>
      <c r="BJ27" s="664"/>
      <c r="BK27" s="664"/>
      <c r="BL27" s="664"/>
      <c r="BM27" s="664"/>
      <c r="BN27" s="665"/>
      <c r="BO27" s="723">
        <v>100</v>
      </c>
      <c r="BP27" s="723"/>
      <c r="BQ27" s="723"/>
      <c r="BR27" s="723"/>
      <c r="BS27" s="669">
        <v>141603</v>
      </c>
      <c r="BT27" s="664"/>
      <c r="BU27" s="664"/>
      <c r="BV27" s="664"/>
      <c r="BW27" s="664"/>
      <c r="BX27" s="664"/>
      <c r="BY27" s="664"/>
      <c r="BZ27" s="664"/>
      <c r="CA27" s="664"/>
      <c r="CB27" s="704"/>
      <c r="CD27" s="705" t="s">
        <v>303</v>
      </c>
      <c r="CE27" s="702"/>
      <c r="CF27" s="702"/>
      <c r="CG27" s="702"/>
      <c r="CH27" s="702"/>
      <c r="CI27" s="702"/>
      <c r="CJ27" s="702"/>
      <c r="CK27" s="702"/>
      <c r="CL27" s="702"/>
      <c r="CM27" s="702"/>
      <c r="CN27" s="702"/>
      <c r="CO27" s="702"/>
      <c r="CP27" s="702"/>
      <c r="CQ27" s="703"/>
      <c r="CR27" s="661">
        <v>6348455</v>
      </c>
      <c r="CS27" s="662"/>
      <c r="CT27" s="662"/>
      <c r="CU27" s="662"/>
      <c r="CV27" s="662"/>
      <c r="CW27" s="662"/>
      <c r="CX27" s="662"/>
      <c r="CY27" s="663"/>
      <c r="CZ27" s="666">
        <v>23.5</v>
      </c>
      <c r="DA27" s="695"/>
      <c r="DB27" s="695"/>
      <c r="DC27" s="696"/>
      <c r="DD27" s="669">
        <v>1751598</v>
      </c>
      <c r="DE27" s="662"/>
      <c r="DF27" s="662"/>
      <c r="DG27" s="662"/>
      <c r="DH27" s="662"/>
      <c r="DI27" s="662"/>
      <c r="DJ27" s="662"/>
      <c r="DK27" s="663"/>
      <c r="DL27" s="669">
        <v>1750895</v>
      </c>
      <c r="DM27" s="662"/>
      <c r="DN27" s="662"/>
      <c r="DO27" s="662"/>
      <c r="DP27" s="662"/>
      <c r="DQ27" s="662"/>
      <c r="DR27" s="662"/>
      <c r="DS27" s="662"/>
      <c r="DT27" s="662"/>
      <c r="DU27" s="662"/>
      <c r="DV27" s="663"/>
      <c r="DW27" s="666">
        <v>10.3</v>
      </c>
      <c r="DX27" s="695"/>
      <c r="DY27" s="695"/>
      <c r="DZ27" s="695"/>
      <c r="EA27" s="695"/>
      <c r="EB27" s="695"/>
      <c r="EC27" s="697"/>
    </row>
    <row r="28" spans="2:133" ht="11.25" customHeight="1" x14ac:dyDescent="0.2">
      <c r="B28" s="766" t="s">
        <v>304</v>
      </c>
      <c r="C28" s="767"/>
      <c r="D28" s="767"/>
      <c r="E28" s="767"/>
      <c r="F28" s="767"/>
      <c r="G28" s="767"/>
      <c r="H28" s="767"/>
      <c r="I28" s="767"/>
      <c r="J28" s="767"/>
      <c r="K28" s="767"/>
      <c r="L28" s="767"/>
      <c r="M28" s="767"/>
      <c r="N28" s="767"/>
      <c r="O28" s="767"/>
      <c r="P28" s="767"/>
      <c r="Q28" s="768"/>
      <c r="R28" s="661">
        <v>3665</v>
      </c>
      <c r="S28" s="664"/>
      <c r="T28" s="664"/>
      <c r="U28" s="664"/>
      <c r="V28" s="664"/>
      <c r="W28" s="664"/>
      <c r="X28" s="664"/>
      <c r="Y28" s="665"/>
      <c r="Z28" s="723">
        <v>0</v>
      </c>
      <c r="AA28" s="723"/>
      <c r="AB28" s="723"/>
      <c r="AC28" s="723"/>
      <c r="AD28" s="724">
        <v>3665</v>
      </c>
      <c r="AE28" s="724"/>
      <c r="AF28" s="724"/>
      <c r="AG28" s="724"/>
      <c r="AH28" s="724"/>
      <c r="AI28" s="724"/>
      <c r="AJ28" s="724"/>
      <c r="AK28" s="724"/>
      <c r="AL28" s="666">
        <v>0</v>
      </c>
      <c r="AM28" s="667"/>
      <c r="AN28" s="667"/>
      <c r="AO28" s="725"/>
      <c r="AP28" s="673"/>
      <c r="AQ28" s="674"/>
      <c r="AR28" s="674"/>
      <c r="AS28" s="674"/>
      <c r="AT28" s="674"/>
      <c r="AU28" s="674"/>
      <c r="AV28" s="674"/>
      <c r="AW28" s="674"/>
      <c r="AX28" s="674"/>
      <c r="AY28" s="674"/>
      <c r="AZ28" s="674"/>
      <c r="BA28" s="674"/>
      <c r="BB28" s="674"/>
      <c r="BC28" s="674"/>
      <c r="BD28" s="674"/>
      <c r="BE28" s="674"/>
      <c r="BF28" s="675"/>
      <c r="BG28" s="661"/>
      <c r="BH28" s="664"/>
      <c r="BI28" s="664"/>
      <c r="BJ28" s="664"/>
      <c r="BK28" s="664"/>
      <c r="BL28" s="664"/>
      <c r="BM28" s="664"/>
      <c r="BN28" s="665"/>
      <c r="BO28" s="723"/>
      <c r="BP28" s="723"/>
      <c r="BQ28" s="723"/>
      <c r="BR28" s="723"/>
      <c r="BS28" s="724"/>
      <c r="BT28" s="724"/>
      <c r="BU28" s="724"/>
      <c r="BV28" s="724"/>
      <c r="BW28" s="724"/>
      <c r="BX28" s="724"/>
      <c r="BY28" s="724"/>
      <c r="BZ28" s="724"/>
      <c r="CA28" s="724"/>
      <c r="CB28" s="765"/>
      <c r="CD28" s="705" t="s">
        <v>305</v>
      </c>
      <c r="CE28" s="702"/>
      <c r="CF28" s="702"/>
      <c r="CG28" s="702"/>
      <c r="CH28" s="702"/>
      <c r="CI28" s="702"/>
      <c r="CJ28" s="702"/>
      <c r="CK28" s="702"/>
      <c r="CL28" s="702"/>
      <c r="CM28" s="702"/>
      <c r="CN28" s="702"/>
      <c r="CO28" s="702"/>
      <c r="CP28" s="702"/>
      <c r="CQ28" s="703"/>
      <c r="CR28" s="661">
        <v>3091921</v>
      </c>
      <c r="CS28" s="664"/>
      <c r="CT28" s="664"/>
      <c r="CU28" s="664"/>
      <c r="CV28" s="664"/>
      <c r="CW28" s="664"/>
      <c r="CX28" s="664"/>
      <c r="CY28" s="665"/>
      <c r="CZ28" s="666">
        <v>11.4</v>
      </c>
      <c r="DA28" s="695"/>
      <c r="DB28" s="695"/>
      <c r="DC28" s="696"/>
      <c r="DD28" s="669">
        <v>3045757</v>
      </c>
      <c r="DE28" s="664"/>
      <c r="DF28" s="664"/>
      <c r="DG28" s="664"/>
      <c r="DH28" s="664"/>
      <c r="DI28" s="664"/>
      <c r="DJ28" s="664"/>
      <c r="DK28" s="665"/>
      <c r="DL28" s="669">
        <v>3045757</v>
      </c>
      <c r="DM28" s="664"/>
      <c r="DN28" s="664"/>
      <c r="DO28" s="664"/>
      <c r="DP28" s="664"/>
      <c r="DQ28" s="664"/>
      <c r="DR28" s="664"/>
      <c r="DS28" s="664"/>
      <c r="DT28" s="664"/>
      <c r="DU28" s="664"/>
      <c r="DV28" s="665"/>
      <c r="DW28" s="666">
        <v>17.899999999999999</v>
      </c>
      <c r="DX28" s="695"/>
      <c r="DY28" s="695"/>
      <c r="DZ28" s="695"/>
      <c r="EA28" s="695"/>
      <c r="EB28" s="695"/>
      <c r="EC28" s="697"/>
    </row>
    <row r="29" spans="2:133" ht="11.25" customHeight="1" x14ac:dyDescent="0.2">
      <c r="B29" s="658" t="s">
        <v>306</v>
      </c>
      <c r="C29" s="659"/>
      <c r="D29" s="659"/>
      <c r="E29" s="659"/>
      <c r="F29" s="659"/>
      <c r="G29" s="659"/>
      <c r="H29" s="659"/>
      <c r="I29" s="659"/>
      <c r="J29" s="659"/>
      <c r="K29" s="659"/>
      <c r="L29" s="659"/>
      <c r="M29" s="659"/>
      <c r="N29" s="659"/>
      <c r="O29" s="659"/>
      <c r="P29" s="659"/>
      <c r="Q29" s="660"/>
      <c r="R29" s="661">
        <v>1998635</v>
      </c>
      <c r="S29" s="664"/>
      <c r="T29" s="664"/>
      <c r="U29" s="664"/>
      <c r="V29" s="664"/>
      <c r="W29" s="664"/>
      <c r="X29" s="664"/>
      <c r="Y29" s="665"/>
      <c r="Z29" s="723">
        <v>7.3</v>
      </c>
      <c r="AA29" s="723"/>
      <c r="AB29" s="723"/>
      <c r="AC29" s="723"/>
      <c r="AD29" s="724" t="s">
        <v>236</v>
      </c>
      <c r="AE29" s="724"/>
      <c r="AF29" s="724"/>
      <c r="AG29" s="724"/>
      <c r="AH29" s="724"/>
      <c r="AI29" s="724"/>
      <c r="AJ29" s="724"/>
      <c r="AK29" s="724"/>
      <c r="AL29" s="666" t="s">
        <v>136</v>
      </c>
      <c r="AM29" s="667"/>
      <c r="AN29" s="667"/>
      <c r="AO29" s="725"/>
      <c r="AP29" s="735" t="s">
        <v>224</v>
      </c>
      <c r="AQ29" s="736"/>
      <c r="AR29" s="736"/>
      <c r="AS29" s="736"/>
      <c r="AT29" s="736"/>
      <c r="AU29" s="736"/>
      <c r="AV29" s="736"/>
      <c r="AW29" s="736"/>
      <c r="AX29" s="736"/>
      <c r="AY29" s="736"/>
      <c r="AZ29" s="736"/>
      <c r="BA29" s="736"/>
      <c r="BB29" s="736"/>
      <c r="BC29" s="736"/>
      <c r="BD29" s="736"/>
      <c r="BE29" s="736"/>
      <c r="BF29" s="737"/>
      <c r="BG29" s="735" t="s">
        <v>307</v>
      </c>
      <c r="BH29" s="763"/>
      <c r="BI29" s="763"/>
      <c r="BJ29" s="763"/>
      <c r="BK29" s="763"/>
      <c r="BL29" s="763"/>
      <c r="BM29" s="763"/>
      <c r="BN29" s="763"/>
      <c r="BO29" s="763"/>
      <c r="BP29" s="763"/>
      <c r="BQ29" s="764"/>
      <c r="BR29" s="735" t="s">
        <v>308</v>
      </c>
      <c r="BS29" s="763"/>
      <c r="BT29" s="763"/>
      <c r="BU29" s="763"/>
      <c r="BV29" s="763"/>
      <c r="BW29" s="763"/>
      <c r="BX29" s="763"/>
      <c r="BY29" s="763"/>
      <c r="BZ29" s="763"/>
      <c r="CA29" s="763"/>
      <c r="CB29" s="764"/>
      <c r="CD29" s="745" t="s">
        <v>309</v>
      </c>
      <c r="CE29" s="746"/>
      <c r="CF29" s="705" t="s">
        <v>310</v>
      </c>
      <c r="CG29" s="702"/>
      <c r="CH29" s="702"/>
      <c r="CI29" s="702"/>
      <c r="CJ29" s="702"/>
      <c r="CK29" s="702"/>
      <c r="CL29" s="702"/>
      <c r="CM29" s="702"/>
      <c r="CN29" s="702"/>
      <c r="CO29" s="702"/>
      <c r="CP29" s="702"/>
      <c r="CQ29" s="703"/>
      <c r="CR29" s="661">
        <v>3091619</v>
      </c>
      <c r="CS29" s="662"/>
      <c r="CT29" s="662"/>
      <c r="CU29" s="662"/>
      <c r="CV29" s="662"/>
      <c r="CW29" s="662"/>
      <c r="CX29" s="662"/>
      <c r="CY29" s="663"/>
      <c r="CZ29" s="666">
        <v>11.4</v>
      </c>
      <c r="DA29" s="695"/>
      <c r="DB29" s="695"/>
      <c r="DC29" s="696"/>
      <c r="DD29" s="669">
        <v>3045455</v>
      </c>
      <c r="DE29" s="662"/>
      <c r="DF29" s="662"/>
      <c r="DG29" s="662"/>
      <c r="DH29" s="662"/>
      <c r="DI29" s="662"/>
      <c r="DJ29" s="662"/>
      <c r="DK29" s="663"/>
      <c r="DL29" s="669">
        <v>3045455</v>
      </c>
      <c r="DM29" s="662"/>
      <c r="DN29" s="662"/>
      <c r="DO29" s="662"/>
      <c r="DP29" s="662"/>
      <c r="DQ29" s="662"/>
      <c r="DR29" s="662"/>
      <c r="DS29" s="662"/>
      <c r="DT29" s="662"/>
      <c r="DU29" s="662"/>
      <c r="DV29" s="663"/>
      <c r="DW29" s="666">
        <v>17.899999999999999</v>
      </c>
      <c r="DX29" s="695"/>
      <c r="DY29" s="695"/>
      <c r="DZ29" s="695"/>
      <c r="EA29" s="695"/>
      <c r="EB29" s="695"/>
      <c r="EC29" s="697"/>
    </row>
    <row r="30" spans="2:133" ht="11.25" customHeight="1" x14ac:dyDescent="0.2">
      <c r="B30" s="658" t="s">
        <v>311</v>
      </c>
      <c r="C30" s="659"/>
      <c r="D30" s="659"/>
      <c r="E30" s="659"/>
      <c r="F30" s="659"/>
      <c r="G30" s="659"/>
      <c r="H30" s="659"/>
      <c r="I30" s="659"/>
      <c r="J30" s="659"/>
      <c r="K30" s="659"/>
      <c r="L30" s="659"/>
      <c r="M30" s="659"/>
      <c r="N30" s="659"/>
      <c r="O30" s="659"/>
      <c r="P30" s="659"/>
      <c r="Q30" s="660"/>
      <c r="R30" s="661">
        <v>27924</v>
      </c>
      <c r="S30" s="664"/>
      <c r="T30" s="664"/>
      <c r="U30" s="664"/>
      <c r="V30" s="664"/>
      <c r="W30" s="664"/>
      <c r="X30" s="664"/>
      <c r="Y30" s="665"/>
      <c r="Z30" s="723">
        <v>0.1</v>
      </c>
      <c r="AA30" s="723"/>
      <c r="AB30" s="723"/>
      <c r="AC30" s="723"/>
      <c r="AD30" s="724">
        <v>708</v>
      </c>
      <c r="AE30" s="724"/>
      <c r="AF30" s="724"/>
      <c r="AG30" s="724"/>
      <c r="AH30" s="724"/>
      <c r="AI30" s="724"/>
      <c r="AJ30" s="724"/>
      <c r="AK30" s="724"/>
      <c r="AL30" s="666">
        <v>0</v>
      </c>
      <c r="AM30" s="667"/>
      <c r="AN30" s="667"/>
      <c r="AO30" s="725"/>
      <c r="AP30" s="751" t="s">
        <v>312</v>
      </c>
      <c r="AQ30" s="752"/>
      <c r="AR30" s="752"/>
      <c r="AS30" s="752"/>
      <c r="AT30" s="757" t="s">
        <v>313</v>
      </c>
      <c r="AU30" s="230"/>
      <c r="AV30" s="230"/>
      <c r="AW30" s="230"/>
      <c r="AX30" s="760" t="s">
        <v>189</v>
      </c>
      <c r="AY30" s="761"/>
      <c r="AZ30" s="761"/>
      <c r="BA30" s="761"/>
      <c r="BB30" s="761"/>
      <c r="BC30" s="761"/>
      <c r="BD30" s="761"/>
      <c r="BE30" s="761"/>
      <c r="BF30" s="762"/>
      <c r="BG30" s="741">
        <v>99.1</v>
      </c>
      <c r="BH30" s="742"/>
      <c r="BI30" s="742"/>
      <c r="BJ30" s="742"/>
      <c r="BK30" s="742"/>
      <c r="BL30" s="742"/>
      <c r="BM30" s="743">
        <v>93.4</v>
      </c>
      <c r="BN30" s="742"/>
      <c r="BO30" s="742"/>
      <c r="BP30" s="742"/>
      <c r="BQ30" s="744"/>
      <c r="BR30" s="741">
        <v>98.9</v>
      </c>
      <c r="BS30" s="742"/>
      <c r="BT30" s="742"/>
      <c r="BU30" s="742"/>
      <c r="BV30" s="742"/>
      <c r="BW30" s="742"/>
      <c r="BX30" s="743">
        <v>92.1</v>
      </c>
      <c r="BY30" s="742"/>
      <c r="BZ30" s="742"/>
      <c r="CA30" s="742"/>
      <c r="CB30" s="744"/>
      <c r="CD30" s="747"/>
      <c r="CE30" s="748"/>
      <c r="CF30" s="705" t="s">
        <v>314</v>
      </c>
      <c r="CG30" s="702"/>
      <c r="CH30" s="702"/>
      <c r="CI30" s="702"/>
      <c r="CJ30" s="702"/>
      <c r="CK30" s="702"/>
      <c r="CL30" s="702"/>
      <c r="CM30" s="702"/>
      <c r="CN30" s="702"/>
      <c r="CO30" s="702"/>
      <c r="CP30" s="702"/>
      <c r="CQ30" s="703"/>
      <c r="CR30" s="661">
        <v>2925596</v>
      </c>
      <c r="CS30" s="664"/>
      <c r="CT30" s="664"/>
      <c r="CU30" s="664"/>
      <c r="CV30" s="664"/>
      <c r="CW30" s="664"/>
      <c r="CX30" s="664"/>
      <c r="CY30" s="665"/>
      <c r="CZ30" s="666">
        <v>10.8</v>
      </c>
      <c r="DA30" s="695"/>
      <c r="DB30" s="695"/>
      <c r="DC30" s="696"/>
      <c r="DD30" s="669">
        <v>2879432</v>
      </c>
      <c r="DE30" s="664"/>
      <c r="DF30" s="664"/>
      <c r="DG30" s="664"/>
      <c r="DH30" s="664"/>
      <c r="DI30" s="664"/>
      <c r="DJ30" s="664"/>
      <c r="DK30" s="665"/>
      <c r="DL30" s="669">
        <v>2879432</v>
      </c>
      <c r="DM30" s="664"/>
      <c r="DN30" s="664"/>
      <c r="DO30" s="664"/>
      <c r="DP30" s="664"/>
      <c r="DQ30" s="664"/>
      <c r="DR30" s="664"/>
      <c r="DS30" s="664"/>
      <c r="DT30" s="664"/>
      <c r="DU30" s="664"/>
      <c r="DV30" s="665"/>
      <c r="DW30" s="666">
        <v>17</v>
      </c>
      <c r="DX30" s="695"/>
      <c r="DY30" s="695"/>
      <c r="DZ30" s="695"/>
      <c r="EA30" s="695"/>
      <c r="EB30" s="695"/>
      <c r="EC30" s="697"/>
    </row>
    <row r="31" spans="2:133" ht="11.25" customHeight="1" x14ac:dyDescent="0.2">
      <c r="B31" s="658" t="s">
        <v>315</v>
      </c>
      <c r="C31" s="659"/>
      <c r="D31" s="659"/>
      <c r="E31" s="659"/>
      <c r="F31" s="659"/>
      <c r="G31" s="659"/>
      <c r="H31" s="659"/>
      <c r="I31" s="659"/>
      <c r="J31" s="659"/>
      <c r="K31" s="659"/>
      <c r="L31" s="659"/>
      <c r="M31" s="659"/>
      <c r="N31" s="659"/>
      <c r="O31" s="659"/>
      <c r="P31" s="659"/>
      <c r="Q31" s="660"/>
      <c r="R31" s="661">
        <v>65998</v>
      </c>
      <c r="S31" s="664"/>
      <c r="T31" s="664"/>
      <c r="U31" s="664"/>
      <c r="V31" s="664"/>
      <c r="W31" s="664"/>
      <c r="X31" s="664"/>
      <c r="Y31" s="665"/>
      <c r="Z31" s="723">
        <v>0.2</v>
      </c>
      <c r="AA31" s="723"/>
      <c r="AB31" s="723"/>
      <c r="AC31" s="723"/>
      <c r="AD31" s="724" t="s">
        <v>249</v>
      </c>
      <c r="AE31" s="724"/>
      <c r="AF31" s="724"/>
      <c r="AG31" s="724"/>
      <c r="AH31" s="724"/>
      <c r="AI31" s="724"/>
      <c r="AJ31" s="724"/>
      <c r="AK31" s="724"/>
      <c r="AL31" s="666" t="s">
        <v>249</v>
      </c>
      <c r="AM31" s="667"/>
      <c r="AN31" s="667"/>
      <c r="AO31" s="725"/>
      <c r="AP31" s="753"/>
      <c r="AQ31" s="754"/>
      <c r="AR31" s="754"/>
      <c r="AS31" s="754"/>
      <c r="AT31" s="758"/>
      <c r="AU31" s="229" t="s">
        <v>316</v>
      </c>
      <c r="AV31" s="229"/>
      <c r="AW31" s="229"/>
      <c r="AX31" s="658" t="s">
        <v>317</v>
      </c>
      <c r="AY31" s="659"/>
      <c r="AZ31" s="659"/>
      <c r="BA31" s="659"/>
      <c r="BB31" s="659"/>
      <c r="BC31" s="659"/>
      <c r="BD31" s="659"/>
      <c r="BE31" s="659"/>
      <c r="BF31" s="660"/>
      <c r="BG31" s="739">
        <v>98.7</v>
      </c>
      <c r="BH31" s="662"/>
      <c r="BI31" s="662"/>
      <c r="BJ31" s="662"/>
      <c r="BK31" s="662"/>
      <c r="BL31" s="662"/>
      <c r="BM31" s="667">
        <v>92.9</v>
      </c>
      <c r="BN31" s="740"/>
      <c r="BO31" s="740"/>
      <c r="BP31" s="740"/>
      <c r="BQ31" s="701"/>
      <c r="BR31" s="739">
        <v>98.5</v>
      </c>
      <c r="BS31" s="662"/>
      <c r="BT31" s="662"/>
      <c r="BU31" s="662"/>
      <c r="BV31" s="662"/>
      <c r="BW31" s="662"/>
      <c r="BX31" s="667">
        <v>92.3</v>
      </c>
      <c r="BY31" s="740"/>
      <c r="BZ31" s="740"/>
      <c r="CA31" s="740"/>
      <c r="CB31" s="701"/>
      <c r="CD31" s="747"/>
      <c r="CE31" s="748"/>
      <c r="CF31" s="705" t="s">
        <v>318</v>
      </c>
      <c r="CG31" s="702"/>
      <c r="CH31" s="702"/>
      <c r="CI31" s="702"/>
      <c r="CJ31" s="702"/>
      <c r="CK31" s="702"/>
      <c r="CL31" s="702"/>
      <c r="CM31" s="702"/>
      <c r="CN31" s="702"/>
      <c r="CO31" s="702"/>
      <c r="CP31" s="702"/>
      <c r="CQ31" s="703"/>
      <c r="CR31" s="661">
        <v>166023</v>
      </c>
      <c r="CS31" s="662"/>
      <c r="CT31" s="662"/>
      <c r="CU31" s="662"/>
      <c r="CV31" s="662"/>
      <c r="CW31" s="662"/>
      <c r="CX31" s="662"/>
      <c r="CY31" s="663"/>
      <c r="CZ31" s="666">
        <v>0.6</v>
      </c>
      <c r="DA31" s="695"/>
      <c r="DB31" s="695"/>
      <c r="DC31" s="696"/>
      <c r="DD31" s="669">
        <v>166023</v>
      </c>
      <c r="DE31" s="662"/>
      <c r="DF31" s="662"/>
      <c r="DG31" s="662"/>
      <c r="DH31" s="662"/>
      <c r="DI31" s="662"/>
      <c r="DJ31" s="662"/>
      <c r="DK31" s="663"/>
      <c r="DL31" s="669">
        <v>166023</v>
      </c>
      <c r="DM31" s="662"/>
      <c r="DN31" s="662"/>
      <c r="DO31" s="662"/>
      <c r="DP31" s="662"/>
      <c r="DQ31" s="662"/>
      <c r="DR31" s="662"/>
      <c r="DS31" s="662"/>
      <c r="DT31" s="662"/>
      <c r="DU31" s="662"/>
      <c r="DV31" s="663"/>
      <c r="DW31" s="666">
        <v>1</v>
      </c>
      <c r="DX31" s="695"/>
      <c r="DY31" s="695"/>
      <c r="DZ31" s="695"/>
      <c r="EA31" s="695"/>
      <c r="EB31" s="695"/>
      <c r="EC31" s="697"/>
    </row>
    <row r="32" spans="2:133" ht="11.25" customHeight="1" x14ac:dyDescent="0.2">
      <c r="B32" s="658" t="s">
        <v>319</v>
      </c>
      <c r="C32" s="659"/>
      <c r="D32" s="659"/>
      <c r="E32" s="659"/>
      <c r="F32" s="659"/>
      <c r="G32" s="659"/>
      <c r="H32" s="659"/>
      <c r="I32" s="659"/>
      <c r="J32" s="659"/>
      <c r="K32" s="659"/>
      <c r="L32" s="659"/>
      <c r="M32" s="659"/>
      <c r="N32" s="659"/>
      <c r="O32" s="659"/>
      <c r="P32" s="659"/>
      <c r="Q32" s="660"/>
      <c r="R32" s="661">
        <v>82468</v>
      </c>
      <c r="S32" s="664"/>
      <c r="T32" s="664"/>
      <c r="U32" s="664"/>
      <c r="V32" s="664"/>
      <c r="W32" s="664"/>
      <c r="X32" s="664"/>
      <c r="Y32" s="665"/>
      <c r="Z32" s="723">
        <v>0.3</v>
      </c>
      <c r="AA32" s="723"/>
      <c r="AB32" s="723"/>
      <c r="AC32" s="723"/>
      <c r="AD32" s="724" t="s">
        <v>236</v>
      </c>
      <c r="AE32" s="724"/>
      <c r="AF32" s="724"/>
      <c r="AG32" s="724"/>
      <c r="AH32" s="724"/>
      <c r="AI32" s="724"/>
      <c r="AJ32" s="724"/>
      <c r="AK32" s="724"/>
      <c r="AL32" s="666" t="s">
        <v>249</v>
      </c>
      <c r="AM32" s="667"/>
      <c r="AN32" s="667"/>
      <c r="AO32" s="725"/>
      <c r="AP32" s="755"/>
      <c r="AQ32" s="756"/>
      <c r="AR32" s="756"/>
      <c r="AS32" s="756"/>
      <c r="AT32" s="759"/>
      <c r="AU32" s="231"/>
      <c r="AV32" s="231"/>
      <c r="AW32" s="231"/>
      <c r="AX32" s="673" t="s">
        <v>320</v>
      </c>
      <c r="AY32" s="674"/>
      <c r="AZ32" s="674"/>
      <c r="BA32" s="674"/>
      <c r="BB32" s="674"/>
      <c r="BC32" s="674"/>
      <c r="BD32" s="674"/>
      <c r="BE32" s="674"/>
      <c r="BF32" s="675"/>
      <c r="BG32" s="738">
        <v>99.3</v>
      </c>
      <c r="BH32" s="677"/>
      <c r="BI32" s="677"/>
      <c r="BJ32" s="677"/>
      <c r="BK32" s="677"/>
      <c r="BL32" s="677"/>
      <c r="BM32" s="721">
        <v>92.8</v>
      </c>
      <c r="BN32" s="677"/>
      <c r="BO32" s="677"/>
      <c r="BP32" s="677"/>
      <c r="BQ32" s="714"/>
      <c r="BR32" s="738">
        <v>99</v>
      </c>
      <c r="BS32" s="677"/>
      <c r="BT32" s="677"/>
      <c r="BU32" s="677"/>
      <c r="BV32" s="677"/>
      <c r="BW32" s="677"/>
      <c r="BX32" s="721">
        <v>90.8</v>
      </c>
      <c r="BY32" s="677"/>
      <c r="BZ32" s="677"/>
      <c r="CA32" s="677"/>
      <c r="CB32" s="714"/>
      <c r="CD32" s="749"/>
      <c r="CE32" s="750"/>
      <c r="CF32" s="705" t="s">
        <v>321</v>
      </c>
      <c r="CG32" s="702"/>
      <c r="CH32" s="702"/>
      <c r="CI32" s="702"/>
      <c r="CJ32" s="702"/>
      <c r="CK32" s="702"/>
      <c r="CL32" s="702"/>
      <c r="CM32" s="702"/>
      <c r="CN32" s="702"/>
      <c r="CO32" s="702"/>
      <c r="CP32" s="702"/>
      <c r="CQ32" s="703"/>
      <c r="CR32" s="661">
        <v>302</v>
      </c>
      <c r="CS32" s="664"/>
      <c r="CT32" s="664"/>
      <c r="CU32" s="664"/>
      <c r="CV32" s="664"/>
      <c r="CW32" s="664"/>
      <c r="CX32" s="664"/>
      <c r="CY32" s="665"/>
      <c r="CZ32" s="666">
        <v>0</v>
      </c>
      <c r="DA32" s="695"/>
      <c r="DB32" s="695"/>
      <c r="DC32" s="696"/>
      <c r="DD32" s="669">
        <v>302</v>
      </c>
      <c r="DE32" s="664"/>
      <c r="DF32" s="664"/>
      <c r="DG32" s="664"/>
      <c r="DH32" s="664"/>
      <c r="DI32" s="664"/>
      <c r="DJ32" s="664"/>
      <c r="DK32" s="665"/>
      <c r="DL32" s="669">
        <v>302</v>
      </c>
      <c r="DM32" s="664"/>
      <c r="DN32" s="664"/>
      <c r="DO32" s="664"/>
      <c r="DP32" s="664"/>
      <c r="DQ32" s="664"/>
      <c r="DR32" s="664"/>
      <c r="DS32" s="664"/>
      <c r="DT32" s="664"/>
      <c r="DU32" s="664"/>
      <c r="DV32" s="665"/>
      <c r="DW32" s="666">
        <v>0</v>
      </c>
      <c r="DX32" s="695"/>
      <c r="DY32" s="695"/>
      <c r="DZ32" s="695"/>
      <c r="EA32" s="695"/>
      <c r="EB32" s="695"/>
      <c r="EC32" s="697"/>
    </row>
    <row r="33" spans="2:133" ht="11.25" customHeight="1" x14ac:dyDescent="0.2">
      <c r="B33" s="658" t="s">
        <v>322</v>
      </c>
      <c r="C33" s="659"/>
      <c r="D33" s="659"/>
      <c r="E33" s="659"/>
      <c r="F33" s="659"/>
      <c r="G33" s="659"/>
      <c r="H33" s="659"/>
      <c r="I33" s="659"/>
      <c r="J33" s="659"/>
      <c r="K33" s="659"/>
      <c r="L33" s="659"/>
      <c r="M33" s="659"/>
      <c r="N33" s="659"/>
      <c r="O33" s="659"/>
      <c r="P33" s="659"/>
      <c r="Q33" s="660"/>
      <c r="R33" s="661">
        <v>658469</v>
      </c>
      <c r="S33" s="664"/>
      <c r="T33" s="664"/>
      <c r="U33" s="664"/>
      <c r="V33" s="664"/>
      <c r="W33" s="664"/>
      <c r="X33" s="664"/>
      <c r="Y33" s="665"/>
      <c r="Z33" s="723">
        <v>2.4</v>
      </c>
      <c r="AA33" s="723"/>
      <c r="AB33" s="723"/>
      <c r="AC33" s="723"/>
      <c r="AD33" s="724" t="s">
        <v>127</v>
      </c>
      <c r="AE33" s="724"/>
      <c r="AF33" s="724"/>
      <c r="AG33" s="724"/>
      <c r="AH33" s="724"/>
      <c r="AI33" s="724"/>
      <c r="AJ33" s="724"/>
      <c r="AK33" s="724"/>
      <c r="AL33" s="666" t="s">
        <v>136</v>
      </c>
      <c r="AM33" s="667"/>
      <c r="AN33" s="667"/>
      <c r="AO33" s="725"/>
      <c r="AP33" s="232"/>
      <c r="AQ33" s="233"/>
      <c r="AR33" s="229"/>
      <c r="AS33" s="230"/>
      <c r="AT33" s="230"/>
      <c r="AU33" s="230"/>
      <c r="AV33" s="230"/>
      <c r="AW33" s="230"/>
      <c r="AX33" s="230"/>
      <c r="AY33" s="230"/>
      <c r="AZ33" s="230"/>
      <c r="BA33" s="230"/>
      <c r="BB33" s="230"/>
      <c r="BC33" s="230"/>
      <c r="BD33" s="230"/>
      <c r="BE33" s="230"/>
      <c r="BF33" s="230"/>
      <c r="BG33" s="233"/>
      <c r="BH33" s="233"/>
      <c r="BI33" s="233"/>
      <c r="BJ33" s="233"/>
      <c r="BK33" s="233"/>
      <c r="BL33" s="233"/>
      <c r="BM33" s="233"/>
      <c r="BN33" s="233"/>
      <c r="BO33" s="233"/>
      <c r="BP33" s="233"/>
      <c r="BQ33" s="233"/>
      <c r="BR33" s="233"/>
      <c r="BS33" s="233"/>
      <c r="BT33" s="233"/>
      <c r="BU33" s="233"/>
      <c r="BV33" s="233"/>
      <c r="BW33" s="233"/>
      <c r="BX33" s="233"/>
      <c r="BY33" s="233"/>
      <c r="BZ33" s="233"/>
      <c r="CA33" s="233"/>
      <c r="CB33" s="233"/>
      <c r="CD33" s="705" t="s">
        <v>323</v>
      </c>
      <c r="CE33" s="702"/>
      <c r="CF33" s="702"/>
      <c r="CG33" s="702"/>
      <c r="CH33" s="702"/>
      <c r="CI33" s="702"/>
      <c r="CJ33" s="702"/>
      <c r="CK33" s="702"/>
      <c r="CL33" s="702"/>
      <c r="CM33" s="702"/>
      <c r="CN33" s="702"/>
      <c r="CO33" s="702"/>
      <c r="CP33" s="702"/>
      <c r="CQ33" s="703"/>
      <c r="CR33" s="661">
        <v>12386545</v>
      </c>
      <c r="CS33" s="662"/>
      <c r="CT33" s="662"/>
      <c r="CU33" s="662"/>
      <c r="CV33" s="662"/>
      <c r="CW33" s="662"/>
      <c r="CX33" s="662"/>
      <c r="CY33" s="663"/>
      <c r="CZ33" s="666">
        <v>45.8</v>
      </c>
      <c r="DA33" s="695"/>
      <c r="DB33" s="695"/>
      <c r="DC33" s="696"/>
      <c r="DD33" s="669">
        <v>9992214</v>
      </c>
      <c r="DE33" s="662"/>
      <c r="DF33" s="662"/>
      <c r="DG33" s="662"/>
      <c r="DH33" s="662"/>
      <c r="DI33" s="662"/>
      <c r="DJ33" s="662"/>
      <c r="DK33" s="663"/>
      <c r="DL33" s="669">
        <v>7972425</v>
      </c>
      <c r="DM33" s="662"/>
      <c r="DN33" s="662"/>
      <c r="DO33" s="662"/>
      <c r="DP33" s="662"/>
      <c r="DQ33" s="662"/>
      <c r="DR33" s="662"/>
      <c r="DS33" s="662"/>
      <c r="DT33" s="662"/>
      <c r="DU33" s="662"/>
      <c r="DV33" s="663"/>
      <c r="DW33" s="666">
        <v>46.9</v>
      </c>
      <c r="DX33" s="695"/>
      <c r="DY33" s="695"/>
      <c r="DZ33" s="695"/>
      <c r="EA33" s="695"/>
      <c r="EB33" s="695"/>
      <c r="EC33" s="697"/>
    </row>
    <row r="34" spans="2:133" ht="11.25" customHeight="1" x14ac:dyDescent="0.2">
      <c r="B34" s="658" t="s">
        <v>324</v>
      </c>
      <c r="C34" s="659"/>
      <c r="D34" s="659"/>
      <c r="E34" s="659"/>
      <c r="F34" s="659"/>
      <c r="G34" s="659"/>
      <c r="H34" s="659"/>
      <c r="I34" s="659"/>
      <c r="J34" s="659"/>
      <c r="K34" s="659"/>
      <c r="L34" s="659"/>
      <c r="M34" s="659"/>
      <c r="N34" s="659"/>
      <c r="O34" s="659"/>
      <c r="P34" s="659"/>
      <c r="Q34" s="660"/>
      <c r="R34" s="661">
        <v>1051631</v>
      </c>
      <c r="S34" s="664"/>
      <c r="T34" s="664"/>
      <c r="U34" s="664"/>
      <c r="V34" s="664"/>
      <c r="W34" s="664"/>
      <c r="X34" s="664"/>
      <c r="Y34" s="665"/>
      <c r="Z34" s="723">
        <v>3.8</v>
      </c>
      <c r="AA34" s="723"/>
      <c r="AB34" s="723"/>
      <c r="AC34" s="723"/>
      <c r="AD34" s="724">
        <v>163495</v>
      </c>
      <c r="AE34" s="724"/>
      <c r="AF34" s="724"/>
      <c r="AG34" s="724"/>
      <c r="AH34" s="724"/>
      <c r="AI34" s="724"/>
      <c r="AJ34" s="724"/>
      <c r="AK34" s="724"/>
      <c r="AL34" s="666">
        <v>1</v>
      </c>
      <c r="AM34" s="667"/>
      <c r="AN34" s="667"/>
      <c r="AO34" s="725"/>
      <c r="AP34" s="234"/>
      <c r="AQ34" s="735" t="s">
        <v>325</v>
      </c>
      <c r="AR34" s="736"/>
      <c r="AS34" s="736"/>
      <c r="AT34" s="736"/>
      <c r="AU34" s="736"/>
      <c r="AV34" s="736"/>
      <c r="AW34" s="736"/>
      <c r="AX34" s="736"/>
      <c r="AY34" s="736"/>
      <c r="AZ34" s="736"/>
      <c r="BA34" s="736"/>
      <c r="BB34" s="736"/>
      <c r="BC34" s="736"/>
      <c r="BD34" s="736"/>
      <c r="BE34" s="736"/>
      <c r="BF34" s="737"/>
      <c r="BG34" s="735" t="s">
        <v>326</v>
      </c>
      <c r="BH34" s="736"/>
      <c r="BI34" s="736"/>
      <c r="BJ34" s="736"/>
      <c r="BK34" s="736"/>
      <c r="BL34" s="736"/>
      <c r="BM34" s="736"/>
      <c r="BN34" s="736"/>
      <c r="BO34" s="736"/>
      <c r="BP34" s="736"/>
      <c r="BQ34" s="736"/>
      <c r="BR34" s="736"/>
      <c r="BS34" s="736"/>
      <c r="BT34" s="736"/>
      <c r="BU34" s="736"/>
      <c r="BV34" s="736"/>
      <c r="BW34" s="736"/>
      <c r="BX34" s="736"/>
      <c r="BY34" s="736"/>
      <c r="BZ34" s="736"/>
      <c r="CA34" s="736"/>
      <c r="CB34" s="737"/>
      <c r="CD34" s="705" t="s">
        <v>327</v>
      </c>
      <c r="CE34" s="702"/>
      <c r="CF34" s="702"/>
      <c r="CG34" s="702"/>
      <c r="CH34" s="702"/>
      <c r="CI34" s="702"/>
      <c r="CJ34" s="702"/>
      <c r="CK34" s="702"/>
      <c r="CL34" s="702"/>
      <c r="CM34" s="702"/>
      <c r="CN34" s="702"/>
      <c r="CO34" s="702"/>
      <c r="CP34" s="702"/>
      <c r="CQ34" s="703"/>
      <c r="CR34" s="661">
        <v>4192604</v>
      </c>
      <c r="CS34" s="664"/>
      <c r="CT34" s="664"/>
      <c r="CU34" s="664"/>
      <c r="CV34" s="664"/>
      <c r="CW34" s="664"/>
      <c r="CX34" s="664"/>
      <c r="CY34" s="665"/>
      <c r="CZ34" s="666">
        <v>15.5</v>
      </c>
      <c r="DA34" s="695"/>
      <c r="DB34" s="695"/>
      <c r="DC34" s="696"/>
      <c r="DD34" s="669">
        <v>3065052</v>
      </c>
      <c r="DE34" s="664"/>
      <c r="DF34" s="664"/>
      <c r="DG34" s="664"/>
      <c r="DH34" s="664"/>
      <c r="DI34" s="664"/>
      <c r="DJ34" s="664"/>
      <c r="DK34" s="665"/>
      <c r="DL34" s="669">
        <v>2830394</v>
      </c>
      <c r="DM34" s="664"/>
      <c r="DN34" s="664"/>
      <c r="DO34" s="664"/>
      <c r="DP34" s="664"/>
      <c r="DQ34" s="664"/>
      <c r="DR34" s="664"/>
      <c r="DS34" s="664"/>
      <c r="DT34" s="664"/>
      <c r="DU34" s="664"/>
      <c r="DV34" s="665"/>
      <c r="DW34" s="666">
        <v>16.7</v>
      </c>
      <c r="DX34" s="695"/>
      <c r="DY34" s="695"/>
      <c r="DZ34" s="695"/>
      <c r="EA34" s="695"/>
      <c r="EB34" s="695"/>
      <c r="EC34" s="697"/>
    </row>
    <row r="35" spans="2:133" ht="11.25" customHeight="1" x14ac:dyDescent="0.2">
      <c r="B35" s="658" t="s">
        <v>328</v>
      </c>
      <c r="C35" s="659"/>
      <c r="D35" s="659"/>
      <c r="E35" s="659"/>
      <c r="F35" s="659"/>
      <c r="G35" s="659"/>
      <c r="H35" s="659"/>
      <c r="I35" s="659"/>
      <c r="J35" s="659"/>
      <c r="K35" s="659"/>
      <c r="L35" s="659"/>
      <c r="M35" s="659"/>
      <c r="N35" s="659"/>
      <c r="O35" s="659"/>
      <c r="P35" s="659"/>
      <c r="Q35" s="660"/>
      <c r="R35" s="661">
        <v>1715000</v>
      </c>
      <c r="S35" s="664"/>
      <c r="T35" s="664"/>
      <c r="U35" s="664"/>
      <c r="V35" s="664"/>
      <c r="W35" s="664"/>
      <c r="X35" s="664"/>
      <c r="Y35" s="665"/>
      <c r="Z35" s="723">
        <v>6.2</v>
      </c>
      <c r="AA35" s="723"/>
      <c r="AB35" s="723"/>
      <c r="AC35" s="723"/>
      <c r="AD35" s="724" t="s">
        <v>236</v>
      </c>
      <c r="AE35" s="724"/>
      <c r="AF35" s="724"/>
      <c r="AG35" s="724"/>
      <c r="AH35" s="724"/>
      <c r="AI35" s="724"/>
      <c r="AJ35" s="724"/>
      <c r="AK35" s="724"/>
      <c r="AL35" s="666" t="s">
        <v>249</v>
      </c>
      <c r="AM35" s="667"/>
      <c r="AN35" s="667"/>
      <c r="AO35" s="725"/>
      <c r="AP35" s="234"/>
      <c r="AQ35" s="729" t="s">
        <v>329</v>
      </c>
      <c r="AR35" s="730"/>
      <c r="AS35" s="730"/>
      <c r="AT35" s="730"/>
      <c r="AU35" s="730"/>
      <c r="AV35" s="730"/>
      <c r="AW35" s="730"/>
      <c r="AX35" s="730"/>
      <c r="AY35" s="731"/>
      <c r="AZ35" s="726">
        <v>3697271</v>
      </c>
      <c r="BA35" s="727"/>
      <c r="BB35" s="727"/>
      <c r="BC35" s="727"/>
      <c r="BD35" s="727"/>
      <c r="BE35" s="727"/>
      <c r="BF35" s="728"/>
      <c r="BG35" s="732" t="s">
        <v>330</v>
      </c>
      <c r="BH35" s="733"/>
      <c r="BI35" s="733"/>
      <c r="BJ35" s="733"/>
      <c r="BK35" s="733"/>
      <c r="BL35" s="733"/>
      <c r="BM35" s="733"/>
      <c r="BN35" s="733"/>
      <c r="BO35" s="733"/>
      <c r="BP35" s="733"/>
      <c r="BQ35" s="733"/>
      <c r="BR35" s="733"/>
      <c r="BS35" s="733"/>
      <c r="BT35" s="733"/>
      <c r="BU35" s="734"/>
      <c r="BV35" s="726">
        <v>-336417</v>
      </c>
      <c r="BW35" s="727"/>
      <c r="BX35" s="727"/>
      <c r="BY35" s="727"/>
      <c r="BZ35" s="727"/>
      <c r="CA35" s="727"/>
      <c r="CB35" s="728"/>
      <c r="CD35" s="705" t="s">
        <v>331</v>
      </c>
      <c r="CE35" s="702"/>
      <c r="CF35" s="702"/>
      <c r="CG35" s="702"/>
      <c r="CH35" s="702"/>
      <c r="CI35" s="702"/>
      <c r="CJ35" s="702"/>
      <c r="CK35" s="702"/>
      <c r="CL35" s="702"/>
      <c r="CM35" s="702"/>
      <c r="CN35" s="702"/>
      <c r="CO35" s="702"/>
      <c r="CP35" s="702"/>
      <c r="CQ35" s="703"/>
      <c r="CR35" s="661">
        <v>1701810</v>
      </c>
      <c r="CS35" s="662"/>
      <c r="CT35" s="662"/>
      <c r="CU35" s="662"/>
      <c r="CV35" s="662"/>
      <c r="CW35" s="662"/>
      <c r="CX35" s="662"/>
      <c r="CY35" s="663"/>
      <c r="CZ35" s="666">
        <v>6.3</v>
      </c>
      <c r="DA35" s="695"/>
      <c r="DB35" s="695"/>
      <c r="DC35" s="696"/>
      <c r="DD35" s="669">
        <v>1529553</v>
      </c>
      <c r="DE35" s="662"/>
      <c r="DF35" s="662"/>
      <c r="DG35" s="662"/>
      <c r="DH35" s="662"/>
      <c r="DI35" s="662"/>
      <c r="DJ35" s="662"/>
      <c r="DK35" s="663"/>
      <c r="DL35" s="669">
        <v>1414853</v>
      </c>
      <c r="DM35" s="662"/>
      <c r="DN35" s="662"/>
      <c r="DO35" s="662"/>
      <c r="DP35" s="662"/>
      <c r="DQ35" s="662"/>
      <c r="DR35" s="662"/>
      <c r="DS35" s="662"/>
      <c r="DT35" s="662"/>
      <c r="DU35" s="662"/>
      <c r="DV35" s="663"/>
      <c r="DW35" s="666">
        <v>8.3000000000000007</v>
      </c>
      <c r="DX35" s="695"/>
      <c r="DY35" s="695"/>
      <c r="DZ35" s="695"/>
      <c r="EA35" s="695"/>
      <c r="EB35" s="695"/>
      <c r="EC35" s="697"/>
    </row>
    <row r="36" spans="2:133" ht="11.25" customHeight="1" x14ac:dyDescent="0.2">
      <c r="B36" s="658" t="s">
        <v>332</v>
      </c>
      <c r="C36" s="659"/>
      <c r="D36" s="659"/>
      <c r="E36" s="659"/>
      <c r="F36" s="659"/>
      <c r="G36" s="659"/>
      <c r="H36" s="659"/>
      <c r="I36" s="659"/>
      <c r="J36" s="659"/>
      <c r="K36" s="659"/>
      <c r="L36" s="659"/>
      <c r="M36" s="659"/>
      <c r="N36" s="659"/>
      <c r="O36" s="659"/>
      <c r="P36" s="659"/>
      <c r="Q36" s="660"/>
      <c r="R36" s="661" t="s">
        <v>127</v>
      </c>
      <c r="S36" s="664"/>
      <c r="T36" s="664"/>
      <c r="U36" s="664"/>
      <c r="V36" s="664"/>
      <c r="W36" s="664"/>
      <c r="X36" s="664"/>
      <c r="Y36" s="665"/>
      <c r="Z36" s="723" t="s">
        <v>249</v>
      </c>
      <c r="AA36" s="723"/>
      <c r="AB36" s="723"/>
      <c r="AC36" s="723"/>
      <c r="AD36" s="724" t="s">
        <v>249</v>
      </c>
      <c r="AE36" s="724"/>
      <c r="AF36" s="724"/>
      <c r="AG36" s="724"/>
      <c r="AH36" s="724"/>
      <c r="AI36" s="724"/>
      <c r="AJ36" s="724"/>
      <c r="AK36" s="724"/>
      <c r="AL36" s="666" t="s">
        <v>127</v>
      </c>
      <c r="AM36" s="667"/>
      <c r="AN36" s="667"/>
      <c r="AO36" s="725"/>
      <c r="AQ36" s="698" t="s">
        <v>333</v>
      </c>
      <c r="AR36" s="699"/>
      <c r="AS36" s="699"/>
      <c r="AT36" s="699"/>
      <c r="AU36" s="699"/>
      <c r="AV36" s="699"/>
      <c r="AW36" s="699"/>
      <c r="AX36" s="699"/>
      <c r="AY36" s="700"/>
      <c r="AZ36" s="661">
        <v>610446</v>
      </c>
      <c r="BA36" s="664"/>
      <c r="BB36" s="664"/>
      <c r="BC36" s="664"/>
      <c r="BD36" s="662"/>
      <c r="BE36" s="662"/>
      <c r="BF36" s="701"/>
      <c r="BG36" s="705" t="s">
        <v>334</v>
      </c>
      <c r="BH36" s="702"/>
      <c r="BI36" s="702"/>
      <c r="BJ36" s="702"/>
      <c r="BK36" s="702"/>
      <c r="BL36" s="702"/>
      <c r="BM36" s="702"/>
      <c r="BN36" s="702"/>
      <c r="BO36" s="702"/>
      <c r="BP36" s="702"/>
      <c r="BQ36" s="702"/>
      <c r="BR36" s="702"/>
      <c r="BS36" s="702"/>
      <c r="BT36" s="702"/>
      <c r="BU36" s="703"/>
      <c r="BV36" s="661">
        <v>-533906</v>
      </c>
      <c r="BW36" s="664"/>
      <c r="BX36" s="664"/>
      <c r="BY36" s="664"/>
      <c r="BZ36" s="664"/>
      <c r="CA36" s="664"/>
      <c r="CB36" s="704"/>
      <c r="CD36" s="705" t="s">
        <v>335</v>
      </c>
      <c r="CE36" s="702"/>
      <c r="CF36" s="702"/>
      <c r="CG36" s="702"/>
      <c r="CH36" s="702"/>
      <c r="CI36" s="702"/>
      <c r="CJ36" s="702"/>
      <c r="CK36" s="702"/>
      <c r="CL36" s="702"/>
      <c r="CM36" s="702"/>
      <c r="CN36" s="702"/>
      <c r="CO36" s="702"/>
      <c r="CP36" s="702"/>
      <c r="CQ36" s="703"/>
      <c r="CR36" s="661">
        <v>3322296</v>
      </c>
      <c r="CS36" s="664"/>
      <c r="CT36" s="664"/>
      <c r="CU36" s="664"/>
      <c r="CV36" s="664"/>
      <c r="CW36" s="664"/>
      <c r="CX36" s="664"/>
      <c r="CY36" s="665"/>
      <c r="CZ36" s="666">
        <v>12.3</v>
      </c>
      <c r="DA36" s="695"/>
      <c r="DB36" s="695"/>
      <c r="DC36" s="696"/>
      <c r="DD36" s="669">
        <v>3010778</v>
      </c>
      <c r="DE36" s="664"/>
      <c r="DF36" s="664"/>
      <c r="DG36" s="664"/>
      <c r="DH36" s="664"/>
      <c r="DI36" s="664"/>
      <c r="DJ36" s="664"/>
      <c r="DK36" s="665"/>
      <c r="DL36" s="669">
        <v>2152027</v>
      </c>
      <c r="DM36" s="664"/>
      <c r="DN36" s="664"/>
      <c r="DO36" s="664"/>
      <c r="DP36" s="664"/>
      <c r="DQ36" s="664"/>
      <c r="DR36" s="664"/>
      <c r="DS36" s="664"/>
      <c r="DT36" s="664"/>
      <c r="DU36" s="664"/>
      <c r="DV36" s="665"/>
      <c r="DW36" s="666">
        <v>12.7</v>
      </c>
      <c r="DX36" s="695"/>
      <c r="DY36" s="695"/>
      <c r="DZ36" s="695"/>
      <c r="EA36" s="695"/>
      <c r="EB36" s="695"/>
      <c r="EC36" s="697"/>
    </row>
    <row r="37" spans="2:133" ht="11.25" customHeight="1" x14ac:dyDescent="0.2">
      <c r="B37" s="658" t="s">
        <v>336</v>
      </c>
      <c r="C37" s="659"/>
      <c r="D37" s="659"/>
      <c r="E37" s="659"/>
      <c r="F37" s="659"/>
      <c r="G37" s="659"/>
      <c r="H37" s="659"/>
      <c r="I37" s="659"/>
      <c r="J37" s="659"/>
      <c r="K37" s="659"/>
      <c r="L37" s="659"/>
      <c r="M37" s="659"/>
      <c r="N37" s="659"/>
      <c r="O37" s="659"/>
      <c r="P37" s="659"/>
      <c r="Q37" s="660"/>
      <c r="R37" s="661">
        <v>984000</v>
      </c>
      <c r="S37" s="664"/>
      <c r="T37" s="664"/>
      <c r="U37" s="664"/>
      <c r="V37" s="664"/>
      <c r="W37" s="664"/>
      <c r="X37" s="664"/>
      <c r="Y37" s="665"/>
      <c r="Z37" s="723">
        <v>3.6</v>
      </c>
      <c r="AA37" s="723"/>
      <c r="AB37" s="723"/>
      <c r="AC37" s="723"/>
      <c r="AD37" s="724" t="s">
        <v>236</v>
      </c>
      <c r="AE37" s="724"/>
      <c r="AF37" s="724"/>
      <c r="AG37" s="724"/>
      <c r="AH37" s="724"/>
      <c r="AI37" s="724"/>
      <c r="AJ37" s="724"/>
      <c r="AK37" s="724"/>
      <c r="AL37" s="666" t="s">
        <v>236</v>
      </c>
      <c r="AM37" s="667"/>
      <c r="AN37" s="667"/>
      <c r="AO37" s="725"/>
      <c r="AQ37" s="698" t="s">
        <v>337</v>
      </c>
      <c r="AR37" s="699"/>
      <c r="AS37" s="699"/>
      <c r="AT37" s="699"/>
      <c r="AU37" s="699"/>
      <c r="AV37" s="699"/>
      <c r="AW37" s="699"/>
      <c r="AX37" s="699"/>
      <c r="AY37" s="700"/>
      <c r="AZ37" s="661">
        <v>414667</v>
      </c>
      <c r="BA37" s="664"/>
      <c r="BB37" s="664"/>
      <c r="BC37" s="664"/>
      <c r="BD37" s="662"/>
      <c r="BE37" s="662"/>
      <c r="BF37" s="701"/>
      <c r="BG37" s="705" t="s">
        <v>338</v>
      </c>
      <c r="BH37" s="702"/>
      <c r="BI37" s="702"/>
      <c r="BJ37" s="702"/>
      <c r="BK37" s="702"/>
      <c r="BL37" s="702"/>
      <c r="BM37" s="702"/>
      <c r="BN37" s="702"/>
      <c r="BO37" s="702"/>
      <c r="BP37" s="702"/>
      <c r="BQ37" s="702"/>
      <c r="BR37" s="702"/>
      <c r="BS37" s="702"/>
      <c r="BT37" s="702"/>
      <c r="BU37" s="703"/>
      <c r="BV37" s="661">
        <v>8611</v>
      </c>
      <c r="BW37" s="664"/>
      <c r="BX37" s="664"/>
      <c r="BY37" s="664"/>
      <c r="BZ37" s="664"/>
      <c r="CA37" s="664"/>
      <c r="CB37" s="704"/>
      <c r="CD37" s="705" t="s">
        <v>339</v>
      </c>
      <c r="CE37" s="702"/>
      <c r="CF37" s="702"/>
      <c r="CG37" s="702"/>
      <c r="CH37" s="702"/>
      <c r="CI37" s="702"/>
      <c r="CJ37" s="702"/>
      <c r="CK37" s="702"/>
      <c r="CL37" s="702"/>
      <c r="CM37" s="702"/>
      <c r="CN37" s="702"/>
      <c r="CO37" s="702"/>
      <c r="CP37" s="702"/>
      <c r="CQ37" s="703"/>
      <c r="CR37" s="661">
        <v>1488084</v>
      </c>
      <c r="CS37" s="662"/>
      <c r="CT37" s="662"/>
      <c r="CU37" s="662"/>
      <c r="CV37" s="662"/>
      <c r="CW37" s="662"/>
      <c r="CX37" s="662"/>
      <c r="CY37" s="663"/>
      <c r="CZ37" s="666">
        <v>5.5</v>
      </c>
      <c r="DA37" s="695"/>
      <c r="DB37" s="695"/>
      <c r="DC37" s="696"/>
      <c r="DD37" s="669">
        <v>1406084</v>
      </c>
      <c r="DE37" s="662"/>
      <c r="DF37" s="662"/>
      <c r="DG37" s="662"/>
      <c r="DH37" s="662"/>
      <c r="DI37" s="662"/>
      <c r="DJ37" s="662"/>
      <c r="DK37" s="663"/>
      <c r="DL37" s="669">
        <v>1343953</v>
      </c>
      <c r="DM37" s="662"/>
      <c r="DN37" s="662"/>
      <c r="DO37" s="662"/>
      <c r="DP37" s="662"/>
      <c r="DQ37" s="662"/>
      <c r="DR37" s="662"/>
      <c r="DS37" s="662"/>
      <c r="DT37" s="662"/>
      <c r="DU37" s="662"/>
      <c r="DV37" s="663"/>
      <c r="DW37" s="666">
        <v>7.9</v>
      </c>
      <c r="DX37" s="695"/>
      <c r="DY37" s="695"/>
      <c r="DZ37" s="695"/>
      <c r="EA37" s="695"/>
      <c r="EB37" s="695"/>
      <c r="EC37" s="697"/>
    </row>
    <row r="38" spans="2:133" ht="11.25" customHeight="1" x14ac:dyDescent="0.2">
      <c r="B38" s="673" t="s">
        <v>340</v>
      </c>
      <c r="C38" s="674"/>
      <c r="D38" s="674"/>
      <c r="E38" s="674"/>
      <c r="F38" s="674"/>
      <c r="G38" s="674"/>
      <c r="H38" s="674"/>
      <c r="I38" s="674"/>
      <c r="J38" s="674"/>
      <c r="K38" s="674"/>
      <c r="L38" s="674"/>
      <c r="M38" s="674"/>
      <c r="N38" s="674"/>
      <c r="O38" s="674"/>
      <c r="P38" s="674"/>
      <c r="Q38" s="675"/>
      <c r="R38" s="676">
        <v>27449265</v>
      </c>
      <c r="S38" s="713"/>
      <c r="T38" s="713"/>
      <c r="U38" s="713"/>
      <c r="V38" s="713"/>
      <c r="W38" s="713"/>
      <c r="X38" s="713"/>
      <c r="Y38" s="718"/>
      <c r="Z38" s="719">
        <v>100</v>
      </c>
      <c r="AA38" s="719"/>
      <c r="AB38" s="719"/>
      <c r="AC38" s="719"/>
      <c r="AD38" s="720">
        <v>16000153</v>
      </c>
      <c r="AE38" s="720"/>
      <c r="AF38" s="720"/>
      <c r="AG38" s="720"/>
      <c r="AH38" s="720"/>
      <c r="AI38" s="720"/>
      <c r="AJ38" s="720"/>
      <c r="AK38" s="720"/>
      <c r="AL38" s="679">
        <v>100</v>
      </c>
      <c r="AM38" s="721"/>
      <c r="AN38" s="721"/>
      <c r="AO38" s="722"/>
      <c r="AQ38" s="698" t="s">
        <v>341</v>
      </c>
      <c r="AR38" s="699"/>
      <c r="AS38" s="699"/>
      <c r="AT38" s="699"/>
      <c r="AU38" s="699"/>
      <c r="AV38" s="699"/>
      <c r="AW38" s="699"/>
      <c r="AX38" s="699"/>
      <c r="AY38" s="700"/>
      <c r="AZ38" s="661" t="s">
        <v>127</v>
      </c>
      <c r="BA38" s="664"/>
      <c r="BB38" s="664"/>
      <c r="BC38" s="664"/>
      <c r="BD38" s="662"/>
      <c r="BE38" s="662"/>
      <c r="BF38" s="701"/>
      <c r="BG38" s="705" t="s">
        <v>342</v>
      </c>
      <c r="BH38" s="702"/>
      <c r="BI38" s="702"/>
      <c r="BJ38" s="702"/>
      <c r="BK38" s="702"/>
      <c r="BL38" s="702"/>
      <c r="BM38" s="702"/>
      <c r="BN38" s="702"/>
      <c r="BO38" s="702"/>
      <c r="BP38" s="702"/>
      <c r="BQ38" s="702"/>
      <c r="BR38" s="702"/>
      <c r="BS38" s="702"/>
      <c r="BT38" s="702"/>
      <c r="BU38" s="703"/>
      <c r="BV38" s="661">
        <v>13703</v>
      </c>
      <c r="BW38" s="664"/>
      <c r="BX38" s="664"/>
      <c r="BY38" s="664"/>
      <c r="BZ38" s="664"/>
      <c r="CA38" s="664"/>
      <c r="CB38" s="704"/>
      <c r="CD38" s="705" t="s">
        <v>343</v>
      </c>
      <c r="CE38" s="702"/>
      <c r="CF38" s="702"/>
      <c r="CG38" s="702"/>
      <c r="CH38" s="702"/>
      <c r="CI38" s="702"/>
      <c r="CJ38" s="702"/>
      <c r="CK38" s="702"/>
      <c r="CL38" s="702"/>
      <c r="CM38" s="702"/>
      <c r="CN38" s="702"/>
      <c r="CO38" s="702"/>
      <c r="CP38" s="702"/>
      <c r="CQ38" s="703"/>
      <c r="CR38" s="661">
        <v>2739464</v>
      </c>
      <c r="CS38" s="664"/>
      <c r="CT38" s="664"/>
      <c r="CU38" s="664"/>
      <c r="CV38" s="664"/>
      <c r="CW38" s="664"/>
      <c r="CX38" s="664"/>
      <c r="CY38" s="665"/>
      <c r="CZ38" s="666">
        <v>10.1</v>
      </c>
      <c r="DA38" s="695"/>
      <c r="DB38" s="695"/>
      <c r="DC38" s="696"/>
      <c r="DD38" s="669">
        <v>2248683</v>
      </c>
      <c r="DE38" s="664"/>
      <c r="DF38" s="664"/>
      <c r="DG38" s="664"/>
      <c r="DH38" s="664"/>
      <c r="DI38" s="664"/>
      <c r="DJ38" s="664"/>
      <c r="DK38" s="665"/>
      <c r="DL38" s="669">
        <v>1575151</v>
      </c>
      <c r="DM38" s="664"/>
      <c r="DN38" s="664"/>
      <c r="DO38" s="664"/>
      <c r="DP38" s="664"/>
      <c r="DQ38" s="664"/>
      <c r="DR38" s="664"/>
      <c r="DS38" s="664"/>
      <c r="DT38" s="664"/>
      <c r="DU38" s="664"/>
      <c r="DV38" s="665"/>
      <c r="DW38" s="666">
        <v>9.3000000000000007</v>
      </c>
      <c r="DX38" s="695"/>
      <c r="DY38" s="695"/>
      <c r="DZ38" s="695"/>
      <c r="EA38" s="695"/>
      <c r="EB38" s="695"/>
      <c r="EC38" s="697"/>
    </row>
    <row r="39" spans="2:133" ht="11.25" customHeight="1" x14ac:dyDescent="0.2">
      <c r="AQ39" s="698" t="s">
        <v>344</v>
      </c>
      <c r="AR39" s="699"/>
      <c r="AS39" s="699"/>
      <c r="AT39" s="699"/>
      <c r="AU39" s="699"/>
      <c r="AV39" s="699"/>
      <c r="AW39" s="699"/>
      <c r="AX39" s="699"/>
      <c r="AY39" s="700"/>
      <c r="AZ39" s="661" t="s">
        <v>236</v>
      </c>
      <c r="BA39" s="664"/>
      <c r="BB39" s="664"/>
      <c r="BC39" s="664"/>
      <c r="BD39" s="662"/>
      <c r="BE39" s="662"/>
      <c r="BF39" s="701"/>
      <c r="BG39" s="706" t="s">
        <v>345</v>
      </c>
      <c r="BH39" s="707"/>
      <c r="BI39" s="707"/>
      <c r="BJ39" s="707"/>
      <c r="BK39" s="707"/>
      <c r="BL39" s="235"/>
      <c r="BM39" s="702" t="s">
        <v>346</v>
      </c>
      <c r="BN39" s="702"/>
      <c r="BO39" s="702"/>
      <c r="BP39" s="702"/>
      <c r="BQ39" s="702"/>
      <c r="BR39" s="702"/>
      <c r="BS39" s="702"/>
      <c r="BT39" s="702"/>
      <c r="BU39" s="703"/>
      <c r="BV39" s="661">
        <v>86</v>
      </c>
      <c r="BW39" s="664"/>
      <c r="BX39" s="664"/>
      <c r="BY39" s="664"/>
      <c r="BZ39" s="664"/>
      <c r="CA39" s="664"/>
      <c r="CB39" s="704"/>
      <c r="CD39" s="705" t="s">
        <v>347</v>
      </c>
      <c r="CE39" s="702"/>
      <c r="CF39" s="702"/>
      <c r="CG39" s="702"/>
      <c r="CH39" s="702"/>
      <c r="CI39" s="702"/>
      <c r="CJ39" s="702"/>
      <c r="CK39" s="702"/>
      <c r="CL39" s="702"/>
      <c r="CM39" s="702"/>
      <c r="CN39" s="702"/>
      <c r="CO39" s="702"/>
      <c r="CP39" s="702"/>
      <c r="CQ39" s="703"/>
      <c r="CR39" s="661">
        <v>287223</v>
      </c>
      <c r="CS39" s="662"/>
      <c r="CT39" s="662"/>
      <c r="CU39" s="662"/>
      <c r="CV39" s="662"/>
      <c r="CW39" s="662"/>
      <c r="CX39" s="662"/>
      <c r="CY39" s="663"/>
      <c r="CZ39" s="666">
        <v>1.1000000000000001</v>
      </c>
      <c r="DA39" s="695"/>
      <c r="DB39" s="695"/>
      <c r="DC39" s="696"/>
      <c r="DD39" s="669" t="s">
        <v>127</v>
      </c>
      <c r="DE39" s="662"/>
      <c r="DF39" s="662"/>
      <c r="DG39" s="662"/>
      <c r="DH39" s="662"/>
      <c r="DI39" s="662"/>
      <c r="DJ39" s="662"/>
      <c r="DK39" s="663"/>
      <c r="DL39" s="669" t="s">
        <v>236</v>
      </c>
      <c r="DM39" s="662"/>
      <c r="DN39" s="662"/>
      <c r="DO39" s="662"/>
      <c r="DP39" s="662"/>
      <c r="DQ39" s="662"/>
      <c r="DR39" s="662"/>
      <c r="DS39" s="662"/>
      <c r="DT39" s="662"/>
      <c r="DU39" s="662"/>
      <c r="DV39" s="663"/>
      <c r="DW39" s="666" t="s">
        <v>127</v>
      </c>
      <c r="DX39" s="695"/>
      <c r="DY39" s="695"/>
      <c r="DZ39" s="695"/>
      <c r="EA39" s="695"/>
      <c r="EB39" s="695"/>
      <c r="EC39" s="697"/>
    </row>
    <row r="40" spans="2:133" ht="11.25" customHeight="1" x14ac:dyDescent="0.2">
      <c r="AQ40" s="698" t="s">
        <v>348</v>
      </c>
      <c r="AR40" s="699"/>
      <c r="AS40" s="699"/>
      <c r="AT40" s="699"/>
      <c r="AU40" s="699"/>
      <c r="AV40" s="699"/>
      <c r="AW40" s="699"/>
      <c r="AX40" s="699"/>
      <c r="AY40" s="700"/>
      <c r="AZ40" s="661">
        <v>866764</v>
      </c>
      <c r="BA40" s="664"/>
      <c r="BB40" s="664"/>
      <c r="BC40" s="664"/>
      <c r="BD40" s="662"/>
      <c r="BE40" s="662"/>
      <c r="BF40" s="701"/>
      <c r="BG40" s="706"/>
      <c r="BH40" s="707"/>
      <c r="BI40" s="707"/>
      <c r="BJ40" s="707"/>
      <c r="BK40" s="707"/>
      <c r="BL40" s="235"/>
      <c r="BM40" s="702" t="s">
        <v>349</v>
      </c>
      <c r="BN40" s="702"/>
      <c r="BO40" s="702"/>
      <c r="BP40" s="702"/>
      <c r="BQ40" s="702"/>
      <c r="BR40" s="702"/>
      <c r="BS40" s="702"/>
      <c r="BT40" s="702"/>
      <c r="BU40" s="703"/>
      <c r="BV40" s="661" t="s">
        <v>236</v>
      </c>
      <c r="BW40" s="664"/>
      <c r="BX40" s="664"/>
      <c r="BY40" s="664"/>
      <c r="BZ40" s="664"/>
      <c r="CA40" s="664"/>
      <c r="CB40" s="704"/>
      <c r="CD40" s="705" t="s">
        <v>350</v>
      </c>
      <c r="CE40" s="702"/>
      <c r="CF40" s="702"/>
      <c r="CG40" s="702"/>
      <c r="CH40" s="702"/>
      <c r="CI40" s="702"/>
      <c r="CJ40" s="702"/>
      <c r="CK40" s="702"/>
      <c r="CL40" s="702"/>
      <c r="CM40" s="702"/>
      <c r="CN40" s="702"/>
      <c r="CO40" s="702"/>
      <c r="CP40" s="702"/>
      <c r="CQ40" s="703"/>
      <c r="CR40" s="661">
        <v>143148</v>
      </c>
      <c r="CS40" s="664"/>
      <c r="CT40" s="664"/>
      <c r="CU40" s="664"/>
      <c r="CV40" s="664"/>
      <c r="CW40" s="664"/>
      <c r="CX40" s="664"/>
      <c r="CY40" s="665"/>
      <c r="CZ40" s="666">
        <v>0.5</v>
      </c>
      <c r="DA40" s="695"/>
      <c r="DB40" s="695"/>
      <c r="DC40" s="696"/>
      <c r="DD40" s="669">
        <v>138148</v>
      </c>
      <c r="DE40" s="664"/>
      <c r="DF40" s="664"/>
      <c r="DG40" s="664"/>
      <c r="DH40" s="664"/>
      <c r="DI40" s="664"/>
      <c r="DJ40" s="664"/>
      <c r="DK40" s="665"/>
      <c r="DL40" s="669" t="s">
        <v>127</v>
      </c>
      <c r="DM40" s="664"/>
      <c r="DN40" s="664"/>
      <c r="DO40" s="664"/>
      <c r="DP40" s="664"/>
      <c r="DQ40" s="664"/>
      <c r="DR40" s="664"/>
      <c r="DS40" s="664"/>
      <c r="DT40" s="664"/>
      <c r="DU40" s="664"/>
      <c r="DV40" s="665"/>
      <c r="DW40" s="666" t="s">
        <v>236</v>
      </c>
      <c r="DX40" s="695"/>
      <c r="DY40" s="695"/>
      <c r="DZ40" s="695"/>
      <c r="EA40" s="695"/>
      <c r="EB40" s="695"/>
      <c r="EC40" s="697"/>
    </row>
    <row r="41" spans="2:133" ht="11.25" customHeight="1" x14ac:dyDescent="0.2">
      <c r="AQ41" s="710" t="s">
        <v>351</v>
      </c>
      <c r="AR41" s="711"/>
      <c r="AS41" s="711"/>
      <c r="AT41" s="711"/>
      <c r="AU41" s="711"/>
      <c r="AV41" s="711"/>
      <c r="AW41" s="711"/>
      <c r="AX41" s="711"/>
      <c r="AY41" s="712"/>
      <c r="AZ41" s="676">
        <v>1805394</v>
      </c>
      <c r="BA41" s="713"/>
      <c r="BB41" s="713"/>
      <c r="BC41" s="713"/>
      <c r="BD41" s="677"/>
      <c r="BE41" s="677"/>
      <c r="BF41" s="714"/>
      <c r="BG41" s="708"/>
      <c r="BH41" s="709"/>
      <c r="BI41" s="709"/>
      <c r="BJ41" s="709"/>
      <c r="BK41" s="709"/>
      <c r="BL41" s="236"/>
      <c r="BM41" s="715" t="s">
        <v>352</v>
      </c>
      <c r="BN41" s="715"/>
      <c r="BO41" s="715"/>
      <c r="BP41" s="715"/>
      <c r="BQ41" s="715"/>
      <c r="BR41" s="715"/>
      <c r="BS41" s="715"/>
      <c r="BT41" s="715"/>
      <c r="BU41" s="716"/>
      <c r="BV41" s="676">
        <v>360</v>
      </c>
      <c r="BW41" s="713"/>
      <c r="BX41" s="713"/>
      <c r="BY41" s="713"/>
      <c r="BZ41" s="713"/>
      <c r="CA41" s="713"/>
      <c r="CB41" s="717"/>
      <c r="CD41" s="705" t="s">
        <v>353</v>
      </c>
      <c r="CE41" s="702"/>
      <c r="CF41" s="702"/>
      <c r="CG41" s="702"/>
      <c r="CH41" s="702"/>
      <c r="CI41" s="702"/>
      <c r="CJ41" s="702"/>
      <c r="CK41" s="702"/>
      <c r="CL41" s="702"/>
      <c r="CM41" s="702"/>
      <c r="CN41" s="702"/>
      <c r="CO41" s="702"/>
      <c r="CP41" s="702"/>
      <c r="CQ41" s="703"/>
      <c r="CR41" s="661" t="s">
        <v>236</v>
      </c>
      <c r="CS41" s="662"/>
      <c r="CT41" s="662"/>
      <c r="CU41" s="662"/>
      <c r="CV41" s="662"/>
      <c r="CW41" s="662"/>
      <c r="CX41" s="662"/>
      <c r="CY41" s="663"/>
      <c r="CZ41" s="666" t="s">
        <v>236</v>
      </c>
      <c r="DA41" s="695"/>
      <c r="DB41" s="695"/>
      <c r="DC41" s="696"/>
      <c r="DD41" s="669" t="s">
        <v>127</v>
      </c>
      <c r="DE41" s="662"/>
      <c r="DF41" s="662"/>
      <c r="DG41" s="662"/>
      <c r="DH41" s="662"/>
      <c r="DI41" s="662"/>
      <c r="DJ41" s="662"/>
      <c r="DK41" s="663"/>
      <c r="DL41" s="670"/>
      <c r="DM41" s="671"/>
      <c r="DN41" s="671"/>
      <c r="DO41" s="671"/>
      <c r="DP41" s="671"/>
      <c r="DQ41" s="671"/>
      <c r="DR41" s="671"/>
      <c r="DS41" s="671"/>
      <c r="DT41" s="671"/>
      <c r="DU41" s="671"/>
      <c r="DV41" s="672"/>
      <c r="DW41" s="655"/>
      <c r="DX41" s="656"/>
      <c r="DY41" s="656"/>
      <c r="DZ41" s="656"/>
      <c r="EA41" s="656"/>
      <c r="EB41" s="656"/>
      <c r="EC41" s="657"/>
    </row>
    <row r="42" spans="2:133" ht="11.25" customHeight="1" x14ac:dyDescent="0.2">
      <c r="B42" s="229" t="s">
        <v>354</v>
      </c>
      <c r="C42" s="229"/>
      <c r="D42" s="229"/>
      <c r="E42" s="229"/>
      <c r="F42" s="229"/>
      <c r="G42" s="229"/>
      <c r="H42" s="229"/>
      <c r="I42" s="229"/>
      <c r="J42" s="229"/>
      <c r="K42" s="229"/>
      <c r="L42" s="229"/>
      <c r="M42" s="229"/>
      <c r="N42" s="229"/>
      <c r="O42" s="229"/>
      <c r="P42" s="229"/>
      <c r="Q42" s="229"/>
      <c r="R42" s="237"/>
      <c r="S42" s="237"/>
      <c r="T42" s="237"/>
      <c r="U42" s="237"/>
      <c r="V42" s="237"/>
      <c r="W42" s="237"/>
      <c r="X42" s="237"/>
      <c r="Y42" s="237"/>
      <c r="Z42" s="237"/>
      <c r="AA42" s="237"/>
      <c r="AB42" s="237"/>
      <c r="AC42" s="237"/>
      <c r="AD42" s="237"/>
      <c r="AE42" s="237"/>
      <c r="AF42" s="237"/>
      <c r="AG42" s="237"/>
      <c r="AH42" s="237"/>
      <c r="AI42" s="237"/>
      <c r="AJ42" s="237"/>
      <c r="AK42" s="237"/>
      <c r="AL42" s="237"/>
      <c r="AM42" s="237"/>
      <c r="AN42" s="237"/>
      <c r="AO42" s="237"/>
      <c r="BV42" s="238"/>
      <c r="BW42" s="238"/>
      <c r="BX42" s="238"/>
      <c r="BY42" s="238"/>
      <c r="BZ42" s="238"/>
      <c r="CA42" s="238"/>
      <c r="CB42" s="238"/>
      <c r="CD42" s="658" t="s">
        <v>355</v>
      </c>
      <c r="CE42" s="659"/>
      <c r="CF42" s="659"/>
      <c r="CG42" s="659"/>
      <c r="CH42" s="659"/>
      <c r="CI42" s="659"/>
      <c r="CJ42" s="659"/>
      <c r="CK42" s="659"/>
      <c r="CL42" s="659"/>
      <c r="CM42" s="659"/>
      <c r="CN42" s="659"/>
      <c r="CO42" s="659"/>
      <c r="CP42" s="659"/>
      <c r="CQ42" s="660"/>
      <c r="CR42" s="661">
        <v>1551261</v>
      </c>
      <c r="CS42" s="664"/>
      <c r="CT42" s="664"/>
      <c r="CU42" s="664"/>
      <c r="CV42" s="664"/>
      <c r="CW42" s="664"/>
      <c r="CX42" s="664"/>
      <c r="CY42" s="665"/>
      <c r="CZ42" s="666">
        <v>5.7</v>
      </c>
      <c r="DA42" s="667"/>
      <c r="DB42" s="667"/>
      <c r="DC42" s="668"/>
      <c r="DD42" s="669">
        <v>344307</v>
      </c>
      <c r="DE42" s="664"/>
      <c r="DF42" s="664"/>
      <c r="DG42" s="664"/>
      <c r="DH42" s="664"/>
      <c r="DI42" s="664"/>
      <c r="DJ42" s="664"/>
      <c r="DK42" s="665"/>
      <c r="DL42" s="670"/>
      <c r="DM42" s="671"/>
      <c r="DN42" s="671"/>
      <c r="DO42" s="671"/>
      <c r="DP42" s="671"/>
      <c r="DQ42" s="671"/>
      <c r="DR42" s="671"/>
      <c r="DS42" s="671"/>
      <c r="DT42" s="671"/>
      <c r="DU42" s="671"/>
      <c r="DV42" s="672"/>
      <c r="DW42" s="655"/>
      <c r="DX42" s="656"/>
      <c r="DY42" s="656"/>
      <c r="DZ42" s="656"/>
      <c r="EA42" s="656"/>
      <c r="EB42" s="656"/>
      <c r="EC42" s="657"/>
    </row>
    <row r="43" spans="2:133" ht="11.25" customHeight="1" x14ac:dyDescent="0.2">
      <c r="B43" s="239" t="s">
        <v>356</v>
      </c>
      <c r="C43" s="229"/>
      <c r="D43" s="229"/>
      <c r="E43" s="229"/>
      <c r="F43" s="229"/>
      <c r="G43" s="229"/>
      <c r="H43" s="229"/>
      <c r="I43" s="229"/>
      <c r="J43" s="229"/>
      <c r="K43" s="229"/>
      <c r="L43" s="229"/>
      <c r="M43" s="229"/>
      <c r="N43" s="229"/>
      <c r="O43" s="229"/>
      <c r="P43" s="229"/>
      <c r="Q43" s="229"/>
      <c r="R43" s="237"/>
      <c r="S43" s="237"/>
      <c r="T43" s="237"/>
      <c r="U43" s="237"/>
      <c r="V43" s="237"/>
      <c r="W43" s="237"/>
      <c r="X43" s="237"/>
      <c r="Y43" s="237"/>
      <c r="Z43" s="237"/>
      <c r="AA43" s="237"/>
      <c r="AB43" s="237"/>
      <c r="AC43" s="237"/>
      <c r="AD43" s="237"/>
      <c r="AE43" s="237"/>
      <c r="AF43" s="237"/>
      <c r="AG43" s="237"/>
      <c r="AH43" s="237"/>
      <c r="AI43" s="237"/>
      <c r="AJ43" s="237"/>
      <c r="AK43" s="237"/>
      <c r="AL43" s="237"/>
      <c r="AM43" s="237"/>
      <c r="AN43" s="237"/>
      <c r="AO43" s="237"/>
      <c r="CD43" s="658" t="s">
        <v>357</v>
      </c>
      <c r="CE43" s="659"/>
      <c r="CF43" s="659"/>
      <c r="CG43" s="659"/>
      <c r="CH43" s="659"/>
      <c r="CI43" s="659"/>
      <c r="CJ43" s="659"/>
      <c r="CK43" s="659"/>
      <c r="CL43" s="659"/>
      <c r="CM43" s="659"/>
      <c r="CN43" s="659"/>
      <c r="CO43" s="659"/>
      <c r="CP43" s="659"/>
      <c r="CQ43" s="660"/>
      <c r="CR43" s="661">
        <v>126795</v>
      </c>
      <c r="CS43" s="662"/>
      <c r="CT43" s="662"/>
      <c r="CU43" s="662"/>
      <c r="CV43" s="662"/>
      <c r="CW43" s="662"/>
      <c r="CX43" s="662"/>
      <c r="CY43" s="663"/>
      <c r="CZ43" s="666">
        <v>0.5</v>
      </c>
      <c r="DA43" s="695"/>
      <c r="DB43" s="695"/>
      <c r="DC43" s="696"/>
      <c r="DD43" s="669">
        <v>126795</v>
      </c>
      <c r="DE43" s="662"/>
      <c r="DF43" s="662"/>
      <c r="DG43" s="662"/>
      <c r="DH43" s="662"/>
      <c r="DI43" s="662"/>
      <c r="DJ43" s="662"/>
      <c r="DK43" s="663"/>
      <c r="DL43" s="670"/>
      <c r="DM43" s="671"/>
      <c r="DN43" s="671"/>
      <c r="DO43" s="671"/>
      <c r="DP43" s="671"/>
      <c r="DQ43" s="671"/>
      <c r="DR43" s="671"/>
      <c r="DS43" s="671"/>
      <c r="DT43" s="671"/>
      <c r="DU43" s="671"/>
      <c r="DV43" s="672"/>
      <c r="DW43" s="655"/>
      <c r="DX43" s="656"/>
      <c r="DY43" s="656"/>
      <c r="DZ43" s="656"/>
      <c r="EA43" s="656"/>
      <c r="EB43" s="656"/>
      <c r="EC43" s="657"/>
    </row>
    <row r="44" spans="2:133" ht="11.25" customHeight="1" x14ac:dyDescent="0.2">
      <c r="B44" s="240" t="s">
        <v>358</v>
      </c>
      <c r="CD44" s="689" t="s">
        <v>309</v>
      </c>
      <c r="CE44" s="690"/>
      <c r="CF44" s="658" t="s">
        <v>359</v>
      </c>
      <c r="CG44" s="659"/>
      <c r="CH44" s="659"/>
      <c r="CI44" s="659"/>
      <c r="CJ44" s="659"/>
      <c r="CK44" s="659"/>
      <c r="CL44" s="659"/>
      <c r="CM44" s="659"/>
      <c r="CN44" s="659"/>
      <c r="CO44" s="659"/>
      <c r="CP44" s="659"/>
      <c r="CQ44" s="660"/>
      <c r="CR44" s="661">
        <v>1352429</v>
      </c>
      <c r="CS44" s="664"/>
      <c r="CT44" s="664"/>
      <c r="CU44" s="664"/>
      <c r="CV44" s="664"/>
      <c r="CW44" s="664"/>
      <c r="CX44" s="664"/>
      <c r="CY44" s="665"/>
      <c r="CZ44" s="666">
        <v>5</v>
      </c>
      <c r="DA44" s="667"/>
      <c r="DB44" s="667"/>
      <c r="DC44" s="668"/>
      <c r="DD44" s="669">
        <v>307774</v>
      </c>
      <c r="DE44" s="664"/>
      <c r="DF44" s="664"/>
      <c r="DG44" s="664"/>
      <c r="DH44" s="664"/>
      <c r="DI44" s="664"/>
      <c r="DJ44" s="664"/>
      <c r="DK44" s="665"/>
      <c r="DL44" s="670"/>
      <c r="DM44" s="671"/>
      <c r="DN44" s="671"/>
      <c r="DO44" s="671"/>
      <c r="DP44" s="671"/>
      <c r="DQ44" s="671"/>
      <c r="DR44" s="671"/>
      <c r="DS44" s="671"/>
      <c r="DT44" s="671"/>
      <c r="DU44" s="671"/>
      <c r="DV44" s="672"/>
      <c r="DW44" s="655"/>
      <c r="DX44" s="656"/>
      <c r="DY44" s="656"/>
      <c r="DZ44" s="656"/>
      <c r="EA44" s="656"/>
      <c r="EB44" s="656"/>
      <c r="EC44" s="657"/>
    </row>
    <row r="45" spans="2:133" ht="11.25" customHeight="1" x14ac:dyDescent="0.2">
      <c r="CD45" s="691"/>
      <c r="CE45" s="692"/>
      <c r="CF45" s="658" t="s">
        <v>360</v>
      </c>
      <c r="CG45" s="659"/>
      <c r="CH45" s="659"/>
      <c r="CI45" s="659"/>
      <c r="CJ45" s="659"/>
      <c r="CK45" s="659"/>
      <c r="CL45" s="659"/>
      <c r="CM45" s="659"/>
      <c r="CN45" s="659"/>
      <c r="CO45" s="659"/>
      <c r="CP45" s="659"/>
      <c r="CQ45" s="660"/>
      <c r="CR45" s="661">
        <v>912117</v>
      </c>
      <c r="CS45" s="662"/>
      <c r="CT45" s="662"/>
      <c r="CU45" s="662"/>
      <c r="CV45" s="662"/>
      <c r="CW45" s="662"/>
      <c r="CX45" s="662"/>
      <c r="CY45" s="663"/>
      <c r="CZ45" s="666">
        <v>3.4</v>
      </c>
      <c r="DA45" s="695"/>
      <c r="DB45" s="695"/>
      <c r="DC45" s="696"/>
      <c r="DD45" s="669">
        <v>142422</v>
      </c>
      <c r="DE45" s="662"/>
      <c r="DF45" s="662"/>
      <c r="DG45" s="662"/>
      <c r="DH45" s="662"/>
      <c r="DI45" s="662"/>
      <c r="DJ45" s="662"/>
      <c r="DK45" s="663"/>
      <c r="DL45" s="670"/>
      <c r="DM45" s="671"/>
      <c r="DN45" s="671"/>
      <c r="DO45" s="671"/>
      <c r="DP45" s="671"/>
      <c r="DQ45" s="671"/>
      <c r="DR45" s="671"/>
      <c r="DS45" s="671"/>
      <c r="DT45" s="671"/>
      <c r="DU45" s="671"/>
      <c r="DV45" s="672"/>
      <c r="DW45" s="655"/>
      <c r="DX45" s="656"/>
      <c r="DY45" s="656"/>
      <c r="DZ45" s="656"/>
      <c r="EA45" s="656"/>
      <c r="EB45" s="656"/>
      <c r="EC45" s="657"/>
    </row>
    <row r="46" spans="2:133" ht="11.25" customHeight="1" x14ac:dyDescent="0.2">
      <c r="CD46" s="691"/>
      <c r="CE46" s="692"/>
      <c r="CF46" s="658" t="s">
        <v>361</v>
      </c>
      <c r="CG46" s="659"/>
      <c r="CH46" s="659"/>
      <c r="CI46" s="659"/>
      <c r="CJ46" s="659"/>
      <c r="CK46" s="659"/>
      <c r="CL46" s="659"/>
      <c r="CM46" s="659"/>
      <c r="CN46" s="659"/>
      <c r="CO46" s="659"/>
      <c r="CP46" s="659"/>
      <c r="CQ46" s="660"/>
      <c r="CR46" s="661">
        <v>410757</v>
      </c>
      <c r="CS46" s="664"/>
      <c r="CT46" s="664"/>
      <c r="CU46" s="664"/>
      <c r="CV46" s="664"/>
      <c r="CW46" s="664"/>
      <c r="CX46" s="664"/>
      <c r="CY46" s="665"/>
      <c r="CZ46" s="666">
        <v>1.5</v>
      </c>
      <c r="DA46" s="667"/>
      <c r="DB46" s="667"/>
      <c r="DC46" s="668"/>
      <c r="DD46" s="669">
        <v>165097</v>
      </c>
      <c r="DE46" s="664"/>
      <c r="DF46" s="664"/>
      <c r="DG46" s="664"/>
      <c r="DH46" s="664"/>
      <c r="DI46" s="664"/>
      <c r="DJ46" s="664"/>
      <c r="DK46" s="665"/>
      <c r="DL46" s="670"/>
      <c r="DM46" s="671"/>
      <c r="DN46" s="671"/>
      <c r="DO46" s="671"/>
      <c r="DP46" s="671"/>
      <c r="DQ46" s="671"/>
      <c r="DR46" s="671"/>
      <c r="DS46" s="671"/>
      <c r="DT46" s="671"/>
      <c r="DU46" s="671"/>
      <c r="DV46" s="672"/>
      <c r="DW46" s="655"/>
      <c r="DX46" s="656"/>
      <c r="DY46" s="656"/>
      <c r="DZ46" s="656"/>
      <c r="EA46" s="656"/>
      <c r="EB46" s="656"/>
      <c r="EC46" s="657"/>
    </row>
    <row r="47" spans="2:133" ht="11.25" customHeight="1" x14ac:dyDescent="0.2">
      <c r="CD47" s="691"/>
      <c r="CE47" s="692"/>
      <c r="CF47" s="658" t="s">
        <v>362</v>
      </c>
      <c r="CG47" s="659"/>
      <c r="CH47" s="659"/>
      <c r="CI47" s="659"/>
      <c r="CJ47" s="659"/>
      <c r="CK47" s="659"/>
      <c r="CL47" s="659"/>
      <c r="CM47" s="659"/>
      <c r="CN47" s="659"/>
      <c r="CO47" s="659"/>
      <c r="CP47" s="659"/>
      <c r="CQ47" s="660"/>
      <c r="CR47" s="661">
        <v>198832</v>
      </c>
      <c r="CS47" s="662"/>
      <c r="CT47" s="662"/>
      <c r="CU47" s="662"/>
      <c r="CV47" s="662"/>
      <c r="CW47" s="662"/>
      <c r="CX47" s="662"/>
      <c r="CY47" s="663"/>
      <c r="CZ47" s="666">
        <v>0.7</v>
      </c>
      <c r="DA47" s="695"/>
      <c r="DB47" s="695"/>
      <c r="DC47" s="696"/>
      <c r="DD47" s="669">
        <v>36533</v>
      </c>
      <c r="DE47" s="662"/>
      <c r="DF47" s="662"/>
      <c r="DG47" s="662"/>
      <c r="DH47" s="662"/>
      <c r="DI47" s="662"/>
      <c r="DJ47" s="662"/>
      <c r="DK47" s="663"/>
      <c r="DL47" s="670"/>
      <c r="DM47" s="671"/>
      <c r="DN47" s="671"/>
      <c r="DO47" s="671"/>
      <c r="DP47" s="671"/>
      <c r="DQ47" s="671"/>
      <c r="DR47" s="671"/>
      <c r="DS47" s="671"/>
      <c r="DT47" s="671"/>
      <c r="DU47" s="671"/>
      <c r="DV47" s="672"/>
      <c r="DW47" s="655"/>
      <c r="DX47" s="656"/>
      <c r="DY47" s="656"/>
      <c r="DZ47" s="656"/>
      <c r="EA47" s="656"/>
      <c r="EB47" s="656"/>
      <c r="EC47" s="657"/>
    </row>
    <row r="48" spans="2:133" ht="10.8" x14ac:dyDescent="0.2">
      <c r="CD48" s="693"/>
      <c r="CE48" s="694"/>
      <c r="CF48" s="658" t="s">
        <v>363</v>
      </c>
      <c r="CG48" s="659"/>
      <c r="CH48" s="659"/>
      <c r="CI48" s="659"/>
      <c r="CJ48" s="659"/>
      <c r="CK48" s="659"/>
      <c r="CL48" s="659"/>
      <c r="CM48" s="659"/>
      <c r="CN48" s="659"/>
      <c r="CO48" s="659"/>
      <c r="CP48" s="659"/>
      <c r="CQ48" s="660"/>
      <c r="CR48" s="661" t="s">
        <v>127</v>
      </c>
      <c r="CS48" s="664"/>
      <c r="CT48" s="664"/>
      <c r="CU48" s="664"/>
      <c r="CV48" s="664"/>
      <c r="CW48" s="664"/>
      <c r="CX48" s="664"/>
      <c r="CY48" s="665"/>
      <c r="CZ48" s="666" t="s">
        <v>127</v>
      </c>
      <c r="DA48" s="667"/>
      <c r="DB48" s="667"/>
      <c r="DC48" s="668"/>
      <c r="DD48" s="669" t="s">
        <v>236</v>
      </c>
      <c r="DE48" s="664"/>
      <c r="DF48" s="664"/>
      <c r="DG48" s="664"/>
      <c r="DH48" s="664"/>
      <c r="DI48" s="664"/>
      <c r="DJ48" s="664"/>
      <c r="DK48" s="665"/>
      <c r="DL48" s="670"/>
      <c r="DM48" s="671"/>
      <c r="DN48" s="671"/>
      <c r="DO48" s="671"/>
      <c r="DP48" s="671"/>
      <c r="DQ48" s="671"/>
      <c r="DR48" s="671"/>
      <c r="DS48" s="671"/>
      <c r="DT48" s="671"/>
      <c r="DU48" s="671"/>
      <c r="DV48" s="672"/>
      <c r="DW48" s="655"/>
      <c r="DX48" s="656"/>
      <c r="DY48" s="656"/>
      <c r="DZ48" s="656"/>
      <c r="EA48" s="656"/>
      <c r="EB48" s="656"/>
      <c r="EC48" s="657"/>
    </row>
    <row r="49" spans="82:133" ht="11.25" customHeight="1" x14ac:dyDescent="0.2">
      <c r="CD49" s="673" t="s">
        <v>364</v>
      </c>
      <c r="CE49" s="674"/>
      <c r="CF49" s="674"/>
      <c r="CG49" s="674"/>
      <c r="CH49" s="674"/>
      <c r="CI49" s="674"/>
      <c r="CJ49" s="674"/>
      <c r="CK49" s="674"/>
      <c r="CL49" s="674"/>
      <c r="CM49" s="674"/>
      <c r="CN49" s="674"/>
      <c r="CO49" s="674"/>
      <c r="CP49" s="674"/>
      <c r="CQ49" s="675"/>
      <c r="CR49" s="676">
        <v>27066041</v>
      </c>
      <c r="CS49" s="677"/>
      <c r="CT49" s="677"/>
      <c r="CU49" s="677"/>
      <c r="CV49" s="677"/>
      <c r="CW49" s="677"/>
      <c r="CX49" s="677"/>
      <c r="CY49" s="678"/>
      <c r="CZ49" s="679">
        <v>100</v>
      </c>
      <c r="DA49" s="680"/>
      <c r="DB49" s="680"/>
      <c r="DC49" s="681"/>
      <c r="DD49" s="682">
        <v>18564987</v>
      </c>
      <c r="DE49" s="677"/>
      <c r="DF49" s="677"/>
      <c r="DG49" s="677"/>
      <c r="DH49" s="677"/>
      <c r="DI49" s="677"/>
      <c r="DJ49" s="677"/>
      <c r="DK49" s="678"/>
      <c r="DL49" s="683"/>
      <c r="DM49" s="684"/>
      <c r="DN49" s="684"/>
      <c r="DO49" s="684"/>
      <c r="DP49" s="684"/>
      <c r="DQ49" s="684"/>
      <c r="DR49" s="684"/>
      <c r="DS49" s="684"/>
      <c r="DT49" s="684"/>
      <c r="DU49" s="684"/>
      <c r="DV49" s="685"/>
      <c r="DW49" s="686"/>
      <c r="DX49" s="687"/>
      <c r="DY49" s="687"/>
      <c r="DZ49" s="687"/>
      <c r="EA49" s="687"/>
      <c r="EB49" s="687"/>
      <c r="EC49" s="688"/>
    </row>
    <row r="50" spans="82:133" ht="10.8" hidden="1" x14ac:dyDescent="0.2"/>
    <row r="51" spans="82:133" ht="10.8" hidden="1" x14ac:dyDescent="0.2"/>
    <row r="52" spans="82:133" ht="10.8" hidden="1" x14ac:dyDescent="0.2"/>
    <row r="53" spans="82:133" ht="10.8" hidden="1" x14ac:dyDescent="0.2"/>
  </sheetData>
  <sheetProtection algorithmName="SHA-512" hashValue="B28xNdlrIU1X6B3Qso62c5tDinABEsUniwwkai/ZmciJrX6lFwfWSL1ayN75gv+vdRYdrCoZNWZqQ18CMF8MBA==" saltValue="UmPEdaHMcHv7TfRTk922qQ==" spinCount="100000" sheet="1" objects="1" scenarios="1"/>
  <mergeCells count="58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B30:Q30"/>
    <mergeCell ref="R30:Y30"/>
    <mergeCell ref="Z30:AC30"/>
    <mergeCell ref="AD30:AK30"/>
    <mergeCell ref="AL30:AO30"/>
    <mergeCell ref="AP30:AS32"/>
    <mergeCell ref="AT30:AT32"/>
    <mergeCell ref="AX30:BF30"/>
    <mergeCell ref="BR29:CB29"/>
    <mergeCell ref="DD30:DK30"/>
    <mergeCell ref="BR31:BW31"/>
    <mergeCell ref="BX31:CB31"/>
    <mergeCell ref="CF31:CQ31"/>
    <mergeCell ref="CR31:CY31"/>
    <mergeCell ref="CZ31:DC31"/>
    <mergeCell ref="DD31:DK31"/>
    <mergeCell ref="CZ32:DC32"/>
    <mergeCell ref="DD32:DK32"/>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R29:CY29"/>
    <mergeCell ref="CZ29:DC29"/>
    <mergeCell ref="DD29:DK29"/>
    <mergeCell ref="CZ30:DC30"/>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CD36:CQ36"/>
    <mergeCell ref="CR36:CY36"/>
    <mergeCell ref="CZ36:DC36"/>
    <mergeCell ref="DD36:DK36"/>
    <mergeCell ref="DL36:DV36"/>
    <mergeCell ref="DW36:EC36"/>
    <mergeCell ref="DW35:EC35"/>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DL38:DV38"/>
    <mergeCell ref="DW38:EC38"/>
    <mergeCell ref="CD38:CQ38"/>
    <mergeCell ref="CR38:CY38"/>
    <mergeCell ref="CZ38:DC38"/>
    <mergeCell ref="AQ41:AY41"/>
    <mergeCell ref="AZ41:BF41"/>
    <mergeCell ref="BM41:BU41"/>
    <mergeCell ref="BV41:CB41"/>
    <mergeCell ref="CD41:CQ41"/>
    <mergeCell ref="CR41:CY41"/>
    <mergeCell ref="CZ41:DC41"/>
    <mergeCell ref="DD38:DK38"/>
    <mergeCell ref="DD39:DK39"/>
    <mergeCell ref="DL39:DV39"/>
    <mergeCell ref="DW39:EC39"/>
    <mergeCell ref="AQ40:AY40"/>
    <mergeCell ref="AZ40:BF40"/>
    <mergeCell ref="BM40:BU40"/>
    <mergeCell ref="BV40:CB40"/>
    <mergeCell ref="CD40:CQ40"/>
    <mergeCell ref="CR40:CY40"/>
    <mergeCell ref="CZ40:DC40"/>
    <mergeCell ref="DD40:DK40"/>
    <mergeCell ref="DL40:DV40"/>
    <mergeCell ref="DW40:EC40"/>
    <mergeCell ref="AQ39:AY39"/>
    <mergeCell ref="AZ39:BF39"/>
    <mergeCell ref="BG39:BK41"/>
    <mergeCell ref="BM39:BU39"/>
    <mergeCell ref="BV39:CB39"/>
    <mergeCell ref="CD39:CQ39"/>
    <mergeCell ref="CR39:CY39"/>
    <mergeCell ref="CZ39:DC39"/>
    <mergeCell ref="BG38:BU38"/>
    <mergeCell ref="BV38:CB38"/>
    <mergeCell ref="DD41:DK41"/>
    <mergeCell ref="DL41:DV41"/>
    <mergeCell ref="DW41:EC41"/>
    <mergeCell ref="CD42:CQ42"/>
    <mergeCell ref="CR42:CY42"/>
    <mergeCell ref="CZ42:DC42"/>
    <mergeCell ref="DD42:DK42"/>
    <mergeCell ref="DL42:DV42"/>
    <mergeCell ref="DW42:EC42"/>
    <mergeCell ref="CD43:CQ43"/>
    <mergeCell ref="CR43:CY43"/>
    <mergeCell ref="CZ43:DC43"/>
    <mergeCell ref="DD43:DK43"/>
    <mergeCell ref="DL43:DV43"/>
    <mergeCell ref="CZ45:DC45"/>
    <mergeCell ref="DD45:DK45"/>
    <mergeCell ref="DL45:DV45"/>
    <mergeCell ref="DW43:EC43"/>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CF46:CQ46"/>
    <mergeCell ref="CR46:CY46"/>
    <mergeCell ref="CZ46:DC46"/>
    <mergeCell ref="DD46:DK46"/>
    <mergeCell ref="DD47:DK47"/>
    <mergeCell ref="DL47:DV47"/>
    <mergeCell ref="DW47:EC47"/>
    <mergeCell ref="DW44:EC44"/>
    <mergeCell ref="CF45:CQ45"/>
    <mergeCell ref="CR45:CY45"/>
    <mergeCell ref="DW45:EC45"/>
    <mergeCell ref="CF44:CQ44"/>
    <mergeCell ref="CR44:CY44"/>
    <mergeCell ref="CZ44:DC44"/>
    <mergeCell ref="DD44:DK44"/>
    <mergeCell ref="DL44:DV4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6"/>
  <sheetViews>
    <sheetView zoomScale="70" zoomScaleNormal="25" zoomScaleSheetLayoutView="70" workbookViewId="0"/>
  </sheetViews>
  <sheetFormatPr defaultColWidth="0" defaultRowHeight="13.2" zeroHeight="1" x14ac:dyDescent="0.2"/>
  <cols>
    <col min="1" max="130" width="2.77734375" style="289" customWidth="1"/>
    <col min="131" max="131" width="1.6640625" style="289" customWidth="1"/>
    <col min="132" max="16384" width="9" style="289" hidden="1"/>
  </cols>
  <sheetData>
    <row r="1" spans="1:131" s="247" customFormat="1" ht="11.25" customHeight="1" thickBot="1" x14ac:dyDescent="0.25">
      <c r="A1" s="242"/>
      <c r="B1" s="242"/>
      <c r="C1" s="242"/>
      <c r="D1" s="242"/>
      <c r="E1" s="242"/>
      <c r="F1" s="242"/>
      <c r="G1" s="242"/>
      <c r="H1" s="242"/>
      <c r="I1" s="242"/>
      <c r="J1" s="242"/>
      <c r="K1" s="242"/>
      <c r="L1" s="242"/>
      <c r="M1" s="242"/>
      <c r="N1" s="243"/>
      <c r="O1" s="243"/>
      <c r="P1" s="243"/>
      <c r="Q1" s="243"/>
      <c r="R1" s="243"/>
      <c r="S1" s="243"/>
      <c r="T1" s="243"/>
      <c r="U1" s="243"/>
      <c r="V1" s="243"/>
      <c r="W1" s="243"/>
      <c r="X1" s="243"/>
      <c r="Y1" s="243"/>
      <c r="Z1" s="243"/>
      <c r="AA1" s="243"/>
      <c r="AB1" s="243"/>
      <c r="AC1" s="243"/>
      <c r="AD1" s="243"/>
      <c r="AE1" s="243"/>
      <c r="AF1" s="243"/>
      <c r="AG1" s="243"/>
      <c r="AH1" s="243"/>
      <c r="AI1" s="243"/>
      <c r="AJ1" s="243"/>
      <c r="AK1" s="243"/>
      <c r="AL1" s="243"/>
      <c r="AM1" s="243"/>
      <c r="AN1" s="243"/>
      <c r="AO1" s="243"/>
      <c r="AP1" s="243"/>
      <c r="AQ1" s="243"/>
      <c r="AR1" s="243"/>
      <c r="AS1" s="243"/>
      <c r="AT1" s="243"/>
      <c r="AU1" s="243"/>
      <c r="AV1" s="243"/>
      <c r="AW1" s="243"/>
      <c r="AX1" s="243"/>
      <c r="AY1" s="243"/>
      <c r="AZ1" s="243"/>
      <c r="BA1" s="243"/>
      <c r="BB1" s="243"/>
      <c r="BC1" s="243"/>
      <c r="BD1" s="243"/>
      <c r="BE1" s="243"/>
      <c r="BF1" s="243"/>
      <c r="BG1" s="243"/>
      <c r="BH1" s="243"/>
      <c r="BI1" s="243"/>
      <c r="BJ1" s="243"/>
      <c r="BK1" s="243"/>
      <c r="BL1" s="243"/>
      <c r="BM1" s="243"/>
      <c r="BN1" s="243"/>
      <c r="BO1" s="243"/>
      <c r="BP1" s="243"/>
      <c r="BQ1" s="243"/>
      <c r="BR1" s="243"/>
      <c r="BS1" s="243"/>
      <c r="BT1" s="243"/>
      <c r="BU1" s="243"/>
      <c r="BV1" s="243"/>
      <c r="BW1" s="243"/>
      <c r="BX1" s="243"/>
      <c r="BY1" s="243"/>
      <c r="BZ1" s="243"/>
      <c r="CA1" s="243"/>
      <c r="CB1" s="243"/>
      <c r="CC1" s="243"/>
      <c r="CD1" s="243"/>
      <c r="CE1" s="243"/>
      <c r="CF1" s="243"/>
      <c r="CG1" s="243"/>
      <c r="CH1" s="243"/>
      <c r="CI1" s="243"/>
      <c r="CJ1" s="243"/>
      <c r="CK1" s="243"/>
      <c r="CL1" s="243"/>
      <c r="CM1" s="243"/>
      <c r="CN1" s="243"/>
      <c r="CO1" s="243"/>
      <c r="CP1" s="243"/>
      <c r="CQ1" s="243"/>
      <c r="CR1" s="243"/>
      <c r="CS1" s="243"/>
      <c r="CT1" s="243"/>
      <c r="CU1" s="243"/>
      <c r="CV1" s="243"/>
      <c r="CW1" s="243"/>
      <c r="CX1" s="243"/>
      <c r="CY1" s="243"/>
      <c r="CZ1" s="243"/>
      <c r="DA1" s="243"/>
      <c r="DB1" s="243"/>
      <c r="DC1" s="243"/>
      <c r="DD1" s="243"/>
      <c r="DE1" s="243"/>
      <c r="DF1" s="243"/>
      <c r="DG1" s="243"/>
      <c r="DH1" s="243"/>
      <c r="DI1" s="243"/>
      <c r="DJ1" s="243"/>
      <c r="DK1" s="243"/>
      <c r="DL1" s="243"/>
      <c r="DM1" s="243"/>
      <c r="DN1" s="243"/>
      <c r="DO1" s="243"/>
      <c r="DP1" s="244"/>
      <c r="DQ1" s="245"/>
      <c r="DR1" s="245"/>
      <c r="DS1" s="245"/>
      <c r="DT1" s="245"/>
      <c r="DU1" s="245"/>
      <c r="DV1" s="245"/>
      <c r="DW1" s="245"/>
      <c r="DX1" s="245"/>
      <c r="DY1" s="245"/>
      <c r="DZ1" s="245"/>
      <c r="EA1" s="246"/>
    </row>
    <row r="2" spans="1:131" s="251" customFormat="1" ht="26.25" customHeight="1" thickBot="1" x14ac:dyDescent="0.25">
      <c r="A2" s="248" t="s">
        <v>365</v>
      </c>
      <c r="B2" s="249"/>
      <c r="C2" s="249"/>
      <c r="D2" s="249"/>
      <c r="E2" s="249"/>
      <c r="F2" s="249"/>
      <c r="G2" s="249"/>
      <c r="H2" s="249"/>
      <c r="I2" s="249"/>
      <c r="J2" s="249"/>
      <c r="K2" s="249"/>
      <c r="L2" s="249"/>
      <c r="M2" s="249"/>
      <c r="N2" s="249"/>
      <c r="O2" s="249"/>
      <c r="P2" s="249"/>
      <c r="Q2" s="249"/>
      <c r="R2" s="249"/>
      <c r="S2" s="249"/>
      <c r="T2" s="249"/>
      <c r="U2" s="249"/>
      <c r="V2" s="249"/>
      <c r="W2" s="249"/>
      <c r="X2" s="249"/>
      <c r="Y2" s="249"/>
      <c r="Z2" s="249"/>
      <c r="AA2" s="249"/>
      <c r="AB2" s="249"/>
      <c r="AC2" s="249"/>
      <c r="AD2" s="249"/>
      <c r="AE2" s="249"/>
      <c r="AF2" s="249"/>
      <c r="AG2" s="249"/>
      <c r="AH2" s="249"/>
      <c r="AI2" s="249"/>
      <c r="AJ2" s="249"/>
      <c r="AK2" s="249"/>
      <c r="AL2" s="249"/>
      <c r="AM2" s="249"/>
      <c r="AN2" s="249"/>
      <c r="AO2" s="249"/>
      <c r="AP2" s="249"/>
      <c r="AQ2" s="249"/>
      <c r="AR2" s="249"/>
      <c r="AS2" s="249"/>
      <c r="AT2" s="249"/>
      <c r="AU2" s="249"/>
      <c r="AV2" s="249"/>
      <c r="AW2" s="249"/>
      <c r="AX2" s="249"/>
      <c r="AY2" s="249"/>
      <c r="AZ2" s="249"/>
      <c r="BA2" s="249"/>
      <c r="BB2" s="249"/>
      <c r="BC2" s="249"/>
      <c r="BD2" s="249"/>
      <c r="BE2" s="249"/>
      <c r="BF2" s="249"/>
      <c r="BG2" s="249"/>
      <c r="BH2" s="249"/>
      <c r="BI2" s="249"/>
      <c r="BJ2" s="249"/>
      <c r="BK2" s="249"/>
      <c r="BL2" s="249"/>
      <c r="BM2" s="249"/>
      <c r="BN2" s="249"/>
      <c r="BO2" s="249"/>
      <c r="BP2" s="249"/>
      <c r="BQ2" s="249"/>
      <c r="BR2" s="249"/>
      <c r="BS2" s="249"/>
      <c r="BT2" s="249"/>
      <c r="BU2" s="249"/>
      <c r="BV2" s="249"/>
      <c r="BW2" s="249"/>
      <c r="BX2" s="249"/>
      <c r="BY2" s="249"/>
      <c r="BZ2" s="249"/>
      <c r="CA2" s="249"/>
      <c r="CB2" s="249"/>
      <c r="CC2" s="249"/>
      <c r="CD2" s="249"/>
      <c r="CE2" s="249"/>
      <c r="CF2" s="249"/>
      <c r="CG2" s="249"/>
      <c r="CH2" s="249"/>
      <c r="CI2" s="249"/>
      <c r="CJ2" s="249"/>
      <c r="CK2" s="249"/>
      <c r="CL2" s="249"/>
      <c r="CM2" s="249"/>
      <c r="CN2" s="249"/>
      <c r="CO2" s="249"/>
      <c r="CP2" s="249"/>
      <c r="CQ2" s="249"/>
      <c r="CR2" s="249"/>
      <c r="CS2" s="249"/>
      <c r="CT2" s="249"/>
      <c r="CU2" s="249"/>
      <c r="CV2" s="249"/>
      <c r="CW2" s="249"/>
      <c r="CX2" s="249"/>
      <c r="CY2" s="249"/>
      <c r="CZ2" s="249"/>
      <c r="DA2" s="249"/>
      <c r="DB2" s="249"/>
      <c r="DC2" s="249"/>
      <c r="DD2" s="249"/>
      <c r="DE2" s="249"/>
      <c r="DF2" s="249"/>
      <c r="DG2" s="249"/>
      <c r="DH2" s="249"/>
      <c r="DI2" s="249"/>
      <c r="DJ2" s="1199" t="s">
        <v>366</v>
      </c>
      <c r="DK2" s="1200"/>
      <c r="DL2" s="1200"/>
      <c r="DM2" s="1200"/>
      <c r="DN2" s="1200"/>
      <c r="DO2" s="1201"/>
      <c r="DP2" s="249"/>
      <c r="DQ2" s="1199" t="s">
        <v>367</v>
      </c>
      <c r="DR2" s="1200"/>
      <c r="DS2" s="1200"/>
      <c r="DT2" s="1200"/>
      <c r="DU2" s="1200"/>
      <c r="DV2" s="1200"/>
      <c r="DW2" s="1200"/>
      <c r="DX2" s="1200"/>
      <c r="DY2" s="1200"/>
      <c r="DZ2" s="1201"/>
      <c r="EA2" s="250"/>
    </row>
    <row r="3" spans="1:131" s="247" customFormat="1" ht="11.25" customHeight="1" x14ac:dyDescent="0.2">
      <c r="A3" s="243"/>
      <c r="B3" s="243"/>
      <c r="C3" s="243"/>
      <c r="D3" s="243"/>
      <c r="E3" s="243"/>
      <c r="F3" s="243"/>
      <c r="G3" s="243"/>
      <c r="H3" s="243"/>
      <c r="I3" s="243"/>
      <c r="J3" s="243"/>
      <c r="K3" s="243"/>
      <c r="L3" s="243"/>
      <c r="M3" s="243"/>
      <c r="N3" s="243"/>
      <c r="O3" s="243"/>
      <c r="P3" s="243"/>
      <c r="Q3" s="243"/>
      <c r="R3" s="243"/>
      <c r="S3" s="243"/>
      <c r="T3" s="243"/>
      <c r="U3" s="243"/>
      <c r="V3" s="243"/>
      <c r="W3" s="243"/>
      <c r="X3" s="243"/>
      <c r="Y3" s="243"/>
      <c r="Z3" s="243"/>
      <c r="AA3" s="243"/>
      <c r="AB3" s="243"/>
      <c r="AC3" s="243"/>
      <c r="AD3" s="243"/>
      <c r="AE3" s="243"/>
      <c r="AF3" s="243"/>
      <c r="AG3" s="243"/>
      <c r="AH3" s="243"/>
      <c r="AI3" s="243"/>
      <c r="AJ3" s="243"/>
      <c r="AK3" s="243"/>
      <c r="AL3" s="243"/>
      <c r="AM3" s="243"/>
      <c r="AN3" s="243"/>
      <c r="AO3" s="243"/>
      <c r="AP3" s="243"/>
      <c r="AQ3" s="243"/>
      <c r="AR3" s="243"/>
      <c r="AS3" s="243"/>
      <c r="AT3" s="243"/>
      <c r="AU3" s="243"/>
      <c r="AV3" s="243"/>
      <c r="AW3" s="243"/>
      <c r="AX3" s="243"/>
      <c r="AY3" s="243"/>
      <c r="AZ3" s="243"/>
      <c r="BA3" s="243"/>
      <c r="BB3" s="243"/>
      <c r="BC3" s="243"/>
      <c r="BD3" s="243"/>
      <c r="BE3" s="243"/>
      <c r="BF3" s="243"/>
      <c r="BG3" s="243"/>
      <c r="BH3" s="243"/>
      <c r="BI3" s="243"/>
      <c r="BJ3" s="243"/>
      <c r="BK3" s="243"/>
      <c r="BL3" s="243"/>
      <c r="BM3" s="243"/>
      <c r="BN3" s="243"/>
      <c r="BO3" s="243"/>
      <c r="BP3" s="243"/>
      <c r="BQ3" s="243"/>
      <c r="BR3" s="243"/>
      <c r="BS3" s="243"/>
      <c r="BT3" s="243"/>
      <c r="BU3" s="243"/>
      <c r="BV3" s="243"/>
      <c r="BW3" s="243"/>
      <c r="BX3" s="243"/>
      <c r="BY3" s="243"/>
      <c r="BZ3" s="243"/>
      <c r="CA3" s="243"/>
      <c r="CB3" s="243"/>
      <c r="CC3" s="243"/>
      <c r="CD3" s="243"/>
      <c r="CE3" s="243"/>
      <c r="CF3" s="243"/>
      <c r="CG3" s="243"/>
      <c r="CH3" s="243"/>
      <c r="CI3" s="243"/>
      <c r="CJ3" s="243"/>
      <c r="CK3" s="243"/>
      <c r="CL3" s="243"/>
      <c r="CM3" s="243"/>
      <c r="CN3" s="243"/>
      <c r="CO3" s="243"/>
      <c r="CP3" s="243"/>
      <c r="CQ3" s="243"/>
      <c r="CR3" s="243"/>
      <c r="CS3" s="243"/>
      <c r="CT3" s="243"/>
      <c r="CU3" s="243"/>
      <c r="CV3" s="243"/>
      <c r="CW3" s="243"/>
      <c r="CX3" s="243"/>
      <c r="CY3" s="243"/>
      <c r="CZ3" s="243"/>
      <c r="DA3" s="243"/>
      <c r="DB3" s="243"/>
      <c r="DC3" s="243"/>
      <c r="DD3" s="243"/>
      <c r="DE3" s="243"/>
      <c r="DF3" s="243"/>
      <c r="DG3" s="243"/>
      <c r="DH3" s="243"/>
      <c r="DI3" s="243"/>
      <c r="DJ3" s="243"/>
      <c r="DK3" s="243"/>
      <c r="DL3" s="243"/>
      <c r="DM3" s="243"/>
      <c r="DN3" s="243"/>
      <c r="DO3" s="243"/>
      <c r="DP3" s="243"/>
      <c r="DQ3" s="243"/>
      <c r="DR3" s="243"/>
      <c r="DS3" s="243"/>
      <c r="DT3" s="243"/>
      <c r="DU3" s="243"/>
      <c r="DV3" s="243"/>
      <c r="DW3" s="243"/>
      <c r="DX3" s="243"/>
      <c r="DY3" s="243"/>
      <c r="DZ3" s="243"/>
      <c r="EA3" s="246"/>
    </row>
    <row r="4" spans="1:131" s="255" customFormat="1" ht="26.25" customHeight="1" thickBot="1" x14ac:dyDescent="0.25">
      <c r="A4" s="1152" t="s">
        <v>368</v>
      </c>
      <c r="B4" s="1152"/>
      <c r="C4" s="1152"/>
      <c r="D4" s="1152"/>
      <c r="E4" s="1152"/>
      <c r="F4" s="1152"/>
      <c r="G4" s="1152"/>
      <c r="H4" s="1152"/>
      <c r="I4" s="1152"/>
      <c r="J4" s="1152"/>
      <c r="K4" s="1152"/>
      <c r="L4" s="1152"/>
      <c r="M4" s="1152"/>
      <c r="N4" s="1152"/>
      <c r="O4" s="1152"/>
      <c r="P4" s="1152"/>
      <c r="Q4" s="1152"/>
      <c r="R4" s="1152"/>
      <c r="S4" s="1152"/>
      <c r="T4" s="1152"/>
      <c r="U4" s="1152"/>
      <c r="V4" s="1152"/>
      <c r="W4" s="1152"/>
      <c r="X4" s="1152"/>
      <c r="Y4" s="1152"/>
      <c r="Z4" s="1152"/>
      <c r="AA4" s="1152"/>
      <c r="AB4" s="1152"/>
      <c r="AC4" s="1152"/>
      <c r="AD4" s="1152"/>
      <c r="AE4" s="1152"/>
      <c r="AF4" s="1152"/>
      <c r="AG4" s="1152"/>
      <c r="AH4" s="1152"/>
      <c r="AI4" s="1152"/>
      <c r="AJ4" s="1152"/>
      <c r="AK4" s="1152"/>
      <c r="AL4" s="1152"/>
      <c r="AM4" s="1152"/>
      <c r="AN4" s="1152"/>
      <c r="AO4" s="1152"/>
      <c r="AP4" s="1152"/>
      <c r="AQ4" s="1152"/>
      <c r="AR4" s="1152"/>
      <c r="AS4" s="1152"/>
      <c r="AT4" s="1152"/>
      <c r="AU4" s="1152"/>
      <c r="AV4" s="1152"/>
      <c r="AW4" s="1152"/>
      <c r="AX4" s="1152"/>
      <c r="AY4" s="1152"/>
      <c r="AZ4" s="252"/>
      <c r="BA4" s="252"/>
      <c r="BB4" s="252"/>
      <c r="BC4" s="252"/>
      <c r="BD4" s="252"/>
      <c r="BE4" s="253"/>
      <c r="BF4" s="253"/>
      <c r="BG4" s="253"/>
      <c r="BH4" s="253"/>
      <c r="BI4" s="253"/>
      <c r="BJ4" s="253"/>
      <c r="BK4" s="253"/>
      <c r="BL4" s="253"/>
      <c r="BM4" s="253"/>
      <c r="BN4" s="253"/>
      <c r="BO4" s="253"/>
      <c r="BP4" s="253"/>
      <c r="BQ4" s="252" t="s">
        <v>369</v>
      </c>
      <c r="BR4" s="252"/>
      <c r="BS4" s="252"/>
      <c r="BT4" s="252"/>
      <c r="BU4" s="252"/>
      <c r="BV4" s="252"/>
      <c r="BW4" s="252"/>
      <c r="BX4" s="252"/>
      <c r="BY4" s="252"/>
      <c r="BZ4" s="252"/>
      <c r="CA4" s="252"/>
      <c r="CB4" s="252"/>
      <c r="CC4" s="252"/>
      <c r="CD4" s="252"/>
      <c r="CE4" s="252"/>
      <c r="CF4" s="252"/>
      <c r="CG4" s="252"/>
      <c r="CH4" s="252"/>
      <c r="CI4" s="252"/>
      <c r="CJ4" s="252"/>
      <c r="CK4" s="252"/>
      <c r="CL4" s="252"/>
      <c r="CM4" s="252"/>
      <c r="CN4" s="252"/>
      <c r="CO4" s="252"/>
      <c r="CP4" s="252"/>
      <c r="CQ4" s="252"/>
      <c r="CR4" s="252"/>
      <c r="CS4" s="252"/>
      <c r="CT4" s="252"/>
      <c r="CU4" s="252"/>
      <c r="CV4" s="252"/>
      <c r="CW4" s="252"/>
      <c r="CX4" s="252"/>
      <c r="CY4" s="252"/>
      <c r="CZ4" s="252"/>
      <c r="DA4" s="252"/>
      <c r="DB4" s="252"/>
      <c r="DC4" s="252"/>
      <c r="DD4" s="252"/>
      <c r="DE4" s="252"/>
      <c r="DF4" s="252"/>
      <c r="DG4" s="252"/>
      <c r="DH4" s="252"/>
      <c r="DI4" s="252"/>
      <c r="DJ4" s="252"/>
      <c r="DK4" s="252"/>
      <c r="DL4" s="252"/>
      <c r="DM4" s="252"/>
      <c r="DN4" s="252"/>
      <c r="DO4" s="252"/>
      <c r="DP4" s="252"/>
      <c r="DQ4" s="252"/>
      <c r="DR4" s="252"/>
      <c r="DS4" s="252"/>
      <c r="DT4" s="252"/>
      <c r="DU4" s="252"/>
      <c r="DV4" s="252"/>
      <c r="DW4" s="252"/>
      <c r="DX4" s="252"/>
      <c r="DY4" s="252"/>
      <c r="DZ4" s="252"/>
      <c r="EA4" s="254"/>
    </row>
    <row r="5" spans="1:131" s="255" customFormat="1" ht="26.25" customHeight="1" x14ac:dyDescent="0.2">
      <c r="A5" s="1084" t="s">
        <v>370</v>
      </c>
      <c r="B5" s="1085"/>
      <c r="C5" s="1085"/>
      <c r="D5" s="1085"/>
      <c r="E5" s="1085"/>
      <c r="F5" s="1085"/>
      <c r="G5" s="1085"/>
      <c r="H5" s="1085"/>
      <c r="I5" s="1085"/>
      <c r="J5" s="1085"/>
      <c r="K5" s="1085"/>
      <c r="L5" s="1085"/>
      <c r="M5" s="1085"/>
      <c r="N5" s="1085"/>
      <c r="O5" s="1085"/>
      <c r="P5" s="1086"/>
      <c r="Q5" s="1090" t="s">
        <v>371</v>
      </c>
      <c r="R5" s="1091"/>
      <c r="S5" s="1091"/>
      <c r="T5" s="1091"/>
      <c r="U5" s="1092"/>
      <c r="V5" s="1090" t="s">
        <v>372</v>
      </c>
      <c r="W5" s="1091"/>
      <c r="X5" s="1091"/>
      <c r="Y5" s="1091"/>
      <c r="Z5" s="1092"/>
      <c r="AA5" s="1090" t="s">
        <v>373</v>
      </c>
      <c r="AB5" s="1091"/>
      <c r="AC5" s="1091"/>
      <c r="AD5" s="1091"/>
      <c r="AE5" s="1091"/>
      <c r="AF5" s="1202" t="s">
        <v>374</v>
      </c>
      <c r="AG5" s="1091"/>
      <c r="AH5" s="1091"/>
      <c r="AI5" s="1091"/>
      <c r="AJ5" s="1106"/>
      <c r="AK5" s="1091" t="s">
        <v>375</v>
      </c>
      <c r="AL5" s="1091"/>
      <c r="AM5" s="1091"/>
      <c r="AN5" s="1091"/>
      <c r="AO5" s="1092"/>
      <c r="AP5" s="1090" t="s">
        <v>376</v>
      </c>
      <c r="AQ5" s="1091"/>
      <c r="AR5" s="1091"/>
      <c r="AS5" s="1091"/>
      <c r="AT5" s="1092"/>
      <c r="AU5" s="1090" t="s">
        <v>377</v>
      </c>
      <c r="AV5" s="1091"/>
      <c r="AW5" s="1091"/>
      <c r="AX5" s="1091"/>
      <c r="AY5" s="1106"/>
      <c r="AZ5" s="256"/>
      <c r="BA5" s="256"/>
      <c r="BB5" s="256"/>
      <c r="BC5" s="256"/>
      <c r="BD5" s="256"/>
      <c r="BE5" s="257"/>
      <c r="BF5" s="257"/>
      <c r="BG5" s="257"/>
      <c r="BH5" s="257"/>
      <c r="BI5" s="257"/>
      <c r="BJ5" s="257"/>
      <c r="BK5" s="257"/>
      <c r="BL5" s="257"/>
      <c r="BM5" s="257"/>
      <c r="BN5" s="257"/>
      <c r="BO5" s="257"/>
      <c r="BP5" s="257"/>
      <c r="BQ5" s="1084" t="s">
        <v>378</v>
      </c>
      <c r="BR5" s="1085"/>
      <c r="BS5" s="1085"/>
      <c r="BT5" s="1085"/>
      <c r="BU5" s="1085"/>
      <c r="BV5" s="1085"/>
      <c r="BW5" s="1085"/>
      <c r="BX5" s="1085"/>
      <c r="BY5" s="1085"/>
      <c r="BZ5" s="1085"/>
      <c r="CA5" s="1085"/>
      <c r="CB5" s="1085"/>
      <c r="CC5" s="1085"/>
      <c r="CD5" s="1085"/>
      <c r="CE5" s="1085"/>
      <c r="CF5" s="1085"/>
      <c r="CG5" s="1086"/>
      <c r="CH5" s="1090" t="s">
        <v>379</v>
      </c>
      <c r="CI5" s="1091"/>
      <c r="CJ5" s="1091"/>
      <c r="CK5" s="1091"/>
      <c r="CL5" s="1092"/>
      <c r="CM5" s="1090" t="s">
        <v>380</v>
      </c>
      <c r="CN5" s="1091"/>
      <c r="CO5" s="1091"/>
      <c r="CP5" s="1091"/>
      <c r="CQ5" s="1092"/>
      <c r="CR5" s="1090" t="s">
        <v>381</v>
      </c>
      <c r="CS5" s="1091"/>
      <c r="CT5" s="1091"/>
      <c r="CU5" s="1091"/>
      <c r="CV5" s="1092"/>
      <c r="CW5" s="1090" t="s">
        <v>382</v>
      </c>
      <c r="CX5" s="1091"/>
      <c r="CY5" s="1091"/>
      <c r="CZ5" s="1091"/>
      <c r="DA5" s="1092"/>
      <c r="DB5" s="1090" t="s">
        <v>383</v>
      </c>
      <c r="DC5" s="1091"/>
      <c r="DD5" s="1091"/>
      <c r="DE5" s="1091"/>
      <c r="DF5" s="1092"/>
      <c r="DG5" s="1187" t="s">
        <v>384</v>
      </c>
      <c r="DH5" s="1188"/>
      <c r="DI5" s="1188"/>
      <c r="DJ5" s="1188"/>
      <c r="DK5" s="1189"/>
      <c r="DL5" s="1187" t="s">
        <v>385</v>
      </c>
      <c r="DM5" s="1188"/>
      <c r="DN5" s="1188"/>
      <c r="DO5" s="1188"/>
      <c r="DP5" s="1189"/>
      <c r="DQ5" s="1090" t="s">
        <v>386</v>
      </c>
      <c r="DR5" s="1091"/>
      <c r="DS5" s="1091"/>
      <c r="DT5" s="1091"/>
      <c r="DU5" s="1092"/>
      <c r="DV5" s="1090" t="s">
        <v>377</v>
      </c>
      <c r="DW5" s="1091"/>
      <c r="DX5" s="1091"/>
      <c r="DY5" s="1091"/>
      <c r="DZ5" s="1106"/>
      <c r="EA5" s="254"/>
    </row>
    <row r="6" spans="1:131" s="255" customFormat="1" ht="26.25" customHeight="1" thickBot="1" x14ac:dyDescent="0.25">
      <c r="A6" s="1087"/>
      <c r="B6" s="1088"/>
      <c r="C6" s="1088"/>
      <c r="D6" s="1088"/>
      <c r="E6" s="1088"/>
      <c r="F6" s="1088"/>
      <c r="G6" s="1088"/>
      <c r="H6" s="1088"/>
      <c r="I6" s="1088"/>
      <c r="J6" s="1088"/>
      <c r="K6" s="1088"/>
      <c r="L6" s="1088"/>
      <c r="M6" s="1088"/>
      <c r="N6" s="1088"/>
      <c r="O6" s="1088"/>
      <c r="P6" s="1089"/>
      <c r="Q6" s="1093"/>
      <c r="R6" s="1094"/>
      <c r="S6" s="1094"/>
      <c r="T6" s="1094"/>
      <c r="U6" s="1095"/>
      <c r="V6" s="1093"/>
      <c r="W6" s="1094"/>
      <c r="X6" s="1094"/>
      <c r="Y6" s="1094"/>
      <c r="Z6" s="1095"/>
      <c r="AA6" s="1093"/>
      <c r="AB6" s="1094"/>
      <c r="AC6" s="1094"/>
      <c r="AD6" s="1094"/>
      <c r="AE6" s="1094"/>
      <c r="AF6" s="1203"/>
      <c r="AG6" s="1094"/>
      <c r="AH6" s="1094"/>
      <c r="AI6" s="1094"/>
      <c r="AJ6" s="1107"/>
      <c r="AK6" s="1094"/>
      <c r="AL6" s="1094"/>
      <c r="AM6" s="1094"/>
      <c r="AN6" s="1094"/>
      <c r="AO6" s="1095"/>
      <c r="AP6" s="1093"/>
      <c r="AQ6" s="1094"/>
      <c r="AR6" s="1094"/>
      <c r="AS6" s="1094"/>
      <c r="AT6" s="1095"/>
      <c r="AU6" s="1093"/>
      <c r="AV6" s="1094"/>
      <c r="AW6" s="1094"/>
      <c r="AX6" s="1094"/>
      <c r="AY6" s="1107"/>
      <c r="AZ6" s="252"/>
      <c r="BA6" s="252"/>
      <c r="BB6" s="252"/>
      <c r="BC6" s="252"/>
      <c r="BD6" s="252"/>
      <c r="BE6" s="253"/>
      <c r="BF6" s="253"/>
      <c r="BG6" s="253"/>
      <c r="BH6" s="253"/>
      <c r="BI6" s="253"/>
      <c r="BJ6" s="253"/>
      <c r="BK6" s="253"/>
      <c r="BL6" s="253"/>
      <c r="BM6" s="253"/>
      <c r="BN6" s="253"/>
      <c r="BO6" s="253"/>
      <c r="BP6" s="253"/>
      <c r="BQ6" s="1087"/>
      <c r="BR6" s="1088"/>
      <c r="BS6" s="1088"/>
      <c r="BT6" s="1088"/>
      <c r="BU6" s="1088"/>
      <c r="BV6" s="1088"/>
      <c r="BW6" s="1088"/>
      <c r="BX6" s="1088"/>
      <c r="BY6" s="1088"/>
      <c r="BZ6" s="1088"/>
      <c r="CA6" s="1088"/>
      <c r="CB6" s="1088"/>
      <c r="CC6" s="1088"/>
      <c r="CD6" s="1088"/>
      <c r="CE6" s="1088"/>
      <c r="CF6" s="1088"/>
      <c r="CG6" s="1089"/>
      <c r="CH6" s="1093"/>
      <c r="CI6" s="1094"/>
      <c r="CJ6" s="1094"/>
      <c r="CK6" s="1094"/>
      <c r="CL6" s="1095"/>
      <c r="CM6" s="1093"/>
      <c r="CN6" s="1094"/>
      <c r="CO6" s="1094"/>
      <c r="CP6" s="1094"/>
      <c r="CQ6" s="1095"/>
      <c r="CR6" s="1093"/>
      <c r="CS6" s="1094"/>
      <c r="CT6" s="1094"/>
      <c r="CU6" s="1094"/>
      <c r="CV6" s="1095"/>
      <c r="CW6" s="1093"/>
      <c r="CX6" s="1094"/>
      <c r="CY6" s="1094"/>
      <c r="CZ6" s="1094"/>
      <c r="DA6" s="1095"/>
      <c r="DB6" s="1093"/>
      <c r="DC6" s="1094"/>
      <c r="DD6" s="1094"/>
      <c r="DE6" s="1094"/>
      <c r="DF6" s="1095"/>
      <c r="DG6" s="1190"/>
      <c r="DH6" s="1191"/>
      <c r="DI6" s="1191"/>
      <c r="DJ6" s="1191"/>
      <c r="DK6" s="1192"/>
      <c r="DL6" s="1190"/>
      <c r="DM6" s="1191"/>
      <c r="DN6" s="1191"/>
      <c r="DO6" s="1191"/>
      <c r="DP6" s="1192"/>
      <c r="DQ6" s="1093"/>
      <c r="DR6" s="1094"/>
      <c r="DS6" s="1094"/>
      <c r="DT6" s="1094"/>
      <c r="DU6" s="1095"/>
      <c r="DV6" s="1093"/>
      <c r="DW6" s="1094"/>
      <c r="DX6" s="1094"/>
      <c r="DY6" s="1094"/>
      <c r="DZ6" s="1107"/>
      <c r="EA6" s="254"/>
    </row>
    <row r="7" spans="1:131" s="255" customFormat="1" ht="26.25" customHeight="1" thickTop="1" x14ac:dyDescent="0.2">
      <c r="A7" s="258">
        <v>1</v>
      </c>
      <c r="B7" s="1139" t="s">
        <v>387</v>
      </c>
      <c r="C7" s="1140"/>
      <c r="D7" s="1140"/>
      <c r="E7" s="1140"/>
      <c r="F7" s="1140"/>
      <c r="G7" s="1140"/>
      <c r="H7" s="1140"/>
      <c r="I7" s="1140"/>
      <c r="J7" s="1140"/>
      <c r="K7" s="1140"/>
      <c r="L7" s="1140"/>
      <c r="M7" s="1140"/>
      <c r="N7" s="1140"/>
      <c r="O7" s="1140"/>
      <c r="P7" s="1141"/>
      <c r="Q7" s="1193">
        <v>27454</v>
      </c>
      <c r="R7" s="1194"/>
      <c r="S7" s="1194"/>
      <c r="T7" s="1194"/>
      <c r="U7" s="1194"/>
      <c r="V7" s="1194">
        <v>27071</v>
      </c>
      <c r="W7" s="1194"/>
      <c r="X7" s="1194"/>
      <c r="Y7" s="1194"/>
      <c r="Z7" s="1194"/>
      <c r="AA7" s="1194">
        <v>383</v>
      </c>
      <c r="AB7" s="1194"/>
      <c r="AC7" s="1194"/>
      <c r="AD7" s="1194"/>
      <c r="AE7" s="1195"/>
      <c r="AF7" s="1196">
        <v>337</v>
      </c>
      <c r="AG7" s="1197"/>
      <c r="AH7" s="1197"/>
      <c r="AI7" s="1197"/>
      <c r="AJ7" s="1198"/>
      <c r="AK7" s="1180">
        <v>0</v>
      </c>
      <c r="AL7" s="1181"/>
      <c r="AM7" s="1181"/>
      <c r="AN7" s="1181"/>
      <c r="AO7" s="1181"/>
      <c r="AP7" s="1181">
        <v>32528</v>
      </c>
      <c r="AQ7" s="1181"/>
      <c r="AR7" s="1181"/>
      <c r="AS7" s="1181"/>
      <c r="AT7" s="1181"/>
      <c r="AU7" s="1182"/>
      <c r="AV7" s="1182"/>
      <c r="AW7" s="1182"/>
      <c r="AX7" s="1182"/>
      <c r="AY7" s="1183"/>
      <c r="AZ7" s="252"/>
      <c r="BA7" s="252"/>
      <c r="BB7" s="252"/>
      <c r="BC7" s="252"/>
      <c r="BD7" s="252"/>
      <c r="BE7" s="253"/>
      <c r="BF7" s="253"/>
      <c r="BG7" s="253"/>
      <c r="BH7" s="253"/>
      <c r="BI7" s="253"/>
      <c r="BJ7" s="253"/>
      <c r="BK7" s="253"/>
      <c r="BL7" s="253"/>
      <c r="BM7" s="253"/>
      <c r="BN7" s="253"/>
      <c r="BO7" s="253"/>
      <c r="BP7" s="253"/>
      <c r="BQ7" s="259">
        <v>1</v>
      </c>
      <c r="BR7" s="260"/>
      <c r="BS7" s="1184" t="s">
        <v>581</v>
      </c>
      <c r="BT7" s="1185"/>
      <c r="BU7" s="1185"/>
      <c r="BV7" s="1185"/>
      <c r="BW7" s="1185"/>
      <c r="BX7" s="1185"/>
      <c r="BY7" s="1185"/>
      <c r="BZ7" s="1185"/>
      <c r="CA7" s="1185"/>
      <c r="CB7" s="1185"/>
      <c r="CC7" s="1185"/>
      <c r="CD7" s="1185"/>
      <c r="CE7" s="1185"/>
      <c r="CF7" s="1185"/>
      <c r="CG7" s="1186"/>
      <c r="CH7" s="1177">
        <v>8</v>
      </c>
      <c r="CI7" s="1178"/>
      <c r="CJ7" s="1178"/>
      <c r="CK7" s="1178"/>
      <c r="CL7" s="1179"/>
      <c r="CM7" s="1177">
        <v>72</v>
      </c>
      <c r="CN7" s="1178"/>
      <c r="CO7" s="1178"/>
      <c r="CP7" s="1178"/>
      <c r="CQ7" s="1179"/>
      <c r="CR7" s="1177">
        <v>20</v>
      </c>
      <c r="CS7" s="1178"/>
      <c r="CT7" s="1178"/>
      <c r="CU7" s="1178"/>
      <c r="CV7" s="1179"/>
      <c r="CW7" s="1177">
        <v>0</v>
      </c>
      <c r="CX7" s="1178"/>
      <c r="CY7" s="1178"/>
      <c r="CZ7" s="1178"/>
      <c r="DA7" s="1179"/>
      <c r="DB7" s="1177">
        <v>0</v>
      </c>
      <c r="DC7" s="1178"/>
      <c r="DD7" s="1178"/>
      <c r="DE7" s="1178"/>
      <c r="DF7" s="1179"/>
      <c r="DG7" s="1177">
        <v>0</v>
      </c>
      <c r="DH7" s="1178"/>
      <c r="DI7" s="1178"/>
      <c r="DJ7" s="1178"/>
      <c r="DK7" s="1179"/>
      <c r="DL7" s="1177">
        <v>0</v>
      </c>
      <c r="DM7" s="1178"/>
      <c r="DN7" s="1178"/>
      <c r="DO7" s="1178"/>
      <c r="DP7" s="1179"/>
      <c r="DQ7" s="1177">
        <v>0</v>
      </c>
      <c r="DR7" s="1178"/>
      <c r="DS7" s="1178"/>
      <c r="DT7" s="1178"/>
      <c r="DU7" s="1179"/>
      <c r="DV7" s="1204"/>
      <c r="DW7" s="1205"/>
      <c r="DX7" s="1205"/>
      <c r="DY7" s="1205"/>
      <c r="DZ7" s="1206"/>
      <c r="EA7" s="254"/>
    </row>
    <row r="8" spans="1:131" s="255" customFormat="1" ht="26.25" customHeight="1" x14ac:dyDescent="0.2">
      <c r="A8" s="261">
        <v>2</v>
      </c>
      <c r="B8" s="1126" t="s">
        <v>388</v>
      </c>
      <c r="C8" s="1127"/>
      <c r="D8" s="1127"/>
      <c r="E8" s="1127"/>
      <c r="F8" s="1127"/>
      <c r="G8" s="1127"/>
      <c r="H8" s="1127"/>
      <c r="I8" s="1127"/>
      <c r="J8" s="1127"/>
      <c r="K8" s="1127"/>
      <c r="L8" s="1127"/>
      <c r="M8" s="1127"/>
      <c r="N8" s="1127"/>
      <c r="O8" s="1127"/>
      <c r="P8" s="1128"/>
      <c r="Q8" s="1132">
        <v>1</v>
      </c>
      <c r="R8" s="1133"/>
      <c r="S8" s="1133"/>
      <c r="T8" s="1133"/>
      <c r="U8" s="1133"/>
      <c r="V8" s="1133">
        <v>1</v>
      </c>
      <c r="W8" s="1133"/>
      <c r="X8" s="1133"/>
      <c r="Y8" s="1133"/>
      <c r="Z8" s="1133"/>
      <c r="AA8" s="1133">
        <v>0</v>
      </c>
      <c r="AB8" s="1133"/>
      <c r="AC8" s="1133"/>
      <c r="AD8" s="1133"/>
      <c r="AE8" s="1134"/>
      <c r="AF8" s="1108">
        <v>0</v>
      </c>
      <c r="AG8" s="1109"/>
      <c r="AH8" s="1109"/>
      <c r="AI8" s="1109"/>
      <c r="AJ8" s="1110"/>
      <c r="AK8" s="1175">
        <v>0</v>
      </c>
      <c r="AL8" s="1176"/>
      <c r="AM8" s="1176"/>
      <c r="AN8" s="1176"/>
      <c r="AO8" s="1176"/>
      <c r="AP8" s="1176">
        <v>170</v>
      </c>
      <c r="AQ8" s="1176"/>
      <c r="AR8" s="1176"/>
      <c r="AS8" s="1176"/>
      <c r="AT8" s="1176"/>
      <c r="AU8" s="1173"/>
      <c r="AV8" s="1173"/>
      <c r="AW8" s="1173"/>
      <c r="AX8" s="1173"/>
      <c r="AY8" s="1174"/>
      <c r="AZ8" s="252"/>
      <c r="BA8" s="252"/>
      <c r="BB8" s="252"/>
      <c r="BC8" s="252"/>
      <c r="BD8" s="252"/>
      <c r="BE8" s="253"/>
      <c r="BF8" s="253"/>
      <c r="BG8" s="253"/>
      <c r="BH8" s="253"/>
      <c r="BI8" s="253"/>
      <c r="BJ8" s="253"/>
      <c r="BK8" s="253"/>
      <c r="BL8" s="253"/>
      <c r="BM8" s="253"/>
      <c r="BN8" s="253"/>
      <c r="BO8" s="253"/>
      <c r="BP8" s="253"/>
      <c r="BQ8" s="262">
        <v>2</v>
      </c>
      <c r="BR8" s="263"/>
      <c r="BS8" s="1103" t="s">
        <v>582</v>
      </c>
      <c r="BT8" s="1104"/>
      <c r="BU8" s="1104"/>
      <c r="BV8" s="1104"/>
      <c r="BW8" s="1104"/>
      <c r="BX8" s="1104"/>
      <c r="BY8" s="1104"/>
      <c r="BZ8" s="1104"/>
      <c r="CA8" s="1104"/>
      <c r="CB8" s="1104"/>
      <c r="CC8" s="1104"/>
      <c r="CD8" s="1104"/>
      <c r="CE8" s="1104"/>
      <c r="CF8" s="1104"/>
      <c r="CG8" s="1105"/>
      <c r="CH8" s="1078">
        <v>-4</v>
      </c>
      <c r="CI8" s="1079"/>
      <c r="CJ8" s="1079"/>
      <c r="CK8" s="1079"/>
      <c r="CL8" s="1080"/>
      <c r="CM8" s="1078">
        <v>53</v>
      </c>
      <c r="CN8" s="1079"/>
      <c r="CO8" s="1079"/>
      <c r="CP8" s="1079"/>
      <c r="CQ8" s="1080"/>
      <c r="CR8" s="1078">
        <v>30</v>
      </c>
      <c r="CS8" s="1079"/>
      <c r="CT8" s="1079"/>
      <c r="CU8" s="1079"/>
      <c r="CV8" s="1080"/>
      <c r="CW8" s="1078">
        <v>56</v>
      </c>
      <c r="CX8" s="1079"/>
      <c r="CY8" s="1079"/>
      <c r="CZ8" s="1079"/>
      <c r="DA8" s="1080"/>
      <c r="DB8" s="1078">
        <v>0</v>
      </c>
      <c r="DC8" s="1079"/>
      <c r="DD8" s="1079"/>
      <c r="DE8" s="1079"/>
      <c r="DF8" s="1080"/>
      <c r="DG8" s="1078">
        <v>0</v>
      </c>
      <c r="DH8" s="1079"/>
      <c r="DI8" s="1079"/>
      <c r="DJ8" s="1079"/>
      <c r="DK8" s="1080"/>
      <c r="DL8" s="1078">
        <v>0</v>
      </c>
      <c r="DM8" s="1079"/>
      <c r="DN8" s="1079"/>
      <c r="DO8" s="1079"/>
      <c r="DP8" s="1080"/>
      <c r="DQ8" s="1078">
        <v>0</v>
      </c>
      <c r="DR8" s="1079"/>
      <c r="DS8" s="1079"/>
      <c r="DT8" s="1079"/>
      <c r="DU8" s="1080"/>
      <c r="DV8" s="1081"/>
      <c r="DW8" s="1082"/>
      <c r="DX8" s="1082"/>
      <c r="DY8" s="1082"/>
      <c r="DZ8" s="1083"/>
      <c r="EA8" s="254"/>
    </row>
    <row r="9" spans="1:131" s="255" customFormat="1" ht="26.25" customHeight="1" x14ac:dyDescent="0.2">
      <c r="A9" s="261">
        <v>3</v>
      </c>
      <c r="B9" s="1126"/>
      <c r="C9" s="1127"/>
      <c r="D9" s="1127"/>
      <c r="E9" s="1127"/>
      <c r="F9" s="1127"/>
      <c r="G9" s="1127"/>
      <c r="H9" s="1127"/>
      <c r="I9" s="1127"/>
      <c r="J9" s="1127"/>
      <c r="K9" s="1127"/>
      <c r="L9" s="1127"/>
      <c r="M9" s="1127"/>
      <c r="N9" s="1127"/>
      <c r="O9" s="1127"/>
      <c r="P9" s="1128"/>
      <c r="Q9" s="1132"/>
      <c r="R9" s="1133"/>
      <c r="S9" s="1133"/>
      <c r="T9" s="1133"/>
      <c r="U9" s="1133"/>
      <c r="V9" s="1133"/>
      <c r="W9" s="1133"/>
      <c r="X9" s="1133"/>
      <c r="Y9" s="1133"/>
      <c r="Z9" s="1133"/>
      <c r="AA9" s="1133"/>
      <c r="AB9" s="1133"/>
      <c r="AC9" s="1133"/>
      <c r="AD9" s="1133"/>
      <c r="AE9" s="1134"/>
      <c r="AF9" s="1108"/>
      <c r="AG9" s="1109"/>
      <c r="AH9" s="1109"/>
      <c r="AI9" s="1109"/>
      <c r="AJ9" s="1110"/>
      <c r="AK9" s="1175"/>
      <c r="AL9" s="1176"/>
      <c r="AM9" s="1176"/>
      <c r="AN9" s="1176"/>
      <c r="AO9" s="1176"/>
      <c r="AP9" s="1176"/>
      <c r="AQ9" s="1176"/>
      <c r="AR9" s="1176"/>
      <c r="AS9" s="1176"/>
      <c r="AT9" s="1176"/>
      <c r="AU9" s="1173"/>
      <c r="AV9" s="1173"/>
      <c r="AW9" s="1173"/>
      <c r="AX9" s="1173"/>
      <c r="AY9" s="1174"/>
      <c r="AZ9" s="252"/>
      <c r="BA9" s="252"/>
      <c r="BB9" s="252"/>
      <c r="BC9" s="252"/>
      <c r="BD9" s="252"/>
      <c r="BE9" s="253"/>
      <c r="BF9" s="253"/>
      <c r="BG9" s="253"/>
      <c r="BH9" s="253"/>
      <c r="BI9" s="253"/>
      <c r="BJ9" s="253"/>
      <c r="BK9" s="253"/>
      <c r="BL9" s="253"/>
      <c r="BM9" s="253"/>
      <c r="BN9" s="253"/>
      <c r="BO9" s="253"/>
      <c r="BP9" s="253"/>
      <c r="BQ9" s="262">
        <v>3</v>
      </c>
      <c r="BR9" s="263"/>
      <c r="BS9" s="1103" t="s">
        <v>583</v>
      </c>
      <c r="BT9" s="1104"/>
      <c r="BU9" s="1104"/>
      <c r="BV9" s="1104"/>
      <c r="BW9" s="1104"/>
      <c r="BX9" s="1104"/>
      <c r="BY9" s="1104"/>
      <c r="BZ9" s="1104"/>
      <c r="CA9" s="1104"/>
      <c r="CB9" s="1104"/>
      <c r="CC9" s="1104"/>
      <c r="CD9" s="1104"/>
      <c r="CE9" s="1104"/>
      <c r="CF9" s="1104"/>
      <c r="CG9" s="1105"/>
      <c r="CH9" s="1078">
        <v>6</v>
      </c>
      <c r="CI9" s="1079"/>
      <c r="CJ9" s="1079"/>
      <c r="CK9" s="1079"/>
      <c r="CL9" s="1080"/>
      <c r="CM9" s="1078">
        <v>13</v>
      </c>
      <c r="CN9" s="1079"/>
      <c r="CO9" s="1079"/>
      <c r="CP9" s="1079"/>
      <c r="CQ9" s="1080"/>
      <c r="CR9" s="1078">
        <v>8</v>
      </c>
      <c r="CS9" s="1079"/>
      <c r="CT9" s="1079"/>
      <c r="CU9" s="1079"/>
      <c r="CV9" s="1080"/>
      <c r="CW9" s="1078">
        <v>0</v>
      </c>
      <c r="CX9" s="1079"/>
      <c r="CY9" s="1079"/>
      <c r="CZ9" s="1079"/>
      <c r="DA9" s="1080"/>
      <c r="DB9" s="1078">
        <v>0</v>
      </c>
      <c r="DC9" s="1079"/>
      <c r="DD9" s="1079"/>
      <c r="DE9" s="1079"/>
      <c r="DF9" s="1080"/>
      <c r="DG9" s="1078">
        <v>0</v>
      </c>
      <c r="DH9" s="1079"/>
      <c r="DI9" s="1079"/>
      <c r="DJ9" s="1079"/>
      <c r="DK9" s="1080"/>
      <c r="DL9" s="1078">
        <v>0</v>
      </c>
      <c r="DM9" s="1079"/>
      <c r="DN9" s="1079"/>
      <c r="DO9" s="1079"/>
      <c r="DP9" s="1080"/>
      <c r="DQ9" s="1078">
        <v>0</v>
      </c>
      <c r="DR9" s="1079"/>
      <c r="DS9" s="1079"/>
      <c r="DT9" s="1079"/>
      <c r="DU9" s="1080"/>
      <c r="DV9" s="1081"/>
      <c r="DW9" s="1082"/>
      <c r="DX9" s="1082"/>
      <c r="DY9" s="1082"/>
      <c r="DZ9" s="1083"/>
      <c r="EA9" s="254"/>
    </row>
    <row r="10" spans="1:131" s="255" customFormat="1" ht="26.25" customHeight="1" x14ac:dyDescent="0.2">
      <c r="A10" s="261">
        <v>4</v>
      </c>
      <c r="B10" s="1126"/>
      <c r="C10" s="1127"/>
      <c r="D10" s="1127"/>
      <c r="E10" s="1127"/>
      <c r="F10" s="1127"/>
      <c r="G10" s="1127"/>
      <c r="H10" s="1127"/>
      <c r="I10" s="1127"/>
      <c r="J10" s="1127"/>
      <c r="K10" s="1127"/>
      <c r="L10" s="1127"/>
      <c r="M10" s="1127"/>
      <c r="N10" s="1127"/>
      <c r="O10" s="1127"/>
      <c r="P10" s="1128"/>
      <c r="Q10" s="1132"/>
      <c r="R10" s="1133"/>
      <c r="S10" s="1133"/>
      <c r="T10" s="1133"/>
      <c r="U10" s="1133"/>
      <c r="V10" s="1133"/>
      <c r="W10" s="1133"/>
      <c r="X10" s="1133"/>
      <c r="Y10" s="1133"/>
      <c r="Z10" s="1133"/>
      <c r="AA10" s="1133"/>
      <c r="AB10" s="1133"/>
      <c r="AC10" s="1133"/>
      <c r="AD10" s="1133"/>
      <c r="AE10" s="1134"/>
      <c r="AF10" s="1108"/>
      <c r="AG10" s="1109"/>
      <c r="AH10" s="1109"/>
      <c r="AI10" s="1109"/>
      <c r="AJ10" s="1110"/>
      <c r="AK10" s="1175"/>
      <c r="AL10" s="1176"/>
      <c r="AM10" s="1176"/>
      <c r="AN10" s="1176"/>
      <c r="AO10" s="1176"/>
      <c r="AP10" s="1176"/>
      <c r="AQ10" s="1176"/>
      <c r="AR10" s="1176"/>
      <c r="AS10" s="1176"/>
      <c r="AT10" s="1176"/>
      <c r="AU10" s="1173"/>
      <c r="AV10" s="1173"/>
      <c r="AW10" s="1173"/>
      <c r="AX10" s="1173"/>
      <c r="AY10" s="1174"/>
      <c r="AZ10" s="252"/>
      <c r="BA10" s="252"/>
      <c r="BB10" s="252"/>
      <c r="BC10" s="252"/>
      <c r="BD10" s="252"/>
      <c r="BE10" s="253"/>
      <c r="BF10" s="253"/>
      <c r="BG10" s="253"/>
      <c r="BH10" s="253"/>
      <c r="BI10" s="253"/>
      <c r="BJ10" s="253"/>
      <c r="BK10" s="253"/>
      <c r="BL10" s="253"/>
      <c r="BM10" s="253"/>
      <c r="BN10" s="253"/>
      <c r="BO10" s="253"/>
      <c r="BP10" s="253"/>
      <c r="BQ10" s="262">
        <v>4</v>
      </c>
      <c r="BR10" s="263"/>
      <c r="BS10" s="1103" t="s">
        <v>584</v>
      </c>
      <c r="BT10" s="1104"/>
      <c r="BU10" s="1104"/>
      <c r="BV10" s="1104"/>
      <c r="BW10" s="1104"/>
      <c r="BX10" s="1104"/>
      <c r="BY10" s="1104"/>
      <c r="BZ10" s="1104"/>
      <c r="CA10" s="1104"/>
      <c r="CB10" s="1104"/>
      <c r="CC10" s="1104"/>
      <c r="CD10" s="1104"/>
      <c r="CE10" s="1104"/>
      <c r="CF10" s="1104"/>
      <c r="CG10" s="1105"/>
      <c r="CH10" s="1078">
        <v>0</v>
      </c>
      <c r="CI10" s="1079"/>
      <c r="CJ10" s="1079"/>
      <c r="CK10" s="1079"/>
      <c r="CL10" s="1080"/>
      <c r="CM10" s="1078">
        <v>3</v>
      </c>
      <c r="CN10" s="1079"/>
      <c r="CO10" s="1079"/>
      <c r="CP10" s="1079"/>
      <c r="CQ10" s="1080"/>
      <c r="CR10" s="1078">
        <v>3</v>
      </c>
      <c r="CS10" s="1079"/>
      <c r="CT10" s="1079"/>
      <c r="CU10" s="1079"/>
      <c r="CV10" s="1080"/>
      <c r="CW10" s="1078">
        <v>26</v>
      </c>
      <c r="CX10" s="1079"/>
      <c r="CY10" s="1079"/>
      <c r="CZ10" s="1079"/>
      <c r="DA10" s="1080"/>
      <c r="DB10" s="1078">
        <v>0</v>
      </c>
      <c r="DC10" s="1079"/>
      <c r="DD10" s="1079"/>
      <c r="DE10" s="1079"/>
      <c r="DF10" s="1080"/>
      <c r="DG10" s="1078">
        <v>0</v>
      </c>
      <c r="DH10" s="1079"/>
      <c r="DI10" s="1079"/>
      <c r="DJ10" s="1079"/>
      <c r="DK10" s="1080"/>
      <c r="DL10" s="1078">
        <v>0</v>
      </c>
      <c r="DM10" s="1079"/>
      <c r="DN10" s="1079"/>
      <c r="DO10" s="1079"/>
      <c r="DP10" s="1080"/>
      <c r="DQ10" s="1078">
        <v>0</v>
      </c>
      <c r="DR10" s="1079"/>
      <c r="DS10" s="1079"/>
      <c r="DT10" s="1079"/>
      <c r="DU10" s="1080"/>
      <c r="DV10" s="1081"/>
      <c r="DW10" s="1082"/>
      <c r="DX10" s="1082"/>
      <c r="DY10" s="1082"/>
      <c r="DZ10" s="1083"/>
      <c r="EA10" s="254"/>
    </row>
    <row r="11" spans="1:131" s="255" customFormat="1" ht="26.25" customHeight="1" x14ac:dyDescent="0.2">
      <c r="A11" s="261">
        <v>5</v>
      </c>
      <c r="B11" s="1126"/>
      <c r="C11" s="1127"/>
      <c r="D11" s="1127"/>
      <c r="E11" s="1127"/>
      <c r="F11" s="1127"/>
      <c r="G11" s="1127"/>
      <c r="H11" s="1127"/>
      <c r="I11" s="1127"/>
      <c r="J11" s="1127"/>
      <c r="K11" s="1127"/>
      <c r="L11" s="1127"/>
      <c r="M11" s="1127"/>
      <c r="N11" s="1127"/>
      <c r="O11" s="1127"/>
      <c r="P11" s="1128"/>
      <c r="Q11" s="1132"/>
      <c r="R11" s="1133"/>
      <c r="S11" s="1133"/>
      <c r="T11" s="1133"/>
      <c r="U11" s="1133"/>
      <c r="V11" s="1133"/>
      <c r="W11" s="1133"/>
      <c r="X11" s="1133"/>
      <c r="Y11" s="1133"/>
      <c r="Z11" s="1133"/>
      <c r="AA11" s="1133"/>
      <c r="AB11" s="1133"/>
      <c r="AC11" s="1133"/>
      <c r="AD11" s="1133"/>
      <c r="AE11" s="1134"/>
      <c r="AF11" s="1108"/>
      <c r="AG11" s="1109"/>
      <c r="AH11" s="1109"/>
      <c r="AI11" s="1109"/>
      <c r="AJ11" s="1110"/>
      <c r="AK11" s="1175"/>
      <c r="AL11" s="1176"/>
      <c r="AM11" s="1176"/>
      <c r="AN11" s="1176"/>
      <c r="AO11" s="1176"/>
      <c r="AP11" s="1176"/>
      <c r="AQ11" s="1176"/>
      <c r="AR11" s="1176"/>
      <c r="AS11" s="1176"/>
      <c r="AT11" s="1176"/>
      <c r="AU11" s="1173"/>
      <c r="AV11" s="1173"/>
      <c r="AW11" s="1173"/>
      <c r="AX11" s="1173"/>
      <c r="AY11" s="1174"/>
      <c r="AZ11" s="252"/>
      <c r="BA11" s="252"/>
      <c r="BB11" s="252"/>
      <c r="BC11" s="252"/>
      <c r="BD11" s="252"/>
      <c r="BE11" s="253"/>
      <c r="BF11" s="253"/>
      <c r="BG11" s="253"/>
      <c r="BH11" s="253"/>
      <c r="BI11" s="253"/>
      <c r="BJ11" s="253"/>
      <c r="BK11" s="253"/>
      <c r="BL11" s="253"/>
      <c r="BM11" s="253"/>
      <c r="BN11" s="253"/>
      <c r="BO11" s="253"/>
      <c r="BP11" s="253"/>
      <c r="BQ11" s="262">
        <v>5</v>
      </c>
      <c r="BR11" s="263"/>
      <c r="BS11" s="1103"/>
      <c r="BT11" s="1104"/>
      <c r="BU11" s="1104"/>
      <c r="BV11" s="1104"/>
      <c r="BW11" s="1104"/>
      <c r="BX11" s="1104"/>
      <c r="BY11" s="1104"/>
      <c r="BZ11" s="1104"/>
      <c r="CA11" s="1104"/>
      <c r="CB11" s="1104"/>
      <c r="CC11" s="1104"/>
      <c r="CD11" s="1104"/>
      <c r="CE11" s="1104"/>
      <c r="CF11" s="1104"/>
      <c r="CG11" s="1105"/>
      <c r="CH11" s="1078"/>
      <c r="CI11" s="1079"/>
      <c r="CJ11" s="1079"/>
      <c r="CK11" s="1079"/>
      <c r="CL11" s="1080"/>
      <c r="CM11" s="1078"/>
      <c r="CN11" s="1079"/>
      <c r="CO11" s="1079"/>
      <c r="CP11" s="1079"/>
      <c r="CQ11" s="1080"/>
      <c r="CR11" s="1078"/>
      <c r="CS11" s="1079"/>
      <c r="CT11" s="1079"/>
      <c r="CU11" s="1079"/>
      <c r="CV11" s="1080"/>
      <c r="CW11" s="1078"/>
      <c r="CX11" s="1079"/>
      <c r="CY11" s="1079"/>
      <c r="CZ11" s="1079"/>
      <c r="DA11" s="1080"/>
      <c r="DB11" s="1078"/>
      <c r="DC11" s="1079"/>
      <c r="DD11" s="1079"/>
      <c r="DE11" s="1079"/>
      <c r="DF11" s="1080"/>
      <c r="DG11" s="1078"/>
      <c r="DH11" s="1079"/>
      <c r="DI11" s="1079"/>
      <c r="DJ11" s="1079"/>
      <c r="DK11" s="1080"/>
      <c r="DL11" s="1078"/>
      <c r="DM11" s="1079"/>
      <c r="DN11" s="1079"/>
      <c r="DO11" s="1079"/>
      <c r="DP11" s="1080"/>
      <c r="DQ11" s="1078"/>
      <c r="DR11" s="1079"/>
      <c r="DS11" s="1079"/>
      <c r="DT11" s="1079"/>
      <c r="DU11" s="1080"/>
      <c r="DV11" s="1081"/>
      <c r="DW11" s="1082"/>
      <c r="DX11" s="1082"/>
      <c r="DY11" s="1082"/>
      <c r="DZ11" s="1083"/>
      <c r="EA11" s="254"/>
    </row>
    <row r="12" spans="1:131" s="255" customFormat="1" ht="26.25" customHeight="1" x14ac:dyDescent="0.2">
      <c r="A12" s="261">
        <v>6</v>
      </c>
      <c r="B12" s="1126"/>
      <c r="C12" s="1127"/>
      <c r="D12" s="1127"/>
      <c r="E12" s="1127"/>
      <c r="F12" s="1127"/>
      <c r="G12" s="1127"/>
      <c r="H12" s="1127"/>
      <c r="I12" s="1127"/>
      <c r="J12" s="1127"/>
      <c r="K12" s="1127"/>
      <c r="L12" s="1127"/>
      <c r="M12" s="1127"/>
      <c r="N12" s="1127"/>
      <c r="O12" s="1127"/>
      <c r="P12" s="1128"/>
      <c r="Q12" s="1132"/>
      <c r="R12" s="1133"/>
      <c r="S12" s="1133"/>
      <c r="T12" s="1133"/>
      <c r="U12" s="1133"/>
      <c r="V12" s="1133"/>
      <c r="W12" s="1133"/>
      <c r="X12" s="1133"/>
      <c r="Y12" s="1133"/>
      <c r="Z12" s="1133"/>
      <c r="AA12" s="1133"/>
      <c r="AB12" s="1133"/>
      <c r="AC12" s="1133"/>
      <c r="AD12" s="1133"/>
      <c r="AE12" s="1134"/>
      <c r="AF12" s="1108"/>
      <c r="AG12" s="1109"/>
      <c r="AH12" s="1109"/>
      <c r="AI12" s="1109"/>
      <c r="AJ12" s="1110"/>
      <c r="AK12" s="1175"/>
      <c r="AL12" s="1176"/>
      <c r="AM12" s="1176"/>
      <c r="AN12" s="1176"/>
      <c r="AO12" s="1176"/>
      <c r="AP12" s="1176"/>
      <c r="AQ12" s="1176"/>
      <c r="AR12" s="1176"/>
      <c r="AS12" s="1176"/>
      <c r="AT12" s="1176"/>
      <c r="AU12" s="1173"/>
      <c r="AV12" s="1173"/>
      <c r="AW12" s="1173"/>
      <c r="AX12" s="1173"/>
      <c r="AY12" s="1174"/>
      <c r="AZ12" s="252"/>
      <c r="BA12" s="252"/>
      <c r="BB12" s="252"/>
      <c r="BC12" s="252"/>
      <c r="BD12" s="252"/>
      <c r="BE12" s="253"/>
      <c r="BF12" s="253"/>
      <c r="BG12" s="253"/>
      <c r="BH12" s="253"/>
      <c r="BI12" s="253"/>
      <c r="BJ12" s="253"/>
      <c r="BK12" s="253"/>
      <c r="BL12" s="253"/>
      <c r="BM12" s="253"/>
      <c r="BN12" s="253"/>
      <c r="BO12" s="253"/>
      <c r="BP12" s="253"/>
      <c r="BQ12" s="262">
        <v>6</v>
      </c>
      <c r="BR12" s="263"/>
      <c r="BS12" s="1103"/>
      <c r="BT12" s="1104"/>
      <c r="BU12" s="1104"/>
      <c r="BV12" s="1104"/>
      <c r="BW12" s="1104"/>
      <c r="BX12" s="1104"/>
      <c r="BY12" s="1104"/>
      <c r="BZ12" s="1104"/>
      <c r="CA12" s="1104"/>
      <c r="CB12" s="1104"/>
      <c r="CC12" s="1104"/>
      <c r="CD12" s="1104"/>
      <c r="CE12" s="1104"/>
      <c r="CF12" s="1104"/>
      <c r="CG12" s="1105"/>
      <c r="CH12" s="1078"/>
      <c r="CI12" s="1079"/>
      <c r="CJ12" s="1079"/>
      <c r="CK12" s="1079"/>
      <c r="CL12" s="1080"/>
      <c r="CM12" s="1078"/>
      <c r="CN12" s="1079"/>
      <c r="CO12" s="1079"/>
      <c r="CP12" s="1079"/>
      <c r="CQ12" s="1080"/>
      <c r="CR12" s="1078"/>
      <c r="CS12" s="1079"/>
      <c r="CT12" s="1079"/>
      <c r="CU12" s="1079"/>
      <c r="CV12" s="1080"/>
      <c r="CW12" s="1078"/>
      <c r="CX12" s="1079"/>
      <c r="CY12" s="1079"/>
      <c r="CZ12" s="1079"/>
      <c r="DA12" s="1080"/>
      <c r="DB12" s="1078"/>
      <c r="DC12" s="1079"/>
      <c r="DD12" s="1079"/>
      <c r="DE12" s="1079"/>
      <c r="DF12" s="1080"/>
      <c r="DG12" s="1078"/>
      <c r="DH12" s="1079"/>
      <c r="DI12" s="1079"/>
      <c r="DJ12" s="1079"/>
      <c r="DK12" s="1080"/>
      <c r="DL12" s="1078"/>
      <c r="DM12" s="1079"/>
      <c r="DN12" s="1079"/>
      <c r="DO12" s="1079"/>
      <c r="DP12" s="1080"/>
      <c r="DQ12" s="1078"/>
      <c r="DR12" s="1079"/>
      <c r="DS12" s="1079"/>
      <c r="DT12" s="1079"/>
      <c r="DU12" s="1080"/>
      <c r="DV12" s="1081"/>
      <c r="DW12" s="1082"/>
      <c r="DX12" s="1082"/>
      <c r="DY12" s="1082"/>
      <c r="DZ12" s="1083"/>
      <c r="EA12" s="254"/>
    </row>
    <row r="13" spans="1:131" s="255" customFormat="1" ht="26.25" customHeight="1" x14ac:dyDescent="0.2">
      <c r="A13" s="261">
        <v>7</v>
      </c>
      <c r="B13" s="1126"/>
      <c r="C13" s="1127"/>
      <c r="D13" s="1127"/>
      <c r="E13" s="1127"/>
      <c r="F13" s="1127"/>
      <c r="G13" s="1127"/>
      <c r="H13" s="1127"/>
      <c r="I13" s="1127"/>
      <c r="J13" s="1127"/>
      <c r="K13" s="1127"/>
      <c r="L13" s="1127"/>
      <c r="M13" s="1127"/>
      <c r="N13" s="1127"/>
      <c r="O13" s="1127"/>
      <c r="P13" s="1128"/>
      <c r="Q13" s="1132"/>
      <c r="R13" s="1133"/>
      <c r="S13" s="1133"/>
      <c r="T13" s="1133"/>
      <c r="U13" s="1133"/>
      <c r="V13" s="1133"/>
      <c r="W13" s="1133"/>
      <c r="X13" s="1133"/>
      <c r="Y13" s="1133"/>
      <c r="Z13" s="1133"/>
      <c r="AA13" s="1133"/>
      <c r="AB13" s="1133"/>
      <c r="AC13" s="1133"/>
      <c r="AD13" s="1133"/>
      <c r="AE13" s="1134"/>
      <c r="AF13" s="1108"/>
      <c r="AG13" s="1109"/>
      <c r="AH13" s="1109"/>
      <c r="AI13" s="1109"/>
      <c r="AJ13" s="1110"/>
      <c r="AK13" s="1175"/>
      <c r="AL13" s="1176"/>
      <c r="AM13" s="1176"/>
      <c r="AN13" s="1176"/>
      <c r="AO13" s="1176"/>
      <c r="AP13" s="1176"/>
      <c r="AQ13" s="1176"/>
      <c r="AR13" s="1176"/>
      <c r="AS13" s="1176"/>
      <c r="AT13" s="1176"/>
      <c r="AU13" s="1173"/>
      <c r="AV13" s="1173"/>
      <c r="AW13" s="1173"/>
      <c r="AX13" s="1173"/>
      <c r="AY13" s="1174"/>
      <c r="AZ13" s="252"/>
      <c r="BA13" s="252"/>
      <c r="BB13" s="252"/>
      <c r="BC13" s="252"/>
      <c r="BD13" s="252"/>
      <c r="BE13" s="253"/>
      <c r="BF13" s="253"/>
      <c r="BG13" s="253"/>
      <c r="BH13" s="253"/>
      <c r="BI13" s="253"/>
      <c r="BJ13" s="253"/>
      <c r="BK13" s="253"/>
      <c r="BL13" s="253"/>
      <c r="BM13" s="253"/>
      <c r="BN13" s="253"/>
      <c r="BO13" s="253"/>
      <c r="BP13" s="253"/>
      <c r="BQ13" s="262">
        <v>7</v>
      </c>
      <c r="BR13" s="263"/>
      <c r="BS13" s="1103"/>
      <c r="BT13" s="1104"/>
      <c r="BU13" s="1104"/>
      <c r="BV13" s="1104"/>
      <c r="BW13" s="1104"/>
      <c r="BX13" s="1104"/>
      <c r="BY13" s="1104"/>
      <c r="BZ13" s="1104"/>
      <c r="CA13" s="1104"/>
      <c r="CB13" s="1104"/>
      <c r="CC13" s="1104"/>
      <c r="CD13" s="1104"/>
      <c r="CE13" s="1104"/>
      <c r="CF13" s="1104"/>
      <c r="CG13" s="1105"/>
      <c r="CH13" s="1078"/>
      <c r="CI13" s="1079"/>
      <c r="CJ13" s="1079"/>
      <c r="CK13" s="1079"/>
      <c r="CL13" s="1080"/>
      <c r="CM13" s="1078"/>
      <c r="CN13" s="1079"/>
      <c r="CO13" s="1079"/>
      <c r="CP13" s="1079"/>
      <c r="CQ13" s="1080"/>
      <c r="CR13" s="1078"/>
      <c r="CS13" s="1079"/>
      <c r="CT13" s="1079"/>
      <c r="CU13" s="1079"/>
      <c r="CV13" s="1080"/>
      <c r="CW13" s="1078"/>
      <c r="CX13" s="1079"/>
      <c r="CY13" s="1079"/>
      <c r="CZ13" s="1079"/>
      <c r="DA13" s="1080"/>
      <c r="DB13" s="1078"/>
      <c r="DC13" s="1079"/>
      <c r="DD13" s="1079"/>
      <c r="DE13" s="1079"/>
      <c r="DF13" s="1080"/>
      <c r="DG13" s="1078"/>
      <c r="DH13" s="1079"/>
      <c r="DI13" s="1079"/>
      <c r="DJ13" s="1079"/>
      <c r="DK13" s="1080"/>
      <c r="DL13" s="1078"/>
      <c r="DM13" s="1079"/>
      <c r="DN13" s="1079"/>
      <c r="DO13" s="1079"/>
      <c r="DP13" s="1080"/>
      <c r="DQ13" s="1078"/>
      <c r="DR13" s="1079"/>
      <c r="DS13" s="1079"/>
      <c r="DT13" s="1079"/>
      <c r="DU13" s="1080"/>
      <c r="DV13" s="1081"/>
      <c r="DW13" s="1082"/>
      <c r="DX13" s="1082"/>
      <c r="DY13" s="1082"/>
      <c r="DZ13" s="1083"/>
      <c r="EA13" s="254"/>
    </row>
    <row r="14" spans="1:131" s="255" customFormat="1" ht="26.25" customHeight="1" x14ac:dyDescent="0.2">
      <c r="A14" s="261">
        <v>8</v>
      </c>
      <c r="B14" s="1126"/>
      <c r="C14" s="1127"/>
      <c r="D14" s="1127"/>
      <c r="E14" s="1127"/>
      <c r="F14" s="1127"/>
      <c r="G14" s="1127"/>
      <c r="H14" s="1127"/>
      <c r="I14" s="1127"/>
      <c r="J14" s="1127"/>
      <c r="K14" s="1127"/>
      <c r="L14" s="1127"/>
      <c r="M14" s="1127"/>
      <c r="N14" s="1127"/>
      <c r="O14" s="1127"/>
      <c r="P14" s="1128"/>
      <c r="Q14" s="1132"/>
      <c r="R14" s="1133"/>
      <c r="S14" s="1133"/>
      <c r="T14" s="1133"/>
      <c r="U14" s="1133"/>
      <c r="V14" s="1133"/>
      <c r="W14" s="1133"/>
      <c r="X14" s="1133"/>
      <c r="Y14" s="1133"/>
      <c r="Z14" s="1133"/>
      <c r="AA14" s="1133"/>
      <c r="AB14" s="1133"/>
      <c r="AC14" s="1133"/>
      <c r="AD14" s="1133"/>
      <c r="AE14" s="1134"/>
      <c r="AF14" s="1108"/>
      <c r="AG14" s="1109"/>
      <c r="AH14" s="1109"/>
      <c r="AI14" s="1109"/>
      <c r="AJ14" s="1110"/>
      <c r="AK14" s="1175"/>
      <c r="AL14" s="1176"/>
      <c r="AM14" s="1176"/>
      <c r="AN14" s="1176"/>
      <c r="AO14" s="1176"/>
      <c r="AP14" s="1176"/>
      <c r="AQ14" s="1176"/>
      <c r="AR14" s="1176"/>
      <c r="AS14" s="1176"/>
      <c r="AT14" s="1176"/>
      <c r="AU14" s="1173"/>
      <c r="AV14" s="1173"/>
      <c r="AW14" s="1173"/>
      <c r="AX14" s="1173"/>
      <c r="AY14" s="1174"/>
      <c r="AZ14" s="252"/>
      <c r="BA14" s="252"/>
      <c r="BB14" s="252"/>
      <c r="BC14" s="252"/>
      <c r="BD14" s="252"/>
      <c r="BE14" s="253"/>
      <c r="BF14" s="253"/>
      <c r="BG14" s="253"/>
      <c r="BH14" s="253"/>
      <c r="BI14" s="253"/>
      <c r="BJ14" s="253"/>
      <c r="BK14" s="253"/>
      <c r="BL14" s="253"/>
      <c r="BM14" s="253"/>
      <c r="BN14" s="253"/>
      <c r="BO14" s="253"/>
      <c r="BP14" s="253"/>
      <c r="BQ14" s="262">
        <v>8</v>
      </c>
      <c r="BR14" s="263"/>
      <c r="BS14" s="1103"/>
      <c r="BT14" s="1104"/>
      <c r="BU14" s="1104"/>
      <c r="BV14" s="1104"/>
      <c r="BW14" s="1104"/>
      <c r="BX14" s="1104"/>
      <c r="BY14" s="1104"/>
      <c r="BZ14" s="1104"/>
      <c r="CA14" s="1104"/>
      <c r="CB14" s="1104"/>
      <c r="CC14" s="1104"/>
      <c r="CD14" s="1104"/>
      <c r="CE14" s="1104"/>
      <c r="CF14" s="1104"/>
      <c r="CG14" s="1105"/>
      <c r="CH14" s="1078"/>
      <c r="CI14" s="1079"/>
      <c r="CJ14" s="1079"/>
      <c r="CK14" s="1079"/>
      <c r="CL14" s="1080"/>
      <c r="CM14" s="1078"/>
      <c r="CN14" s="1079"/>
      <c r="CO14" s="1079"/>
      <c r="CP14" s="1079"/>
      <c r="CQ14" s="1080"/>
      <c r="CR14" s="1078"/>
      <c r="CS14" s="1079"/>
      <c r="CT14" s="1079"/>
      <c r="CU14" s="1079"/>
      <c r="CV14" s="1080"/>
      <c r="CW14" s="1078"/>
      <c r="CX14" s="1079"/>
      <c r="CY14" s="1079"/>
      <c r="CZ14" s="1079"/>
      <c r="DA14" s="1080"/>
      <c r="DB14" s="1078"/>
      <c r="DC14" s="1079"/>
      <c r="DD14" s="1079"/>
      <c r="DE14" s="1079"/>
      <c r="DF14" s="1080"/>
      <c r="DG14" s="1078"/>
      <c r="DH14" s="1079"/>
      <c r="DI14" s="1079"/>
      <c r="DJ14" s="1079"/>
      <c r="DK14" s="1080"/>
      <c r="DL14" s="1078"/>
      <c r="DM14" s="1079"/>
      <c r="DN14" s="1079"/>
      <c r="DO14" s="1079"/>
      <c r="DP14" s="1080"/>
      <c r="DQ14" s="1078"/>
      <c r="DR14" s="1079"/>
      <c r="DS14" s="1079"/>
      <c r="DT14" s="1079"/>
      <c r="DU14" s="1080"/>
      <c r="DV14" s="1081"/>
      <c r="DW14" s="1082"/>
      <c r="DX14" s="1082"/>
      <c r="DY14" s="1082"/>
      <c r="DZ14" s="1083"/>
      <c r="EA14" s="254"/>
    </row>
    <row r="15" spans="1:131" s="255" customFormat="1" ht="26.25" customHeight="1" x14ac:dyDescent="0.2">
      <c r="A15" s="261">
        <v>9</v>
      </c>
      <c r="B15" s="1126"/>
      <c r="C15" s="1127"/>
      <c r="D15" s="1127"/>
      <c r="E15" s="1127"/>
      <c r="F15" s="1127"/>
      <c r="G15" s="1127"/>
      <c r="H15" s="1127"/>
      <c r="I15" s="1127"/>
      <c r="J15" s="1127"/>
      <c r="K15" s="1127"/>
      <c r="L15" s="1127"/>
      <c r="M15" s="1127"/>
      <c r="N15" s="1127"/>
      <c r="O15" s="1127"/>
      <c r="P15" s="1128"/>
      <c r="Q15" s="1132"/>
      <c r="R15" s="1133"/>
      <c r="S15" s="1133"/>
      <c r="T15" s="1133"/>
      <c r="U15" s="1133"/>
      <c r="V15" s="1133"/>
      <c r="W15" s="1133"/>
      <c r="X15" s="1133"/>
      <c r="Y15" s="1133"/>
      <c r="Z15" s="1133"/>
      <c r="AA15" s="1133"/>
      <c r="AB15" s="1133"/>
      <c r="AC15" s="1133"/>
      <c r="AD15" s="1133"/>
      <c r="AE15" s="1134"/>
      <c r="AF15" s="1108"/>
      <c r="AG15" s="1109"/>
      <c r="AH15" s="1109"/>
      <c r="AI15" s="1109"/>
      <c r="AJ15" s="1110"/>
      <c r="AK15" s="1175"/>
      <c r="AL15" s="1176"/>
      <c r="AM15" s="1176"/>
      <c r="AN15" s="1176"/>
      <c r="AO15" s="1176"/>
      <c r="AP15" s="1176"/>
      <c r="AQ15" s="1176"/>
      <c r="AR15" s="1176"/>
      <c r="AS15" s="1176"/>
      <c r="AT15" s="1176"/>
      <c r="AU15" s="1173"/>
      <c r="AV15" s="1173"/>
      <c r="AW15" s="1173"/>
      <c r="AX15" s="1173"/>
      <c r="AY15" s="1174"/>
      <c r="AZ15" s="252"/>
      <c r="BA15" s="252"/>
      <c r="BB15" s="252"/>
      <c r="BC15" s="252"/>
      <c r="BD15" s="252"/>
      <c r="BE15" s="253"/>
      <c r="BF15" s="253"/>
      <c r="BG15" s="253"/>
      <c r="BH15" s="253"/>
      <c r="BI15" s="253"/>
      <c r="BJ15" s="253"/>
      <c r="BK15" s="253"/>
      <c r="BL15" s="253"/>
      <c r="BM15" s="253"/>
      <c r="BN15" s="253"/>
      <c r="BO15" s="253"/>
      <c r="BP15" s="253"/>
      <c r="BQ15" s="262">
        <v>9</v>
      </c>
      <c r="BR15" s="263"/>
      <c r="BS15" s="1103"/>
      <c r="BT15" s="1104"/>
      <c r="BU15" s="1104"/>
      <c r="BV15" s="1104"/>
      <c r="BW15" s="1104"/>
      <c r="BX15" s="1104"/>
      <c r="BY15" s="1104"/>
      <c r="BZ15" s="1104"/>
      <c r="CA15" s="1104"/>
      <c r="CB15" s="1104"/>
      <c r="CC15" s="1104"/>
      <c r="CD15" s="1104"/>
      <c r="CE15" s="1104"/>
      <c r="CF15" s="1104"/>
      <c r="CG15" s="1105"/>
      <c r="CH15" s="1078"/>
      <c r="CI15" s="1079"/>
      <c r="CJ15" s="1079"/>
      <c r="CK15" s="1079"/>
      <c r="CL15" s="1080"/>
      <c r="CM15" s="1078"/>
      <c r="CN15" s="1079"/>
      <c r="CO15" s="1079"/>
      <c r="CP15" s="1079"/>
      <c r="CQ15" s="1080"/>
      <c r="CR15" s="1078"/>
      <c r="CS15" s="1079"/>
      <c r="CT15" s="1079"/>
      <c r="CU15" s="1079"/>
      <c r="CV15" s="1080"/>
      <c r="CW15" s="1078"/>
      <c r="CX15" s="1079"/>
      <c r="CY15" s="1079"/>
      <c r="CZ15" s="1079"/>
      <c r="DA15" s="1080"/>
      <c r="DB15" s="1078"/>
      <c r="DC15" s="1079"/>
      <c r="DD15" s="1079"/>
      <c r="DE15" s="1079"/>
      <c r="DF15" s="1080"/>
      <c r="DG15" s="1078"/>
      <c r="DH15" s="1079"/>
      <c r="DI15" s="1079"/>
      <c r="DJ15" s="1079"/>
      <c r="DK15" s="1080"/>
      <c r="DL15" s="1078"/>
      <c r="DM15" s="1079"/>
      <c r="DN15" s="1079"/>
      <c r="DO15" s="1079"/>
      <c r="DP15" s="1080"/>
      <c r="DQ15" s="1078"/>
      <c r="DR15" s="1079"/>
      <c r="DS15" s="1079"/>
      <c r="DT15" s="1079"/>
      <c r="DU15" s="1080"/>
      <c r="DV15" s="1081"/>
      <c r="DW15" s="1082"/>
      <c r="DX15" s="1082"/>
      <c r="DY15" s="1082"/>
      <c r="DZ15" s="1083"/>
      <c r="EA15" s="254"/>
    </row>
    <row r="16" spans="1:131" s="255" customFormat="1" ht="26.25" customHeight="1" x14ac:dyDescent="0.2">
      <c r="A16" s="261">
        <v>10</v>
      </c>
      <c r="B16" s="1126"/>
      <c r="C16" s="1127"/>
      <c r="D16" s="1127"/>
      <c r="E16" s="1127"/>
      <c r="F16" s="1127"/>
      <c r="G16" s="1127"/>
      <c r="H16" s="1127"/>
      <c r="I16" s="1127"/>
      <c r="J16" s="1127"/>
      <c r="K16" s="1127"/>
      <c r="L16" s="1127"/>
      <c r="M16" s="1127"/>
      <c r="N16" s="1127"/>
      <c r="O16" s="1127"/>
      <c r="P16" s="1128"/>
      <c r="Q16" s="1132"/>
      <c r="R16" s="1133"/>
      <c r="S16" s="1133"/>
      <c r="T16" s="1133"/>
      <c r="U16" s="1133"/>
      <c r="V16" s="1133"/>
      <c r="W16" s="1133"/>
      <c r="X16" s="1133"/>
      <c r="Y16" s="1133"/>
      <c r="Z16" s="1133"/>
      <c r="AA16" s="1133"/>
      <c r="AB16" s="1133"/>
      <c r="AC16" s="1133"/>
      <c r="AD16" s="1133"/>
      <c r="AE16" s="1134"/>
      <c r="AF16" s="1108"/>
      <c r="AG16" s="1109"/>
      <c r="AH16" s="1109"/>
      <c r="AI16" s="1109"/>
      <c r="AJ16" s="1110"/>
      <c r="AK16" s="1175"/>
      <c r="AL16" s="1176"/>
      <c r="AM16" s="1176"/>
      <c r="AN16" s="1176"/>
      <c r="AO16" s="1176"/>
      <c r="AP16" s="1176"/>
      <c r="AQ16" s="1176"/>
      <c r="AR16" s="1176"/>
      <c r="AS16" s="1176"/>
      <c r="AT16" s="1176"/>
      <c r="AU16" s="1173"/>
      <c r="AV16" s="1173"/>
      <c r="AW16" s="1173"/>
      <c r="AX16" s="1173"/>
      <c r="AY16" s="1174"/>
      <c r="AZ16" s="252"/>
      <c r="BA16" s="252"/>
      <c r="BB16" s="252"/>
      <c r="BC16" s="252"/>
      <c r="BD16" s="252"/>
      <c r="BE16" s="253"/>
      <c r="BF16" s="253"/>
      <c r="BG16" s="253"/>
      <c r="BH16" s="253"/>
      <c r="BI16" s="253"/>
      <c r="BJ16" s="253"/>
      <c r="BK16" s="253"/>
      <c r="BL16" s="253"/>
      <c r="BM16" s="253"/>
      <c r="BN16" s="253"/>
      <c r="BO16" s="253"/>
      <c r="BP16" s="253"/>
      <c r="BQ16" s="262">
        <v>10</v>
      </c>
      <c r="BR16" s="263"/>
      <c r="BS16" s="1103"/>
      <c r="BT16" s="1104"/>
      <c r="BU16" s="1104"/>
      <c r="BV16" s="1104"/>
      <c r="BW16" s="1104"/>
      <c r="BX16" s="1104"/>
      <c r="BY16" s="1104"/>
      <c r="BZ16" s="1104"/>
      <c r="CA16" s="1104"/>
      <c r="CB16" s="1104"/>
      <c r="CC16" s="1104"/>
      <c r="CD16" s="1104"/>
      <c r="CE16" s="1104"/>
      <c r="CF16" s="1104"/>
      <c r="CG16" s="1105"/>
      <c r="CH16" s="1078"/>
      <c r="CI16" s="1079"/>
      <c r="CJ16" s="1079"/>
      <c r="CK16" s="1079"/>
      <c r="CL16" s="1080"/>
      <c r="CM16" s="1078"/>
      <c r="CN16" s="1079"/>
      <c r="CO16" s="1079"/>
      <c r="CP16" s="1079"/>
      <c r="CQ16" s="1080"/>
      <c r="CR16" s="1078"/>
      <c r="CS16" s="1079"/>
      <c r="CT16" s="1079"/>
      <c r="CU16" s="1079"/>
      <c r="CV16" s="1080"/>
      <c r="CW16" s="1078"/>
      <c r="CX16" s="1079"/>
      <c r="CY16" s="1079"/>
      <c r="CZ16" s="1079"/>
      <c r="DA16" s="1080"/>
      <c r="DB16" s="1078"/>
      <c r="DC16" s="1079"/>
      <c r="DD16" s="1079"/>
      <c r="DE16" s="1079"/>
      <c r="DF16" s="1080"/>
      <c r="DG16" s="1078"/>
      <c r="DH16" s="1079"/>
      <c r="DI16" s="1079"/>
      <c r="DJ16" s="1079"/>
      <c r="DK16" s="1080"/>
      <c r="DL16" s="1078"/>
      <c r="DM16" s="1079"/>
      <c r="DN16" s="1079"/>
      <c r="DO16" s="1079"/>
      <c r="DP16" s="1080"/>
      <c r="DQ16" s="1078"/>
      <c r="DR16" s="1079"/>
      <c r="DS16" s="1079"/>
      <c r="DT16" s="1079"/>
      <c r="DU16" s="1080"/>
      <c r="DV16" s="1081"/>
      <c r="DW16" s="1082"/>
      <c r="DX16" s="1082"/>
      <c r="DY16" s="1082"/>
      <c r="DZ16" s="1083"/>
      <c r="EA16" s="254"/>
    </row>
    <row r="17" spans="1:131" s="255" customFormat="1" ht="26.25" customHeight="1" x14ac:dyDescent="0.2">
      <c r="A17" s="261">
        <v>11</v>
      </c>
      <c r="B17" s="1126"/>
      <c r="C17" s="1127"/>
      <c r="D17" s="1127"/>
      <c r="E17" s="1127"/>
      <c r="F17" s="1127"/>
      <c r="G17" s="1127"/>
      <c r="H17" s="1127"/>
      <c r="I17" s="1127"/>
      <c r="J17" s="1127"/>
      <c r="K17" s="1127"/>
      <c r="L17" s="1127"/>
      <c r="M17" s="1127"/>
      <c r="N17" s="1127"/>
      <c r="O17" s="1127"/>
      <c r="P17" s="1128"/>
      <c r="Q17" s="1132"/>
      <c r="R17" s="1133"/>
      <c r="S17" s="1133"/>
      <c r="T17" s="1133"/>
      <c r="U17" s="1133"/>
      <c r="V17" s="1133"/>
      <c r="W17" s="1133"/>
      <c r="X17" s="1133"/>
      <c r="Y17" s="1133"/>
      <c r="Z17" s="1133"/>
      <c r="AA17" s="1133"/>
      <c r="AB17" s="1133"/>
      <c r="AC17" s="1133"/>
      <c r="AD17" s="1133"/>
      <c r="AE17" s="1134"/>
      <c r="AF17" s="1108"/>
      <c r="AG17" s="1109"/>
      <c r="AH17" s="1109"/>
      <c r="AI17" s="1109"/>
      <c r="AJ17" s="1110"/>
      <c r="AK17" s="1175"/>
      <c r="AL17" s="1176"/>
      <c r="AM17" s="1176"/>
      <c r="AN17" s="1176"/>
      <c r="AO17" s="1176"/>
      <c r="AP17" s="1176"/>
      <c r="AQ17" s="1176"/>
      <c r="AR17" s="1176"/>
      <c r="AS17" s="1176"/>
      <c r="AT17" s="1176"/>
      <c r="AU17" s="1173"/>
      <c r="AV17" s="1173"/>
      <c r="AW17" s="1173"/>
      <c r="AX17" s="1173"/>
      <c r="AY17" s="1174"/>
      <c r="AZ17" s="252"/>
      <c r="BA17" s="252"/>
      <c r="BB17" s="252"/>
      <c r="BC17" s="252"/>
      <c r="BD17" s="252"/>
      <c r="BE17" s="253"/>
      <c r="BF17" s="253"/>
      <c r="BG17" s="253"/>
      <c r="BH17" s="253"/>
      <c r="BI17" s="253"/>
      <c r="BJ17" s="253"/>
      <c r="BK17" s="253"/>
      <c r="BL17" s="253"/>
      <c r="BM17" s="253"/>
      <c r="BN17" s="253"/>
      <c r="BO17" s="253"/>
      <c r="BP17" s="253"/>
      <c r="BQ17" s="262">
        <v>11</v>
      </c>
      <c r="BR17" s="263"/>
      <c r="BS17" s="1103"/>
      <c r="BT17" s="1104"/>
      <c r="BU17" s="1104"/>
      <c r="BV17" s="1104"/>
      <c r="BW17" s="1104"/>
      <c r="BX17" s="1104"/>
      <c r="BY17" s="1104"/>
      <c r="BZ17" s="1104"/>
      <c r="CA17" s="1104"/>
      <c r="CB17" s="1104"/>
      <c r="CC17" s="1104"/>
      <c r="CD17" s="1104"/>
      <c r="CE17" s="1104"/>
      <c r="CF17" s="1104"/>
      <c r="CG17" s="1105"/>
      <c r="CH17" s="1078"/>
      <c r="CI17" s="1079"/>
      <c r="CJ17" s="1079"/>
      <c r="CK17" s="1079"/>
      <c r="CL17" s="1080"/>
      <c r="CM17" s="1078"/>
      <c r="CN17" s="1079"/>
      <c r="CO17" s="1079"/>
      <c r="CP17" s="1079"/>
      <c r="CQ17" s="1080"/>
      <c r="CR17" s="1078"/>
      <c r="CS17" s="1079"/>
      <c r="CT17" s="1079"/>
      <c r="CU17" s="1079"/>
      <c r="CV17" s="1080"/>
      <c r="CW17" s="1078"/>
      <c r="CX17" s="1079"/>
      <c r="CY17" s="1079"/>
      <c r="CZ17" s="1079"/>
      <c r="DA17" s="1080"/>
      <c r="DB17" s="1078"/>
      <c r="DC17" s="1079"/>
      <c r="DD17" s="1079"/>
      <c r="DE17" s="1079"/>
      <c r="DF17" s="1080"/>
      <c r="DG17" s="1078"/>
      <c r="DH17" s="1079"/>
      <c r="DI17" s="1079"/>
      <c r="DJ17" s="1079"/>
      <c r="DK17" s="1080"/>
      <c r="DL17" s="1078"/>
      <c r="DM17" s="1079"/>
      <c r="DN17" s="1079"/>
      <c r="DO17" s="1079"/>
      <c r="DP17" s="1080"/>
      <c r="DQ17" s="1078"/>
      <c r="DR17" s="1079"/>
      <c r="DS17" s="1079"/>
      <c r="DT17" s="1079"/>
      <c r="DU17" s="1080"/>
      <c r="DV17" s="1081"/>
      <c r="DW17" s="1082"/>
      <c r="DX17" s="1082"/>
      <c r="DY17" s="1082"/>
      <c r="DZ17" s="1083"/>
      <c r="EA17" s="254"/>
    </row>
    <row r="18" spans="1:131" s="255" customFormat="1" ht="26.25" customHeight="1" x14ac:dyDescent="0.2">
      <c r="A18" s="261">
        <v>12</v>
      </c>
      <c r="B18" s="1126"/>
      <c r="C18" s="1127"/>
      <c r="D18" s="1127"/>
      <c r="E18" s="1127"/>
      <c r="F18" s="1127"/>
      <c r="G18" s="1127"/>
      <c r="H18" s="1127"/>
      <c r="I18" s="1127"/>
      <c r="J18" s="1127"/>
      <c r="K18" s="1127"/>
      <c r="L18" s="1127"/>
      <c r="M18" s="1127"/>
      <c r="N18" s="1127"/>
      <c r="O18" s="1127"/>
      <c r="P18" s="1128"/>
      <c r="Q18" s="1132"/>
      <c r="R18" s="1133"/>
      <c r="S18" s="1133"/>
      <c r="T18" s="1133"/>
      <c r="U18" s="1133"/>
      <c r="V18" s="1133"/>
      <c r="W18" s="1133"/>
      <c r="X18" s="1133"/>
      <c r="Y18" s="1133"/>
      <c r="Z18" s="1133"/>
      <c r="AA18" s="1133"/>
      <c r="AB18" s="1133"/>
      <c r="AC18" s="1133"/>
      <c r="AD18" s="1133"/>
      <c r="AE18" s="1134"/>
      <c r="AF18" s="1108"/>
      <c r="AG18" s="1109"/>
      <c r="AH18" s="1109"/>
      <c r="AI18" s="1109"/>
      <c r="AJ18" s="1110"/>
      <c r="AK18" s="1175"/>
      <c r="AL18" s="1176"/>
      <c r="AM18" s="1176"/>
      <c r="AN18" s="1176"/>
      <c r="AO18" s="1176"/>
      <c r="AP18" s="1176"/>
      <c r="AQ18" s="1176"/>
      <c r="AR18" s="1176"/>
      <c r="AS18" s="1176"/>
      <c r="AT18" s="1176"/>
      <c r="AU18" s="1173"/>
      <c r="AV18" s="1173"/>
      <c r="AW18" s="1173"/>
      <c r="AX18" s="1173"/>
      <c r="AY18" s="1174"/>
      <c r="AZ18" s="252"/>
      <c r="BA18" s="252"/>
      <c r="BB18" s="252"/>
      <c r="BC18" s="252"/>
      <c r="BD18" s="252"/>
      <c r="BE18" s="253"/>
      <c r="BF18" s="253"/>
      <c r="BG18" s="253"/>
      <c r="BH18" s="253"/>
      <c r="BI18" s="253"/>
      <c r="BJ18" s="253"/>
      <c r="BK18" s="253"/>
      <c r="BL18" s="253"/>
      <c r="BM18" s="253"/>
      <c r="BN18" s="253"/>
      <c r="BO18" s="253"/>
      <c r="BP18" s="253"/>
      <c r="BQ18" s="262">
        <v>12</v>
      </c>
      <c r="BR18" s="263"/>
      <c r="BS18" s="1103"/>
      <c r="BT18" s="1104"/>
      <c r="BU18" s="1104"/>
      <c r="BV18" s="1104"/>
      <c r="BW18" s="1104"/>
      <c r="BX18" s="1104"/>
      <c r="BY18" s="1104"/>
      <c r="BZ18" s="1104"/>
      <c r="CA18" s="1104"/>
      <c r="CB18" s="1104"/>
      <c r="CC18" s="1104"/>
      <c r="CD18" s="1104"/>
      <c r="CE18" s="1104"/>
      <c r="CF18" s="1104"/>
      <c r="CG18" s="1105"/>
      <c r="CH18" s="1078"/>
      <c r="CI18" s="1079"/>
      <c r="CJ18" s="1079"/>
      <c r="CK18" s="1079"/>
      <c r="CL18" s="1080"/>
      <c r="CM18" s="1078"/>
      <c r="CN18" s="1079"/>
      <c r="CO18" s="1079"/>
      <c r="CP18" s="1079"/>
      <c r="CQ18" s="1080"/>
      <c r="CR18" s="1078"/>
      <c r="CS18" s="1079"/>
      <c r="CT18" s="1079"/>
      <c r="CU18" s="1079"/>
      <c r="CV18" s="1080"/>
      <c r="CW18" s="1078"/>
      <c r="CX18" s="1079"/>
      <c r="CY18" s="1079"/>
      <c r="CZ18" s="1079"/>
      <c r="DA18" s="1080"/>
      <c r="DB18" s="1078"/>
      <c r="DC18" s="1079"/>
      <c r="DD18" s="1079"/>
      <c r="DE18" s="1079"/>
      <c r="DF18" s="1080"/>
      <c r="DG18" s="1078"/>
      <c r="DH18" s="1079"/>
      <c r="DI18" s="1079"/>
      <c r="DJ18" s="1079"/>
      <c r="DK18" s="1080"/>
      <c r="DL18" s="1078"/>
      <c r="DM18" s="1079"/>
      <c r="DN18" s="1079"/>
      <c r="DO18" s="1079"/>
      <c r="DP18" s="1080"/>
      <c r="DQ18" s="1078"/>
      <c r="DR18" s="1079"/>
      <c r="DS18" s="1079"/>
      <c r="DT18" s="1079"/>
      <c r="DU18" s="1080"/>
      <c r="DV18" s="1081"/>
      <c r="DW18" s="1082"/>
      <c r="DX18" s="1082"/>
      <c r="DY18" s="1082"/>
      <c r="DZ18" s="1083"/>
      <c r="EA18" s="254"/>
    </row>
    <row r="19" spans="1:131" s="255" customFormat="1" ht="26.25" customHeight="1" x14ac:dyDescent="0.2">
      <c r="A19" s="261">
        <v>13</v>
      </c>
      <c r="B19" s="1126"/>
      <c r="C19" s="1127"/>
      <c r="D19" s="1127"/>
      <c r="E19" s="1127"/>
      <c r="F19" s="1127"/>
      <c r="G19" s="1127"/>
      <c r="H19" s="1127"/>
      <c r="I19" s="1127"/>
      <c r="J19" s="1127"/>
      <c r="K19" s="1127"/>
      <c r="L19" s="1127"/>
      <c r="M19" s="1127"/>
      <c r="N19" s="1127"/>
      <c r="O19" s="1127"/>
      <c r="P19" s="1128"/>
      <c r="Q19" s="1132"/>
      <c r="R19" s="1133"/>
      <c r="S19" s="1133"/>
      <c r="T19" s="1133"/>
      <c r="U19" s="1133"/>
      <c r="V19" s="1133"/>
      <c r="W19" s="1133"/>
      <c r="X19" s="1133"/>
      <c r="Y19" s="1133"/>
      <c r="Z19" s="1133"/>
      <c r="AA19" s="1133"/>
      <c r="AB19" s="1133"/>
      <c r="AC19" s="1133"/>
      <c r="AD19" s="1133"/>
      <c r="AE19" s="1134"/>
      <c r="AF19" s="1108"/>
      <c r="AG19" s="1109"/>
      <c r="AH19" s="1109"/>
      <c r="AI19" s="1109"/>
      <c r="AJ19" s="1110"/>
      <c r="AK19" s="1175"/>
      <c r="AL19" s="1176"/>
      <c r="AM19" s="1176"/>
      <c r="AN19" s="1176"/>
      <c r="AO19" s="1176"/>
      <c r="AP19" s="1176"/>
      <c r="AQ19" s="1176"/>
      <c r="AR19" s="1176"/>
      <c r="AS19" s="1176"/>
      <c r="AT19" s="1176"/>
      <c r="AU19" s="1173"/>
      <c r="AV19" s="1173"/>
      <c r="AW19" s="1173"/>
      <c r="AX19" s="1173"/>
      <c r="AY19" s="1174"/>
      <c r="AZ19" s="252"/>
      <c r="BA19" s="252"/>
      <c r="BB19" s="252"/>
      <c r="BC19" s="252"/>
      <c r="BD19" s="252"/>
      <c r="BE19" s="253"/>
      <c r="BF19" s="253"/>
      <c r="BG19" s="253"/>
      <c r="BH19" s="253"/>
      <c r="BI19" s="253"/>
      <c r="BJ19" s="253"/>
      <c r="BK19" s="253"/>
      <c r="BL19" s="253"/>
      <c r="BM19" s="253"/>
      <c r="BN19" s="253"/>
      <c r="BO19" s="253"/>
      <c r="BP19" s="253"/>
      <c r="BQ19" s="262">
        <v>13</v>
      </c>
      <c r="BR19" s="263"/>
      <c r="BS19" s="1103"/>
      <c r="BT19" s="1104"/>
      <c r="BU19" s="1104"/>
      <c r="BV19" s="1104"/>
      <c r="BW19" s="1104"/>
      <c r="BX19" s="1104"/>
      <c r="BY19" s="1104"/>
      <c r="BZ19" s="1104"/>
      <c r="CA19" s="1104"/>
      <c r="CB19" s="1104"/>
      <c r="CC19" s="1104"/>
      <c r="CD19" s="1104"/>
      <c r="CE19" s="1104"/>
      <c r="CF19" s="1104"/>
      <c r="CG19" s="1105"/>
      <c r="CH19" s="1078"/>
      <c r="CI19" s="1079"/>
      <c r="CJ19" s="1079"/>
      <c r="CK19" s="1079"/>
      <c r="CL19" s="1080"/>
      <c r="CM19" s="1078"/>
      <c r="CN19" s="1079"/>
      <c r="CO19" s="1079"/>
      <c r="CP19" s="1079"/>
      <c r="CQ19" s="1080"/>
      <c r="CR19" s="1078"/>
      <c r="CS19" s="1079"/>
      <c r="CT19" s="1079"/>
      <c r="CU19" s="1079"/>
      <c r="CV19" s="1080"/>
      <c r="CW19" s="1078"/>
      <c r="CX19" s="1079"/>
      <c r="CY19" s="1079"/>
      <c r="CZ19" s="1079"/>
      <c r="DA19" s="1080"/>
      <c r="DB19" s="1078"/>
      <c r="DC19" s="1079"/>
      <c r="DD19" s="1079"/>
      <c r="DE19" s="1079"/>
      <c r="DF19" s="1080"/>
      <c r="DG19" s="1078"/>
      <c r="DH19" s="1079"/>
      <c r="DI19" s="1079"/>
      <c r="DJ19" s="1079"/>
      <c r="DK19" s="1080"/>
      <c r="DL19" s="1078"/>
      <c r="DM19" s="1079"/>
      <c r="DN19" s="1079"/>
      <c r="DO19" s="1079"/>
      <c r="DP19" s="1080"/>
      <c r="DQ19" s="1078"/>
      <c r="DR19" s="1079"/>
      <c r="DS19" s="1079"/>
      <c r="DT19" s="1079"/>
      <c r="DU19" s="1080"/>
      <c r="DV19" s="1081"/>
      <c r="DW19" s="1082"/>
      <c r="DX19" s="1082"/>
      <c r="DY19" s="1082"/>
      <c r="DZ19" s="1083"/>
      <c r="EA19" s="254"/>
    </row>
    <row r="20" spans="1:131" s="255" customFormat="1" ht="26.25" customHeight="1" x14ac:dyDescent="0.2">
      <c r="A20" s="261">
        <v>14</v>
      </c>
      <c r="B20" s="1126"/>
      <c r="C20" s="1127"/>
      <c r="D20" s="1127"/>
      <c r="E20" s="1127"/>
      <c r="F20" s="1127"/>
      <c r="G20" s="1127"/>
      <c r="H20" s="1127"/>
      <c r="I20" s="1127"/>
      <c r="J20" s="1127"/>
      <c r="K20" s="1127"/>
      <c r="L20" s="1127"/>
      <c r="M20" s="1127"/>
      <c r="N20" s="1127"/>
      <c r="O20" s="1127"/>
      <c r="P20" s="1128"/>
      <c r="Q20" s="1132"/>
      <c r="R20" s="1133"/>
      <c r="S20" s="1133"/>
      <c r="T20" s="1133"/>
      <c r="U20" s="1133"/>
      <c r="V20" s="1133"/>
      <c r="W20" s="1133"/>
      <c r="X20" s="1133"/>
      <c r="Y20" s="1133"/>
      <c r="Z20" s="1133"/>
      <c r="AA20" s="1133"/>
      <c r="AB20" s="1133"/>
      <c r="AC20" s="1133"/>
      <c r="AD20" s="1133"/>
      <c r="AE20" s="1134"/>
      <c r="AF20" s="1108"/>
      <c r="AG20" s="1109"/>
      <c r="AH20" s="1109"/>
      <c r="AI20" s="1109"/>
      <c r="AJ20" s="1110"/>
      <c r="AK20" s="1175"/>
      <c r="AL20" s="1176"/>
      <c r="AM20" s="1176"/>
      <c r="AN20" s="1176"/>
      <c r="AO20" s="1176"/>
      <c r="AP20" s="1176"/>
      <c r="AQ20" s="1176"/>
      <c r="AR20" s="1176"/>
      <c r="AS20" s="1176"/>
      <c r="AT20" s="1176"/>
      <c r="AU20" s="1173"/>
      <c r="AV20" s="1173"/>
      <c r="AW20" s="1173"/>
      <c r="AX20" s="1173"/>
      <c r="AY20" s="1174"/>
      <c r="AZ20" s="252"/>
      <c r="BA20" s="252"/>
      <c r="BB20" s="252"/>
      <c r="BC20" s="252"/>
      <c r="BD20" s="252"/>
      <c r="BE20" s="253"/>
      <c r="BF20" s="253"/>
      <c r="BG20" s="253"/>
      <c r="BH20" s="253"/>
      <c r="BI20" s="253"/>
      <c r="BJ20" s="253"/>
      <c r="BK20" s="253"/>
      <c r="BL20" s="253"/>
      <c r="BM20" s="253"/>
      <c r="BN20" s="253"/>
      <c r="BO20" s="253"/>
      <c r="BP20" s="253"/>
      <c r="BQ20" s="262">
        <v>14</v>
      </c>
      <c r="BR20" s="263"/>
      <c r="BS20" s="1103"/>
      <c r="BT20" s="1104"/>
      <c r="BU20" s="1104"/>
      <c r="BV20" s="1104"/>
      <c r="BW20" s="1104"/>
      <c r="BX20" s="1104"/>
      <c r="BY20" s="1104"/>
      <c r="BZ20" s="1104"/>
      <c r="CA20" s="1104"/>
      <c r="CB20" s="1104"/>
      <c r="CC20" s="1104"/>
      <c r="CD20" s="1104"/>
      <c r="CE20" s="1104"/>
      <c r="CF20" s="1104"/>
      <c r="CG20" s="1105"/>
      <c r="CH20" s="1078"/>
      <c r="CI20" s="1079"/>
      <c r="CJ20" s="1079"/>
      <c r="CK20" s="1079"/>
      <c r="CL20" s="1080"/>
      <c r="CM20" s="1078"/>
      <c r="CN20" s="1079"/>
      <c r="CO20" s="1079"/>
      <c r="CP20" s="1079"/>
      <c r="CQ20" s="1080"/>
      <c r="CR20" s="1078"/>
      <c r="CS20" s="1079"/>
      <c r="CT20" s="1079"/>
      <c r="CU20" s="1079"/>
      <c r="CV20" s="1080"/>
      <c r="CW20" s="1078"/>
      <c r="CX20" s="1079"/>
      <c r="CY20" s="1079"/>
      <c r="CZ20" s="1079"/>
      <c r="DA20" s="1080"/>
      <c r="DB20" s="1078"/>
      <c r="DC20" s="1079"/>
      <c r="DD20" s="1079"/>
      <c r="DE20" s="1079"/>
      <c r="DF20" s="1080"/>
      <c r="DG20" s="1078"/>
      <c r="DH20" s="1079"/>
      <c r="DI20" s="1079"/>
      <c r="DJ20" s="1079"/>
      <c r="DK20" s="1080"/>
      <c r="DL20" s="1078"/>
      <c r="DM20" s="1079"/>
      <c r="DN20" s="1079"/>
      <c r="DO20" s="1079"/>
      <c r="DP20" s="1080"/>
      <c r="DQ20" s="1078"/>
      <c r="DR20" s="1079"/>
      <c r="DS20" s="1079"/>
      <c r="DT20" s="1079"/>
      <c r="DU20" s="1080"/>
      <c r="DV20" s="1081"/>
      <c r="DW20" s="1082"/>
      <c r="DX20" s="1082"/>
      <c r="DY20" s="1082"/>
      <c r="DZ20" s="1083"/>
      <c r="EA20" s="254"/>
    </row>
    <row r="21" spans="1:131" s="255" customFormat="1" ht="26.25" customHeight="1" thickBot="1" x14ac:dyDescent="0.25">
      <c r="A21" s="261">
        <v>15</v>
      </c>
      <c r="B21" s="1126"/>
      <c r="C21" s="1127"/>
      <c r="D21" s="1127"/>
      <c r="E21" s="1127"/>
      <c r="F21" s="1127"/>
      <c r="G21" s="1127"/>
      <c r="H21" s="1127"/>
      <c r="I21" s="1127"/>
      <c r="J21" s="1127"/>
      <c r="K21" s="1127"/>
      <c r="L21" s="1127"/>
      <c r="M21" s="1127"/>
      <c r="N21" s="1127"/>
      <c r="O21" s="1127"/>
      <c r="P21" s="1128"/>
      <c r="Q21" s="1132"/>
      <c r="R21" s="1133"/>
      <c r="S21" s="1133"/>
      <c r="T21" s="1133"/>
      <c r="U21" s="1133"/>
      <c r="V21" s="1133"/>
      <c r="W21" s="1133"/>
      <c r="X21" s="1133"/>
      <c r="Y21" s="1133"/>
      <c r="Z21" s="1133"/>
      <c r="AA21" s="1133"/>
      <c r="AB21" s="1133"/>
      <c r="AC21" s="1133"/>
      <c r="AD21" s="1133"/>
      <c r="AE21" s="1134"/>
      <c r="AF21" s="1108"/>
      <c r="AG21" s="1109"/>
      <c r="AH21" s="1109"/>
      <c r="AI21" s="1109"/>
      <c r="AJ21" s="1110"/>
      <c r="AK21" s="1175"/>
      <c r="AL21" s="1176"/>
      <c r="AM21" s="1176"/>
      <c r="AN21" s="1176"/>
      <c r="AO21" s="1176"/>
      <c r="AP21" s="1176"/>
      <c r="AQ21" s="1176"/>
      <c r="AR21" s="1176"/>
      <c r="AS21" s="1176"/>
      <c r="AT21" s="1176"/>
      <c r="AU21" s="1173"/>
      <c r="AV21" s="1173"/>
      <c r="AW21" s="1173"/>
      <c r="AX21" s="1173"/>
      <c r="AY21" s="1174"/>
      <c r="AZ21" s="252"/>
      <c r="BA21" s="252"/>
      <c r="BB21" s="252"/>
      <c r="BC21" s="252"/>
      <c r="BD21" s="252"/>
      <c r="BE21" s="253"/>
      <c r="BF21" s="253"/>
      <c r="BG21" s="253"/>
      <c r="BH21" s="253"/>
      <c r="BI21" s="253"/>
      <c r="BJ21" s="253"/>
      <c r="BK21" s="253"/>
      <c r="BL21" s="253"/>
      <c r="BM21" s="253"/>
      <c r="BN21" s="253"/>
      <c r="BO21" s="253"/>
      <c r="BP21" s="253"/>
      <c r="BQ21" s="262">
        <v>15</v>
      </c>
      <c r="BR21" s="263"/>
      <c r="BS21" s="1103"/>
      <c r="BT21" s="1104"/>
      <c r="BU21" s="1104"/>
      <c r="BV21" s="1104"/>
      <c r="BW21" s="1104"/>
      <c r="BX21" s="1104"/>
      <c r="BY21" s="1104"/>
      <c r="BZ21" s="1104"/>
      <c r="CA21" s="1104"/>
      <c r="CB21" s="1104"/>
      <c r="CC21" s="1104"/>
      <c r="CD21" s="1104"/>
      <c r="CE21" s="1104"/>
      <c r="CF21" s="1104"/>
      <c r="CG21" s="1105"/>
      <c r="CH21" s="1078"/>
      <c r="CI21" s="1079"/>
      <c r="CJ21" s="1079"/>
      <c r="CK21" s="1079"/>
      <c r="CL21" s="1080"/>
      <c r="CM21" s="1078"/>
      <c r="CN21" s="1079"/>
      <c r="CO21" s="1079"/>
      <c r="CP21" s="1079"/>
      <c r="CQ21" s="1080"/>
      <c r="CR21" s="1078"/>
      <c r="CS21" s="1079"/>
      <c r="CT21" s="1079"/>
      <c r="CU21" s="1079"/>
      <c r="CV21" s="1080"/>
      <c r="CW21" s="1078"/>
      <c r="CX21" s="1079"/>
      <c r="CY21" s="1079"/>
      <c r="CZ21" s="1079"/>
      <c r="DA21" s="1080"/>
      <c r="DB21" s="1078"/>
      <c r="DC21" s="1079"/>
      <c r="DD21" s="1079"/>
      <c r="DE21" s="1079"/>
      <c r="DF21" s="1080"/>
      <c r="DG21" s="1078"/>
      <c r="DH21" s="1079"/>
      <c r="DI21" s="1079"/>
      <c r="DJ21" s="1079"/>
      <c r="DK21" s="1080"/>
      <c r="DL21" s="1078"/>
      <c r="DM21" s="1079"/>
      <c r="DN21" s="1079"/>
      <c r="DO21" s="1079"/>
      <c r="DP21" s="1080"/>
      <c r="DQ21" s="1078"/>
      <c r="DR21" s="1079"/>
      <c r="DS21" s="1079"/>
      <c r="DT21" s="1079"/>
      <c r="DU21" s="1080"/>
      <c r="DV21" s="1081"/>
      <c r="DW21" s="1082"/>
      <c r="DX21" s="1082"/>
      <c r="DY21" s="1082"/>
      <c r="DZ21" s="1083"/>
      <c r="EA21" s="254"/>
    </row>
    <row r="22" spans="1:131" s="255" customFormat="1" ht="26.25" customHeight="1" x14ac:dyDescent="0.2">
      <c r="A22" s="261">
        <v>16</v>
      </c>
      <c r="B22" s="1126"/>
      <c r="C22" s="1127"/>
      <c r="D22" s="1127"/>
      <c r="E22" s="1127"/>
      <c r="F22" s="1127"/>
      <c r="G22" s="1127"/>
      <c r="H22" s="1127"/>
      <c r="I22" s="1127"/>
      <c r="J22" s="1127"/>
      <c r="K22" s="1127"/>
      <c r="L22" s="1127"/>
      <c r="M22" s="1127"/>
      <c r="N22" s="1127"/>
      <c r="O22" s="1127"/>
      <c r="P22" s="1128"/>
      <c r="Q22" s="1170"/>
      <c r="R22" s="1171"/>
      <c r="S22" s="1171"/>
      <c r="T22" s="1171"/>
      <c r="U22" s="1171"/>
      <c r="V22" s="1171"/>
      <c r="W22" s="1171"/>
      <c r="X22" s="1171"/>
      <c r="Y22" s="1171"/>
      <c r="Z22" s="1171"/>
      <c r="AA22" s="1171"/>
      <c r="AB22" s="1171"/>
      <c r="AC22" s="1171"/>
      <c r="AD22" s="1171"/>
      <c r="AE22" s="1172"/>
      <c r="AF22" s="1108"/>
      <c r="AG22" s="1109"/>
      <c r="AH22" s="1109"/>
      <c r="AI22" s="1109"/>
      <c r="AJ22" s="1110"/>
      <c r="AK22" s="1166"/>
      <c r="AL22" s="1167"/>
      <c r="AM22" s="1167"/>
      <c r="AN22" s="1167"/>
      <c r="AO22" s="1167"/>
      <c r="AP22" s="1167"/>
      <c r="AQ22" s="1167"/>
      <c r="AR22" s="1167"/>
      <c r="AS22" s="1167"/>
      <c r="AT22" s="1167"/>
      <c r="AU22" s="1168"/>
      <c r="AV22" s="1168"/>
      <c r="AW22" s="1168"/>
      <c r="AX22" s="1168"/>
      <c r="AY22" s="1169"/>
      <c r="AZ22" s="1124" t="s">
        <v>389</v>
      </c>
      <c r="BA22" s="1124"/>
      <c r="BB22" s="1124"/>
      <c r="BC22" s="1124"/>
      <c r="BD22" s="1125"/>
      <c r="BE22" s="253"/>
      <c r="BF22" s="253"/>
      <c r="BG22" s="253"/>
      <c r="BH22" s="253"/>
      <c r="BI22" s="253"/>
      <c r="BJ22" s="253"/>
      <c r="BK22" s="253"/>
      <c r="BL22" s="253"/>
      <c r="BM22" s="253"/>
      <c r="BN22" s="253"/>
      <c r="BO22" s="253"/>
      <c r="BP22" s="253"/>
      <c r="BQ22" s="262">
        <v>16</v>
      </c>
      <c r="BR22" s="263"/>
      <c r="BS22" s="1103"/>
      <c r="BT22" s="1104"/>
      <c r="BU22" s="1104"/>
      <c r="BV22" s="1104"/>
      <c r="BW22" s="1104"/>
      <c r="BX22" s="1104"/>
      <c r="BY22" s="1104"/>
      <c r="BZ22" s="1104"/>
      <c r="CA22" s="1104"/>
      <c r="CB22" s="1104"/>
      <c r="CC22" s="1104"/>
      <c r="CD22" s="1104"/>
      <c r="CE22" s="1104"/>
      <c r="CF22" s="1104"/>
      <c r="CG22" s="1105"/>
      <c r="CH22" s="1078"/>
      <c r="CI22" s="1079"/>
      <c r="CJ22" s="1079"/>
      <c r="CK22" s="1079"/>
      <c r="CL22" s="1080"/>
      <c r="CM22" s="1078"/>
      <c r="CN22" s="1079"/>
      <c r="CO22" s="1079"/>
      <c r="CP22" s="1079"/>
      <c r="CQ22" s="1080"/>
      <c r="CR22" s="1078"/>
      <c r="CS22" s="1079"/>
      <c r="CT22" s="1079"/>
      <c r="CU22" s="1079"/>
      <c r="CV22" s="1080"/>
      <c r="CW22" s="1078"/>
      <c r="CX22" s="1079"/>
      <c r="CY22" s="1079"/>
      <c r="CZ22" s="1079"/>
      <c r="DA22" s="1080"/>
      <c r="DB22" s="1078"/>
      <c r="DC22" s="1079"/>
      <c r="DD22" s="1079"/>
      <c r="DE22" s="1079"/>
      <c r="DF22" s="1080"/>
      <c r="DG22" s="1078"/>
      <c r="DH22" s="1079"/>
      <c r="DI22" s="1079"/>
      <c r="DJ22" s="1079"/>
      <c r="DK22" s="1080"/>
      <c r="DL22" s="1078"/>
      <c r="DM22" s="1079"/>
      <c r="DN22" s="1079"/>
      <c r="DO22" s="1079"/>
      <c r="DP22" s="1080"/>
      <c r="DQ22" s="1078"/>
      <c r="DR22" s="1079"/>
      <c r="DS22" s="1079"/>
      <c r="DT22" s="1079"/>
      <c r="DU22" s="1080"/>
      <c r="DV22" s="1081"/>
      <c r="DW22" s="1082"/>
      <c r="DX22" s="1082"/>
      <c r="DY22" s="1082"/>
      <c r="DZ22" s="1083"/>
      <c r="EA22" s="254"/>
    </row>
    <row r="23" spans="1:131" s="255" customFormat="1" ht="26.25" customHeight="1" thickBot="1" x14ac:dyDescent="0.25">
      <c r="A23" s="264" t="s">
        <v>390</v>
      </c>
      <c r="B23" s="1033" t="s">
        <v>391</v>
      </c>
      <c r="C23" s="1034"/>
      <c r="D23" s="1034"/>
      <c r="E23" s="1034"/>
      <c r="F23" s="1034"/>
      <c r="G23" s="1034"/>
      <c r="H23" s="1034"/>
      <c r="I23" s="1034"/>
      <c r="J23" s="1034"/>
      <c r="K23" s="1034"/>
      <c r="L23" s="1034"/>
      <c r="M23" s="1034"/>
      <c r="N23" s="1034"/>
      <c r="O23" s="1034"/>
      <c r="P23" s="1035"/>
      <c r="Q23" s="1157">
        <v>27449</v>
      </c>
      <c r="R23" s="1158"/>
      <c r="S23" s="1158"/>
      <c r="T23" s="1158"/>
      <c r="U23" s="1158"/>
      <c r="V23" s="1158">
        <v>27066</v>
      </c>
      <c r="W23" s="1158"/>
      <c r="X23" s="1158"/>
      <c r="Y23" s="1158"/>
      <c r="Z23" s="1158"/>
      <c r="AA23" s="1158">
        <v>383</v>
      </c>
      <c r="AB23" s="1158"/>
      <c r="AC23" s="1158"/>
      <c r="AD23" s="1158"/>
      <c r="AE23" s="1159"/>
      <c r="AF23" s="1160">
        <v>337</v>
      </c>
      <c r="AG23" s="1158"/>
      <c r="AH23" s="1158"/>
      <c r="AI23" s="1158"/>
      <c r="AJ23" s="1161"/>
      <c r="AK23" s="1162"/>
      <c r="AL23" s="1163"/>
      <c r="AM23" s="1163"/>
      <c r="AN23" s="1163"/>
      <c r="AO23" s="1163"/>
      <c r="AP23" s="1158">
        <v>32698</v>
      </c>
      <c r="AQ23" s="1158"/>
      <c r="AR23" s="1158"/>
      <c r="AS23" s="1158"/>
      <c r="AT23" s="1158"/>
      <c r="AU23" s="1164"/>
      <c r="AV23" s="1164"/>
      <c r="AW23" s="1164"/>
      <c r="AX23" s="1164"/>
      <c r="AY23" s="1165"/>
      <c r="AZ23" s="1154" t="s">
        <v>127</v>
      </c>
      <c r="BA23" s="1155"/>
      <c r="BB23" s="1155"/>
      <c r="BC23" s="1155"/>
      <c r="BD23" s="1156"/>
      <c r="BE23" s="253"/>
      <c r="BF23" s="253"/>
      <c r="BG23" s="253"/>
      <c r="BH23" s="253"/>
      <c r="BI23" s="253"/>
      <c r="BJ23" s="253"/>
      <c r="BK23" s="253"/>
      <c r="BL23" s="253"/>
      <c r="BM23" s="253"/>
      <c r="BN23" s="253"/>
      <c r="BO23" s="253"/>
      <c r="BP23" s="253"/>
      <c r="BQ23" s="262">
        <v>17</v>
      </c>
      <c r="BR23" s="263"/>
      <c r="BS23" s="1103"/>
      <c r="BT23" s="1104"/>
      <c r="BU23" s="1104"/>
      <c r="BV23" s="1104"/>
      <c r="BW23" s="1104"/>
      <c r="BX23" s="1104"/>
      <c r="BY23" s="1104"/>
      <c r="BZ23" s="1104"/>
      <c r="CA23" s="1104"/>
      <c r="CB23" s="1104"/>
      <c r="CC23" s="1104"/>
      <c r="CD23" s="1104"/>
      <c r="CE23" s="1104"/>
      <c r="CF23" s="1104"/>
      <c r="CG23" s="1105"/>
      <c r="CH23" s="1078"/>
      <c r="CI23" s="1079"/>
      <c r="CJ23" s="1079"/>
      <c r="CK23" s="1079"/>
      <c r="CL23" s="1080"/>
      <c r="CM23" s="1078"/>
      <c r="CN23" s="1079"/>
      <c r="CO23" s="1079"/>
      <c r="CP23" s="1079"/>
      <c r="CQ23" s="1080"/>
      <c r="CR23" s="1078"/>
      <c r="CS23" s="1079"/>
      <c r="CT23" s="1079"/>
      <c r="CU23" s="1079"/>
      <c r="CV23" s="1080"/>
      <c r="CW23" s="1078"/>
      <c r="CX23" s="1079"/>
      <c r="CY23" s="1079"/>
      <c r="CZ23" s="1079"/>
      <c r="DA23" s="1080"/>
      <c r="DB23" s="1078"/>
      <c r="DC23" s="1079"/>
      <c r="DD23" s="1079"/>
      <c r="DE23" s="1079"/>
      <c r="DF23" s="1080"/>
      <c r="DG23" s="1078"/>
      <c r="DH23" s="1079"/>
      <c r="DI23" s="1079"/>
      <c r="DJ23" s="1079"/>
      <c r="DK23" s="1080"/>
      <c r="DL23" s="1078"/>
      <c r="DM23" s="1079"/>
      <c r="DN23" s="1079"/>
      <c r="DO23" s="1079"/>
      <c r="DP23" s="1080"/>
      <c r="DQ23" s="1078"/>
      <c r="DR23" s="1079"/>
      <c r="DS23" s="1079"/>
      <c r="DT23" s="1079"/>
      <c r="DU23" s="1080"/>
      <c r="DV23" s="1081"/>
      <c r="DW23" s="1082"/>
      <c r="DX23" s="1082"/>
      <c r="DY23" s="1082"/>
      <c r="DZ23" s="1083"/>
      <c r="EA23" s="254"/>
    </row>
    <row r="24" spans="1:131" s="255" customFormat="1" ht="26.25" customHeight="1" x14ac:dyDescent="0.2">
      <c r="A24" s="1153" t="s">
        <v>392</v>
      </c>
      <c r="B24" s="1153"/>
      <c r="C24" s="1153"/>
      <c r="D24" s="1153"/>
      <c r="E24" s="1153"/>
      <c r="F24" s="1153"/>
      <c r="G24" s="1153"/>
      <c r="H24" s="1153"/>
      <c r="I24" s="1153"/>
      <c r="J24" s="1153"/>
      <c r="K24" s="1153"/>
      <c r="L24" s="1153"/>
      <c r="M24" s="1153"/>
      <c r="N24" s="1153"/>
      <c r="O24" s="1153"/>
      <c r="P24" s="1153"/>
      <c r="Q24" s="1153"/>
      <c r="R24" s="1153"/>
      <c r="S24" s="1153"/>
      <c r="T24" s="1153"/>
      <c r="U24" s="1153"/>
      <c r="V24" s="1153"/>
      <c r="W24" s="1153"/>
      <c r="X24" s="1153"/>
      <c r="Y24" s="1153"/>
      <c r="Z24" s="1153"/>
      <c r="AA24" s="1153"/>
      <c r="AB24" s="1153"/>
      <c r="AC24" s="1153"/>
      <c r="AD24" s="1153"/>
      <c r="AE24" s="1153"/>
      <c r="AF24" s="1153"/>
      <c r="AG24" s="1153"/>
      <c r="AH24" s="1153"/>
      <c r="AI24" s="1153"/>
      <c r="AJ24" s="1153"/>
      <c r="AK24" s="1153"/>
      <c r="AL24" s="1153"/>
      <c r="AM24" s="1153"/>
      <c r="AN24" s="1153"/>
      <c r="AO24" s="1153"/>
      <c r="AP24" s="1153"/>
      <c r="AQ24" s="1153"/>
      <c r="AR24" s="1153"/>
      <c r="AS24" s="1153"/>
      <c r="AT24" s="1153"/>
      <c r="AU24" s="1153"/>
      <c r="AV24" s="1153"/>
      <c r="AW24" s="1153"/>
      <c r="AX24" s="1153"/>
      <c r="AY24" s="1153"/>
      <c r="AZ24" s="252"/>
      <c r="BA24" s="252"/>
      <c r="BB24" s="252"/>
      <c r="BC24" s="252"/>
      <c r="BD24" s="252"/>
      <c r="BE24" s="253"/>
      <c r="BF24" s="253"/>
      <c r="BG24" s="253"/>
      <c r="BH24" s="253"/>
      <c r="BI24" s="253"/>
      <c r="BJ24" s="253"/>
      <c r="BK24" s="253"/>
      <c r="BL24" s="253"/>
      <c r="BM24" s="253"/>
      <c r="BN24" s="253"/>
      <c r="BO24" s="253"/>
      <c r="BP24" s="253"/>
      <c r="BQ24" s="262">
        <v>18</v>
      </c>
      <c r="BR24" s="263"/>
      <c r="BS24" s="1103"/>
      <c r="BT24" s="1104"/>
      <c r="BU24" s="1104"/>
      <c r="BV24" s="1104"/>
      <c r="BW24" s="1104"/>
      <c r="BX24" s="1104"/>
      <c r="BY24" s="1104"/>
      <c r="BZ24" s="1104"/>
      <c r="CA24" s="1104"/>
      <c r="CB24" s="1104"/>
      <c r="CC24" s="1104"/>
      <c r="CD24" s="1104"/>
      <c r="CE24" s="1104"/>
      <c r="CF24" s="1104"/>
      <c r="CG24" s="1105"/>
      <c r="CH24" s="1078"/>
      <c r="CI24" s="1079"/>
      <c r="CJ24" s="1079"/>
      <c r="CK24" s="1079"/>
      <c r="CL24" s="1080"/>
      <c r="CM24" s="1078"/>
      <c r="CN24" s="1079"/>
      <c r="CO24" s="1079"/>
      <c r="CP24" s="1079"/>
      <c r="CQ24" s="1080"/>
      <c r="CR24" s="1078"/>
      <c r="CS24" s="1079"/>
      <c r="CT24" s="1079"/>
      <c r="CU24" s="1079"/>
      <c r="CV24" s="1080"/>
      <c r="CW24" s="1078"/>
      <c r="CX24" s="1079"/>
      <c r="CY24" s="1079"/>
      <c r="CZ24" s="1079"/>
      <c r="DA24" s="1080"/>
      <c r="DB24" s="1078"/>
      <c r="DC24" s="1079"/>
      <c r="DD24" s="1079"/>
      <c r="DE24" s="1079"/>
      <c r="DF24" s="1080"/>
      <c r="DG24" s="1078"/>
      <c r="DH24" s="1079"/>
      <c r="DI24" s="1079"/>
      <c r="DJ24" s="1079"/>
      <c r="DK24" s="1080"/>
      <c r="DL24" s="1078"/>
      <c r="DM24" s="1079"/>
      <c r="DN24" s="1079"/>
      <c r="DO24" s="1079"/>
      <c r="DP24" s="1080"/>
      <c r="DQ24" s="1078"/>
      <c r="DR24" s="1079"/>
      <c r="DS24" s="1079"/>
      <c r="DT24" s="1079"/>
      <c r="DU24" s="1080"/>
      <c r="DV24" s="1081"/>
      <c r="DW24" s="1082"/>
      <c r="DX24" s="1082"/>
      <c r="DY24" s="1082"/>
      <c r="DZ24" s="1083"/>
      <c r="EA24" s="254"/>
    </row>
    <row r="25" spans="1:131" s="247" customFormat="1" ht="26.25" customHeight="1" thickBot="1" x14ac:dyDescent="0.25">
      <c r="A25" s="1152" t="s">
        <v>393</v>
      </c>
      <c r="B25" s="1152"/>
      <c r="C25" s="1152"/>
      <c r="D25" s="1152"/>
      <c r="E25" s="1152"/>
      <c r="F25" s="1152"/>
      <c r="G25" s="1152"/>
      <c r="H25" s="1152"/>
      <c r="I25" s="1152"/>
      <c r="J25" s="1152"/>
      <c r="K25" s="1152"/>
      <c r="L25" s="1152"/>
      <c r="M25" s="1152"/>
      <c r="N25" s="1152"/>
      <c r="O25" s="1152"/>
      <c r="P25" s="1152"/>
      <c r="Q25" s="1152"/>
      <c r="R25" s="1152"/>
      <c r="S25" s="1152"/>
      <c r="T25" s="1152"/>
      <c r="U25" s="1152"/>
      <c r="V25" s="1152"/>
      <c r="W25" s="1152"/>
      <c r="X25" s="1152"/>
      <c r="Y25" s="1152"/>
      <c r="Z25" s="1152"/>
      <c r="AA25" s="1152"/>
      <c r="AB25" s="1152"/>
      <c r="AC25" s="1152"/>
      <c r="AD25" s="1152"/>
      <c r="AE25" s="1152"/>
      <c r="AF25" s="1152"/>
      <c r="AG25" s="1152"/>
      <c r="AH25" s="1152"/>
      <c r="AI25" s="1152"/>
      <c r="AJ25" s="1152"/>
      <c r="AK25" s="1152"/>
      <c r="AL25" s="1152"/>
      <c r="AM25" s="1152"/>
      <c r="AN25" s="1152"/>
      <c r="AO25" s="1152"/>
      <c r="AP25" s="1152"/>
      <c r="AQ25" s="1152"/>
      <c r="AR25" s="1152"/>
      <c r="AS25" s="1152"/>
      <c r="AT25" s="1152"/>
      <c r="AU25" s="1152"/>
      <c r="AV25" s="1152"/>
      <c r="AW25" s="1152"/>
      <c r="AX25" s="1152"/>
      <c r="AY25" s="1152"/>
      <c r="AZ25" s="1152"/>
      <c r="BA25" s="1152"/>
      <c r="BB25" s="1152"/>
      <c r="BC25" s="1152"/>
      <c r="BD25" s="1152"/>
      <c r="BE25" s="1152"/>
      <c r="BF25" s="1152"/>
      <c r="BG25" s="1152"/>
      <c r="BH25" s="1152"/>
      <c r="BI25" s="1152"/>
      <c r="BJ25" s="252"/>
      <c r="BK25" s="252"/>
      <c r="BL25" s="252"/>
      <c r="BM25" s="252"/>
      <c r="BN25" s="252"/>
      <c r="BO25" s="265"/>
      <c r="BP25" s="265"/>
      <c r="BQ25" s="262">
        <v>19</v>
      </c>
      <c r="BR25" s="263"/>
      <c r="BS25" s="1103"/>
      <c r="BT25" s="1104"/>
      <c r="BU25" s="1104"/>
      <c r="BV25" s="1104"/>
      <c r="BW25" s="1104"/>
      <c r="BX25" s="1104"/>
      <c r="BY25" s="1104"/>
      <c r="BZ25" s="1104"/>
      <c r="CA25" s="1104"/>
      <c r="CB25" s="1104"/>
      <c r="CC25" s="1104"/>
      <c r="CD25" s="1104"/>
      <c r="CE25" s="1104"/>
      <c r="CF25" s="1104"/>
      <c r="CG25" s="1105"/>
      <c r="CH25" s="1078"/>
      <c r="CI25" s="1079"/>
      <c r="CJ25" s="1079"/>
      <c r="CK25" s="1079"/>
      <c r="CL25" s="1080"/>
      <c r="CM25" s="1078"/>
      <c r="CN25" s="1079"/>
      <c r="CO25" s="1079"/>
      <c r="CP25" s="1079"/>
      <c r="CQ25" s="1080"/>
      <c r="CR25" s="1078"/>
      <c r="CS25" s="1079"/>
      <c r="CT25" s="1079"/>
      <c r="CU25" s="1079"/>
      <c r="CV25" s="1080"/>
      <c r="CW25" s="1078"/>
      <c r="CX25" s="1079"/>
      <c r="CY25" s="1079"/>
      <c r="CZ25" s="1079"/>
      <c r="DA25" s="1080"/>
      <c r="DB25" s="1078"/>
      <c r="DC25" s="1079"/>
      <c r="DD25" s="1079"/>
      <c r="DE25" s="1079"/>
      <c r="DF25" s="1080"/>
      <c r="DG25" s="1078"/>
      <c r="DH25" s="1079"/>
      <c r="DI25" s="1079"/>
      <c r="DJ25" s="1079"/>
      <c r="DK25" s="1080"/>
      <c r="DL25" s="1078"/>
      <c r="DM25" s="1079"/>
      <c r="DN25" s="1079"/>
      <c r="DO25" s="1079"/>
      <c r="DP25" s="1080"/>
      <c r="DQ25" s="1078"/>
      <c r="DR25" s="1079"/>
      <c r="DS25" s="1079"/>
      <c r="DT25" s="1079"/>
      <c r="DU25" s="1080"/>
      <c r="DV25" s="1081"/>
      <c r="DW25" s="1082"/>
      <c r="DX25" s="1082"/>
      <c r="DY25" s="1082"/>
      <c r="DZ25" s="1083"/>
      <c r="EA25" s="246"/>
    </row>
    <row r="26" spans="1:131" s="247" customFormat="1" ht="26.25" customHeight="1" x14ac:dyDescent="0.2">
      <c r="A26" s="1084" t="s">
        <v>370</v>
      </c>
      <c r="B26" s="1085"/>
      <c r="C26" s="1085"/>
      <c r="D26" s="1085"/>
      <c r="E26" s="1085"/>
      <c r="F26" s="1085"/>
      <c r="G26" s="1085"/>
      <c r="H26" s="1085"/>
      <c r="I26" s="1085"/>
      <c r="J26" s="1085"/>
      <c r="K26" s="1085"/>
      <c r="L26" s="1085"/>
      <c r="M26" s="1085"/>
      <c r="N26" s="1085"/>
      <c r="O26" s="1085"/>
      <c r="P26" s="1086"/>
      <c r="Q26" s="1090" t="s">
        <v>394</v>
      </c>
      <c r="R26" s="1091"/>
      <c r="S26" s="1091"/>
      <c r="T26" s="1091"/>
      <c r="U26" s="1092"/>
      <c r="V26" s="1090" t="s">
        <v>395</v>
      </c>
      <c r="W26" s="1091"/>
      <c r="X26" s="1091"/>
      <c r="Y26" s="1091"/>
      <c r="Z26" s="1092"/>
      <c r="AA26" s="1090" t="s">
        <v>396</v>
      </c>
      <c r="AB26" s="1091"/>
      <c r="AC26" s="1091"/>
      <c r="AD26" s="1091"/>
      <c r="AE26" s="1091"/>
      <c r="AF26" s="1148" t="s">
        <v>397</v>
      </c>
      <c r="AG26" s="1097"/>
      <c r="AH26" s="1097"/>
      <c r="AI26" s="1097"/>
      <c r="AJ26" s="1149"/>
      <c r="AK26" s="1091" t="s">
        <v>398</v>
      </c>
      <c r="AL26" s="1091"/>
      <c r="AM26" s="1091"/>
      <c r="AN26" s="1091"/>
      <c r="AO26" s="1092"/>
      <c r="AP26" s="1090" t="s">
        <v>399</v>
      </c>
      <c r="AQ26" s="1091"/>
      <c r="AR26" s="1091"/>
      <c r="AS26" s="1091"/>
      <c r="AT26" s="1092"/>
      <c r="AU26" s="1090" t="s">
        <v>400</v>
      </c>
      <c r="AV26" s="1091"/>
      <c r="AW26" s="1091"/>
      <c r="AX26" s="1091"/>
      <c r="AY26" s="1092"/>
      <c r="AZ26" s="1090" t="s">
        <v>401</v>
      </c>
      <c r="BA26" s="1091"/>
      <c r="BB26" s="1091"/>
      <c r="BC26" s="1091"/>
      <c r="BD26" s="1092"/>
      <c r="BE26" s="1090" t="s">
        <v>377</v>
      </c>
      <c r="BF26" s="1091"/>
      <c r="BG26" s="1091"/>
      <c r="BH26" s="1091"/>
      <c r="BI26" s="1106"/>
      <c r="BJ26" s="252"/>
      <c r="BK26" s="252"/>
      <c r="BL26" s="252"/>
      <c r="BM26" s="252"/>
      <c r="BN26" s="252"/>
      <c r="BO26" s="265"/>
      <c r="BP26" s="265"/>
      <c r="BQ26" s="262">
        <v>20</v>
      </c>
      <c r="BR26" s="263"/>
      <c r="BS26" s="1103"/>
      <c r="BT26" s="1104"/>
      <c r="BU26" s="1104"/>
      <c r="BV26" s="1104"/>
      <c r="BW26" s="1104"/>
      <c r="BX26" s="1104"/>
      <c r="BY26" s="1104"/>
      <c r="BZ26" s="1104"/>
      <c r="CA26" s="1104"/>
      <c r="CB26" s="1104"/>
      <c r="CC26" s="1104"/>
      <c r="CD26" s="1104"/>
      <c r="CE26" s="1104"/>
      <c r="CF26" s="1104"/>
      <c r="CG26" s="1105"/>
      <c r="CH26" s="1078"/>
      <c r="CI26" s="1079"/>
      <c r="CJ26" s="1079"/>
      <c r="CK26" s="1079"/>
      <c r="CL26" s="1080"/>
      <c r="CM26" s="1078"/>
      <c r="CN26" s="1079"/>
      <c r="CO26" s="1079"/>
      <c r="CP26" s="1079"/>
      <c r="CQ26" s="1080"/>
      <c r="CR26" s="1078"/>
      <c r="CS26" s="1079"/>
      <c r="CT26" s="1079"/>
      <c r="CU26" s="1079"/>
      <c r="CV26" s="1080"/>
      <c r="CW26" s="1078"/>
      <c r="CX26" s="1079"/>
      <c r="CY26" s="1079"/>
      <c r="CZ26" s="1079"/>
      <c r="DA26" s="1080"/>
      <c r="DB26" s="1078"/>
      <c r="DC26" s="1079"/>
      <c r="DD26" s="1079"/>
      <c r="DE26" s="1079"/>
      <c r="DF26" s="1080"/>
      <c r="DG26" s="1078"/>
      <c r="DH26" s="1079"/>
      <c r="DI26" s="1079"/>
      <c r="DJ26" s="1079"/>
      <c r="DK26" s="1080"/>
      <c r="DL26" s="1078"/>
      <c r="DM26" s="1079"/>
      <c r="DN26" s="1079"/>
      <c r="DO26" s="1079"/>
      <c r="DP26" s="1080"/>
      <c r="DQ26" s="1078"/>
      <c r="DR26" s="1079"/>
      <c r="DS26" s="1079"/>
      <c r="DT26" s="1079"/>
      <c r="DU26" s="1080"/>
      <c r="DV26" s="1081"/>
      <c r="DW26" s="1082"/>
      <c r="DX26" s="1082"/>
      <c r="DY26" s="1082"/>
      <c r="DZ26" s="1083"/>
      <c r="EA26" s="246"/>
    </row>
    <row r="27" spans="1:131" s="247" customFormat="1" ht="26.25" customHeight="1" thickBot="1" x14ac:dyDescent="0.25">
      <c r="A27" s="1087"/>
      <c r="B27" s="1088"/>
      <c r="C27" s="1088"/>
      <c r="D27" s="1088"/>
      <c r="E27" s="1088"/>
      <c r="F27" s="1088"/>
      <c r="G27" s="1088"/>
      <c r="H27" s="1088"/>
      <c r="I27" s="1088"/>
      <c r="J27" s="1088"/>
      <c r="K27" s="1088"/>
      <c r="L27" s="1088"/>
      <c r="M27" s="1088"/>
      <c r="N27" s="1088"/>
      <c r="O27" s="1088"/>
      <c r="P27" s="1089"/>
      <c r="Q27" s="1093"/>
      <c r="R27" s="1094"/>
      <c r="S27" s="1094"/>
      <c r="T27" s="1094"/>
      <c r="U27" s="1095"/>
      <c r="V27" s="1093"/>
      <c r="W27" s="1094"/>
      <c r="X27" s="1094"/>
      <c r="Y27" s="1094"/>
      <c r="Z27" s="1095"/>
      <c r="AA27" s="1093"/>
      <c r="AB27" s="1094"/>
      <c r="AC27" s="1094"/>
      <c r="AD27" s="1094"/>
      <c r="AE27" s="1094"/>
      <c r="AF27" s="1150"/>
      <c r="AG27" s="1100"/>
      <c r="AH27" s="1100"/>
      <c r="AI27" s="1100"/>
      <c r="AJ27" s="1151"/>
      <c r="AK27" s="1094"/>
      <c r="AL27" s="1094"/>
      <c r="AM27" s="1094"/>
      <c r="AN27" s="1094"/>
      <c r="AO27" s="1095"/>
      <c r="AP27" s="1093"/>
      <c r="AQ27" s="1094"/>
      <c r="AR27" s="1094"/>
      <c r="AS27" s="1094"/>
      <c r="AT27" s="1095"/>
      <c r="AU27" s="1093"/>
      <c r="AV27" s="1094"/>
      <c r="AW27" s="1094"/>
      <c r="AX27" s="1094"/>
      <c r="AY27" s="1095"/>
      <c r="AZ27" s="1093"/>
      <c r="BA27" s="1094"/>
      <c r="BB27" s="1094"/>
      <c r="BC27" s="1094"/>
      <c r="BD27" s="1095"/>
      <c r="BE27" s="1093"/>
      <c r="BF27" s="1094"/>
      <c r="BG27" s="1094"/>
      <c r="BH27" s="1094"/>
      <c r="BI27" s="1107"/>
      <c r="BJ27" s="252"/>
      <c r="BK27" s="252"/>
      <c r="BL27" s="252"/>
      <c r="BM27" s="252"/>
      <c r="BN27" s="252"/>
      <c r="BO27" s="265"/>
      <c r="BP27" s="265"/>
      <c r="BQ27" s="262">
        <v>21</v>
      </c>
      <c r="BR27" s="263"/>
      <c r="BS27" s="1103"/>
      <c r="BT27" s="1104"/>
      <c r="BU27" s="1104"/>
      <c r="BV27" s="1104"/>
      <c r="BW27" s="1104"/>
      <c r="BX27" s="1104"/>
      <c r="BY27" s="1104"/>
      <c r="BZ27" s="1104"/>
      <c r="CA27" s="1104"/>
      <c r="CB27" s="1104"/>
      <c r="CC27" s="1104"/>
      <c r="CD27" s="1104"/>
      <c r="CE27" s="1104"/>
      <c r="CF27" s="1104"/>
      <c r="CG27" s="1105"/>
      <c r="CH27" s="1078"/>
      <c r="CI27" s="1079"/>
      <c r="CJ27" s="1079"/>
      <c r="CK27" s="1079"/>
      <c r="CL27" s="1080"/>
      <c r="CM27" s="1078"/>
      <c r="CN27" s="1079"/>
      <c r="CO27" s="1079"/>
      <c r="CP27" s="1079"/>
      <c r="CQ27" s="1080"/>
      <c r="CR27" s="1078"/>
      <c r="CS27" s="1079"/>
      <c r="CT27" s="1079"/>
      <c r="CU27" s="1079"/>
      <c r="CV27" s="1080"/>
      <c r="CW27" s="1078"/>
      <c r="CX27" s="1079"/>
      <c r="CY27" s="1079"/>
      <c r="CZ27" s="1079"/>
      <c r="DA27" s="1080"/>
      <c r="DB27" s="1078"/>
      <c r="DC27" s="1079"/>
      <c r="DD27" s="1079"/>
      <c r="DE27" s="1079"/>
      <c r="DF27" s="1080"/>
      <c r="DG27" s="1078"/>
      <c r="DH27" s="1079"/>
      <c r="DI27" s="1079"/>
      <c r="DJ27" s="1079"/>
      <c r="DK27" s="1080"/>
      <c r="DL27" s="1078"/>
      <c r="DM27" s="1079"/>
      <c r="DN27" s="1079"/>
      <c r="DO27" s="1079"/>
      <c r="DP27" s="1080"/>
      <c r="DQ27" s="1078"/>
      <c r="DR27" s="1079"/>
      <c r="DS27" s="1079"/>
      <c r="DT27" s="1079"/>
      <c r="DU27" s="1080"/>
      <c r="DV27" s="1081"/>
      <c r="DW27" s="1082"/>
      <c r="DX27" s="1082"/>
      <c r="DY27" s="1082"/>
      <c r="DZ27" s="1083"/>
      <c r="EA27" s="246"/>
    </row>
    <row r="28" spans="1:131" s="247" customFormat="1" ht="26.25" customHeight="1" thickTop="1" x14ac:dyDescent="0.2">
      <c r="A28" s="266">
        <v>1</v>
      </c>
      <c r="B28" s="1139" t="s">
        <v>402</v>
      </c>
      <c r="C28" s="1140"/>
      <c r="D28" s="1140"/>
      <c r="E28" s="1140"/>
      <c r="F28" s="1140"/>
      <c r="G28" s="1140"/>
      <c r="H28" s="1140"/>
      <c r="I28" s="1140"/>
      <c r="J28" s="1140"/>
      <c r="K28" s="1140"/>
      <c r="L28" s="1140"/>
      <c r="M28" s="1140"/>
      <c r="N28" s="1140"/>
      <c r="O28" s="1140"/>
      <c r="P28" s="1141"/>
      <c r="Q28" s="1142">
        <v>7038</v>
      </c>
      <c r="R28" s="1143"/>
      <c r="S28" s="1143"/>
      <c r="T28" s="1143"/>
      <c r="U28" s="1143"/>
      <c r="V28" s="1143">
        <v>7375</v>
      </c>
      <c r="W28" s="1143"/>
      <c r="X28" s="1143"/>
      <c r="Y28" s="1143"/>
      <c r="Z28" s="1143"/>
      <c r="AA28" s="1143">
        <v>-337</v>
      </c>
      <c r="AB28" s="1143"/>
      <c r="AC28" s="1143"/>
      <c r="AD28" s="1143"/>
      <c r="AE28" s="1144"/>
      <c r="AF28" s="1145">
        <v>-336</v>
      </c>
      <c r="AG28" s="1143"/>
      <c r="AH28" s="1143"/>
      <c r="AI28" s="1143"/>
      <c r="AJ28" s="1146"/>
      <c r="AK28" s="1147">
        <v>790</v>
      </c>
      <c r="AL28" s="1135"/>
      <c r="AM28" s="1135"/>
      <c r="AN28" s="1135"/>
      <c r="AO28" s="1135"/>
      <c r="AP28" s="1135">
        <v>0</v>
      </c>
      <c r="AQ28" s="1135"/>
      <c r="AR28" s="1135"/>
      <c r="AS28" s="1135"/>
      <c r="AT28" s="1135"/>
      <c r="AU28" s="1135">
        <v>0</v>
      </c>
      <c r="AV28" s="1135"/>
      <c r="AW28" s="1135"/>
      <c r="AX28" s="1135"/>
      <c r="AY28" s="1135"/>
      <c r="AZ28" s="1136"/>
      <c r="BA28" s="1136"/>
      <c r="BB28" s="1136"/>
      <c r="BC28" s="1136"/>
      <c r="BD28" s="1136"/>
      <c r="BE28" s="1137"/>
      <c r="BF28" s="1137"/>
      <c r="BG28" s="1137"/>
      <c r="BH28" s="1137"/>
      <c r="BI28" s="1138"/>
      <c r="BJ28" s="252"/>
      <c r="BK28" s="252"/>
      <c r="BL28" s="252"/>
      <c r="BM28" s="252"/>
      <c r="BN28" s="252"/>
      <c r="BO28" s="265"/>
      <c r="BP28" s="265"/>
      <c r="BQ28" s="262">
        <v>22</v>
      </c>
      <c r="BR28" s="263"/>
      <c r="BS28" s="1103"/>
      <c r="BT28" s="1104"/>
      <c r="BU28" s="1104"/>
      <c r="BV28" s="1104"/>
      <c r="BW28" s="1104"/>
      <c r="BX28" s="1104"/>
      <c r="BY28" s="1104"/>
      <c r="BZ28" s="1104"/>
      <c r="CA28" s="1104"/>
      <c r="CB28" s="1104"/>
      <c r="CC28" s="1104"/>
      <c r="CD28" s="1104"/>
      <c r="CE28" s="1104"/>
      <c r="CF28" s="1104"/>
      <c r="CG28" s="1105"/>
      <c r="CH28" s="1078"/>
      <c r="CI28" s="1079"/>
      <c r="CJ28" s="1079"/>
      <c r="CK28" s="1079"/>
      <c r="CL28" s="1080"/>
      <c r="CM28" s="1078"/>
      <c r="CN28" s="1079"/>
      <c r="CO28" s="1079"/>
      <c r="CP28" s="1079"/>
      <c r="CQ28" s="1080"/>
      <c r="CR28" s="1078"/>
      <c r="CS28" s="1079"/>
      <c r="CT28" s="1079"/>
      <c r="CU28" s="1079"/>
      <c r="CV28" s="1080"/>
      <c r="CW28" s="1078"/>
      <c r="CX28" s="1079"/>
      <c r="CY28" s="1079"/>
      <c r="CZ28" s="1079"/>
      <c r="DA28" s="1080"/>
      <c r="DB28" s="1078"/>
      <c r="DC28" s="1079"/>
      <c r="DD28" s="1079"/>
      <c r="DE28" s="1079"/>
      <c r="DF28" s="1080"/>
      <c r="DG28" s="1078"/>
      <c r="DH28" s="1079"/>
      <c r="DI28" s="1079"/>
      <c r="DJ28" s="1079"/>
      <c r="DK28" s="1080"/>
      <c r="DL28" s="1078"/>
      <c r="DM28" s="1079"/>
      <c r="DN28" s="1079"/>
      <c r="DO28" s="1079"/>
      <c r="DP28" s="1080"/>
      <c r="DQ28" s="1078"/>
      <c r="DR28" s="1079"/>
      <c r="DS28" s="1079"/>
      <c r="DT28" s="1079"/>
      <c r="DU28" s="1080"/>
      <c r="DV28" s="1081"/>
      <c r="DW28" s="1082"/>
      <c r="DX28" s="1082"/>
      <c r="DY28" s="1082"/>
      <c r="DZ28" s="1083"/>
      <c r="EA28" s="246"/>
    </row>
    <row r="29" spans="1:131" s="247" customFormat="1" ht="26.25" customHeight="1" x14ac:dyDescent="0.2">
      <c r="A29" s="266">
        <v>2</v>
      </c>
      <c r="B29" s="1126" t="s">
        <v>403</v>
      </c>
      <c r="C29" s="1127"/>
      <c r="D29" s="1127"/>
      <c r="E29" s="1127"/>
      <c r="F29" s="1127"/>
      <c r="G29" s="1127"/>
      <c r="H29" s="1127"/>
      <c r="I29" s="1127"/>
      <c r="J29" s="1127"/>
      <c r="K29" s="1127"/>
      <c r="L29" s="1127"/>
      <c r="M29" s="1127"/>
      <c r="N29" s="1127"/>
      <c r="O29" s="1127"/>
      <c r="P29" s="1128"/>
      <c r="Q29" s="1132">
        <v>163</v>
      </c>
      <c r="R29" s="1133"/>
      <c r="S29" s="1133"/>
      <c r="T29" s="1133"/>
      <c r="U29" s="1133"/>
      <c r="V29" s="1133">
        <v>139</v>
      </c>
      <c r="W29" s="1133"/>
      <c r="X29" s="1133"/>
      <c r="Y29" s="1133"/>
      <c r="Z29" s="1133"/>
      <c r="AA29" s="1133">
        <v>24</v>
      </c>
      <c r="AB29" s="1133"/>
      <c r="AC29" s="1133"/>
      <c r="AD29" s="1133"/>
      <c r="AE29" s="1134"/>
      <c r="AF29" s="1108">
        <v>24</v>
      </c>
      <c r="AG29" s="1109"/>
      <c r="AH29" s="1109"/>
      <c r="AI29" s="1109"/>
      <c r="AJ29" s="1110"/>
      <c r="AK29" s="1069">
        <v>77</v>
      </c>
      <c r="AL29" s="1060"/>
      <c r="AM29" s="1060"/>
      <c r="AN29" s="1060"/>
      <c r="AO29" s="1060"/>
      <c r="AP29" s="1060">
        <v>9</v>
      </c>
      <c r="AQ29" s="1060"/>
      <c r="AR29" s="1060"/>
      <c r="AS29" s="1060"/>
      <c r="AT29" s="1060"/>
      <c r="AU29" s="1060">
        <v>9</v>
      </c>
      <c r="AV29" s="1060"/>
      <c r="AW29" s="1060"/>
      <c r="AX29" s="1060"/>
      <c r="AY29" s="1060"/>
      <c r="AZ29" s="1131"/>
      <c r="BA29" s="1131"/>
      <c r="BB29" s="1131"/>
      <c r="BC29" s="1131"/>
      <c r="BD29" s="1131"/>
      <c r="BE29" s="1121"/>
      <c r="BF29" s="1121"/>
      <c r="BG29" s="1121"/>
      <c r="BH29" s="1121"/>
      <c r="BI29" s="1122"/>
      <c r="BJ29" s="252"/>
      <c r="BK29" s="252"/>
      <c r="BL29" s="252"/>
      <c r="BM29" s="252"/>
      <c r="BN29" s="252"/>
      <c r="BO29" s="265"/>
      <c r="BP29" s="265"/>
      <c r="BQ29" s="262">
        <v>23</v>
      </c>
      <c r="BR29" s="263"/>
      <c r="BS29" s="1103"/>
      <c r="BT29" s="1104"/>
      <c r="BU29" s="1104"/>
      <c r="BV29" s="1104"/>
      <c r="BW29" s="1104"/>
      <c r="BX29" s="1104"/>
      <c r="BY29" s="1104"/>
      <c r="BZ29" s="1104"/>
      <c r="CA29" s="1104"/>
      <c r="CB29" s="1104"/>
      <c r="CC29" s="1104"/>
      <c r="CD29" s="1104"/>
      <c r="CE29" s="1104"/>
      <c r="CF29" s="1104"/>
      <c r="CG29" s="1105"/>
      <c r="CH29" s="1078"/>
      <c r="CI29" s="1079"/>
      <c r="CJ29" s="1079"/>
      <c r="CK29" s="1079"/>
      <c r="CL29" s="1080"/>
      <c r="CM29" s="1078"/>
      <c r="CN29" s="1079"/>
      <c r="CO29" s="1079"/>
      <c r="CP29" s="1079"/>
      <c r="CQ29" s="1080"/>
      <c r="CR29" s="1078"/>
      <c r="CS29" s="1079"/>
      <c r="CT29" s="1079"/>
      <c r="CU29" s="1079"/>
      <c r="CV29" s="1080"/>
      <c r="CW29" s="1078"/>
      <c r="CX29" s="1079"/>
      <c r="CY29" s="1079"/>
      <c r="CZ29" s="1079"/>
      <c r="DA29" s="1080"/>
      <c r="DB29" s="1078"/>
      <c r="DC29" s="1079"/>
      <c r="DD29" s="1079"/>
      <c r="DE29" s="1079"/>
      <c r="DF29" s="1080"/>
      <c r="DG29" s="1078"/>
      <c r="DH29" s="1079"/>
      <c r="DI29" s="1079"/>
      <c r="DJ29" s="1079"/>
      <c r="DK29" s="1080"/>
      <c r="DL29" s="1078"/>
      <c r="DM29" s="1079"/>
      <c r="DN29" s="1079"/>
      <c r="DO29" s="1079"/>
      <c r="DP29" s="1080"/>
      <c r="DQ29" s="1078"/>
      <c r="DR29" s="1079"/>
      <c r="DS29" s="1079"/>
      <c r="DT29" s="1079"/>
      <c r="DU29" s="1080"/>
      <c r="DV29" s="1081"/>
      <c r="DW29" s="1082"/>
      <c r="DX29" s="1082"/>
      <c r="DY29" s="1082"/>
      <c r="DZ29" s="1083"/>
      <c r="EA29" s="246"/>
    </row>
    <row r="30" spans="1:131" s="247" customFormat="1" ht="26.25" customHeight="1" x14ac:dyDescent="0.2">
      <c r="A30" s="266">
        <v>3</v>
      </c>
      <c r="B30" s="1126" t="s">
        <v>404</v>
      </c>
      <c r="C30" s="1127"/>
      <c r="D30" s="1127"/>
      <c r="E30" s="1127"/>
      <c r="F30" s="1127"/>
      <c r="G30" s="1127"/>
      <c r="H30" s="1127"/>
      <c r="I30" s="1127"/>
      <c r="J30" s="1127"/>
      <c r="K30" s="1127"/>
      <c r="L30" s="1127"/>
      <c r="M30" s="1127"/>
      <c r="N30" s="1127"/>
      <c r="O30" s="1127"/>
      <c r="P30" s="1128"/>
      <c r="Q30" s="1132">
        <v>785</v>
      </c>
      <c r="R30" s="1133"/>
      <c r="S30" s="1133"/>
      <c r="T30" s="1133"/>
      <c r="U30" s="1133"/>
      <c r="V30" s="1133">
        <v>775</v>
      </c>
      <c r="W30" s="1133"/>
      <c r="X30" s="1133"/>
      <c r="Y30" s="1133"/>
      <c r="Z30" s="1133"/>
      <c r="AA30" s="1133">
        <v>10</v>
      </c>
      <c r="AB30" s="1133"/>
      <c r="AC30" s="1133"/>
      <c r="AD30" s="1133"/>
      <c r="AE30" s="1134"/>
      <c r="AF30" s="1108">
        <v>10</v>
      </c>
      <c r="AG30" s="1109"/>
      <c r="AH30" s="1109"/>
      <c r="AI30" s="1109"/>
      <c r="AJ30" s="1110"/>
      <c r="AK30" s="1069">
        <v>207</v>
      </c>
      <c r="AL30" s="1060"/>
      <c r="AM30" s="1060"/>
      <c r="AN30" s="1060"/>
      <c r="AO30" s="1060"/>
      <c r="AP30" s="1060">
        <v>0</v>
      </c>
      <c r="AQ30" s="1060"/>
      <c r="AR30" s="1060"/>
      <c r="AS30" s="1060"/>
      <c r="AT30" s="1060"/>
      <c r="AU30" s="1060">
        <v>0</v>
      </c>
      <c r="AV30" s="1060"/>
      <c r="AW30" s="1060"/>
      <c r="AX30" s="1060"/>
      <c r="AY30" s="1060"/>
      <c r="AZ30" s="1131"/>
      <c r="BA30" s="1131"/>
      <c r="BB30" s="1131"/>
      <c r="BC30" s="1131"/>
      <c r="BD30" s="1131"/>
      <c r="BE30" s="1121"/>
      <c r="BF30" s="1121"/>
      <c r="BG30" s="1121"/>
      <c r="BH30" s="1121"/>
      <c r="BI30" s="1122"/>
      <c r="BJ30" s="252"/>
      <c r="BK30" s="252"/>
      <c r="BL30" s="252"/>
      <c r="BM30" s="252"/>
      <c r="BN30" s="252"/>
      <c r="BO30" s="265"/>
      <c r="BP30" s="265"/>
      <c r="BQ30" s="262">
        <v>24</v>
      </c>
      <c r="BR30" s="263"/>
      <c r="BS30" s="1103"/>
      <c r="BT30" s="1104"/>
      <c r="BU30" s="1104"/>
      <c r="BV30" s="1104"/>
      <c r="BW30" s="1104"/>
      <c r="BX30" s="1104"/>
      <c r="BY30" s="1104"/>
      <c r="BZ30" s="1104"/>
      <c r="CA30" s="1104"/>
      <c r="CB30" s="1104"/>
      <c r="CC30" s="1104"/>
      <c r="CD30" s="1104"/>
      <c r="CE30" s="1104"/>
      <c r="CF30" s="1104"/>
      <c r="CG30" s="1105"/>
      <c r="CH30" s="1078"/>
      <c r="CI30" s="1079"/>
      <c r="CJ30" s="1079"/>
      <c r="CK30" s="1079"/>
      <c r="CL30" s="1080"/>
      <c r="CM30" s="1078"/>
      <c r="CN30" s="1079"/>
      <c r="CO30" s="1079"/>
      <c r="CP30" s="1079"/>
      <c r="CQ30" s="1080"/>
      <c r="CR30" s="1078"/>
      <c r="CS30" s="1079"/>
      <c r="CT30" s="1079"/>
      <c r="CU30" s="1079"/>
      <c r="CV30" s="1080"/>
      <c r="CW30" s="1078"/>
      <c r="CX30" s="1079"/>
      <c r="CY30" s="1079"/>
      <c r="CZ30" s="1079"/>
      <c r="DA30" s="1080"/>
      <c r="DB30" s="1078"/>
      <c r="DC30" s="1079"/>
      <c r="DD30" s="1079"/>
      <c r="DE30" s="1079"/>
      <c r="DF30" s="1080"/>
      <c r="DG30" s="1078"/>
      <c r="DH30" s="1079"/>
      <c r="DI30" s="1079"/>
      <c r="DJ30" s="1079"/>
      <c r="DK30" s="1080"/>
      <c r="DL30" s="1078"/>
      <c r="DM30" s="1079"/>
      <c r="DN30" s="1079"/>
      <c r="DO30" s="1079"/>
      <c r="DP30" s="1080"/>
      <c r="DQ30" s="1078"/>
      <c r="DR30" s="1079"/>
      <c r="DS30" s="1079"/>
      <c r="DT30" s="1079"/>
      <c r="DU30" s="1080"/>
      <c r="DV30" s="1081"/>
      <c r="DW30" s="1082"/>
      <c r="DX30" s="1082"/>
      <c r="DY30" s="1082"/>
      <c r="DZ30" s="1083"/>
      <c r="EA30" s="246"/>
    </row>
    <row r="31" spans="1:131" s="247" customFormat="1" ht="26.25" customHeight="1" x14ac:dyDescent="0.2">
      <c r="A31" s="266">
        <v>4</v>
      </c>
      <c r="B31" s="1126" t="s">
        <v>405</v>
      </c>
      <c r="C31" s="1127"/>
      <c r="D31" s="1127"/>
      <c r="E31" s="1127"/>
      <c r="F31" s="1127"/>
      <c r="G31" s="1127"/>
      <c r="H31" s="1127"/>
      <c r="I31" s="1127"/>
      <c r="J31" s="1127"/>
      <c r="K31" s="1127"/>
      <c r="L31" s="1127"/>
      <c r="M31" s="1127"/>
      <c r="N31" s="1127"/>
      <c r="O31" s="1127"/>
      <c r="P31" s="1128"/>
      <c r="Q31" s="1132">
        <v>4904</v>
      </c>
      <c r="R31" s="1133"/>
      <c r="S31" s="1133"/>
      <c r="T31" s="1133"/>
      <c r="U31" s="1133"/>
      <c r="V31" s="1133">
        <v>4754</v>
      </c>
      <c r="W31" s="1133"/>
      <c r="X31" s="1133"/>
      <c r="Y31" s="1133"/>
      <c r="Z31" s="1133"/>
      <c r="AA31" s="1133">
        <v>150</v>
      </c>
      <c r="AB31" s="1133"/>
      <c r="AC31" s="1133"/>
      <c r="AD31" s="1133"/>
      <c r="AE31" s="1134"/>
      <c r="AF31" s="1108">
        <v>150</v>
      </c>
      <c r="AG31" s="1109"/>
      <c r="AH31" s="1109"/>
      <c r="AI31" s="1109"/>
      <c r="AJ31" s="1110"/>
      <c r="AK31" s="1069">
        <v>686</v>
      </c>
      <c r="AL31" s="1060"/>
      <c r="AM31" s="1060"/>
      <c r="AN31" s="1060"/>
      <c r="AO31" s="1060"/>
      <c r="AP31" s="1060">
        <v>0</v>
      </c>
      <c r="AQ31" s="1060"/>
      <c r="AR31" s="1060"/>
      <c r="AS31" s="1060"/>
      <c r="AT31" s="1060"/>
      <c r="AU31" s="1060">
        <v>0</v>
      </c>
      <c r="AV31" s="1060"/>
      <c r="AW31" s="1060"/>
      <c r="AX31" s="1060"/>
      <c r="AY31" s="1060"/>
      <c r="AZ31" s="1131"/>
      <c r="BA31" s="1131"/>
      <c r="BB31" s="1131"/>
      <c r="BC31" s="1131"/>
      <c r="BD31" s="1131"/>
      <c r="BE31" s="1121"/>
      <c r="BF31" s="1121"/>
      <c r="BG31" s="1121"/>
      <c r="BH31" s="1121"/>
      <c r="BI31" s="1122"/>
      <c r="BJ31" s="252"/>
      <c r="BK31" s="252"/>
      <c r="BL31" s="252"/>
      <c r="BM31" s="252"/>
      <c r="BN31" s="252"/>
      <c r="BO31" s="265"/>
      <c r="BP31" s="265"/>
      <c r="BQ31" s="262">
        <v>25</v>
      </c>
      <c r="BR31" s="263"/>
      <c r="BS31" s="1103"/>
      <c r="BT31" s="1104"/>
      <c r="BU31" s="1104"/>
      <c r="BV31" s="1104"/>
      <c r="BW31" s="1104"/>
      <c r="BX31" s="1104"/>
      <c r="BY31" s="1104"/>
      <c r="BZ31" s="1104"/>
      <c r="CA31" s="1104"/>
      <c r="CB31" s="1104"/>
      <c r="CC31" s="1104"/>
      <c r="CD31" s="1104"/>
      <c r="CE31" s="1104"/>
      <c r="CF31" s="1104"/>
      <c r="CG31" s="1105"/>
      <c r="CH31" s="1078"/>
      <c r="CI31" s="1079"/>
      <c r="CJ31" s="1079"/>
      <c r="CK31" s="1079"/>
      <c r="CL31" s="1080"/>
      <c r="CM31" s="1078"/>
      <c r="CN31" s="1079"/>
      <c r="CO31" s="1079"/>
      <c r="CP31" s="1079"/>
      <c r="CQ31" s="1080"/>
      <c r="CR31" s="1078"/>
      <c r="CS31" s="1079"/>
      <c r="CT31" s="1079"/>
      <c r="CU31" s="1079"/>
      <c r="CV31" s="1080"/>
      <c r="CW31" s="1078"/>
      <c r="CX31" s="1079"/>
      <c r="CY31" s="1079"/>
      <c r="CZ31" s="1079"/>
      <c r="DA31" s="1080"/>
      <c r="DB31" s="1078"/>
      <c r="DC31" s="1079"/>
      <c r="DD31" s="1079"/>
      <c r="DE31" s="1079"/>
      <c r="DF31" s="1080"/>
      <c r="DG31" s="1078"/>
      <c r="DH31" s="1079"/>
      <c r="DI31" s="1079"/>
      <c r="DJ31" s="1079"/>
      <c r="DK31" s="1080"/>
      <c r="DL31" s="1078"/>
      <c r="DM31" s="1079"/>
      <c r="DN31" s="1079"/>
      <c r="DO31" s="1079"/>
      <c r="DP31" s="1080"/>
      <c r="DQ31" s="1078"/>
      <c r="DR31" s="1079"/>
      <c r="DS31" s="1079"/>
      <c r="DT31" s="1079"/>
      <c r="DU31" s="1080"/>
      <c r="DV31" s="1081"/>
      <c r="DW31" s="1082"/>
      <c r="DX31" s="1082"/>
      <c r="DY31" s="1082"/>
      <c r="DZ31" s="1083"/>
      <c r="EA31" s="246"/>
    </row>
    <row r="32" spans="1:131" s="247" customFormat="1" ht="26.25" customHeight="1" x14ac:dyDescent="0.2">
      <c r="A32" s="266">
        <v>5</v>
      </c>
      <c r="B32" s="1126" t="s">
        <v>406</v>
      </c>
      <c r="C32" s="1127"/>
      <c r="D32" s="1127"/>
      <c r="E32" s="1127"/>
      <c r="F32" s="1127"/>
      <c r="G32" s="1127"/>
      <c r="H32" s="1127"/>
      <c r="I32" s="1127"/>
      <c r="J32" s="1127"/>
      <c r="K32" s="1127"/>
      <c r="L32" s="1127"/>
      <c r="M32" s="1127"/>
      <c r="N32" s="1127"/>
      <c r="O32" s="1127"/>
      <c r="P32" s="1128"/>
      <c r="Q32" s="1132">
        <v>227</v>
      </c>
      <c r="R32" s="1133"/>
      <c r="S32" s="1133"/>
      <c r="T32" s="1133"/>
      <c r="U32" s="1133"/>
      <c r="V32" s="1133">
        <v>217</v>
      </c>
      <c r="W32" s="1133"/>
      <c r="X32" s="1133"/>
      <c r="Y32" s="1133"/>
      <c r="Z32" s="1133"/>
      <c r="AA32" s="1133">
        <v>10</v>
      </c>
      <c r="AB32" s="1133"/>
      <c r="AC32" s="1133"/>
      <c r="AD32" s="1133"/>
      <c r="AE32" s="1134"/>
      <c r="AF32" s="1108">
        <v>10</v>
      </c>
      <c r="AG32" s="1109"/>
      <c r="AH32" s="1109"/>
      <c r="AI32" s="1109"/>
      <c r="AJ32" s="1110"/>
      <c r="AK32" s="1069">
        <v>61</v>
      </c>
      <c r="AL32" s="1060"/>
      <c r="AM32" s="1060"/>
      <c r="AN32" s="1060"/>
      <c r="AO32" s="1060"/>
      <c r="AP32" s="1060">
        <v>94</v>
      </c>
      <c r="AQ32" s="1060"/>
      <c r="AR32" s="1060"/>
      <c r="AS32" s="1060"/>
      <c r="AT32" s="1060"/>
      <c r="AU32" s="1060">
        <v>94</v>
      </c>
      <c r="AV32" s="1060"/>
      <c r="AW32" s="1060"/>
      <c r="AX32" s="1060"/>
      <c r="AY32" s="1060"/>
      <c r="AZ32" s="1131"/>
      <c r="BA32" s="1131"/>
      <c r="BB32" s="1131"/>
      <c r="BC32" s="1131"/>
      <c r="BD32" s="1131"/>
      <c r="BE32" s="1121"/>
      <c r="BF32" s="1121"/>
      <c r="BG32" s="1121"/>
      <c r="BH32" s="1121"/>
      <c r="BI32" s="1122"/>
      <c r="BJ32" s="252"/>
      <c r="BK32" s="252"/>
      <c r="BL32" s="252"/>
      <c r="BM32" s="252"/>
      <c r="BN32" s="252"/>
      <c r="BO32" s="265"/>
      <c r="BP32" s="265"/>
      <c r="BQ32" s="262">
        <v>26</v>
      </c>
      <c r="BR32" s="263"/>
      <c r="BS32" s="1103"/>
      <c r="BT32" s="1104"/>
      <c r="BU32" s="1104"/>
      <c r="BV32" s="1104"/>
      <c r="BW32" s="1104"/>
      <c r="BX32" s="1104"/>
      <c r="BY32" s="1104"/>
      <c r="BZ32" s="1104"/>
      <c r="CA32" s="1104"/>
      <c r="CB32" s="1104"/>
      <c r="CC32" s="1104"/>
      <c r="CD32" s="1104"/>
      <c r="CE32" s="1104"/>
      <c r="CF32" s="1104"/>
      <c r="CG32" s="1105"/>
      <c r="CH32" s="1078"/>
      <c r="CI32" s="1079"/>
      <c r="CJ32" s="1079"/>
      <c r="CK32" s="1079"/>
      <c r="CL32" s="1080"/>
      <c r="CM32" s="1078"/>
      <c r="CN32" s="1079"/>
      <c r="CO32" s="1079"/>
      <c r="CP32" s="1079"/>
      <c r="CQ32" s="1080"/>
      <c r="CR32" s="1078"/>
      <c r="CS32" s="1079"/>
      <c r="CT32" s="1079"/>
      <c r="CU32" s="1079"/>
      <c r="CV32" s="1080"/>
      <c r="CW32" s="1078"/>
      <c r="CX32" s="1079"/>
      <c r="CY32" s="1079"/>
      <c r="CZ32" s="1079"/>
      <c r="DA32" s="1080"/>
      <c r="DB32" s="1078"/>
      <c r="DC32" s="1079"/>
      <c r="DD32" s="1079"/>
      <c r="DE32" s="1079"/>
      <c r="DF32" s="1080"/>
      <c r="DG32" s="1078"/>
      <c r="DH32" s="1079"/>
      <c r="DI32" s="1079"/>
      <c r="DJ32" s="1079"/>
      <c r="DK32" s="1080"/>
      <c r="DL32" s="1078"/>
      <c r="DM32" s="1079"/>
      <c r="DN32" s="1079"/>
      <c r="DO32" s="1079"/>
      <c r="DP32" s="1080"/>
      <c r="DQ32" s="1078"/>
      <c r="DR32" s="1079"/>
      <c r="DS32" s="1079"/>
      <c r="DT32" s="1079"/>
      <c r="DU32" s="1080"/>
      <c r="DV32" s="1081"/>
      <c r="DW32" s="1082"/>
      <c r="DX32" s="1082"/>
      <c r="DY32" s="1082"/>
      <c r="DZ32" s="1083"/>
      <c r="EA32" s="246"/>
    </row>
    <row r="33" spans="1:131" s="247" customFormat="1" ht="26.25" customHeight="1" x14ac:dyDescent="0.2">
      <c r="A33" s="266">
        <v>6</v>
      </c>
      <c r="B33" s="1126" t="s">
        <v>407</v>
      </c>
      <c r="C33" s="1127"/>
      <c r="D33" s="1127"/>
      <c r="E33" s="1127"/>
      <c r="F33" s="1127"/>
      <c r="G33" s="1127"/>
      <c r="H33" s="1127"/>
      <c r="I33" s="1127"/>
      <c r="J33" s="1127"/>
      <c r="K33" s="1127"/>
      <c r="L33" s="1127"/>
      <c r="M33" s="1127"/>
      <c r="N33" s="1127"/>
      <c r="O33" s="1127"/>
      <c r="P33" s="1128"/>
      <c r="Q33" s="1132">
        <v>1971</v>
      </c>
      <c r="R33" s="1133"/>
      <c r="S33" s="1133"/>
      <c r="T33" s="1133"/>
      <c r="U33" s="1133"/>
      <c r="V33" s="1133">
        <v>1826</v>
      </c>
      <c r="W33" s="1133"/>
      <c r="X33" s="1133"/>
      <c r="Y33" s="1133"/>
      <c r="Z33" s="1133"/>
      <c r="AA33" s="1133">
        <v>145</v>
      </c>
      <c r="AB33" s="1133"/>
      <c r="AC33" s="1133"/>
      <c r="AD33" s="1133"/>
      <c r="AE33" s="1134"/>
      <c r="AF33" s="1108">
        <v>1378</v>
      </c>
      <c r="AG33" s="1109"/>
      <c r="AH33" s="1109"/>
      <c r="AI33" s="1109"/>
      <c r="AJ33" s="1110"/>
      <c r="AK33" s="1069">
        <v>415</v>
      </c>
      <c r="AL33" s="1060"/>
      <c r="AM33" s="1060"/>
      <c r="AN33" s="1060"/>
      <c r="AO33" s="1060"/>
      <c r="AP33" s="1060">
        <v>6376</v>
      </c>
      <c r="AQ33" s="1060"/>
      <c r="AR33" s="1060"/>
      <c r="AS33" s="1060"/>
      <c r="AT33" s="1060"/>
      <c r="AU33" s="1060">
        <v>3845</v>
      </c>
      <c r="AV33" s="1060"/>
      <c r="AW33" s="1060"/>
      <c r="AX33" s="1060"/>
      <c r="AY33" s="1060"/>
      <c r="AZ33" s="1131"/>
      <c r="BA33" s="1131"/>
      <c r="BB33" s="1131"/>
      <c r="BC33" s="1131"/>
      <c r="BD33" s="1131"/>
      <c r="BE33" s="1121" t="s">
        <v>408</v>
      </c>
      <c r="BF33" s="1121"/>
      <c r="BG33" s="1121"/>
      <c r="BH33" s="1121"/>
      <c r="BI33" s="1122"/>
      <c r="BJ33" s="252"/>
      <c r="BK33" s="252"/>
      <c r="BL33" s="252"/>
      <c r="BM33" s="252"/>
      <c r="BN33" s="252"/>
      <c r="BO33" s="265"/>
      <c r="BP33" s="265"/>
      <c r="BQ33" s="262">
        <v>27</v>
      </c>
      <c r="BR33" s="263"/>
      <c r="BS33" s="1103"/>
      <c r="BT33" s="1104"/>
      <c r="BU33" s="1104"/>
      <c r="BV33" s="1104"/>
      <c r="BW33" s="1104"/>
      <c r="BX33" s="1104"/>
      <c r="BY33" s="1104"/>
      <c r="BZ33" s="1104"/>
      <c r="CA33" s="1104"/>
      <c r="CB33" s="1104"/>
      <c r="CC33" s="1104"/>
      <c r="CD33" s="1104"/>
      <c r="CE33" s="1104"/>
      <c r="CF33" s="1104"/>
      <c r="CG33" s="1105"/>
      <c r="CH33" s="1078"/>
      <c r="CI33" s="1079"/>
      <c r="CJ33" s="1079"/>
      <c r="CK33" s="1079"/>
      <c r="CL33" s="1080"/>
      <c r="CM33" s="1078"/>
      <c r="CN33" s="1079"/>
      <c r="CO33" s="1079"/>
      <c r="CP33" s="1079"/>
      <c r="CQ33" s="1080"/>
      <c r="CR33" s="1078"/>
      <c r="CS33" s="1079"/>
      <c r="CT33" s="1079"/>
      <c r="CU33" s="1079"/>
      <c r="CV33" s="1080"/>
      <c r="CW33" s="1078"/>
      <c r="CX33" s="1079"/>
      <c r="CY33" s="1079"/>
      <c r="CZ33" s="1079"/>
      <c r="DA33" s="1080"/>
      <c r="DB33" s="1078"/>
      <c r="DC33" s="1079"/>
      <c r="DD33" s="1079"/>
      <c r="DE33" s="1079"/>
      <c r="DF33" s="1080"/>
      <c r="DG33" s="1078"/>
      <c r="DH33" s="1079"/>
      <c r="DI33" s="1079"/>
      <c r="DJ33" s="1079"/>
      <c r="DK33" s="1080"/>
      <c r="DL33" s="1078"/>
      <c r="DM33" s="1079"/>
      <c r="DN33" s="1079"/>
      <c r="DO33" s="1079"/>
      <c r="DP33" s="1080"/>
      <c r="DQ33" s="1078"/>
      <c r="DR33" s="1079"/>
      <c r="DS33" s="1079"/>
      <c r="DT33" s="1079"/>
      <c r="DU33" s="1080"/>
      <c r="DV33" s="1081"/>
      <c r="DW33" s="1082"/>
      <c r="DX33" s="1082"/>
      <c r="DY33" s="1082"/>
      <c r="DZ33" s="1083"/>
      <c r="EA33" s="246"/>
    </row>
    <row r="34" spans="1:131" s="247" customFormat="1" ht="26.25" customHeight="1" x14ac:dyDescent="0.2">
      <c r="A34" s="266">
        <v>7</v>
      </c>
      <c r="B34" s="1126" t="s">
        <v>409</v>
      </c>
      <c r="C34" s="1127"/>
      <c r="D34" s="1127"/>
      <c r="E34" s="1127"/>
      <c r="F34" s="1127"/>
      <c r="G34" s="1127"/>
      <c r="H34" s="1127"/>
      <c r="I34" s="1127"/>
      <c r="J34" s="1127"/>
      <c r="K34" s="1127"/>
      <c r="L34" s="1127"/>
      <c r="M34" s="1127"/>
      <c r="N34" s="1127"/>
      <c r="O34" s="1127"/>
      <c r="P34" s="1128"/>
      <c r="Q34" s="1132">
        <v>1366</v>
      </c>
      <c r="R34" s="1133"/>
      <c r="S34" s="1133"/>
      <c r="T34" s="1133"/>
      <c r="U34" s="1133"/>
      <c r="V34" s="1133">
        <v>1292</v>
      </c>
      <c r="W34" s="1133"/>
      <c r="X34" s="1133"/>
      <c r="Y34" s="1133"/>
      <c r="Z34" s="1133"/>
      <c r="AA34" s="1133">
        <v>74</v>
      </c>
      <c r="AB34" s="1133"/>
      <c r="AC34" s="1133"/>
      <c r="AD34" s="1133"/>
      <c r="AE34" s="1134"/>
      <c r="AF34" s="1108">
        <v>267</v>
      </c>
      <c r="AG34" s="1109"/>
      <c r="AH34" s="1109"/>
      <c r="AI34" s="1109"/>
      <c r="AJ34" s="1110"/>
      <c r="AK34" s="1069">
        <v>540</v>
      </c>
      <c r="AL34" s="1060"/>
      <c r="AM34" s="1060"/>
      <c r="AN34" s="1060"/>
      <c r="AO34" s="1060"/>
      <c r="AP34" s="1060">
        <v>8393</v>
      </c>
      <c r="AQ34" s="1060"/>
      <c r="AR34" s="1060"/>
      <c r="AS34" s="1060"/>
      <c r="AT34" s="1060"/>
      <c r="AU34" s="1060">
        <v>4801</v>
      </c>
      <c r="AV34" s="1060"/>
      <c r="AW34" s="1060"/>
      <c r="AX34" s="1060"/>
      <c r="AY34" s="1060"/>
      <c r="AZ34" s="1131"/>
      <c r="BA34" s="1131"/>
      <c r="BB34" s="1131"/>
      <c r="BC34" s="1131"/>
      <c r="BD34" s="1131"/>
      <c r="BE34" s="1121" t="s">
        <v>408</v>
      </c>
      <c r="BF34" s="1121"/>
      <c r="BG34" s="1121"/>
      <c r="BH34" s="1121"/>
      <c r="BI34" s="1122"/>
      <c r="BJ34" s="252"/>
      <c r="BK34" s="252"/>
      <c r="BL34" s="252"/>
      <c r="BM34" s="252"/>
      <c r="BN34" s="252"/>
      <c r="BO34" s="265"/>
      <c r="BP34" s="265"/>
      <c r="BQ34" s="262">
        <v>28</v>
      </c>
      <c r="BR34" s="263"/>
      <c r="BS34" s="1103"/>
      <c r="BT34" s="1104"/>
      <c r="BU34" s="1104"/>
      <c r="BV34" s="1104"/>
      <c r="BW34" s="1104"/>
      <c r="BX34" s="1104"/>
      <c r="BY34" s="1104"/>
      <c r="BZ34" s="1104"/>
      <c r="CA34" s="1104"/>
      <c r="CB34" s="1104"/>
      <c r="CC34" s="1104"/>
      <c r="CD34" s="1104"/>
      <c r="CE34" s="1104"/>
      <c r="CF34" s="1104"/>
      <c r="CG34" s="1105"/>
      <c r="CH34" s="1078"/>
      <c r="CI34" s="1079"/>
      <c r="CJ34" s="1079"/>
      <c r="CK34" s="1079"/>
      <c r="CL34" s="1080"/>
      <c r="CM34" s="1078"/>
      <c r="CN34" s="1079"/>
      <c r="CO34" s="1079"/>
      <c r="CP34" s="1079"/>
      <c r="CQ34" s="1080"/>
      <c r="CR34" s="1078"/>
      <c r="CS34" s="1079"/>
      <c r="CT34" s="1079"/>
      <c r="CU34" s="1079"/>
      <c r="CV34" s="1080"/>
      <c r="CW34" s="1078"/>
      <c r="CX34" s="1079"/>
      <c r="CY34" s="1079"/>
      <c r="CZ34" s="1079"/>
      <c r="DA34" s="1080"/>
      <c r="DB34" s="1078"/>
      <c r="DC34" s="1079"/>
      <c r="DD34" s="1079"/>
      <c r="DE34" s="1079"/>
      <c r="DF34" s="1080"/>
      <c r="DG34" s="1078"/>
      <c r="DH34" s="1079"/>
      <c r="DI34" s="1079"/>
      <c r="DJ34" s="1079"/>
      <c r="DK34" s="1080"/>
      <c r="DL34" s="1078"/>
      <c r="DM34" s="1079"/>
      <c r="DN34" s="1079"/>
      <c r="DO34" s="1079"/>
      <c r="DP34" s="1080"/>
      <c r="DQ34" s="1078"/>
      <c r="DR34" s="1079"/>
      <c r="DS34" s="1079"/>
      <c r="DT34" s="1079"/>
      <c r="DU34" s="1080"/>
      <c r="DV34" s="1081"/>
      <c r="DW34" s="1082"/>
      <c r="DX34" s="1082"/>
      <c r="DY34" s="1082"/>
      <c r="DZ34" s="1083"/>
      <c r="EA34" s="246"/>
    </row>
    <row r="35" spans="1:131" s="247" customFormat="1" ht="26.25" customHeight="1" x14ac:dyDescent="0.2">
      <c r="A35" s="266">
        <v>8</v>
      </c>
      <c r="B35" s="1126" t="s">
        <v>410</v>
      </c>
      <c r="C35" s="1127"/>
      <c r="D35" s="1127"/>
      <c r="E35" s="1127"/>
      <c r="F35" s="1127"/>
      <c r="G35" s="1127"/>
      <c r="H35" s="1127"/>
      <c r="I35" s="1127"/>
      <c r="J35" s="1127"/>
      <c r="K35" s="1127"/>
      <c r="L35" s="1127"/>
      <c r="M35" s="1127"/>
      <c r="N35" s="1127"/>
      <c r="O35" s="1127"/>
      <c r="P35" s="1128"/>
      <c r="Q35" s="1132">
        <v>202</v>
      </c>
      <c r="R35" s="1133"/>
      <c r="S35" s="1133"/>
      <c r="T35" s="1133"/>
      <c r="U35" s="1133"/>
      <c r="V35" s="1133">
        <v>202</v>
      </c>
      <c r="W35" s="1133"/>
      <c r="X35" s="1133"/>
      <c r="Y35" s="1133"/>
      <c r="Z35" s="1133"/>
      <c r="AA35" s="1133">
        <v>0</v>
      </c>
      <c r="AB35" s="1133"/>
      <c r="AC35" s="1133"/>
      <c r="AD35" s="1133"/>
      <c r="AE35" s="1134"/>
      <c r="AF35" s="1108">
        <v>0</v>
      </c>
      <c r="AG35" s="1109"/>
      <c r="AH35" s="1109"/>
      <c r="AI35" s="1109"/>
      <c r="AJ35" s="1110"/>
      <c r="AK35" s="1069">
        <v>49</v>
      </c>
      <c r="AL35" s="1060"/>
      <c r="AM35" s="1060"/>
      <c r="AN35" s="1060"/>
      <c r="AO35" s="1060"/>
      <c r="AP35" s="1060">
        <v>594</v>
      </c>
      <c r="AQ35" s="1060"/>
      <c r="AR35" s="1060"/>
      <c r="AS35" s="1060"/>
      <c r="AT35" s="1060"/>
      <c r="AU35" s="1060">
        <v>594</v>
      </c>
      <c r="AV35" s="1060"/>
      <c r="AW35" s="1060"/>
      <c r="AX35" s="1060"/>
      <c r="AY35" s="1060"/>
      <c r="AZ35" s="1131"/>
      <c r="BA35" s="1131"/>
      <c r="BB35" s="1131"/>
      <c r="BC35" s="1131"/>
      <c r="BD35" s="1131"/>
      <c r="BE35" s="1121" t="s">
        <v>411</v>
      </c>
      <c r="BF35" s="1121"/>
      <c r="BG35" s="1121"/>
      <c r="BH35" s="1121"/>
      <c r="BI35" s="1122"/>
      <c r="BJ35" s="252"/>
      <c r="BK35" s="252"/>
      <c r="BL35" s="252"/>
      <c r="BM35" s="252"/>
      <c r="BN35" s="252"/>
      <c r="BO35" s="265"/>
      <c r="BP35" s="265"/>
      <c r="BQ35" s="262">
        <v>29</v>
      </c>
      <c r="BR35" s="263"/>
      <c r="BS35" s="1103"/>
      <c r="BT35" s="1104"/>
      <c r="BU35" s="1104"/>
      <c r="BV35" s="1104"/>
      <c r="BW35" s="1104"/>
      <c r="BX35" s="1104"/>
      <c r="BY35" s="1104"/>
      <c r="BZ35" s="1104"/>
      <c r="CA35" s="1104"/>
      <c r="CB35" s="1104"/>
      <c r="CC35" s="1104"/>
      <c r="CD35" s="1104"/>
      <c r="CE35" s="1104"/>
      <c r="CF35" s="1104"/>
      <c r="CG35" s="1105"/>
      <c r="CH35" s="1078"/>
      <c r="CI35" s="1079"/>
      <c r="CJ35" s="1079"/>
      <c r="CK35" s="1079"/>
      <c r="CL35" s="1080"/>
      <c r="CM35" s="1078"/>
      <c r="CN35" s="1079"/>
      <c r="CO35" s="1079"/>
      <c r="CP35" s="1079"/>
      <c r="CQ35" s="1080"/>
      <c r="CR35" s="1078"/>
      <c r="CS35" s="1079"/>
      <c r="CT35" s="1079"/>
      <c r="CU35" s="1079"/>
      <c r="CV35" s="1080"/>
      <c r="CW35" s="1078"/>
      <c r="CX35" s="1079"/>
      <c r="CY35" s="1079"/>
      <c r="CZ35" s="1079"/>
      <c r="DA35" s="1080"/>
      <c r="DB35" s="1078"/>
      <c r="DC35" s="1079"/>
      <c r="DD35" s="1079"/>
      <c r="DE35" s="1079"/>
      <c r="DF35" s="1080"/>
      <c r="DG35" s="1078"/>
      <c r="DH35" s="1079"/>
      <c r="DI35" s="1079"/>
      <c r="DJ35" s="1079"/>
      <c r="DK35" s="1080"/>
      <c r="DL35" s="1078"/>
      <c r="DM35" s="1079"/>
      <c r="DN35" s="1079"/>
      <c r="DO35" s="1079"/>
      <c r="DP35" s="1080"/>
      <c r="DQ35" s="1078"/>
      <c r="DR35" s="1079"/>
      <c r="DS35" s="1079"/>
      <c r="DT35" s="1079"/>
      <c r="DU35" s="1080"/>
      <c r="DV35" s="1081"/>
      <c r="DW35" s="1082"/>
      <c r="DX35" s="1082"/>
      <c r="DY35" s="1082"/>
      <c r="DZ35" s="1083"/>
      <c r="EA35" s="246"/>
    </row>
    <row r="36" spans="1:131" s="247" customFormat="1" ht="26.25" customHeight="1" x14ac:dyDescent="0.2">
      <c r="A36" s="266">
        <v>9</v>
      </c>
      <c r="B36" s="1126" t="s">
        <v>412</v>
      </c>
      <c r="C36" s="1127"/>
      <c r="D36" s="1127"/>
      <c r="E36" s="1127"/>
      <c r="F36" s="1127"/>
      <c r="G36" s="1127"/>
      <c r="H36" s="1127"/>
      <c r="I36" s="1127"/>
      <c r="J36" s="1127"/>
      <c r="K36" s="1127"/>
      <c r="L36" s="1127"/>
      <c r="M36" s="1127"/>
      <c r="N36" s="1127"/>
      <c r="O36" s="1127"/>
      <c r="P36" s="1128"/>
      <c r="Q36" s="1132">
        <v>41</v>
      </c>
      <c r="R36" s="1133"/>
      <c r="S36" s="1133"/>
      <c r="T36" s="1133"/>
      <c r="U36" s="1133"/>
      <c r="V36" s="1133">
        <v>41</v>
      </c>
      <c r="W36" s="1133"/>
      <c r="X36" s="1133"/>
      <c r="Y36" s="1133"/>
      <c r="Z36" s="1133"/>
      <c r="AA36" s="1133">
        <v>0</v>
      </c>
      <c r="AB36" s="1133"/>
      <c r="AC36" s="1133"/>
      <c r="AD36" s="1133"/>
      <c r="AE36" s="1134"/>
      <c r="AF36" s="1108">
        <v>0</v>
      </c>
      <c r="AG36" s="1109"/>
      <c r="AH36" s="1109"/>
      <c r="AI36" s="1109"/>
      <c r="AJ36" s="1110"/>
      <c r="AK36" s="1069">
        <v>18</v>
      </c>
      <c r="AL36" s="1060"/>
      <c r="AM36" s="1060"/>
      <c r="AN36" s="1060"/>
      <c r="AO36" s="1060"/>
      <c r="AP36" s="1060">
        <v>181</v>
      </c>
      <c r="AQ36" s="1060"/>
      <c r="AR36" s="1060"/>
      <c r="AS36" s="1060"/>
      <c r="AT36" s="1060"/>
      <c r="AU36" s="1060">
        <v>181</v>
      </c>
      <c r="AV36" s="1060"/>
      <c r="AW36" s="1060"/>
      <c r="AX36" s="1060"/>
      <c r="AY36" s="1060"/>
      <c r="AZ36" s="1131"/>
      <c r="BA36" s="1131"/>
      <c r="BB36" s="1131"/>
      <c r="BC36" s="1131"/>
      <c r="BD36" s="1131"/>
      <c r="BE36" s="1121" t="s">
        <v>411</v>
      </c>
      <c r="BF36" s="1121"/>
      <c r="BG36" s="1121"/>
      <c r="BH36" s="1121"/>
      <c r="BI36" s="1122"/>
      <c r="BJ36" s="252"/>
      <c r="BK36" s="252"/>
      <c r="BL36" s="252"/>
      <c r="BM36" s="252"/>
      <c r="BN36" s="252"/>
      <c r="BO36" s="265"/>
      <c r="BP36" s="265"/>
      <c r="BQ36" s="262">
        <v>30</v>
      </c>
      <c r="BR36" s="263"/>
      <c r="BS36" s="1103"/>
      <c r="BT36" s="1104"/>
      <c r="BU36" s="1104"/>
      <c r="BV36" s="1104"/>
      <c r="BW36" s="1104"/>
      <c r="BX36" s="1104"/>
      <c r="BY36" s="1104"/>
      <c r="BZ36" s="1104"/>
      <c r="CA36" s="1104"/>
      <c r="CB36" s="1104"/>
      <c r="CC36" s="1104"/>
      <c r="CD36" s="1104"/>
      <c r="CE36" s="1104"/>
      <c r="CF36" s="1104"/>
      <c r="CG36" s="1105"/>
      <c r="CH36" s="1078"/>
      <c r="CI36" s="1079"/>
      <c r="CJ36" s="1079"/>
      <c r="CK36" s="1079"/>
      <c r="CL36" s="1080"/>
      <c r="CM36" s="1078"/>
      <c r="CN36" s="1079"/>
      <c r="CO36" s="1079"/>
      <c r="CP36" s="1079"/>
      <c r="CQ36" s="1080"/>
      <c r="CR36" s="1078"/>
      <c r="CS36" s="1079"/>
      <c r="CT36" s="1079"/>
      <c r="CU36" s="1079"/>
      <c r="CV36" s="1080"/>
      <c r="CW36" s="1078"/>
      <c r="CX36" s="1079"/>
      <c r="CY36" s="1079"/>
      <c r="CZ36" s="1079"/>
      <c r="DA36" s="1080"/>
      <c r="DB36" s="1078"/>
      <c r="DC36" s="1079"/>
      <c r="DD36" s="1079"/>
      <c r="DE36" s="1079"/>
      <c r="DF36" s="1080"/>
      <c r="DG36" s="1078"/>
      <c r="DH36" s="1079"/>
      <c r="DI36" s="1079"/>
      <c r="DJ36" s="1079"/>
      <c r="DK36" s="1080"/>
      <c r="DL36" s="1078"/>
      <c r="DM36" s="1079"/>
      <c r="DN36" s="1079"/>
      <c r="DO36" s="1079"/>
      <c r="DP36" s="1080"/>
      <c r="DQ36" s="1078"/>
      <c r="DR36" s="1079"/>
      <c r="DS36" s="1079"/>
      <c r="DT36" s="1079"/>
      <c r="DU36" s="1080"/>
      <c r="DV36" s="1081"/>
      <c r="DW36" s="1082"/>
      <c r="DX36" s="1082"/>
      <c r="DY36" s="1082"/>
      <c r="DZ36" s="1083"/>
      <c r="EA36" s="246"/>
    </row>
    <row r="37" spans="1:131" s="247" customFormat="1" ht="26.25" customHeight="1" x14ac:dyDescent="0.2">
      <c r="A37" s="266">
        <v>10</v>
      </c>
      <c r="B37" s="1126"/>
      <c r="C37" s="1127"/>
      <c r="D37" s="1127"/>
      <c r="E37" s="1127"/>
      <c r="F37" s="1127"/>
      <c r="G37" s="1127"/>
      <c r="H37" s="1127"/>
      <c r="I37" s="1127"/>
      <c r="J37" s="1127"/>
      <c r="K37" s="1127"/>
      <c r="L37" s="1127"/>
      <c r="M37" s="1127"/>
      <c r="N37" s="1127"/>
      <c r="O37" s="1127"/>
      <c r="P37" s="1128"/>
      <c r="Q37" s="1132"/>
      <c r="R37" s="1133"/>
      <c r="S37" s="1133"/>
      <c r="T37" s="1133"/>
      <c r="U37" s="1133"/>
      <c r="V37" s="1133"/>
      <c r="W37" s="1133"/>
      <c r="X37" s="1133"/>
      <c r="Y37" s="1133"/>
      <c r="Z37" s="1133"/>
      <c r="AA37" s="1133"/>
      <c r="AB37" s="1133"/>
      <c r="AC37" s="1133"/>
      <c r="AD37" s="1133"/>
      <c r="AE37" s="1134"/>
      <c r="AF37" s="1108"/>
      <c r="AG37" s="1109"/>
      <c r="AH37" s="1109"/>
      <c r="AI37" s="1109"/>
      <c r="AJ37" s="1110"/>
      <c r="AK37" s="1069"/>
      <c r="AL37" s="1060"/>
      <c r="AM37" s="1060"/>
      <c r="AN37" s="1060"/>
      <c r="AO37" s="1060"/>
      <c r="AP37" s="1060"/>
      <c r="AQ37" s="1060"/>
      <c r="AR37" s="1060"/>
      <c r="AS37" s="1060"/>
      <c r="AT37" s="1060"/>
      <c r="AU37" s="1060"/>
      <c r="AV37" s="1060"/>
      <c r="AW37" s="1060"/>
      <c r="AX37" s="1060"/>
      <c r="AY37" s="1060"/>
      <c r="AZ37" s="1131"/>
      <c r="BA37" s="1131"/>
      <c r="BB37" s="1131"/>
      <c r="BC37" s="1131"/>
      <c r="BD37" s="1131"/>
      <c r="BE37" s="1121"/>
      <c r="BF37" s="1121"/>
      <c r="BG37" s="1121"/>
      <c r="BH37" s="1121"/>
      <c r="BI37" s="1122"/>
      <c r="BJ37" s="252"/>
      <c r="BK37" s="252"/>
      <c r="BL37" s="252"/>
      <c r="BM37" s="252"/>
      <c r="BN37" s="252"/>
      <c r="BO37" s="265"/>
      <c r="BP37" s="265"/>
      <c r="BQ37" s="262">
        <v>31</v>
      </c>
      <c r="BR37" s="263"/>
      <c r="BS37" s="1103"/>
      <c r="BT37" s="1104"/>
      <c r="BU37" s="1104"/>
      <c r="BV37" s="1104"/>
      <c r="BW37" s="1104"/>
      <c r="BX37" s="1104"/>
      <c r="BY37" s="1104"/>
      <c r="BZ37" s="1104"/>
      <c r="CA37" s="1104"/>
      <c r="CB37" s="1104"/>
      <c r="CC37" s="1104"/>
      <c r="CD37" s="1104"/>
      <c r="CE37" s="1104"/>
      <c r="CF37" s="1104"/>
      <c r="CG37" s="1105"/>
      <c r="CH37" s="1078"/>
      <c r="CI37" s="1079"/>
      <c r="CJ37" s="1079"/>
      <c r="CK37" s="1079"/>
      <c r="CL37" s="1080"/>
      <c r="CM37" s="1078"/>
      <c r="CN37" s="1079"/>
      <c r="CO37" s="1079"/>
      <c r="CP37" s="1079"/>
      <c r="CQ37" s="1080"/>
      <c r="CR37" s="1078"/>
      <c r="CS37" s="1079"/>
      <c r="CT37" s="1079"/>
      <c r="CU37" s="1079"/>
      <c r="CV37" s="1080"/>
      <c r="CW37" s="1078"/>
      <c r="CX37" s="1079"/>
      <c r="CY37" s="1079"/>
      <c r="CZ37" s="1079"/>
      <c r="DA37" s="1080"/>
      <c r="DB37" s="1078"/>
      <c r="DC37" s="1079"/>
      <c r="DD37" s="1079"/>
      <c r="DE37" s="1079"/>
      <c r="DF37" s="1080"/>
      <c r="DG37" s="1078"/>
      <c r="DH37" s="1079"/>
      <c r="DI37" s="1079"/>
      <c r="DJ37" s="1079"/>
      <c r="DK37" s="1080"/>
      <c r="DL37" s="1078"/>
      <c r="DM37" s="1079"/>
      <c r="DN37" s="1079"/>
      <c r="DO37" s="1079"/>
      <c r="DP37" s="1080"/>
      <c r="DQ37" s="1078"/>
      <c r="DR37" s="1079"/>
      <c r="DS37" s="1079"/>
      <c r="DT37" s="1079"/>
      <c r="DU37" s="1080"/>
      <c r="DV37" s="1081"/>
      <c r="DW37" s="1082"/>
      <c r="DX37" s="1082"/>
      <c r="DY37" s="1082"/>
      <c r="DZ37" s="1083"/>
      <c r="EA37" s="246"/>
    </row>
    <row r="38" spans="1:131" s="247" customFormat="1" ht="26.25" customHeight="1" x14ac:dyDescent="0.2">
      <c r="A38" s="266">
        <v>11</v>
      </c>
      <c r="B38" s="1126"/>
      <c r="C38" s="1127"/>
      <c r="D38" s="1127"/>
      <c r="E38" s="1127"/>
      <c r="F38" s="1127"/>
      <c r="G38" s="1127"/>
      <c r="H38" s="1127"/>
      <c r="I38" s="1127"/>
      <c r="J38" s="1127"/>
      <c r="K38" s="1127"/>
      <c r="L38" s="1127"/>
      <c r="M38" s="1127"/>
      <c r="N38" s="1127"/>
      <c r="O38" s="1127"/>
      <c r="P38" s="1128"/>
      <c r="Q38" s="1132"/>
      <c r="R38" s="1133"/>
      <c r="S38" s="1133"/>
      <c r="T38" s="1133"/>
      <c r="U38" s="1133"/>
      <c r="V38" s="1133"/>
      <c r="W38" s="1133"/>
      <c r="X38" s="1133"/>
      <c r="Y38" s="1133"/>
      <c r="Z38" s="1133"/>
      <c r="AA38" s="1133"/>
      <c r="AB38" s="1133"/>
      <c r="AC38" s="1133"/>
      <c r="AD38" s="1133"/>
      <c r="AE38" s="1134"/>
      <c r="AF38" s="1108"/>
      <c r="AG38" s="1109"/>
      <c r="AH38" s="1109"/>
      <c r="AI38" s="1109"/>
      <c r="AJ38" s="1110"/>
      <c r="AK38" s="1069"/>
      <c r="AL38" s="1060"/>
      <c r="AM38" s="1060"/>
      <c r="AN38" s="1060"/>
      <c r="AO38" s="1060"/>
      <c r="AP38" s="1060"/>
      <c r="AQ38" s="1060"/>
      <c r="AR38" s="1060"/>
      <c r="AS38" s="1060"/>
      <c r="AT38" s="1060"/>
      <c r="AU38" s="1060"/>
      <c r="AV38" s="1060"/>
      <c r="AW38" s="1060"/>
      <c r="AX38" s="1060"/>
      <c r="AY38" s="1060"/>
      <c r="AZ38" s="1131"/>
      <c r="BA38" s="1131"/>
      <c r="BB38" s="1131"/>
      <c r="BC38" s="1131"/>
      <c r="BD38" s="1131"/>
      <c r="BE38" s="1121"/>
      <c r="BF38" s="1121"/>
      <c r="BG38" s="1121"/>
      <c r="BH38" s="1121"/>
      <c r="BI38" s="1122"/>
      <c r="BJ38" s="252"/>
      <c r="BK38" s="252"/>
      <c r="BL38" s="252"/>
      <c r="BM38" s="252"/>
      <c r="BN38" s="252"/>
      <c r="BO38" s="265"/>
      <c r="BP38" s="265"/>
      <c r="BQ38" s="262">
        <v>32</v>
      </c>
      <c r="BR38" s="263"/>
      <c r="BS38" s="1103"/>
      <c r="BT38" s="1104"/>
      <c r="BU38" s="1104"/>
      <c r="BV38" s="1104"/>
      <c r="BW38" s="1104"/>
      <c r="BX38" s="1104"/>
      <c r="BY38" s="1104"/>
      <c r="BZ38" s="1104"/>
      <c r="CA38" s="1104"/>
      <c r="CB38" s="1104"/>
      <c r="CC38" s="1104"/>
      <c r="CD38" s="1104"/>
      <c r="CE38" s="1104"/>
      <c r="CF38" s="1104"/>
      <c r="CG38" s="1105"/>
      <c r="CH38" s="1078"/>
      <c r="CI38" s="1079"/>
      <c r="CJ38" s="1079"/>
      <c r="CK38" s="1079"/>
      <c r="CL38" s="1080"/>
      <c r="CM38" s="1078"/>
      <c r="CN38" s="1079"/>
      <c r="CO38" s="1079"/>
      <c r="CP38" s="1079"/>
      <c r="CQ38" s="1080"/>
      <c r="CR38" s="1078"/>
      <c r="CS38" s="1079"/>
      <c r="CT38" s="1079"/>
      <c r="CU38" s="1079"/>
      <c r="CV38" s="1080"/>
      <c r="CW38" s="1078"/>
      <c r="CX38" s="1079"/>
      <c r="CY38" s="1079"/>
      <c r="CZ38" s="1079"/>
      <c r="DA38" s="1080"/>
      <c r="DB38" s="1078"/>
      <c r="DC38" s="1079"/>
      <c r="DD38" s="1079"/>
      <c r="DE38" s="1079"/>
      <c r="DF38" s="1080"/>
      <c r="DG38" s="1078"/>
      <c r="DH38" s="1079"/>
      <c r="DI38" s="1079"/>
      <c r="DJ38" s="1079"/>
      <c r="DK38" s="1080"/>
      <c r="DL38" s="1078"/>
      <c r="DM38" s="1079"/>
      <c r="DN38" s="1079"/>
      <c r="DO38" s="1079"/>
      <c r="DP38" s="1080"/>
      <c r="DQ38" s="1078"/>
      <c r="DR38" s="1079"/>
      <c r="DS38" s="1079"/>
      <c r="DT38" s="1079"/>
      <c r="DU38" s="1080"/>
      <c r="DV38" s="1081"/>
      <c r="DW38" s="1082"/>
      <c r="DX38" s="1082"/>
      <c r="DY38" s="1082"/>
      <c r="DZ38" s="1083"/>
      <c r="EA38" s="246"/>
    </row>
    <row r="39" spans="1:131" s="247" customFormat="1" ht="26.25" customHeight="1" x14ac:dyDescent="0.2">
      <c r="A39" s="266">
        <v>12</v>
      </c>
      <c r="B39" s="1126"/>
      <c r="C39" s="1127"/>
      <c r="D39" s="1127"/>
      <c r="E39" s="1127"/>
      <c r="F39" s="1127"/>
      <c r="G39" s="1127"/>
      <c r="H39" s="1127"/>
      <c r="I39" s="1127"/>
      <c r="J39" s="1127"/>
      <c r="K39" s="1127"/>
      <c r="L39" s="1127"/>
      <c r="M39" s="1127"/>
      <c r="N39" s="1127"/>
      <c r="O39" s="1127"/>
      <c r="P39" s="1128"/>
      <c r="Q39" s="1132"/>
      <c r="R39" s="1133"/>
      <c r="S39" s="1133"/>
      <c r="T39" s="1133"/>
      <c r="U39" s="1133"/>
      <c r="V39" s="1133"/>
      <c r="W39" s="1133"/>
      <c r="X39" s="1133"/>
      <c r="Y39" s="1133"/>
      <c r="Z39" s="1133"/>
      <c r="AA39" s="1133"/>
      <c r="AB39" s="1133"/>
      <c r="AC39" s="1133"/>
      <c r="AD39" s="1133"/>
      <c r="AE39" s="1134"/>
      <c r="AF39" s="1108"/>
      <c r="AG39" s="1109"/>
      <c r="AH39" s="1109"/>
      <c r="AI39" s="1109"/>
      <c r="AJ39" s="1110"/>
      <c r="AK39" s="1069"/>
      <c r="AL39" s="1060"/>
      <c r="AM39" s="1060"/>
      <c r="AN39" s="1060"/>
      <c r="AO39" s="1060"/>
      <c r="AP39" s="1060"/>
      <c r="AQ39" s="1060"/>
      <c r="AR39" s="1060"/>
      <c r="AS39" s="1060"/>
      <c r="AT39" s="1060"/>
      <c r="AU39" s="1060"/>
      <c r="AV39" s="1060"/>
      <c r="AW39" s="1060"/>
      <c r="AX39" s="1060"/>
      <c r="AY39" s="1060"/>
      <c r="AZ39" s="1131"/>
      <c r="BA39" s="1131"/>
      <c r="BB39" s="1131"/>
      <c r="BC39" s="1131"/>
      <c r="BD39" s="1131"/>
      <c r="BE39" s="1121"/>
      <c r="BF39" s="1121"/>
      <c r="BG39" s="1121"/>
      <c r="BH39" s="1121"/>
      <c r="BI39" s="1122"/>
      <c r="BJ39" s="252"/>
      <c r="BK39" s="252"/>
      <c r="BL39" s="252"/>
      <c r="BM39" s="252"/>
      <c r="BN39" s="252"/>
      <c r="BO39" s="265"/>
      <c r="BP39" s="265"/>
      <c r="BQ39" s="262">
        <v>33</v>
      </c>
      <c r="BR39" s="263"/>
      <c r="BS39" s="1103"/>
      <c r="BT39" s="1104"/>
      <c r="BU39" s="1104"/>
      <c r="BV39" s="1104"/>
      <c r="BW39" s="1104"/>
      <c r="BX39" s="1104"/>
      <c r="BY39" s="1104"/>
      <c r="BZ39" s="1104"/>
      <c r="CA39" s="1104"/>
      <c r="CB39" s="1104"/>
      <c r="CC39" s="1104"/>
      <c r="CD39" s="1104"/>
      <c r="CE39" s="1104"/>
      <c r="CF39" s="1104"/>
      <c r="CG39" s="1105"/>
      <c r="CH39" s="1078"/>
      <c r="CI39" s="1079"/>
      <c r="CJ39" s="1079"/>
      <c r="CK39" s="1079"/>
      <c r="CL39" s="1080"/>
      <c r="CM39" s="1078"/>
      <c r="CN39" s="1079"/>
      <c r="CO39" s="1079"/>
      <c r="CP39" s="1079"/>
      <c r="CQ39" s="1080"/>
      <c r="CR39" s="1078"/>
      <c r="CS39" s="1079"/>
      <c r="CT39" s="1079"/>
      <c r="CU39" s="1079"/>
      <c r="CV39" s="1080"/>
      <c r="CW39" s="1078"/>
      <c r="CX39" s="1079"/>
      <c r="CY39" s="1079"/>
      <c r="CZ39" s="1079"/>
      <c r="DA39" s="1080"/>
      <c r="DB39" s="1078"/>
      <c r="DC39" s="1079"/>
      <c r="DD39" s="1079"/>
      <c r="DE39" s="1079"/>
      <c r="DF39" s="1080"/>
      <c r="DG39" s="1078"/>
      <c r="DH39" s="1079"/>
      <c r="DI39" s="1079"/>
      <c r="DJ39" s="1079"/>
      <c r="DK39" s="1080"/>
      <c r="DL39" s="1078"/>
      <c r="DM39" s="1079"/>
      <c r="DN39" s="1079"/>
      <c r="DO39" s="1079"/>
      <c r="DP39" s="1080"/>
      <c r="DQ39" s="1078"/>
      <c r="DR39" s="1079"/>
      <c r="DS39" s="1079"/>
      <c r="DT39" s="1079"/>
      <c r="DU39" s="1080"/>
      <c r="DV39" s="1081"/>
      <c r="DW39" s="1082"/>
      <c r="DX39" s="1082"/>
      <c r="DY39" s="1082"/>
      <c r="DZ39" s="1083"/>
      <c r="EA39" s="246"/>
    </row>
    <row r="40" spans="1:131" s="247" customFormat="1" ht="26.25" customHeight="1" x14ac:dyDescent="0.2">
      <c r="A40" s="261">
        <v>13</v>
      </c>
      <c r="B40" s="1126"/>
      <c r="C40" s="1127"/>
      <c r="D40" s="1127"/>
      <c r="E40" s="1127"/>
      <c r="F40" s="1127"/>
      <c r="G40" s="1127"/>
      <c r="H40" s="1127"/>
      <c r="I40" s="1127"/>
      <c r="J40" s="1127"/>
      <c r="K40" s="1127"/>
      <c r="L40" s="1127"/>
      <c r="M40" s="1127"/>
      <c r="N40" s="1127"/>
      <c r="O40" s="1127"/>
      <c r="P40" s="1128"/>
      <c r="Q40" s="1132"/>
      <c r="R40" s="1133"/>
      <c r="S40" s="1133"/>
      <c r="T40" s="1133"/>
      <c r="U40" s="1133"/>
      <c r="V40" s="1133"/>
      <c r="W40" s="1133"/>
      <c r="X40" s="1133"/>
      <c r="Y40" s="1133"/>
      <c r="Z40" s="1133"/>
      <c r="AA40" s="1133"/>
      <c r="AB40" s="1133"/>
      <c r="AC40" s="1133"/>
      <c r="AD40" s="1133"/>
      <c r="AE40" s="1134"/>
      <c r="AF40" s="1108"/>
      <c r="AG40" s="1109"/>
      <c r="AH40" s="1109"/>
      <c r="AI40" s="1109"/>
      <c r="AJ40" s="1110"/>
      <c r="AK40" s="1069"/>
      <c r="AL40" s="1060"/>
      <c r="AM40" s="1060"/>
      <c r="AN40" s="1060"/>
      <c r="AO40" s="1060"/>
      <c r="AP40" s="1060"/>
      <c r="AQ40" s="1060"/>
      <c r="AR40" s="1060"/>
      <c r="AS40" s="1060"/>
      <c r="AT40" s="1060"/>
      <c r="AU40" s="1060"/>
      <c r="AV40" s="1060"/>
      <c r="AW40" s="1060"/>
      <c r="AX40" s="1060"/>
      <c r="AY40" s="1060"/>
      <c r="AZ40" s="1131"/>
      <c r="BA40" s="1131"/>
      <c r="BB40" s="1131"/>
      <c r="BC40" s="1131"/>
      <c r="BD40" s="1131"/>
      <c r="BE40" s="1121"/>
      <c r="BF40" s="1121"/>
      <c r="BG40" s="1121"/>
      <c r="BH40" s="1121"/>
      <c r="BI40" s="1122"/>
      <c r="BJ40" s="252"/>
      <c r="BK40" s="252"/>
      <c r="BL40" s="252"/>
      <c r="BM40" s="252"/>
      <c r="BN40" s="252"/>
      <c r="BO40" s="265"/>
      <c r="BP40" s="265"/>
      <c r="BQ40" s="262">
        <v>34</v>
      </c>
      <c r="BR40" s="263"/>
      <c r="BS40" s="1103"/>
      <c r="BT40" s="1104"/>
      <c r="BU40" s="1104"/>
      <c r="BV40" s="1104"/>
      <c r="BW40" s="1104"/>
      <c r="BX40" s="1104"/>
      <c r="BY40" s="1104"/>
      <c r="BZ40" s="1104"/>
      <c r="CA40" s="1104"/>
      <c r="CB40" s="1104"/>
      <c r="CC40" s="1104"/>
      <c r="CD40" s="1104"/>
      <c r="CE40" s="1104"/>
      <c r="CF40" s="1104"/>
      <c r="CG40" s="1105"/>
      <c r="CH40" s="1078"/>
      <c r="CI40" s="1079"/>
      <c r="CJ40" s="1079"/>
      <c r="CK40" s="1079"/>
      <c r="CL40" s="1080"/>
      <c r="CM40" s="1078"/>
      <c r="CN40" s="1079"/>
      <c r="CO40" s="1079"/>
      <c r="CP40" s="1079"/>
      <c r="CQ40" s="1080"/>
      <c r="CR40" s="1078"/>
      <c r="CS40" s="1079"/>
      <c r="CT40" s="1079"/>
      <c r="CU40" s="1079"/>
      <c r="CV40" s="1080"/>
      <c r="CW40" s="1078"/>
      <c r="CX40" s="1079"/>
      <c r="CY40" s="1079"/>
      <c r="CZ40" s="1079"/>
      <c r="DA40" s="1080"/>
      <c r="DB40" s="1078"/>
      <c r="DC40" s="1079"/>
      <c r="DD40" s="1079"/>
      <c r="DE40" s="1079"/>
      <c r="DF40" s="1080"/>
      <c r="DG40" s="1078"/>
      <c r="DH40" s="1079"/>
      <c r="DI40" s="1079"/>
      <c r="DJ40" s="1079"/>
      <c r="DK40" s="1080"/>
      <c r="DL40" s="1078"/>
      <c r="DM40" s="1079"/>
      <c r="DN40" s="1079"/>
      <c r="DO40" s="1079"/>
      <c r="DP40" s="1080"/>
      <c r="DQ40" s="1078"/>
      <c r="DR40" s="1079"/>
      <c r="DS40" s="1079"/>
      <c r="DT40" s="1079"/>
      <c r="DU40" s="1080"/>
      <c r="DV40" s="1081"/>
      <c r="DW40" s="1082"/>
      <c r="DX40" s="1082"/>
      <c r="DY40" s="1082"/>
      <c r="DZ40" s="1083"/>
      <c r="EA40" s="246"/>
    </row>
    <row r="41" spans="1:131" s="247" customFormat="1" ht="26.25" customHeight="1" x14ac:dyDescent="0.2">
      <c r="A41" s="261">
        <v>14</v>
      </c>
      <c r="B41" s="1126"/>
      <c r="C41" s="1127"/>
      <c r="D41" s="1127"/>
      <c r="E41" s="1127"/>
      <c r="F41" s="1127"/>
      <c r="G41" s="1127"/>
      <c r="H41" s="1127"/>
      <c r="I41" s="1127"/>
      <c r="J41" s="1127"/>
      <c r="K41" s="1127"/>
      <c r="L41" s="1127"/>
      <c r="M41" s="1127"/>
      <c r="N41" s="1127"/>
      <c r="O41" s="1127"/>
      <c r="P41" s="1128"/>
      <c r="Q41" s="1132"/>
      <c r="R41" s="1133"/>
      <c r="S41" s="1133"/>
      <c r="T41" s="1133"/>
      <c r="U41" s="1133"/>
      <c r="V41" s="1133"/>
      <c r="W41" s="1133"/>
      <c r="X41" s="1133"/>
      <c r="Y41" s="1133"/>
      <c r="Z41" s="1133"/>
      <c r="AA41" s="1133"/>
      <c r="AB41" s="1133"/>
      <c r="AC41" s="1133"/>
      <c r="AD41" s="1133"/>
      <c r="AE41" s="1134"/>
      <c r="AF41" s="1108"/>
      <c r="AG41" s="1109"/>
      <c r="AH41" s="1109"/>
      <c r="AI41" s="1109"/>
      <c r="AJ41" s="1110"/>
      <c r="AK41" s="1069"/>
      <c r="AL41" s="1060"/>
      <c r="AM41" s="1060"/>
      <c r="AN41" s="1060"/>
      <c r="AO41" s="1060"/>
      <c r="AP41" s="1060"/>
      <c r="AQ41" s="1060"/>
      <c r="AR41" s="1060"/>
      <c r="AS41" s="1060"/>
      <c r="AT41" s="1060"/>
      <c r="AU41" s="1060"/>
      <c r="AV41" s="1060"/>
      <c r="AW41" s="1060"/>
      <c r="AX41" s="1060"/>
      <c r="AY41" s="1060"/>
      <c r="AZ41" s="1131"/>
      <c r="BA41" s="1131"/>
      <c r="BB41" s="1131"/>
      <c r="BC41" s="1131"/>
      <c r="BD41" s="1131"/>
      <c r="BE41" s="1121"/>
      <c r="BF41" s="1121"/>
      <c r="BG41" s="1121"/>
      <c r="BH41" s="1121"/>
      <c r="BI41" s="1122"/>
      <c r="BJ41" s="252"/>
      <c r="BK41" s="252"/>
      <c r="BL41" s="252"/>
      <c r="BM41" s="252"/>
      <c r="BN41" s="252"/>
      <c r="BO41" s="265"/>
      <c r="BP41" s="265"/>
      <c r="BQ41" s="262">
        <v>35</v>
      </c>
      <c r="BR41" s="263"/>
      <c r="BS41" s="1103"/>
      <c r="BT41" s="1104"/>
      <c r="BU41" s="1104"/>
      <c r="BV41" s="1104"/>
      <c r="BW41" s="1104"/>
      <c r="BX41" s="1104"/>
      <c r="BY41" s="1104"/>
      <c r="BZ41" s="1104"/>
      <c r="CA41" s="1104"/>
      <c r="CB41" s="1104"/>
      <c r="CC41" s="1104"/>
      <c r="CD41" s="1104"/>
      <c r="CE41" s="1104"/>
      <c r="CF41" s="1104"/>
      <c r="CG41" s="1105"/>
      <c r="CH41" s="1078"/>
      <c r="CI41" s="1079"/>
      <c r="CJ41" s="1079"/>
      <c r="CK41" s="1079"/>
      <c r="CL41" s="1080"/>
      <c r="CM41" s="1078"/>
      <c r="CN41" s="1079"/>
      <c r="CO41" s="1079"/>
      <c r="CP41" s="1079"/>
      <c r="CQ41" s="1080"/>
      <c r="CR41" s="1078"/>
      <c r="CS41" s="1079"/>
      <c r="CT41" s="1079"/>
      <c r="CU41" s="1079"/>
      <c r="CV41" s="1080"/>
      <c r="CW41" s="1078"/>
      <c r="CX41" s="1079"/>
      <c r="CY41" s="1079"/>
      <c r="CZ41" s="1079"/>
      <c r="DA41" s="1080"/>
      <c r="DB41" s="1078"/>
      <c r="DC41" s="1079"/>
      <c r="DD41" s="1079"/>
      <c r="DE41" s="1079"/>
      <c r="DF41" s="1080"/>
      <c r="DG41" s="1078"/>
      <c r="DH41" s="1079"/>
      <c r="DI41" s="1079"/>
      <c r="DJ41" s="1079"/>
      <c r="DK41" s="1080"/>
      <c r="DL41" s="1078"/>
      <c r="DM41" s="1079"/>
      <c r="DN41" s="1079"/>
      <c r="DO41" s="1079"/>
      <c r="DP41" s="1080"/>
      <c r="DQ41" s="1078"/>
      <c r="DR41" s="1079"/>
      <c r="DS41" s="1079"/>
      <c r="DT41" s="1079"/>
      <c r="DU41" s="1080"/>
      <c r="DV41" s="1081"/>
      <c r="DW41" s="1082"/>
      <c r="DX41" s="1082"/>
      <c r="DY41" s="1082"/>
      <c r="DZ41" s="1083"/>
      <c r="EA41" s="246"/>
    </row>
    <row r="42" spans="1:131" s="247" customFormat="1" ht="26.25" customHeight="1" x14ac:dyDescent="0.2">
      <c r="A42" s="261">
        <v>15</v>
      </c>
      <c r="B42" s="1126"/>
      <c r="C42" s="1127"/>
      <c r="D42" s="1127"/>
      <c r="E42" s="1127"/>
      <c r="F42" s="1127"/>
      <c r="G42" s="1127"/>
      <c r="H42" s="1127"/>
      <c r="I42" s="1127"/>
      <c r="J42" s="1127"/>
      <c r="K42" s="1127"/>
      <c r="L42" s="1127"/>
      <c r="M42" s="1127"/>
      <c r="N42" s="1127"/>
      <c r="O42" s="1127"/>
      <c r="P42" s="1128"/>
      <c r="Q42" s="1132"/>
      <c r="R42" s="1133"/>
      <c r="S42" s="1133"/>
      <c r="T42" s="1133"/>
      <c r="U42" s="1133"/>
      <c r="V42" s="1133"/>
      <c r="W42" s="1133"/>
      <c r="X42" s="1133"/>
      <c r="Y42" s="1133"/>
      <c r="Z42" s="1133"/>
      <c r="AA42" s="1133"/>
      <c r="AB42" s="1133"/>
      <c r="AC42" s="1133"/>
      <c r="AD42" s="1133"/>
      <c r="AE42" s="1134"/>
      <c r="AF42" s="1108"/>
      <c r="AG42" s="1109"/>
      <c r="AH42" s="1109"/>
      <c r="AI42" s="1109"/>
      <c r="AJ42" s="1110"/>
      <c r="AK42" s="1069"/>
      <c r="AL42" s="1060"/>
      <c r="AM42" s="1060"/>
      <c r="AN42" s="1060"/>
      <c r="AO42" s="1060"/>
      <c r="AP42" s="1060"/>
      <c r="AQ42" s="1060"/>
      <c r="AR42" s="1060"/>
      <c r="AS42" s="1060"/>
      <c r="AT42" s="1060"/>
      <c r="AU42" s="1060"/>
      <c r="AV42" s="1060"/>
      <c r="AW42" s="1060"/>
      <c r="AX42" s="1060"/>
      <c r="AY42" s="1060"/>
      <c r="AZ42" s="1131"/>
      <c r="BA42" s="1131"/>
      <c r="BB42" s="1131"/>
      <c r="BC42" s="1131"/>
      <c r="BD42" s="1131"/>
      <c r="BE42" s="1121"/>
      <c r="BF42" s="1121"/>
      <c r="BG42" s="1121"/>
      <c r="BH42" s="1121"/>
      <c r="BI42" s="1122"/>
      <c r="BJ42" s="252"/>
      <c r="BK42" s="252"/>
      <c r="BL42" s="252"/>
      <c r="BM42" s="252"/>
      <c r="BN42" s="252"/>
      <c r="BO42" s="265"/>
      <c r="BP42" s="265"/>
      <c r="BQ42" s="262">
        <v>36</v>
      </c>
      <c r="BR42" s="263"/>
      <c r="BS42" s="1103"/>
      <c r="BT42" s="1104"/>
      <c r="BU42" s="1104"/>
      <c r="BV42" s="1104"/>
      <c r="BW42" s="1104"/>
      <c r="BX42" s="1104"/>
      <c r="BY42" s="1104"/>
      <c r="BZ42" s="1104"/>
      <c r="CA42" s="1104"/>
      <c r="CB42" s="1104"/>
      <c r="CC42" s="1104"/>
      <c r="CD42" s="1104"/>
      <c r="CE42" s="1104"/>
      <c r="CF42" s="1104"/>
      <c r="CG42" s="1105"/>
      <c r="CH42" s="1078"/>
      <c r="CI42" s="1079"/>
      <c r="CJ42" s="1079"/>
      <c r="CK42" s="1079"/>
      <c r="CL42" s="1080"/>
      <c r="CM42" s="1078"/>
      <c r="CN42" s="1079"/>
      <c r="CO42" s="1079"/>
      <c r="CP42" s="1079"/>
      <c r="CQ42" s="1080"/>
      <c r="CR42" s="1078"/>
      <c r="CS42" s="1079"/>
      <c r="CT42" s="1079"/>
      <c r="CU42" s="1079"/>
      <c r="CV42" s="1080"/>
      <c r="CW42" s="1078"/>
      <c r="CX42" s="1079"/>
      <c r="CY42" s="1079"/>
      <c r="CZ42" s="1079"/>
      <c r="DA42" s="1080"/>
      <c r="DB42" s="1078"/>
      <c r="DC42" s="1079"/>
      <c r="DD42" s="1079"/>
      <c r="DE42" s="1079"/>
      <c r="DF42" s="1080"/>
      <c r="DG42" s="1078"/>
      <c r="DH42" s="1079"/>
      <c r="DI42" s="1079"/>
      <c r="DJ42" s="1079"/>
      <c r="DK42" s="1080"/>
      <c r="DL42" s="1078"/>
      <c r="DM42" s="1079"/>
      <c r="DN42" s="1079"/>
      <c r="DO42" s="1079"/>
      <c r="DP42" s="1080"/>
      <c r="DQ42" s="1078"/>
      <c r="DR42" s="1079"/>
      <c r="DS42" s="1079"/>
      <c r="DT42" s="1079"/>
      <c r="DU42" s="1080"/>
      <c r="DV42" s="1081"/>
      <c r="DW42" s="1082"/>
      <c r="DX42" s="1082"/>
      <c r="DY42" s="1082"/>
      <c r="DZ42" s="1083"/>
      <c r="EA42" s="246"/>
    </row>
    <row r="43" spans="1:131" s="247" customFormat="1" ht="26.25" customHeight="1" x14ac:dyDescent="0.2">
      <c r="A43" s="261">
        <v>16</v>
      </c>
      <c r="B43" s="1126"/>
      <c r="C43" s="1127"/>
      <c r="D43" s="1127"/>
      <c r="E43" s="1127"/>
      <c r="F43" s="1127"/>
      <c r="G43" s="1127"/>
      <c r="H43" s="1127"/>
      <c r="I43" s="1127"/>
      <c r="J43" s="1127"/>
      <c r="K43" s="1127"/>
      <c r="L43" s="1127"/>
      <c r="M43" s="1127"/>
      <c r="N43" s="1127"/>
      <c r="O43" s="1127"/>
      <c r="P43" s="1128"/>
      <c r="Q43" s="1132"/>
      <c r="R43" s="1133"/>
      <c r="S43" s="1133"/>
      <c r="T43" s="1133"/>
      <c r="U43" s="1133"/>
      <c r="V43" s="1133"/>
      <c r="W43" s="1133"/>
      <c r="X43" s="1133"/>
      <c r="Y43" s="1133"/>
      <c r="Z43" s="1133"/>
      <c r="AA43" s="1133"/>
      <c r="AB43" s="1133"/>
      <c r="AC43" s="1133"/>
      <c r="AD43" s="1133"/>
      <c r="AE43" s="1134"/>
      <c r="AF43" s="1108"/>
      <c r="AG43" s="1109"/>
      <c r="AH43" s="1109"/>
      <c r="AI43" s="1109"/>
      <c r="AJ43" s="1110"/>
      <c r="AK43" s="1069"/>
      <c r="AL43" s="1060"/>
      <c r="AM43" s="1060"/>
      <c r="AN43" s="1060"/>
      <c r="AO43" s="1060"/>
      <c r="AP43" s="1060"/>
      <c r="AQ43" s="1060"/>
      <c r="AR43" s="1060"/>
      <c r="AS43" s="1060"/>
      <c r="AT43" s="1060"/>
      <c r="AU43" s="1060"/>
      <c r="AV43" s="1060"/>
      <c r="AW43" s="1060"/>
      <c r="AX43" s="1060"/>
      <c r="AY43" s="1060"/>
      <c r="AZ43" s="1131"/>
      <c r="BA43" s="1131"/>
      <c r="BB43" s="1131"/>
      <c r="BC43" s="1131"/>
      <c r="BD43" s="1131"/>
      <c r="BE43" s="1121"/>
      <c r="BF43" s="1121"/>
      <c r="BG43" s="1121"/>
      <c r="BH43" s="1121"/>
      <c r="BI43" s="1122"/>
      <c r="BJ43" s="252"/>
      <c r="BK43" s="252"/>
      <c r="BL43" s="252"/>
      <c r="BM43" s="252"/>
      <c r="BN43" s="252"/>
      <c r="BO43" s="265"/>
      <c r="BP43" s="265"/>
      <c r="BQ43" s="262">
        <v>37</v>
      </c>
      <c r="BR43" s="263"/>
      <c r="BS43" s="1103"/>
      <c r="BT43" s="1104"/>
      <c r="BU43" s="1104"/>
      <c r="BV43" s="1104"/>
      <c r="BW43" s="1104"/>
      <c r="BX43" s="1104"/>
      <c r="BY43" s="1104"/>
      <c r="BZ43" s="1104"/>
      <c r="CA43" s="1104"/>
      <c r="CB43" s="1104"/>
      <c r="CC43" s="1104"/>
      <c r="CD43" s="1104"/>
      <c r="CE43" s="1104"/>
      <c r="CF43" s="1104"/>
      <c r="CG43" s="1105"/>
      <c r="CH43" s="1078"/>
      <c r="CI43" s="1079"/>
      <c r="CJ43" s="1079"/>
      <c r="CK43" s="1079"/>
      <c r="CL43" s="1080"/>
      <c r="CM43" s="1078"/>
      <c r="CN43" s="1079"/>
      <c r="CO43" s="1079"/>
      <c r="CP43" s="1079"/>
      <c r="CQ43" s="1080"/>
      <c r="CR43" s="1078"/>
      <c r="CS43" s="1079"/>
      <c r="CT43" s="1079"/>
      <c r="CU43" s="1079"/>
      <c r="CV43" s="1080"/>
      <c r="CW43" s="1078"/>
      <c r="CX43" s="1079"/>
      <c r="CY43" s="1079"/>
      <c r="CZ43" s="1079"/>
      <c r="DA43" s="1080"/>
      <c r="DB43" s="1078"/>
      <c r="DC43" s="1079"/>
      <c r="DD43" s="1079"/>
      <c r="DE43" s="1079"/>
      <c r="DF43" s="1080"/>
      <c r="DG43" s="1078"/>
      <c r="DH43" s="1079"/>
      <c r="DI43" s="1079"/>
      <c r="DJ43" s="1079"/>
      <c r="DK43" s="1080"/>
      <c r="DL43" s="1078"/>
      <c r="DM43" s="1079"/>
      <c r="DN43" s="1079"/>
      <c r="DO43" s="1079"/>
      <c r="DP43" s="1080"/>
      <c r="DQ43" s="1078"/>
      <c r="DR43" s="1079"/>
      <c r="DS43" s="1079"/>
      <c r="DT43" s="1079"/>
      <c r="DU43" s="1080"/>
      <c r="DV43" s="1081"/>
      <c r="DW43" s="1082"/>
      <c r="DX43" s="1082"/>
      <c r="DY43" s="1082"/>
      <c r="DZ43" s="1083"/>
      <c r="EA43" s="246"/>
    </row>
    <row r="44" spans="1:131" s="247" customFormat="1" ht="26.25" customHeight="1" x14ac:dyDescent="0.2">
      <c r="A44" s="261">
        <v>17</v>
      </c>
      <c r="B44" s="1126"/>
      <c r="C44" s="1127"/>
      <c r="D44" s="1127"/>
      <c r="E44" s="1127"/>
      <c r="F44" s="1127"/>
      <c r="G44" s="1127"/>
      <c r="H44" s="1127"/>
      <c r="I44" s="1127"/>
      <c r="J44" s="1127"/>
      <c r="K44" s="1127"/>
      <c r="L44" s="1127"/>
      <c r="M44" s="1127"/>
      <c r="N44" s="1127"/>
      <c r="O44" s="1127"/>
      <c r="P44" s="1128"/>
      <c r="Q44" s="1132"/>
      <c r="R44" s="1133"/>
      <c r="S44" s="1133"/>
      <c r="T44" s="1133"/>
      <c r="U44" s="1133"/>
      <c r="V44" s="1133"/>
      <c r="W44" s="1133"/>
      <c r="X44" s="1133"/>
      <c r="Y44" s="1133"/>
      <c r="Z44" s="1133"/>
      <c r="AA44" s="1133"/>
      <c r="AB44" s="1133"/>
      <c r="AC44" s="1133"/>
      <c r="AD44" s="1133"/>
      <c r="AE44" s="1134"/>
      <c r="AF44" s="1108"/>
      <c r="AG44" s="1109"/>
      <c r="AH44" s="1109"/>
      <c r="AI44" s="1109"/>
      <c r="AJ44" s="1110"/>
      <c r="AK44" s="1069"/>
      <c r="AL44" s="1060"/>
      <c r="AM44" s="1060"/>
      <c r="AN44" s="1060"/>
      <c r="AO44" s="1060"/>
      <c r="AP44" s="1060"/>
      <c r="AQ44" s="1060"/>
      <c r="AR44" s="1060"/>
      <c r="AS44" s="1060"/>
      <c r="AT44" s="1060"/>
      <c r="AU44" s="1060"/>
      <c r="AV44" s="1060"/>
      <c r="AW44" s="1060"/>
      <c r="AX44" s="1060"/>
      <c r="AY44" s="1060"/>
      <c r="AZ44" s="1131"/>
      <c r="BA44" s="1131"/>
      <c r="BB44" s="1131"/>
      <c r="BC44" s="1131"/>
      <c r="BD44" s="1131"/>
      <c r="BE44" s="1121"/>
      <c r="BF44" s="1121"/>
      <c r="BG44" s="1121"/>
      <c r="BH44" s="1121"/>
      <c r="BI44" s="1122"/>
      <c r="BJ44" s="252"/>
      <c r="BK44" s="252"/>
      <c r="BL44" s="252"/>
      <c r="BM44" s="252"/>
      <c r="BN44" s="252"/>
      <c r="BO44" s="265"/>
      <c r="BP44" s="265"/>
      <c r="BQ44" s="262">
        <v>38</v>
      </c>
      <c r="BR44" s="263"/>
      <c r="BS44" s="1103"/>
      <c r="BT44" s="1104"/>
      <c r="BU44" s="1104"/>
      <c r="BV44" s="1104"/>
      <c r="BW44" s="1104"/>
      <c r="BX44" s="1104"/>
      <c r="BY44" s="1104"/>
      <c r="BZ44" s="1104"/>
      <c r="CA44" s="1104"/>
      <c r="CB44" s="1104"/>
      <c r="CC44" s="1104"/>
      <c r="CD44" s="1104"/>
      <c r="CE44" s="1104"/>
      <c r="CF44" s="1104"/>
      <c r="CG44" s="1105"/>
      <c r="CH44" s="1078"/>
      <c r="CI44" s="1079"/>
      <c r="CJ44" s="1079"/>
      <c r="CK44" s="1079"/>
      <c r="CL44" s="1080"/>
      <c r="CM44" s="1078"/>
      <c r="CN44" s="1079"/>
      <c r="CO44" s="1079"/>
      <c r="CP44" s="1079"/>
      <c r="CQ44" s="1080"/>
      <c r="CR44" s="1078"/>
      <c r="CS44" s="1079"/>
      <c r="CT44" s="1079"/>
      <c r="CU44" s="1079"/>
      <c r="CV44" s="1080"/>
      <c r="CW44" s="1078"/>
      <c r="CX44" s="1079"/>
      <c r="CY44" s="1079"/>
      <c r="CZ44" s="1079"/>
      <c r="DA44" s="1080"/>
      <c r="DB44" s="1078"/>
      <c r="DC44" s="1079"/>
      <c r="DD44" s="1079"/>
      <c r="DE44" s="1079"/>
      <c r="DF44" s="1080"/>
      <c r="DG44" s="1078"/>
      <c r="DH44" s="1079"/>
      <c r="DI44" s="1079"/>
      <c r="DJ44" s="1079"/>
      <c r="DK44" s="1080"/>
      <c r="DL44" s="1078"/>
      <c r="DM44" s="1079"/>
      <c r="DN44" s="1079"/>
      <c r="DO44" s="1079"/>
      <c r="DP44" s="1080"/>
      <c r="DQ44" s="1078"/>
      <c r="DR44" s="1079"/>
      <c r="DS44" s="1079"/>
      <c r="DT44" s="1079"/>
      <c r="DU44" s="1080"/>
      <c r="DV44" s="1081"/>
      <c r="DW44" s="1082"/>
      <c r="DX44" s="1082"/>
      <c r="DY44" s="1082"/>
      <c r="DZ44" s="1083"/>
      <c r="EA44" s="246"/>
    </row>
    <row r="45" spans="1:131" s="247" customFormat="1" ht="26.25" customHeight="1" x14ac:dyDescent="0.2">
      <c r="A45" s="261">
        <v>18</v>
      </c>
      <c r="B45" s="1126"/>
      <c r="C45" s="1127"/>
      <c r="D45" s="1127"/>
      <c r="E45" s="1127"/>
      <c r="F45" s="1127"/>
      <c r="G45" s="1127"/>
      <c r="H45" s="1127"/>
      <c r="I45" s="1127"/>
      <c r="J45" s="1127"/>
      <c r="K45" s="1127"/>
      <c r="L45" s="1127"/>
      <c r="M45" s="1127"/>
      <c r="N45" s="1127"/>
      <c r="O45" s="1127"/>
      <c r="P45" s="1128"/>
      <c r="Q45" s="1132"/>
      <c r="R45" s="1133"/>
      <c r="S45" s="1133"/>
      <c r="T45" s="1133"/>
      <c r="U45" s="1133"/>
      <c r="V45" s="1133"/>
      <c r="W45" s="1133"/>
      <c r="X45" s="1133"/>
      <c r="Y45" s="1133"/>
      <c r="Z45" s="1133"/>
      <c r="AA45" s="1133"/>
      <c r="AB45" s="1133"/>
      <c r="AC45" s="1133"/>
      <c r="AD45" s="1133"/>
      <c r="AE45" s="1134"/>
      <c r="AF45" s="1108"/>
      <c r="AG45" s="1109"/>
      <c r="AH45" s="1109"/>
      <c r="AI45" s="1109"/>
      <c r="AJ45" s="1110"/>
      <c r="AK45" s="1069"/>
      <c r="AL45" s="1060"/>
      <c r="AM45" s="1060"/>
      <c r="AN45" s="1060"/>
      <c r="AO45" s="1060"/>
      <c r="AP45" s="1060"/>
      <c r="AQ45" s="1060"/>
      <c r="AR45" s="1060"/>
      <c r="AS45" s="1060"/>
      <c r="AT45" s="1060"/>
      <c r="AU45" s="1060"/>
      <c r="AV45" s="1060"/>
      <c r="AW45" s="1060"/>
      <c r="AX45" s="1060"/>
      <c r="AY45" s="1060"/>
      <c r="AZ45" s="1131"/>
      <c r="BA45" s="1131"/>
      <c r="BB45" s="1131"/>
      <c r="BC45" s="1131"/>
      <c r="BD45" s="1131"/>
      <c r="BE45" s="1121"/>
      <c r="BF45" s="1121"/>
      <c r="BG45" s="1121"/>
      <c r="BH45" s="1121"/>
      <c r="BI45" s="1122"/>
      <c r="BJ45" s="252"/>
      <c r="BK45" s="252"/>
      <c r="BL45" s="252"/>
      <c r="BM45" s="252"/>
      <c r="BN45" s="252"/>
      <c r="BO45" s="265"/>
      <c r="BP45" s="265"/>
      <c r="BQ45" s="262">
        <v>39</v>
      </c>
      <c r="BR45" s="263"/>
      <c r="BS45" s="1103"/>
      <c r="BT45" s="1104"/>
      <c r="BU45" s="1104"/>
      <c r="BV45" s="1104"/>
      <c r="BW45" s="1104"/>
      <c r="BX45" s="1104"/>
      <c r="BY45" s="1104"/>
      <c r="BZ45" s="1104"/>
      <c r="CA45" s="1104"/>
      <c r="CB45" s="1104"/>
      <c r="CC45" s="1104"/>
      <c r="CD45" s="1104"/>
      <c r="CE45" s="1104"/>
      <c r="CF45" s="1104"/>
      <c r="CG45" s="1105"/>
      <c r="CH45" s="1078"/>
      <c r="CI45" s="1079"/>
      <c r="CJ45" s="1079"/>
      <c r="CK45" s="1079"/>
      <c r="CL45" s="1080"/>
      <c r="CM45" s="1078"/>
      <c r="CN45" s="1079"/>
      <c r="CO45" s="1079"/>
      <c r="CP45" s="1079"/>
      <c r="CQ45" s="1080"/>
      <c r="CR45" s="1078"/>
      <c r="CS45" s="1079"/>
      <c r="CT45" s="1079"/>
      <c r="CU45" s="1079"/>
      <c r="CV45" s="1080"/>
      <c r="CW45" s="1078"/>
      <c r="CX45" s="1079"/>
      <c r="CY45" s="1079"/>
      <c r="CZ45" s="1079"/>
      <c r="DA45" s="1080"/>
      <c r="DB45" s="1078"/>
      <c r="DC45" s="1079"/>
      <c r="DD45" s="1079"/>
      <c r="DE45" s="1079"/>
      <c r="DF45" s="1080"/>
      <c r="DG45" s="1078"/>
      <c r="DH45" s="1079"/>
      <c r="DI45" s="1079"/>
      <c r="DJ45" s="1079"/>
      <c r="DK45" s="1080"/>
      <c r="DL45" s="1078"/>
      <c r="DM45" s="1079"/>
      <c r="DN45" s="1079"/>
      <c r="DO45" s="1079"/>
      <c r="DP45" s="1080"/>
      <c r="DQ45" s="1078"/>
      <c r="DR45" s="1079"/>
      <c r="DS45" s="1079"/>
      <c r="DT45" s="1079"/>
      <c r="DU45" s="1080"/>
      <c r="DV45" s="1081"/>
      <c r="DW45" s="1082"/>
      <c r="DX45" s="1082"/>
      <c r="DY45" s="1082"/>
      <c r="DZ45" s="1083"/>
      <c r="EA45" s="246"/>
    </row>
    <row r="46" spans="1:131" s="247" customFormat="1" ht="26.25" customHeight="1" x14ac:dyDescent="0.2">
      <c r="A46" s="261">
        <v>19</v>
      </c>
      <c r="B46" s="1126"/>
      <c r="C46" s="1127"/>
      <c r="D46" s="1127"/>
      <c r="E46" s="1127"/>
      <c r="F46" s="1127"/>
      <c r="G46" s="1127"/>
      <c r="H46" s="1127"/>
      <c r="I46" s="1127"/>
      <c r="J46" s="1127"/>
      <c r="K46" s="1127"/>
      <c r="L46" s="1127"/>
      <c r="M46" s="1127"/>
      <c r="N46" s="1127"/>
      <c r="O46" s="1127"/>
      <c r="P46" s="1128"/>
      <c r="Q46" s="1132"/>
      <c r="R46" s="1133"/>
      <c r="S46" s="1133"/>
      <c r="T46" s="1133"/>
      <c r="U46" s="1133"/>
      <c r="V46" s="1133"/>
      <c r="W46" s="1133"/>
      <c r="X46" s="1133"/>
      <c r="Y46" s="1133"/>
      <c r="Z46" s="1133"/>
      <c r="AA46" s="1133"/>
      <c r="AB46" s="1133"/>
      <c r="AC46" s="1133"/>
      <c r="AD46" s="1133"/>
      <c r="AE46" s="1134"/>
      <c r="AF46" s="1108"/>
      <c r="AG46" s="1109"/>
      <c r="AH46" s="1109"/>
      <c r="AI46" s="1109"/>
      <c r="AJ46" s="1110"/>
      <c r="AK46" s="1069"/>
      <c r="AL46" s="1060"/>
      <c r="AM46" s="1060"/>
      <c r="AN46" s="1060"/>
      <c r="AO46" s="1060"/>
      <c r="AP46" s="1060"/>
      <c r="AQ46" s="1060"/>
      <c r="AR46" s="1060"/>
      <c r="AS46" s="1060"/>
      <c r="AT46" s="1060"/>
      <c r="AU46" s="1060"/>
      <c r="AV46" s="1060"/>
      <c r="AW46" s="1060"/>
      <c r="AX46" s="1060"/>
      <c r="AY46" s="1060"/>
      <c r="AZ46" s="1131"/>
      <c r="BA46" s="1131"/>
      <c r="BB46" s="1131"/>
      <c r="BC46" s="1131"/>
      <c r="BD46" s="1131"/>
      <c r="BE46" s="1121"/>
      <c r="BF46" s="1121"/>
      <c r="BG46" s="1121"/>
      <c r="BH46" s="1121"/>
      <c r="BI46" s="1122"/>
      <c r="BJ46" s="252"/>
      <c r="BK46" s="252"/>
      <c r="BL46" s="252"/>
      <c r="BM46" s="252"/>
      <c r="BN46" s="252"/>
      <c r="BO46" s="265"/>
      <c r="BP46" s="265"/>
      <c r="BQ46" s="262">
        <v>40</v>
      </c>
      <c r="BR46" s="263"/>
      <c r="BS46" s="1103"/>
      <c r="BT46" s="1104"/>
      <c r="BU46" s="1104"/>
      <c r="BV46" s="1104"/>
      <c r="BW46" s="1104"/>
      <c r="BX46" s="1104"/>
      <c r="BY46" s="1104"/>
      <c r="BZ46" s="1104"/>
      <c r="CA46" s="1104"/>
      <c r="CB46" s="1104"/>
      <c r="CC46" s="1104"/>
      <c r="CD46" s="1104"/>
      <c r="CE46" s="1104"/>
      <c r="CF46" s="1104"/>
      <c r="CG46" s="1105"/>
      <c r="CH46" s="1078"/>
      <c r="CI46" s="1079"/>
      <c r="CJ46" s="1079"/>
      <c r="CK46" s="1079"/>
      <c r="CL46" s="1080"/>
      <c r="CM46" s="1078"/>
      <c r="CN46" s="1079"/>
      <c r="CO46" s="1079"/>
      <c r="CP46" s="1079"/>
      <c r="CQ46" s="1080"/>
      <c r="CR46" s="1078"/>
      <c r="CS46" s="1079"/>
      <c r="CT46" s="1079"/>
      <c r="CU46" s="1079"/>
      <c r="CV46" s="1080"/>
      <c r="CW46" s="1078"/>
      <c r="CX46" s="1079"/>
      <c r="CY46" s="1079"/>
      <c r="CZ46" s="1079"/>
      <c r="DA46" s="1080"/>
      <c r="DB46" s="1078"/>
      <c r="DC46" s="1079"/>
      <c r="DD46" s="1079"/>
      <c r="DE46" s="1079"/>
      <c r="DF46" s="1080"/>
      <c r="DG46" s="1078"/>
      <c r="DH46" s="1079"/>
      <c r="DI46" s="1079"/>
      <c r="DJ46" s="1079"/>
      <c r="DK46" s="1080"/>
      <c r="DL46" s="1078"/>
      <c r="DM46" s="1079"/>
      <c r="DN46" s="1079"/>
      <c r="DO46" s="1079"/>
      <c r="DP46" s="1080"/>
      <c r="DQ46" s="1078"/>
      <c r="DR46" s="1079"/>
      <c r="DS46" s="1079"/>
      <c r="DT46" s="1079"/>
      <c r="DU46" s="1080"/>
      <c r="DV46" s="1081"/>
      <c r="DW46" s="1082"/>
      <c r="DX46" s="1082"/>
      <c r="DY46" s="1082"/>
      <c r="DZ46" s="1083"/>
      <c r="EA46" s="246"/>
    </row>
    <row r="47" spans="1:131" s="247" customFormat="1" ht="26.25" customHeight="1" x14ac:dyDescent="0.2">
      <c r="A47" s="261">
        <v>20</v>
      </c>
      <c r="B47" s="1126"/>
      <c r="C47" s="1127"/>
      <c r="D47" s="1127"/>
      <c r="E47" s="1127"/>
      <c r="F47" s="1127"/>
      <c r="G47" s="1127"/>
      <c r="H47" s="1127"/>
      <c r="I47" s="1127"/>
      <c r="J47" s="1127"/>
      <c r="K47" s="1127"/>
      <c r="L47" s="1127"/>
      <c r="M47" s="1127"/>
      <c r="N47" s="1127"/>
      <c r="O47" s="1127"/>
      <c r="P47" s="1128"/>
      <c r="Q47" s="1132"/>
      <c r="R47" s="1133"/>
      <c r="S47" s="1133"/>
      <c r="T47" s="1133"/>
      <c r="U47" s="1133"/>
      <c r="V47" s="1133"/>
      <c r="W47" s="1133"/>
      <c r="X47" s="1133"/>
      <c r="Y47" s="1133"/>
      <c r="Z47" s="1133"/>
      <c r="AA47" s="1133"/>
      <c r="AB47" s="1133"/>
      <c r="AC47" s="1133"/>
      <c r="AD47" s="1133"/>
      <c r="AE47" s="1134"/>
      <c r="AF47" s="1108"/>
      <c r="AG47" s="1109"/>
      <c r="AH47" s="1109"/>
      <c r="AI47" s="1109"/>
      <c r="AJ47" s="1110"/>
      <c r="AK47" s="1069"/>
      <c r="AL47" s="1060"/>
      <c r="AM47" s="1060"/>
      <c r="AN47" s="1060"/>
      <c r="AO47" s="1060"/>
      <c r="AP47" s="1060"/>
      <c r="AQ47" s="1060"/>
      <c r="AR47" s="1060"/>
      <c r="AS47" s="1060"/>
      <c r="AT47" s="1060"/>
      <c r="AU47" s="1060"/>
      <c r="AV47" s="1060"/>
      <c r="AW47" s="1060"/>
      <c r="AX47" s="1060"/>
      <c r="AY47" s="1060"/>
      <c r="AZ47" s="1131"/>
      <c r="BA47" s="1131"/>
      <c r="BB47" s="1131"/>
      <c r="BC47" s="1131"/>
      <c r="BD47" s="1131"/>
      <c r="BE47" s="1121"/>
      <c r="BF47" s="1121"/>
      <c r="BG47" s="1121"/>
      <c r="BH47" s="1121"/>
      <c r="BI47" s="1122"/>
      <c r="BJ47" s="252"/>
      <c r="BK47" s="252"/>
      <c r="BL47" s="252"/>
      <c r="BM47" s="252"/>
      <c r="BN47" s="252"/>
      <c r="BO47" s="265"/>
      <c r="BP47" s="265"/>
      <c r="BQ47" s="262">
        <v>41</v>
      </c>
      <c r="BR47" s="263"/>
      <c r="BS47" s="1103"/>
      <c r="BT47" s="1104"/>
      <c r="BU47" s="1104"/>
      <c r="BV47" s="1104"/>
      <c r="BW47" s="1104"/>
      <c r="BX47" s="1104"/>
      <c r="BY47" s="1104"/>
      <c r="BZ47" s="1104"/>
      <c r="CA47" s="1104"/>
      <c r="CB47" s="1104"/>
      <c r="CC47" s="1104"/>
      <c r="CD47" s="1104"/>
      <c r="CE47" s="1104"/>
      <c r="CF47" s="1104"/>
      <c r="CG47" s="1105"/>
      <c r="CH47" s="1078"/>
      <c r="CI47" s="1079"/>
      <c r="CJ47" s="1079"/>
      <c r="CK47" s="1079"/>
      <c r="CL47" s="1080"/>
      <c r="CM47" s="1078"/>
      <c r="CN47" s="1079"/>
      <c r="CO47" s="1079"/>
      <c r="CP47" s="1079"/>
      <c r="CQ47" s="1080"/>
      <c r="CR47" s="1078"/>
      <c r="CS47" s="1079"/>
      <c r="CT47" s="1079"/>
      <c r="CU47" s="1079"/>
      <c r="CV47" s="1080"/>
      <c r="CW47" s="1078"/>
      <c r="CX47" s="1079"/>
      <c r="CY47" s="1079"/>
      <c r="CZ47" s="1079"/>
      <c r="DA47" s="1080"/>
      <c r="DB47" s="1078"/>
      <c r="DC47" s="1079"/>
      <c r="DD47" s="1079"/>
      <c r="DE47" s="1079"/>
      <c r="DF47" s="1080"/>
      <c r="DG47" s="1078"/>
      <c r="DH47" s="1079"/>
      <c r="DI47" s="1079"/>
      <c r="DJ47" s="1079"/>
      <c r="DK47" s="1080"/>
      <c r="DL47" s="1078"/>
      <c r="DM47" s="1079"/>
      <c r="DN47" s="1079"/>
      <c r="DO47" s="1079"/>
      <c r="DP47" s="1080"/>
      <c r="DQ47" s="1078"/>
      <c r="DR47" s="1079"/>
      <c r="DS47" s="1079"/>
      <c r="DT47" s="1079"/>
      <c r="DU47" s="1080"/>
      <c r="DV47" s="1081"/>
      <c r="DW47" s="1082"/>
      <c r="DX47" s="1082"/>
      <c r="DY47" s="1082"/>
      <c r="DZ47" s="1083"/>
      <c r="EA47" s="246"/>
    </row>
    <row r="48" spans="1:131" s="247" customFormat="1" ht="26.25" customHeight="1" x14ac:dyDescent="0.2">
      <c r="A48" s="261">
        <v>21</v>
      </c>
      <c r="B48" s="1126"/>
      <c r="C48" s="1127"/>
      <c r="D48" s="1127"/>
      <c r="E48" s="1127"/>
      <c r="F48" s="1127"/>
      <c r="G48" s="1127"/>
      <c r="H48" s="1127"/>
      <c r="I48" s="1127"/>
      <c r="J48" s="1127"/>
      <c r="K48" s="1127"/>
      <c r="L48" s="1127"/>
      <c r="M48" s="1127"/>
      <c r="N48" s="1127"/>
      <c r="O48" s="1127"/>
      <c r="P48" s="1128"/>
      <c r="Q48" s="1132"/>
      <c r="R48" s="1133"/>
      <c r="S48" s="1133"/>
      <c r="T48" s="1133"/>
      <c r="U48" s="1133"/>
      <c r="V48" s="1133"/>
      <c r="W48" s="1133"/>
      <c r="X48" s="1133"/>
      <c r="Y48" s="1133"/>
      <c r="Z48" s="1133"/>
      <c r="AA48" s="1133"/>
      <c r="AB48" s="1133"/>
      <c r="AC48" s="1133"/>
      <c r="AD48" s="1133"/>
      <c r="AE48" s="1134"/>
      <c r="AF48" s="1108"/>
      <c r="AG48" s="1109"/>
      <c r="AH48" s="1109"/>
      <c r="AI48" s="1109"/>
      <c r="AJ48" s="1110"/>
      <c r="AK48" s="1069"/>
      <c r="AL48" s="1060"/>
      <c r="AM48" s="1060"/>
      <c r="AN48" s="1060"/>
      <c r="AO48" s="1060"/>
      <c r="AP48" s="1060"/>
      <c r="AQ48" s="1060"/>
      <c r="AR48" s="1060"/>
      <c r="AS48" s="1060"/>
      <c r="AT48" s="1060"/>
      <c r="AU48" s="1060"/>
      <c r="AV48" s="1060"/>
      <c r="AW48" s="1060"/>
      <c r="AX48" s="1060"/>
      <c r="AY48" s="1060"/>
      <c r="AZ48" s="1131"/>
      <c r="BA48" s="1131"/>
      <c r="BB48" s="1131"/>
      <c r="BC48" s="1131"/>
      <c r="BD48" s="1131"/>
      <c r="BE48" s="1121"/>
      <c r="BF48" s="1121"/>
      <c r="BG48" s="1121"/>
      <c r="BH48" s="1121"/>
      <c r="BI48" s="1122"/>
      <c r="BJ48" s="252"/>
      <c r="BK48" s="252"/>
      <c r="BL48" s="252"/>
      <c r="BM48" s="252"/>
      <c r="BN48" s="252"/>
      <c r="BO48" s="265"/>
      <c r="BP48" s="265"/>
      <c r="BQ48" s="262">
        <v>42</v>
      </c>
      <c r="BR48" s="263"/>
      <c r="BS48" s="1103"/>
      <c r="BT48" s="1104"/>
      <c r="BU48" s="1104"/>
      <c r="BV48" s="1104"/>
      <c r="BW48" s="1104"/>
      <c r="BX48" s="1104"/>
      <c r="BY48" s="1104"/>
      <c r="BZ48" s="1104"/>
      <c r="CA48" s="1104"/>
      <c r="CB48" s="1104"/>
      <c r="CC48" s="1104"/>
      <c r="CD48" s="1104"/>
      <c r="CE48" s="1104"/>
      <c r="CF48" s="1104"/>
      <c r="CG48" s="1105"/>
      <c r="CH48" s="1078"/>
      <c r="CI48" s="1079"/>
      <c r="CJ48" s="1079"/>
      <c r="CK48" s="1079"/>
      <c r="CL48" s="1080"/>
      <c r="CM48" s="1078"/>
      <c r="CN48" s="1079"/>
      <c r="CO48" s="1079"/>
      <c r="CP48" s="1079"/>
      <c r="CQ48" s="1080"/>
      <c r="CR48" s="1078"/>
      <c r="CS48" s="1079"/>
      <c r="CT48" s="1079"/>
      <c r="CU48" s="1079"/>
      <c r="CV48" s="1080"/>
      <c r="CW48" s="1078"/>
      <c r="CX48" s="1079"/>
      <c r="CY48" s="1079"/>
      <c r="CZ48" s="1079"/>
      <c r="DA48" s="1080"/>
      <c r="DB48" s="1078"/>
      <c r="DC48" s="1079"/>
      <c r="DD48" s="1079"/>
      <c r="DE48" s="1079"/>
      <c r="DF48" s="1080"/>
      <c r="DG48" s="1078"/>
      <c r="DH48" s="1079"/>
      <c r="DI48" s="1079"/>
      <c r="DJ48" s="1079"/>
      <c r="DK48" s="1080"/>
      <c r="DL48" s="1078"/>
      <c r="DM48" s="1079"/>
      <c r="DN48" s="1079"/>
      <c r="DO48" s="1079"/>
      <c r="DP48" s="1080"/>
      <c r="DQ48" s="1078"/>
      <c r="DR48" s="1079"/>
      <c r="DS48" s="1079"/>
      <c r="DT48" s="1079"/>
      <c r="DU48" s="1080"/>
      <c r="DV48" s="1081"/>
      <c r="DW48" s="1082"/>
      <c r="DX48" s="1082"/>
      <c r="DY48" s="1082"/>
      <c r="DZ48" s="1083"/>
      <c r="EA48" s="246"/>
    </row>
    <row r="49" spans="1:131" s="247" customFormat="1" ht="26.25" customHeight="1" x14ac:dyDescent="0.2">
      <c r="A49" s="261">
        <v>22</v>
      </c>
      <c r="B49" s="1126"/>
      <c r="C49" s="1127"/>
      <c r="D49" s="1127"/>
      <c r="E49" s="1127"/>
      <c r="F49" s="1127"/>
      <c r="G49" s="1127"/>
      <c r="H49" s="1127"/>
      <c r="I49" s="1127"/>
      <c r="J49" s="1127"/>
      <c r="K49" s="1127"/>
      <c r="L49" s="1127"/>
      <c r="M49" s="1127"/>
      <c r="N49" s="1127"/>
      <c r="O49" s="1127"/>
      <c r="P49" s="1128"/>
      <c r="Q49" s="1132"/>
      <c r="R49" s="1133"/>
      <c r="S49" s="1133"/>
      <c r="T49" s="1133"/>
      <c r="U49" s="1133"/>
      <c r="V49" s="1133"/>
      <c r="W49" s="1133"/>
      <c r="X49" s="1133"/>
      <c r="Y49" s="1133"/>
      <c r="Z49" s="1133"/>
      <c r="AA49" s="1133"/>
      <c r="AB49" s="1133"/>
      <c r="AC49" s="1133"/>
      <c r="AD49" s="1133"/>
      <c r="AE49" s="1134"/>
      <c r="AF49" s="1108"/>
      <c r="AG49" s="1109"/>
      <c r="AH49" s="1109"/>
      <c r="AI49" s="1109"/>
      <c r="AJ49" s="1110"/>
      <c r="AK49" s="1069"/>
      <c r="AL49" s="1060"/>
      <c r="AM49" s="1060"/>
      <c r="AN49" s="1060"/>
      <c r="AO49" s="1060"/>
      <c r="AP49" s="1060"/>
      <c r="AQ49" s="1060"/>
      <c r="AR49" s="1060"/>
      <c r="AS49" s="1060"/>
      <c r="AT49" s="1060"/>
      <c r="AU49" s="1060"/>
      <c r="AV49" s="1060"/>
      <c r="AW49" s="1060"/>
      <c r="AX49" s="1060"/>
      <c r="AY49" s="1060"/>
      <c r="AZ49" s="1131"/>
      <c r="BA49" s="1131"/>
      <c r="BB49" s="1131"/>
      <c r="BC49" s="1131"/>
      <c r="BD49" s="1131"/>
      <c r="BE49" s="1121"/>
      <c r="BF49" s="1121"/>
      <c r="BG49" s="1121"/>
      <c r="BH49" s="1121"/>
      <c r="BI49" s="1122"/>
      <c r="BJ49" s="252"/>
      <c r="BK49" s="252"/>
      <c r="BL49" s="252"/>
      <c r="BM49" s="252"/>
      <c r="BN49" s="252"/>
      <c r="BO49" s="265"/>
      <c r="BP49" s="265"/>
      <c r="BQ49" s="262">
        <v>43</v>
      </c>
      <c r="BR49" s="263"/>
      <c r="BS49" s="1103"/>
      <c r="BT49" s="1104"/>
      <c r="BU49" s="1104"/>
      <c r="BV49" s="1104"/>
      <c r="BW49" s="1104"/>
      <c r="BX49" s="1104"/>
      <c r="BY49" s="1104"/>
      <c r="BZ49" s="1104"/>
      <c r="CA49" s="1104"/>
      <c r="CB49" s="1104"/>
      <c r="CC49" s="1104"/>
      <c r="CD49" s="1104"/>
      <c r="CE49" s="1104"/>
      <c r="CF49" s="1104"/>
      <c r="CG49" s="1105"/>
      <c r="CH49" s="1078"/>
      <c r="CI49" s="1079"/>
      <c r="CJ49" s="1079"/>
      <c r="CK49" s="1079"/>
      <c r="CL49" s="1080"/>
      <c r="CM49" s="1078"/>
      <c r="CN49" s="1079"/>
      <c r="CO49" s="1079"/>
      <c r="CP49" s="1079"/>
      <c r="CQ49" s="1080"/>
      <c r="CR49" s="1078"/>
      <c r="CS49" s="1079"/>
      <c r="CT49" s="1079"/>
      <c r="CU49" s="1079"/>
      <c r="CV49" s="1080"/>
      <c r="CW49" s="1078"/>
      <c r="CX49" s="1079"/>
      <c r="CY49" s="1079"/>
      <c r="CZ49" s="1079"/>
      <c r="DA49" s="1080"/>
      <c r="DB49" s="1078"/>
      <c r="DC49" s="1079"/>
      <c r="DD49" s="1079"/>
      <c r="DE49" s="1079"/>
      <c r="DF49" s="1080"/>
      <c r="DG49" s="1078"/>
      <c r="DH49" s="1079"/>
      <c r="DI49" s="1079"/>
      <c r="DJ49" s="1079"/>
      <c r="DK49" s="1080"/>
      <c r="DL49" s="1078"/>
      <c r="DM49" s="1079"/>
      <c r="DN49" s="1079"/>
      <c r="DO49" s="1079"/>
      <c r="DP49" s="1080"/>
      <c r="DQ49" s="1078"/>
      <c r="DR49" s="1079"/>
      <c r="DS49" s="1079"/>
      <c r="DT49" s="1079"/>
      <c r="DU49" s="1080"/>
      <c r="DV49" s="1081"/>
      <c r="DW49" s="1082"/>
      <c r="DX49" s="1082"/>
      <c r="DY49" s="1082"/>
      <c r="DZ49" s="1083"/>
      <c r="EA49" s="246"/>
    </row>
    <row r="50" spans="1:131" s="247" customFormat="1" ht="26.25" customHeight="1" x14ac:dyDescent="0.2">
      <c r="A50" s="261">
        <v>23</v>
      </c>
      <c r="B50" s="1126"/>
      <c r="C50" s="1127"/>
      <c r="D50" s="1127"/>
      <c r="E50" s="1127"/>
      <c r="F50" s="1127"/>
      <c r="G50" s="1127"/>
      <c r="H50" s="1127"/>
      <c r="I50" s="1127"/>
      <c r="J50" s="1127"/>
      <c r="K50" s="1127"/>
      <c r="L50" s="1127"/>
      <c r="M50" s="1127"/>
      <c r="N50" s="1127"/>
      <c r="O50" s="1127"/>
      <c r="P50" s="1128"/>
      <c r="Q50" s="1129"/>
      <c r="R50" s="1112"/>
      <c r="S50" s="1112"/>
      <c r="T50" s="1112"/>
      <c r="U50" s="1112"/>
      <c r="V50" s="1112"/>
      <c r="W50" s="1112"/>
      <c r="X50" s="1112"/>
      <c r="Y50" s="1112"/>
      <c r="Z50" s="1112"/>
      <c r="AA50" s="1112"/>
      <c r="AB50" s="1112"/>
      <c r="AC50" s="1112"/>
      <c r="AD50" s="1112"/>
      <c r="AE50" s="1130"/>
      <c r="AF50" s="1108"/>
      <c r="AG50" s="1109"/>
      <c r="AH50" s="1109"/>
      <c r="AI50" s="1109"/>
      <c r="AJ50" s="1110"/>
      <c r="AK50" s="1111"/>
      <c r="AL50" s="1112"/>
      <c r="AM50" s="1112"/>
      <c r="AN50" s="1112"/>
      <c r="AO50" s="1112"/>
      <c r="AP50" s="1112"/>
      <c r="AQ50" s="1112"/>
      <c r="AR50" s="1112"/>
      <c r="AS50" s="1112"/>
      <c r="AT50" s="1112"/>
      <c r="AU50" s="1112"/>
      <c r="AV50" s="1112"/>
      <c r="AW50" s="1112"/>
      <c r="AX50" s="1112"/>
      <c r="AY50" s="1112"/>
      <c r="AZ50" s="1113"/>
      <c r="BA50" s="1113"/>
      <c r="BB50" s="1113"/>
      <c r="BC50" s="1113"/>
      <c r="BD50" s="1113"/>
      <c r="BE50" s="1121"/>
      <c r="BF50" s="1121"/>
      <c r="BG50" s="1121"/>
      <c r="BH50" s="1121"/>
      <c r="BI50" s="1122"/>
      <c r="BJ50" s="252"/>
      <c r="BK50" s="252"/>
      <c r="BL50" s="252"/>
      <c r="BM50" s="252"/>
      <c r="BN50" s="252"/>
      <c r="BO50" s="265"/>
      <c r="BP50" s="265"/>
      <c r="BQ50" s="262">
        <v>44</v>
      </c>
      <c r="BR50" s="263"/>
      <c r="BS50" s="1103"/>
      <c r="BT50" s="1104"/>
      <c r="BU50" s="1104"/>
      <c r="BV50" s="1104"/>
      <c r="BW50" s="1104"/>
      <c r="BX50" s="1104"/>
      <c r="BY50" s="1104"/>
      <c r="BZ50" s="1104"/>
      <c r="CA50" s="1104"/>
      <c r="CB50" s="1104"/>
      <c r="CC50" s="1104"/>
      <c r="CD50" s="1104"/>
      <c r="CE50" s="1104"/>
      <c r="CF50" s="1104"/>
      <c r="CG50" s="1105"/>
      <c r="CH50" s="1078"/>
      <c r="CI50" s="1079"/>
      <c r="CJ50" s="1079"/>
      <c r="CK50" s="1079"/>
      <c r="CL50" s="1080"/>
      <c r="CM50" s="1078"/>
      <c r="CN50" s="1079"/>
      <c r="CO50" s="1079"/>
      <c r="CP50" s="1079"/>
      <c r="CQ50" s="1080"/>
      <c r="CR50" s="1078"/>
      <c r="CS50" s="1079"/>
      <c r="CT50" s="1079"/>
      <c r="CU50" s="1079"/>
      <c r="CV50" s="1080"/>
      <c r="CW50" s="1078"/>
      <c r="CX50" s="1079"/>
      <c r="CY50" s="1079"/>
      <c r="CZ50" s="1079"/>
      <c r="DA50" s="1080"/>
      <c r="DB50" s="1078"/>
      <c r="DC50" s="1079"/>
      <c r="DD50" s="1079"/>
      <c r="DE50" s="1079"/>
      <c r="DF50" s="1080"/>
      <c r="DG50" s="1078"/>
      <c r="DH50" s="1079"/>
      <c r="DI50" s="1079"/>
      <c r="DJ50" s="1079"/>
      <c r="DK50" s="1080"/>
      <c r="DL50" s="1078"/>
      <c r="DM50" s="1079"/>
      <c r="DN50" s="1079"/>
      <c r="DO50" s="1079"/>
      <c r="DP50" s="1080"/>
      <c r="DQ50" s="1078"/>
      <c r="DR50" s="1079"/>
      <c r="DS50" s="1079"/>
      <c r="DT50" s="1079"/>
      <c r="DU50" s="1080"/>
      <c r="DV50" s="1081"/>
      <c r="DW50" s="1082"/>
      <c r="DX50" s="1082"/>
      <c r="DY50" s="1082"/>
      <c r="DZ50" s="1083"/>
      <c r="EA50" s="246"/>
    </row>
    <row r="51" spans="1:131" s="247" customFormat="1" ht="26.25" customHeight="1" x14ac:dyDescent="0.2">
      <c r="A51" s="261">
        <v>24</v>
      </c>
      <c r="B51" s="1126"/>
      <c r="C51" s="1127"/>
      <c r="D51" s="1127"/>
      <c r="E51" s="1127"/>
      <c r="F51" s="1127"/>
      <c r="G51" s="1127"/>
      <c r="H51" s="1127"/>
      <c r="I51" s="1127"/>
      <c r="J51" s="1127"/>
      <c r="K51" s="1127"/>
      <c r="L51" s="1127"/>
      <c r="M51" s="1127"/>
      <c r="N51" s="1127"/>
      <c r="O51" s="1127"/>
      <c r="P51" s="1128"/>
      <c r="Q51" s="1129"/>
      <c r="R51" s="1112"/>
      <c r="S51" s="1112"/>
      <c r="T51" s="1112"/>
      <c r="U51" s="1112"/>
      <c r="V51" s="1112"/>
      <c r="W51" s="1112"/>
      <c r="X51" s="1112"/>
      <c r="Y51" s="1112"/>
      <c r="Z51" s="1112"/>
      <c r="AA51" s="1112"/>
      <c r="AB51" s="1112"/>
      <c r="AC51" s="1112"/>
      <c r="AD51" s="1112"/>
      <c r="AE51" s="1130"/>
      <c r="AF51" s="1108"/>
      <c r="AG51" s="1109"/>
      <c r="AH51" s="1109"/>
      <c r="AI51" s="1109"/>
      <c r="AJ51" s="1110"/>
      <c r="AK51" s="1111"/>
      <c r="AL51" s="1112"/>
      <c r="AM51" s="1112"/>
      <c r="AN51" s="1112"/>
      <c r="AO51" s="1112"/>
      <c r="AP51" s="1112"/>
      <c r="AQ51" s="1112"/>
      <c r="AR51" s="1112"/>
      <c r="AS51" s="1112"/>
      <c r="AT51" s="1112"/>
      <c r="AU51" s="1112"/>
      <c r="AV51" s="1112"/>
      <c r="AW51" s="1112"/>
      <c r="AX51" s="1112"/>
      <c r="AY51" s="1112"/>
      <c r="AZ51" s="1113"/>
      <c r="BA51" s="1113"/>
      <c r="BB51" s="1113"/>
      <c r="BC51" s="1113"/>
      <c r="BD51" s="1113"/>
      <c r="BE51" s="1121"/>
      <c r="BF51" s="1121"/>
      <c r="BG51" s="1121"/>
      <c r="BH51" s="1121"/>
      <c r="BI51" s="1122"/>
      <c r="BJ51" s="252"/>
      <c r="BK51" s="252"/>
      <c r="BL51" s="252"/>
      <c r="BM51" s="252"/>
      <c r="BN51" s="252"/>
      <c r="BO51" s="265"/>
      <c r="BP51" s="265"/>
      <c r="BQ51" s="262">
        <v>45</v>
      </c>
      <c r="BR51" s="263"/>
      <c r="BS51" s="1103"/>
      <c r="BT51" s="1104"/>
      <c r="BU51" s="1104"/>
      <c r="BV51" s="1104"/>
      <c r="BW51" s="1104"/>
      <c r="BX51" s="1104"/>
      <c r="BY51" s="1104"/>
      <c r="BZ51" s="1104"/>
      <c r="CA51" s="1104"/>
      <c r="CB51" s="1104"/>
      <c r="CC51" s="1104"/>
      <c r="CD51" s="1104"/>
      <c r="CE51" s="1104"/>
      <c r="CF51" s="1104"/>
      <c r="CG51" s="1105"/>
      <c r="CH51" s="1078"/>
      <c r="CI51" s="1079"/>
      <c r="CJ51" s="1079"/>
      <c r="CK51" s="1079"/>
      <c r="CL51" s="1080"/>
      <c r="CM51" s="1078"/>
      <c r="CN51" s="1079"/>
      <c r="CO51" s="1079"/>
      <c r="CP51" s="1079"/>
      <c r="CQ51" s="1080"/>
      <c r="CR51" s="1078"/>
      <c r="CS51" s="1079"/>
      <c r="CT51" s="1079"/>
      <c r="CU51" s="1079"/>
      <c r="CV51" s="1080"/>
      <c r="CW51" s="1078"/>
      <c r="CX51" s="1079"/>
      <c r="CY51" s="1079"/>
      <c r="CZ51" s="1079"/>
      <c r="DA51" s="1080"/>
      <c r="DB51" s="1078"/>
      <c r="DC51" s="1079"/>
      <c r="DD51" s="1079"/>
      <c r="DE51" s="1079"/>
      <c r="DF51" s="1080"/>
      <c r="DG51" s="1078"/>
      <c r="DH51" s="1079"/>
      <c r="DI51" s="1079"/>
      <c r="DJ51" s="1079"/>
      <c r="DK51" s="1080"/>
      <c r="DL51" s="1078"/>
      <c r="DM51" s="1079"/>
      <c r="DN51" s="1079"/>
      <c r="DO51" s="1079"/>
      <c r="DP51" s="1080"/>
      <c r="DQ51" s="1078"/>
      <c r="DR51" s="1079"/>
      <c r="DS51" s="1079"/>
      <c r="DT51" s="1079"/>
      <c r="DU51" s="1080"/>
      <c r="DV51" s="1081"/>
      <c r="DW51" s="1082"/>
      <c r="DX51" s="1082"/>
      <c r="DY51" s="1082"/>
      <c r="DZ51" s="1083"/>
      <c r="EA51" s="246"/>
    </row>
    <row r="52" spans="1:131" s="247" customFormat="1" ht="26.25" customHeight="1" x14ac:dyDescent="0.2">
      <c r="A52" s="261">
        <v>25</v>
      </c>
      <c r="B52" s="1126"/>
      <c r="C52" s="1127"/>
      <c r="D52" s="1127"/>
      <c r="E52" s="1127"/>
      <c r="F52" s="1127"/>
      <c r="G52" s="1127"/>
      <c r="H52" s="1127"/>
      <c r="I52" s="1127"/>
      <c r="J52" s="1127"/>
      <c r="K52" s="1127"/>
      <c r="L52" s="1127"/>
      <c r="M52" s="1127"/>
      <c r="N52" s="1127"/>
      <c r="O52" s="1127"/>
      <c r="P52" s="1128"/>
      <c r="Q52" s="1129"/>
      <c r="R52" s="1112"/>
      <c r="S52" s="1112"/>
      <c r="T52" s="1112"/>
      <c r="U52" s="1112"/>
      <c r="V52" s="1112"/>
      <c r="W52" s="1112"/>
      <c r="X52" s="1112"/>
      <c r="Y52" s="1112"/>
      <c r="Z52" s="1112"/>
      <c r="AA52" s="1112"/>
      <c r="AB52" s="1112"/>
      <c r="AC52" s="1112"/>
      <c r="AD52" s="1112"/>
      <c r="AE52" s="1130"/>
      <c r="AF52" s="1108"/>
      <c r="AG52" s="1109"/>
      <c r="AH52" s="1109"/>
      <c r="AI52" s="1109"/>
      <c r="AJ52" s="1110"/>
      <c r="AK52" s="1111"/>
      <c r="AL52" s="1112"/>
      <c r="AM52" s="1112"/>
      <c r="AN52" s="1112"/>
      <c r="AO52" s="1112"/>
      <c r="AP52" s="1112"/>
      <c r="AQ52" s="1112"/>
      <c r="AR52" s="1112"/>
      <c r="AS52" s="1112"/>
      <c r="AT52" s="1112"/>
      <c r="AU52" s="1112"/>
      <c r="AV52" s="1112"/>
      <c r="AW52" s="1112"/>
      <c r="AX52" s="1112"/>
      <c r="AY52" s="1112"/>
      <c r="AZ52" s="1113"/>
      <c r="BA52" s="1113"/>
      <c r="BB52" s="1113"/>
      <c r="BC52" s="1113"/>
      <c r="BD52" s="1113"/>
      <c r="BE52" s="1121"/>
      <c r="BF52" s="1121"/>
      <c r="BG52" s="1121"/>
      <c r="BH52" s="1121"/>
      <c r="BI52" s="1122"/>
      <c r="BJ52" s="252"/>
      <c r="BK52" s="252"/>
      <c r="BL52" s="252"/>
      <c r="BM52" s="252"/>
      <c r="BN52" s="252"/>
      <c r="BO52" s="265"/>
      <c r="BP52" s="265"/>
      <c r="BQ52" s="262">
        <v>46</v>
      </c>
      <c r="BR52" s="263"/>
      <c r="BS52" s="1103"/>
      <c r="BT52" s="1104"/>
      <c r="BU52" s="1104"/>
      <c r="BV52" s="1104"/>
      <c r="BW52" s="1104"/>
      <c r="BX52" s="1104"/>
      <c r="BY52" s="1104"/>
      <c r="BZ52" s="1104"/>
      <c r="CA52" s="1104"/>
      <c r="CB52" s="1104"/>
      <c r="CC52" s="1104"/>
      <c r="CD52" s="1104"/>
      <c r="CE52" s="1104"/>
      <c r="CF52" s="1104"/>
      <c r="CG52" s="1105"/>
      <c r="CH52" s="1078"/>
      <c r="CI52" s="1079"/>
      <c r="CJ52" s="1079"/>
      <c r="CK52" s="1079"/>
      <c r="CL52" s="1080"/>
      <c r="CM52" s="1078"/>
      <c r="CN52" s="1079"/>
      <c r="CO52" s="1079"/>
      <c r="CP52" s="1079"/>
      <c r="CQ52" s="1080"/>
      <c r="CR52" s="1078"/>
      <c r="CS52" s="1079"/>
      <c r="CT52" s="1079"/>
      <c r="CU52" s="1079"/>
      <c r="CV52" s="1080"/>
      <c r="CW52" s="1078"/>
      <c r="CX52" s="1079"/>
      <c r="CY52" s="1079"/>
      <c r="CZ52" s="1079"/>
      <c r="DA52" s="1080"/>
      <c r="DB52" s="1078"/>
      <c r="DC52" s="1079"/>
      <c r="DD52" s="1079"/>
      <c r="DE52" s="1079"/>
      <c r="DF52" s="1080"/>
      <c r="DG52" s="1078"/>
      <c r="DH52" s="1079"/>
      <c r="DI52" s="1079"/>
      <c r="DJ52" s="1079"/>
      <c r="DK52" s="1080"/>
      <c r="DL52" s="1078"/>
      <c r="DM52" s="1079"/>
      <c r="DN52" s="1079"/>
      <c r="DO52" s="1079"/>
      <c r="DP52" s="1080"/>
      <c r="DQ52" s="1078"/>
      <c r="DR52" s="1079"/>
      <c r="DS52" s="1079"/>
      <c r="DT52" s="1079"/>
      <c r="DU52" s="1080"/>
      <c r="DV52" s="1081"/>
      <c r="DW52" s="1082"/>
      <c r="DX52" s="1082"/>
      <c r="DY52" s="1082"/>
      <c r="DZ52" s="1083"/>
      <c r="EA52" s="246"/>
    </row>
    <row r="53" spans="1:131" s="247" customFormat="1" ht="26.25" customHeight="1" x14ac:dyDescent="0.2">
      <c r="A53" s="261">
        <v>26</v>
      </c>
      <c r="B53" s="1126"/>
      <c r="C53" s="1127"/>
      <c r="D53" s="1127"/>
      <c r="E53" s="1127"/>
      <c r="F53" s="1127"/>
      <c r="G53" s="1127"/>
      <c r="H53" s="1127"/>
      <c r="I53" s="1127"/>
      <c r="J53" s="1127"/>
      <c r="K53" s="1127"/>
      <c r="L53" s="1127"/>
      <c r="M53" s="1127"/>
      <c r="N53" s="1127"/>
      <c r="O53" s="1127"/>
      <c r="P53" s="1128"/>
      <c r="Q53" s="1129"/>
      <c r="R53" s="1112"/>
      <c r="S53" s="1112"/>
      <c r="T53" s="1112"/>
      <c r="U53" s="1112"/>
      <c r="V53" s="1112"/>
      <c r="W53" s="1112"/>
      <c r="X53" s="1112"/>
      <c r="Y53" s="1112"/>
      <c r="Z53" s="1112"/>
      <c r="AA53" s="1112"/>
      <c r="AB53" s="1112"/>
      <c r="AC53" s="1112"/>
      <c r="AD53" s="1112"/>
      <c r="AE53" s="1130"/>
      <c r="AF53" s="1108"/>
      <c r="AG53" s="1109"/>
      <c r="AH53" s="1109"/>
      <c r="AI53" s="1109"/>
      <c r="AJ53" s="1110"/>
      <c r="AK53" s="1111"/>
      <c r="AL53" s="1112"/>
      <c r="AM53" s="1112"/>
      <c r="AN53" s="1112"/>
      <c r="AO53" s="1112"/>
      <c r="AP53" s="1112"/>
      <c r="AQ53" s="1112"/>
      <c r="AR53" s="1112"/>
      <c r="AS53" s="1112"/>
      <c r="AT53" s="1112"/>
      <c r="AU53" s="1112"/>
      <c r="AV53" s="1112"/>
      <c r="AW53" s="1112"/>
      <c r="AX53" s="1112"/>
      <c r="AY53" s="1112"/>
      <c r="AZ53" s="1113"/>
      <c r="BA53" s="1113"/>
      <c r="BB53" s="1113"/>
      <c r="BC53" s="1113"/>
      <c r="BD53" s="1113"/>
      <c r="BE53" s="1121"/>
      <c r="BF53" s="1121"/>
      <c r="BG53" s="1121"/>
      <c r="BH53" s="1121"/>
      <c r="BI53" s="1122"/>
      <c r="BJ53" s="252"/>
      <c r="BK53" s="252"/>
      <c r="BL53" s="252"/>
      <c r="BM53" s="252"/>
      <c r="BN53" s="252"/>
      <c r="BO53" s="265"/>
      <c r="BP53" s="265"/>
      <c r="BQ53" s="262">
        <v>47</v>
      </c>
      <c r="BR53" s="263"/>
      <c r="BS53" s="1103"/>
      <c r="BT53" s="1104"/>
      <c r="BU53" s="1104"/>
      <c r="BV53" s="1104"/>
      <c r="BW53" s="1104"/>
      <c r="BX53" s="1104"/>
      <c r="BY53" s="1104"/>
      <c r="BZ53" s="1104"/>
      <c r="CA53" s="1104"/>
      <c r="CB53" s="1104"/>
      <c r="CC53" s="1104"/>
      <c r="CD53" s="1104"/>
      <c r="CE53" s="1104"/>
      <c r="CF53" s="1104"/>
      <c r="CG53" s="1105"/>
      <c r="CH53" s="1078"/>
      <c r="CI53" s="1079"/>
      <c r="CJ53" s="1079"/>
      <c r="CK53" s="1079"/>
      <c r="CL53" s="1080"/>
      <c r="CM53" s="1078"/>
      <c r="CN53" s="1079"/>
      <c r="CO53" s="1079"/>
      <c r="CP53" s="1079"/>
      <c r="CQ53" s="1080"/>
      <c r="CR53" s="1078"/>
      <c r="CS53" s="1079"/>
      <c r="CT53" s="1079"/>
      <c r="CU53" s="1079"/>
      <c r="CV53" s="1080"/>
      <c r="CW53" s="1078"/>
      <c r="CX53" s="1079"/>
      <c r="CY53" s="1079"/>
      <c r="CZ53" s="1079"/>
      <c r="DA53" s="1080"/>
      <c r="DB53" s="1078"/>
      <c r="DC53" s="1079"/>
      <c r="DD53" s="1079"/>
      <c r="DE53" s="1079"/>
      <c r="DF53" s="1080"/>
      <c r="DG53" s="1078"/>
      <c r="DH53" s="1079"/>
      <c r="DI53" s="1079"/>
      <c r="DJ53" s="1079"/>
      <c r="DK53" s="1080"/>
      <c r="DL53" s="1078"/>
      <c r="DM53" s="1079"/>
      <c r="DN53" s="1079"/>
      <c r="DO53" s="1079"/>
      <c r="DP53" s="1080"/>
      <c r="DQ53" s="1078"/>
      <c r="DR53" s="1079"/>
      <c r="DS53" s="1079"/>
      <c r="DT53" s="1079"/>
      <c r="DU53" s="1080"/>
      <c r="DV53" s="1081"/>
      <c r="DW53" s="1082"/>
      <c r="DX53" s="1082"/>
      <c r="DY53" s="1082"/>
      <c r="DZ53" s="1083"/>
      <c r="EA53" s="246"/>
    </row>
    <row r="54" spans="1:131" s="247" customFormat="1" ht="26.25" customHeight="1" x14ac:dyDescent="0.2">
      <c r="A54" s="261">
        <v>27</v>
      </c>
      <c r="B54" s="1126"/>
      <c r="C54" s="1127"/>
      <c r="D54" s="1127"/>
      <c r="E54" s="1127"/>
      <c r="F54" s="1127"/>
      <c r="G54" s="1127"/>
      <c r="H54" s="1127"/>
      <c r="I54" s="1127"/>
      <c r="J54" s="1127"/>
      <c r="K54" s="1127"/>
      <c r="L54" s="1127"/>
      <c r="M54" s="1127"/>
      <c r="N54" s="1127"/>
      <c r="O54" s="1127"/>
      <c r="P54" s="1128"/>
      <c r="Q54" s="1129"/>
      <c r="R54" s="1112"/>
      <c r="S54" s="1112"/>
      <c r="T54" s="1112"/>
      <c r="U54" s="1112"/>
      <c r="V54" s="1112"/>
      <c r="W54" s="1112"/>
      <c r="X54" s="1112"/>
      <c r="Y54" s="1112"/>
      <c r="Z54" s="1112"/>
      <c r="AA54" s="1112"/>
      <c r="AB54" s="1112"/>
      <c r="AC54" s="1112"/>
      <c r="AD54" s="1112"/>
      <c r="AE54" s="1130"/>
      <c r="AF54" s="1108"/>
      <c r="AG54" s="1109"/>
      <c r="AH54" s="1109"/>
      <c r="AI54" s="1109"/>
      <c r="AJ54" s="1110"/>
      <c r="AK54" s="1111"/>
      <c r="AL54" s="1112"/>
      <c r="AM54" s="1112"/>
      <c r="AN54" s="1112"/>
      <c r="AO54" s="1112"/>
      <c r="AP54" s="1112"/>
      <c r="AQ54" s="1112"/>
      <c r="AR54" s="1112"/>
      <c r="AS54" s="1112"/>
      <c r="AT54" s="1112"/>
      <c r="AU54" s="1112"/>
      <c r="AV54" s="1112"/>
      <c r="AW54" s="1112"/>
      <c r="AX54" s="1112"/>
      <c r="AY54" s="1112"/>
      <c r="AZ54" s="1113"/>
      <c r="BA54" s="1113"/>
      <c r="BB54" s="1113"/>
      <c r="BC54" s="1113"/>
      <c r="BD54" s="1113"/>
      <c r="BE54" s="1121"/>
      <c r="BF54" s="1121"/>
      <c r="BG54" s="1121"/>
      <c r="BH54" s="1121"/>
      <c r="BI54" s="1122"/>
      <c r="BJ54" s="252"/>
      <c r="BK54" s="252"/>
      <c r="BL54" s="252"/>
      <c r="BM54" s="252"/>
      <c r="BN54" s="252"/>
      <c r="BO54" s="265"/>
      <c r="BP54" s="265"/>
      <c r="BQ54" s="262">
        <v>48</v>
      </c>
      <c r="BR54" s="263"/>
      <c r="BS54" s="1103"/>
      <c r="BT54" s="1104"/>
      <c r="BU54" s="1104"/>
      <c r="BV54" s="1104"/>
      <c r="BW54" s="1104"/>
      <c r="BX54" s="1104"/>
      <c r="BY54" s="1104"/>
      <c r="BZ54" s="1104"/>
      <c r="CA54" s="1104"/>
      <c r="CB54" s="1104"/>
      <c r="CC54" s="1104"/>
      <c r="CD54" s="1104"/>
      <c r="CE54" s="1104"/>
      <c r="CF54" s="1104"/>
      <c r="CG54" s="1105"/>
      <c r="CH54" s="1078"/>
      <c r="CI54" s="1079"/>
      <c r="CJ54" s="1079"/>
      <c r="CK54" s="1079"/>
      <c r="CL54" s="1080"/>
      <c r="CM54" s="1078"/>
      <c r="CN54" s="1079"/>
      <c r="CO54" s="1079"/>
      <c r="CP54" s="1079"/>
      <c r="CQ54" s="1080"/>
      <c r="CR54" s="1078"/>
      <c r="CS54" s="1079"/>
      <c r="CT54" s="1079"/>
      <c r="CU54" s="1079"/>
      <c r="CV54" s="1080"/>
      <c r="CW54" s="1078"/>
      <c r="CX54" s="1079"/>
      <c r="CY54" s="1079"/>
      <c r="CZ54" s="1079"/>
      <c r="DA54" s="1080"/>
      <c r="DB54" s="1078"/>
      <c r="DC54" s="1079"/>
      <c r="DD54" s="1079"/>
      <c r="DE54" s="1079"/>
      <c r="DF54" s="1080"/>
      <c r="DG54" s="1078"/>
      <c r="DH54" s="1079"/>
      <c r="DI54" s="1079"/>
      <c r="DJ54" s="1079"/>
      <c r="DK54" s="1080"/>
      <c r="DL54" s="1078"/>
      <c r="DM54" s="1079"/>
      <c r="DN54" s="1079"/>
      <c r="DO54" s="1079"/>
      <c r="DP54" s="1080"/>
      <c r="DQ54" s="1078"/>
      <c r="DR54" s="1079"/>
      <c r="DS54" s="1079"/>
      <c r="DT54" s="1079"/>
      <c r="DU54" s="1080"/>
      <c r="DV54" s="1081"/>
      <c r="DW54" s="1082"/>
      <c r="DX54" s="1082"/>
      <c r="DY54" s="1082"/>
      <c r="DZ54" s="1083"/>
      <c r="EA54" s="246"/>
    </row>
    <row r="55" spans="1:131" s="247" customFormat="1" ht="26.25" customHeight="1" x14ac:dyDescent="0.2">
      <c r="A55" s="261">
        <v>28</v>
      </c>
      <c r="B55" s="1126"/>
      <c r="C55" s="1127"/>
      <c r="D55" s="1127"/>
      <c r="E55" s="1127"/>
      <c r="F55" s="1127"/>
      <c r="G55" s="1127"/>
      <c r="H55" s="1127"/>
      <c r="I55" s="1127"/>
      <c r="J55" s="1127"/>
      <c r="K55" s="1127"/>
      <c r="L55" s="1127"/>
      <c r="M55" s="1127"/>
      <c r="N55" s="1127"/>
      <c r="O55" s="1127"/>
      <c r="P55" s="1128"/>
      <c r="Q55" s="1129"/>
      <c r="R55" s="1112"/>
      <c r="S55" s="1112"/>
      <c r="T55" s="1112"/>
      <c r="U55" s="1112"/>
      <c r="V55" s="1112"/>
      <c r="W55" s="1112"/>
      <c r="X55" s="1112"/>
      <c r="Y55" s="1112"/>
      <c r="Z55" s="1112"/>
      <c r="AA55" s="1112"/>
      <c r="AB55" s="1112"/>
      <c r="AC55" s="1112"/>
      <c r="AD55" s="1112"/>
      <c r="AE55" s="1130"/>
      <c r="AF55" s="1108"/>
      <c r="AG55" s="1109"/>
      <c r="AH55" s="1109"/>
      <c r="AI55" s="1109"/>
      <c r="AJ55" s="1110"/>
      <c r="AK55" s="1111"/>
      <c r="AL55" s="1112"/>
      <c r="AM55" s="1112"/>
      <c r="AN55" s="1112"/>
      <c r="AO55" s="1112"/>
      <c r="AP55" s="1112"/>
      <c r="AQ55" s="1112"/>
      <c r="AR55" s="1112"/>
      <c r="AS55" s="1112"/>
      <c r="AT55" s="1112"/>
      <c r="AU55" s="1112"/>
      <c r="AV55" s="1112"/>
      <c r="AW55" s="1112"/>
      <c r="AX55" s="1112"/>
      <c r="AY55" s="1112"/>
      <c r="AZ55" s="1113"/>
      <c r="BA55" s="1113"/>
      <c r="BB55" s="1113"/>
      <c r="BC55" s="1113"/>
      <c r="BD55" s="1113"/>
      <c r="BE55" s="1121"/>
      <c r="BF55" s="1121"/>
      <c r="BG55" s="1121"/>
      <c r="BH55" s="1121"/>
      <c r="BI55" s="1122"/>
      <c r="BJ55" s="252"/>
      <c r="BK55" s="252"/>
      <c r="BL55" s="252"/>
      <c r="BM55" s="252"/>
      <c r="BN55" s="252"/>
      <c r="BO55" s="265"/>
      <c r="BP55" s="265"/>
      <c r="BQ55" s="262">
        <v>49</v>
      </c>
      <c r="BR55" s="263"/>
      <c r="BS55" s="1103"/>
      <c r="BT55" s="1104"/>
      <c r="BU55" s="1104"/>
      <c r="BV55" s="1104"/>
      <c r="BW55" s="1104"/>
      <c r="BX55" s="1104"/>
      <c r="BY55" s="1104"/>
      <c r="BZ55" s="1104"/>
      <c r="CA55" s="1104"/>
      <c r="CB55" s="1104"/>
      <c r="CC55" s="1104"/>
      <c r="CD55" s="1104"/>
      <c r="CE55" s="1104"/>
      <c r="CF55" s="1104"/>
      <c r="CG55" s="1105"/>
      <c r="CH55" s="1078"/>
      <c r="CI55" s="1079"/>
      <c r="CJ55" s="1079"/>
      <c r="CK55" s="1079"/>
      <c r="CL55" s="1080"/>
      <c r="CM55" s="1078"/>
      <c r="CN55" s="1079"/>
      <c r="CO55" s="1079"/>
      <c r="CP55" s="1079"/>
      <c r="CQ55" s="1080"/>
      <c r="CR55" s="1078"/>
      <c r="CS55" s="1079"/>
      <c r="CT55" s="1079"/>
      <c r="CU55" s="1079"/>
      <c r="CV55" s="1080"/>
      <c r="CW55" s="1078"/>
      <c r="CX55" s="1079"/>
      <c r="CY55" s="1079"/>
      <c r="CZ55" s="1079"/>
      <c r="DA55" s="1080"/>
      <c r="DB55" s="1078"/>
      <c r="DC55" s="1079"/>
      <c r="DD55" s="1079"/>
      <c r="DE55" s="1079"/>
      <c r="DF55" s="1080"/>
      <c r="DG55" s="1078"/>
      <c r="DH55" s="1079"/>
      <c r="DI55" s="1079"/>
      <c r="DJ55" s="1079"/>
      <c r="DK55" s="1080"/>
      <c r="DL55" s="1078"/>
      <c r="DM55" s="1079"/>
      <c r="DN55" s="1079"/>
      <c r="DO55" s="1079"/>
      <c r="DP55" s="1080"/>
      <c r="DQ55" s="1078"/>
      <c r="DR55" s="1079"/>
      <c r="DS55" s="1079"/>
      <c r="DT55" s="1079"/>
      <c r="DU55" s="1080"/>
      <c r="DV55" s="1081"/>
      <c r="DW55" s="1082"/>
      <c r="DX55" s="1082"/>
      <c r="DY55" s="1082"/>
      <c r="DZ55" s="1083"/>
      <c r="EA55" s="246"/>
    </row>
    <row r="56" spans="1:131" s="247" customFormat="1" ht="26.25" customHeight="1" x14ac:dyDescent="0.2">
      <c r="A56" s="261">
        <v>29</v>
      </c>
      <c r="B56" s="1126"/>
      <c r="C56" s="1127"/>
      <c r="D56" s="1127"/>
      <c r="E56" s="1127"/>
      <c r="F56" s="1127"/>
      <c r="G56" s="1127"/>
      <c r="H56" s="1127"/>
      <c r="I56" s="1127"/>
      <c r="J56" s="1127"/>
      <c r="K56" s="1127"/>
      <c r="L56" s="1127"/>
      <c r="M56" s="1127"/>
      <c r="N56" s="1127"/>
      <c r="O56" s="1127"/>
      <c r="P56" s="1128"/>
      <c r="Q56" s="1129"/>
      <c r="R56" s="1112"/>
      <c r="S56" s="1112"/>
      <c r="T56" s="1112"/>
      <c r="U56" s="1112"/>
      <c r="V56" s="1112"/>
      <c r="W56" s="1112"/>
      <c r="X56" s="1112"/>
      <c r="Y56" s="1112"/>
      <c r="Z56" s="1112"/>
      <c r="AA56" s="1112"/>
      <c r="AB56" s="1112"/>
      <c r="AC56" s="1112"/>
      <c r="AD56" s="1112"/>
      <c r="AE56" s="1130"/>
      <c r="AF56" s="1108"/>
      <c r="AG56" s="1109"/>
      <c r="AH56" s="1109"/>
      <c r="AI56" s="1109"/>
      <c r="AJ56" s="1110"/>
      <c r="AK56" s="1111"/>
      <c r="AL56" s="1112"/>
      <c r="AM56" s="1112"/>
      <c r="AN56" s="1112"/>
      <c r="AO56" s="1112"/>
      <c r="AP56" s="1112"/>
      <c r="AQ56" s="1112"/>
      <c r="AR56" s="1112"/>
      <c r="AS56" s="1112"/>
      <c r="AT56" s="1112"/>
      <c r="AU56" s="1112"/>
      <c r="AV56" s="1112"/>
      <c r="AW56" s="1112"/>
      <c r="AX56" s="1112"/>
      <c r="AY56" s="1112"/>
      <c r="AZ56" s="1113"/>
      <c r="BA56" s="1113"/>
      <c r="BB56" s="1113"/>
      <c r="BC56" s="1113"/>
      <c r="BD56" s="1113"/>
      <c r="BE56" s="1121"/>
      <c r="BF56" s="1121"/>
      <c r="BG56" s="1121"/>
      <c r="BH56" s="1121"/>
      <c r="BI56" s="1122"/>
      <c r="BJ56" s="252"/>
      <c r="BK56" s="252"/>
      <c r="BL56" s="252"/>
      <c r="BM56" s="252"/>
      <c r="BN56" s="252"/>
      <c r="BO56" s="265"/>
      <c r="BP56" s="265"/>
      <c r="BQ56" s="262">
        <v>50</v>
      </c>
      <c r="BR56" s="263"/>
      <c r="BS56" s="1103"/>
      <c r="BT56" s="1104"/>
      <c r="BU56" s="1104"/>
      <c r="BV56" s="1104"/>
      <c r="BW56" s="1104"/>
      <c r="BX56" s="1104"/>
      <c r="BY56" s="1104"/>
      <c r="BZ56" s="1104"/>
      <c r="CA56" s="1104"/>
      <c r="CB56" s="1104"/>
      <c r="CC56" s="1104"/>
      <c r="CD56" s="1104"/>
      <c r="CE56" s="1104"/>
      <c r="CF56" s="1104"/>
      <c r="CG56" s="1105"/>
      <c r="CH56" s="1078"/>
      <c r="CI56" s="1079"/>
      <c r="CJ56" s="1079"/>
      <c r="CK56" s="1079"/>
      <c r="CL56" s="1080"/>
      <c r="CM56" s="1078"/>
      <c r="CN56" s="1079"/>
      <c r="CO56" s="1079"/>
      <c r="CP56" s="1079"/>
      <c r="CQ56" s="1080"/>
      <c r="CR56" s="1078"/>
      <c r="CS56" s="1079"/>
      <c r="CT56" s="1079"/>
      <c r="CU56" s="1079"/>
      <c r="CV56" s="1080"/>
      <c r="CW56" s="1078"/>
      <c r="CX56" s="1079"/>
      <c r="CY56" s="1079"/>
      <c r="CZ56" s="1079"/>
      <c r="DA56" s="1080"/>
      <c r="DB56" s="1078"/>
      <c r="DC56" s="1079"/>
      <c r="DD56" s="1079"/>
      <c r="DE56" s="1079"/>
      <c r="DF56" s="1080"/>
      <c r="DG56" s="1078"/>
      <c r="DH56" s="1079"/>
      <c r="DI56" s="1079"/>
      <c r="DJ56" s="1079"/>
      <c r="DK56" s="1080"/>
      <c r="DL56" s="1078"/>
      <c r="DM56" s="1079"/>
      <c r="DN56" s="1079"/>
      <c r="DO56" s="1079"/>
      <c r="DP56" s="1080"/>
      <c r="DQ56" s="1078"/>
      <c r="DR56" s="1079"/>
      <c r="DS56" s="1079"/>
      <c r="DT56" s="1079"/>
      <c r="DU56" s="1080"/>
      <c r="DV56" s="1081"/>
      <c r="DW56" s="1082"/>
      <c r="DX56" s="1082"/>
      <c r="DY56" s="1082"/>
      <c r="DZ56" s="1083"/>
      <c r="EA56" s="246"/>
    </row>
    <row r="57" spans="1:131" s="247" customFormat="1" ht="26.25" customHeight="1" x14ac:dyDescent="0.2">
      <c r="A57" s="261">
        <v>30</v>
      </c>
      <c r="B57" s="1126"/>
      <c r="C57" s="1127"/>
      <c r="D57" s="1127"/>
      <c r="E57" s="1127"/>
      <c r="F57" s="1127"/>
      <c r="G57" s="1127"/>
      <c r="H57" s="1127"/>
      <c r="I57" s="1127"/>
      <c r="J57" s="1127"/>
      <c r="K57" s="1127"/>
      <c r="L57" s="1127"/>
      <c r="M57" s="1127"/>
      <c r="N57" s="1127"/>
      <c r="O57" s="1127"/>
      <c r="P57" s="1128"/>
      <c r="Q57" s="1129"/>
      <c r="R57" s="1112"/>
      <c r="S57" s="1112"/>
      <c r="T57" s="1112"/>
      <c r="U57" s="1112"/>
      <c r="V57" s="1112"/>
      <c r="W57" s="1112"/>
      <c r="X57" s="1112"/>
      <c r="Y57" s="1112"/>
      <c r="Z57" s="1112"/>
      <c r="AA57" s="1112"/>
      <c r="AB57" s="1112"/>
      <c r="AC57" s="1112"/>
      <c r="AD57" s="1112"/>
      <c r="AE57" s="1130"/>
      <c r="AF57" s="1108"/>
      <c r="AG57" s="1109"/>
      <c r="AH57" s="1109"/>
      <c r="AI57" s="1109"/>
      <c r="AJ57" s="1110"/>
      <c r="AK57" s="1111"/>
      <c r="AL57" s="1112"/>
      <c r="AM57" s="1112"/>
      <c r="AN57" s="1112"/>
      <c r="AO57" s="1112"/>
      <c r="AP57" s="1112"/>
      <c r="AQ57" s="1112"/>
      <c r="AR57" s="1112"/>
      <c r="AS57" s="1112"/>
      <c r="AT57" s="1112"/>
      <c r="AU57" s="1112"/>
      <c r="AV57" s="1112"/>
      <c r="AW57" s="1112"/>
      <c r="AX57" s="1112"/>
      <c r="AY57" s="1112"/>
      <c r="AZ57" s="1113"/>
      <c r="BA57" s="1113"/>
      <c r="BB57" s="1113"/>
      <c r="BC57" s="1113"/>
      <c r="BD57" s="1113"/>
      <c r="BE57" s="1121"/>
      <c r="BF57" s="1121"/>
      <c r="BG57" s="1121"/>
      <c r="BH57" s="1121"/>
      <c r="BI57" s="1122"/>
      <c r="BJ57" s="252"/>
      <c r="BK57" s="252"/>
      <c r="BL57" s="252"/>
      <c r="BM57" s="252"/>
      <c r="BN57" s="252"/>
      <c r="BO57" s="265"/>
      <c r="BP57" s="265"/>
      <c r="BQ57" s="262">
        <v>51</v>
      </c>
      <c r="BR57" s="263"/>
      <c r="BS57" s="1103"/>
      <c r="BT57" s="1104"/>
      <c r="BU57" s="1104"/>
      <c r="BV57" s="1104"/>
      <c r="BW57" s="1104"/>
      <c r="BX57" s="1104"/>
      <c r="BY57" s="1104"/>
      <c r="BZ57" s="1104"/>
      <c r="CA57" s="1104"/>
      <c r="CB57" s="1104"/>
      <c r="CC57" s="1104"/>
      <c r="CD57" s="1104"/>
      <c r="CE57" s="1104"/>
      <c r="CF57" s="1104"/>
      <c r="CG57" s="1105"/>
      <c r="CH57" s="1078"/>
      <c r="CI57" s="1079"/>
      <c r="CJ57" s="1079"/>
      <c r="CK57" s="1079"/>
      <c r="CL57" s="1080"/>
      <c r="CM57" s="1078"/>
      <c r="CN57" s="1079"/>
      <c r="CO57" s="1079"/>
      <c r="CP57" s="1079"/>
      <c r="CQ57" s="1080"/>
      <c r="CR57" s="1078"/>
      <c r="CS57" s="1079"/>
      <c r="CT57" s="1079"/>
      <c r="CU57" s="1079"/>
      <c r="CV57" s="1080"/>
      <c r="CW57" s="1078"/>
      <c r="CX57" s="1079"/>
      <c r="CY57" s="1079"/>
      <c r="CZ57" s="1079"/>
      <c r="DA57" s="1080"/>
      <c r="DB57" s="1078"/>
      <c r="DC57" s="1079"/>
      <c r="DD57" s="1079"/>
      <c r="DE57" s="1079"/>
      <c r="DF57" s="1080"/>
      <c r="DG57" s="1078"/>
      <c r="DH57" s="1079"/>
      <c r="DI57" s="1079"/>
      <c r="DJ57" s="1079"/>
      <c r="DK57" s="1080"/>
      <c r="DL57" s="1078"/>
      <c r="DM57" s="1079"/>
      <c r="DN57" s="1079"/>
      <c r="DO57" s="1079"/>
      <c r="DP57" s="1080"/>
      <c r="DQ57" s="1078"/>
      <c r="DR57" s="1079"/>
      <c r="DS57" s="1079"/>
      <c r="DT57" s="1079"/>
      <c r="DU57" s="1080"/>
      <c r="DV57" s="1081"/>
      <c r="DW57" s="1082"/>
      <c r="DX57" s="1082"/>
      <c r="DY57" s="1082"/>
      <c r="DZ57" s="1083"/>
      <c r="EA57" s="246"/>
    </row>
    <row r="58" spans="1:131" s="247" customFormat="1" ht="26.25" customHeight="1" x14ac:dyDescent="0.2">
      <c r="A58" s="261">
        <v>31</v>
      </c>
      <c r="B58" s="1126"/>
      <c r="C58" s="1127"/>
      <c r="D58" s="1127"/>
      <c r="E58" s="1127"/>
      <c r="F58" s="1127"/>
      <c r="G58" s="1127"/>
      <c r="H58" s="1127"/>
      <c r="I58" s="1127"/>
      <c r="J58" s="1127"/>
      <c r="K58" s="1127"/>
      <c r="L58" s="1127"/>
      <c r="M58" s="1127"/>
      <c r="N58" s="1127"/>
      <c r="O58" s="1127"/>
      <c r="P58" s="1128"/>
      <c r="Q58" s="1129"/>
      <c r="R58" s="1112"/>
      <c r="S58" s="1112"/>
      <c r="T58" s="1112"/>
      <c r="U58" s="1112"/>
      <c r="V58" s="1112"/>
      <c r="W58" s="1112"/>
      <c r="X58" s="1112"/>
      <c r="Y58" s="1112"/>
      <c r="Z58" s="1112"/>
      <c r="AA58" s="1112"/>
      <c r="AB58" s="1112"/>
      <c r="AC58" s="1112"/>
      <c r="AD58" s="1112"/>
      <c r="AE58" s="1130"/>
      <c r="AF58" s="1108"/>
      <c r="AG58" s="1109"/>
      <c r="AH58" s="1109"/>
      <c r="AI58" s="1109"/>
      <c r="AJ58" s="1110"/>
      <c r="AK58" s="1111"/>
      <c r="AL58" s="1112"/>
      <c r="AM58" s="1112"/>
      <c r="AN58" s="1112"/>
      <c r="AO58" s="1112"/>
      <c r="AP58" s="1112"/>
      <c r="AQ58" s="1112"/>
      <c r="AR58" s="1112"/>
      <c r="AS58" s="1112"/>
      <c r="AT58" s="1112"/>
      <c r="AU58" s="1112"/>
      <c r="AV58" s="1112"/>
      <c r="AW58" s="1112"/>
      <c r="AX58" s="1112"/>
      <c r="AY58" s="1112"/>
      <c r="AZ58" s="1113"/>
      <c r="BA58" s="1113"/>
      <c r="BB58" s="1113"/>
      <c r="BC58" s="1113"/>
      <c r="BD58" s="1113"/>
      <c r="BE58" s="1121"/>
      <c r="BF58" s="1121"/>
      <c r="BG58" s="1121"/>
      <c r="BH58" s="1121"/>
      <c r="BI58" s="1122"/>
      <c r="BJ58" s="252"/>
      <c r="BK58" s="252"/>
      <c r="BL58" s="252"/>
      <c r="BM58" s="252"/>
      <c r="BN58" s="252"/>
      <c r="BO58" s="265"/>
      <c r="BP58" s="265"/>
      <c r="BQ58" s="262">
        <v>52</v>
      </c>
      <c r="BR58" s="263"/>
      <c r="BS58" s="1103"/>
      <c r="BT58" s="1104"/>
      <c r="BU58" s="1104"/>
      <c r="BV58" s="1104"/>
      <c r="BW58" s="1104"/>
      <c r="BX58" s="1104"/>
      <c r="BY58" s="1104"/>
      <c r="BZ58" s="1104"/>
      <c r="CA58" s="1104"/>
      <c r="CB58" s="1104"/>
      <c r="CC58" s="1104"/>
      <c r="CD58" s="1104"/>
      <c r="CE58" s="1104"/>
      <c r="CF58" s="1104"/>
      <c r="CG58" s="1105"/>
      <c r="CH58" s="1078"/>
      <c r="CI58" s="1079"/>
      <c r="CJ58" s="1079"/>
      <c r="CK58" s="1079"/>
      <c r="CL58" s="1080"/>
      <c r="CM58" s="1078"/>
      <c r="CN58" s="1079"/>
      <c r="CO58" s="1079"/>
      <c r="CP58" s="1079"/>
      <c r="CQ58" s="1080"/>
      <c r="CR58" s="1078"/>
      <c r="CS58" s="1079"/>
      <c r="CT58" s="1079"/>
      <c r="CU58" s="1079"/>
      <c r="CV58" s="1080"/>
      <c r="CW58" s="1078"/>
      <c r="CX58" s="1079"/>
      <c r="CY58" s="1079"/>
      <c r="CZ58" s="1079"/>
      <c r="DA58" s="1080"/>
      <c r="DB58" s="1078"/>
      <c r="DC58" s="1079"/>
      <c r="DD58" s="1079"/>
      <c r="DE58" s="1079"/>
      <c r="DF58" s="1080"/>
      <c r="DG58" s="1078"/>
      <c r="DH58" s="1079"/>
      <c r="DI58" s="1079"/>
      <c r="DJ58" s="1079"/>
      <c r="DK58" s="1080"/>
      <c r="DL58" s="1078"/>
      <c r="DM58" s="1079"/>
      <c r="DN58" s="1079"/>
      <c r="DO58" s="1079"/>
      <c r="DP58" s="1080"/>
      <c r="DQ58" s="1078"/>
      <c r="DR58" s="1079"/>
      <c r="DS58" s="1079"/>
      <c r="DT58" s="1079"/>
      <c r="DU58" s="1080"/>
      <c r="DV58" s="1081"/>
      <c r="DW58" s="1082"/>
      <c r="DX58" s="1082"/>
      <c r="DY58" s="1082"/>
      <c r="DZ58" s="1083"/>
      <c r="EA58" s="246"/>
    </row>
    <row r="59" spans="1:131" s="247" customFormat="1" ht="26.25" customHeight="1" x14ac:dyDescent="0.2">
      <c r="A59" s="261">
        <v>32</v>
      </c>
      <c r="B59" s="1126"/>
      <c r="C59" s="1127"/>
      <c r="D59" s="1127"/>
      <c r="E59" s="1127"/>
      <c r="F59" s="1127"/>
      <c r="G59" s="1127"/>
      <c r="H59" s="1127"/>
      <c r="I59" s="1127"/>
      <c r="J59" s="1127"/>
      <c r="K59" s="1127"/>
      <c r="L59" s="1127"/>
      <c r="M59" s="1127"/>
      <c r="N59" s="1127"/>
      <c r="O59" s="1127"/>
      <c r="P59" s="1128"/>
      <c r="Q59" s="1129"/>
      <c r="R59" s="1112"/>
      <c r="S59" s="1112"/>
      <c r="T59" s="1112"/>
      <c r="U59" s="1112"/>
      <c r="V59" s="1112"/>
      <c r="W59" s="1112"/>
      <c r="X59" s="1112"/>
      <c r="Y59" s="1112"/>
      <c r="Z59" s="1112"/>
      <c r="AA59" s="1112"/>
      <c r="AB59" s="1112"/>
      <c r="AC59" s="1112"/>
      <c r="AD59" s="1112"/>
      <c r="AE59" s="1130"/>
      <c r="AF59" s="1108"/>
      <c r="AG59" s="1109"/>
      <c r="AH59" s="1109"/>
      <c r="AI59" s="1109"/>
      <c r="AJ59" s="1110"/>
      <c r="AK59" s="1111"/>
      <c r="AL59" s="1112"/>
      <c r="AM59" s="1112"/>
      <c r="AN59" s="1112"/>
      <c r="AO59" s="1112"/>
      <c r="AP59" s="1112"/>
      <c r="AQ59" s="1112"/>
      <c r="AR59" s="1112"/>
      <c r="AS59" s="1112"/>
      <c r="AT59" s="1112"/>
      <c r="AU59" s="1112"/>
      <c r="AV59" s="1112"/>
      <c r="AW59" s="1112"/>
      <c r="AX59" s="1112"/>
      <c r="AY59" s="1112"/>
      <c r="AZ59" s="1113"/>
      <c r="BA59" s="1113"/>
      <c r="BB59" s="1113"/>
      <c r="BC59" s="1113"/>
      <c r="BD59" s="1113"/>
      <c r="BE59" s="1121"/>
      <c r="BF59" s="1121"/>
      <c r="BG59" s="1121"/>
      <c r="BH59" s="1121"/>
      <c r="BI59" s="1122"/>
      <c r="BJ59" s="252"/>
      <c r="BK59" s="252"/>
      <c r="BL59" s="252"/>
      <c r="BM59" s="252"/>
      <c r="BN59" s="252"/>
      <c r="BO59" s="265"/>
      <c r="BP59" s="265"/>
      <c r="BQ59" s="262">
        <v>53</v>
      </c>
      <c r="BR59" s="263"/>
      <c r="BS59" s="1103"/>
      <c r="BT59" s="1104"/>
      <c r="BU59" s="1104"/>
      <c r="BV59" s="1104"/>
      <c r="BW59" s="1104"/>
      <c r="BX59" s="1104"/>
      <c r="BY59" s="1104"/>
      <c r="BZ59" s="1104"/>
      <c r="CA59" s="1104"/>
      <c r="CB59" s="1104"/>
      <c r="CC59" s="1104"/>
      <c r="CD59" s="1104"/>
      <c r="CE59" s="1104"/>
      <c r="CF59" s="1104"/>
      <c r="CG59" s="1105"/>
      <c r="CH59" s="1078"/>
      <c r="CI59" s="1079"/>
      <c r="CJ59" s="1079"/>
      <c r="CK59" s="1079"/>
      <c r="CL59" s="1080"/>
      <c r="CM59" s="1078"/>
      <c r="CN59" s="1079"/>
      <c r="CO59" s="1079"/>
      <c r="CP59" s="1079"/>
      <c r="CQ59" s="1080"/>
      <c r="CR59" s="1078"/>
      <c r="CS59" s="1079"/>
      <c r="CT59" s="1079"/>
      <c r="CU59" s="1079"/>
      <c r="CV59" s="1080"/>
      <c r="CW59" s="1078"/>
      <c r="CX59" s="1079"/>
      <c r="CY59" s="1079"/>
      <c r="CZ59" s="1079"/>
      <c r="DA59" s="1080"/>
      <c r="DB59" s="1078"/>
      <c r="DC59" s="1079"/>
      <c r="DD59" s="1079"/>
      <c r="DE59" s="1079"/>
      <c r="DF59" s="1080"/>
      <c r="DG59" s="1078"/>
      <c r="DH59" s="1079"/>
      <c r="DI59" s="1079"/>
      <c r="DJ59" s="1079"/>
      <c r="DK59" s="1080"/>
      <c r="DL59" s="1078"/>
      <c r="DM59" s="1079"/>
      <c r="DN59" s="1079"/>
      <c r="DO59" s="1079"/>
      <c r="DP59" s="1080"/>
      <c r="DQ59" s="1078"/>
      <c r="DR59" s="1079"/>
      <c r="DS59" s="1079"/>
      <c r="DT59" s="1079"/>
      <c r="DU59" s="1080"/>
      <c r="DV59" s="1081"/>
      <c r="DW59" s="1082"/>
      <c r="DX59" s="1082"/>
      <c r="DY59" s="1082"/>
      <c r="DZ59" s="1083"/>
      <c r="EA59" s="246"/>
    </row>
    <row r="60" spans="1:131" s="247" customFormat="1" ht="26.25" customHeight="1" x14ac:dyDescent="0.2">
      <c r="A60" s="261">
        <v>33</v>
      </c>
      <c r="B60" s="1126"/>
      <c r="C60" s="1127"/>
      <c r="D60" s="1127"/>
      <c r="E60" s="1127"/>
      <c r="F60" s="1127"/>
      <c r="G60" s="1127"/>
      <c r="H60" s="1127"/>
      <c r="I60" s="1127"/>
      <c r="J60" s="1127"/>
      <c r="K60" s="1127"/>
      <c r="L60" s="1127"/>
      <c r="M60" s="1127"/>
      <c r="N60" s="1127"/>
      <c r="O60" s="1127"/>
      <c r="P60" s="1128"/>
      <c r="Q60" s="1129"/>
      <c r="R60" s="1112"/>
      <c r="S60" s="1112"/>
      <c r="T60" s="1112"/>
      <c r="U60" s="1112"/>
      <c r="V60" s="1112"/>
      <c r="W60" s="1112"/>
      <c r="X60" s="1112"/>
      <c r="Y60" s="1112"/>
      <c r="Z60" s="1112"/>
      <c r="AA60" s="1112"/>
      <c r="AB60" s="1112"/>
      <c r="AC60" s="1112"/>
      <c r="AD60" s="1112"/>
      <c r="AE60" s="1130"/>
      <c r="AF60" s="1108"/>
      <c r="AG60" s="1109"/>
      <c r="AH60" s="1109"/>
      <c r="AI60" s="1109"/>
      <c r="AJ60" s="1110"/>
      <c r="AK60" s="1111"/>
      <c r="AL60" s="1112"/>
      <c r="AM60" s="1112"/>
      <c r="AN60" s="1112"/>
      <c r="AO60" s="1112"/>
      <c r="AP60" s="1112"/>
      <c r="AQ60" s="1112"/>
      <c r="AR60" s="1112"/>
      <c r="AS60" s="1112"/>
      <c r="AT60" s="1112"/>
      <c r="AU60" s="1112"/>
      <c r="AV60" s="1112"/>
      <c r="AW60" s="1112"/>
      <c r="AX60" s="1112"/>
      <c r="AY60" s="1112"/>
      <c r="AZ60" s="1113"/>
      <c r="BA60" s="1113"/>
      <c r="BB60" s="1113"/>
      <c r="BC60" s="1113"/>
      <c r="BD60" s="1113"/>
      <c r="BE60" s="1121"/>
      <c r="BF60" s="1121"/>
      <c r="BG60" s="1121"/>
      <c r="BH60" s="1121"/>
      <c r="BI60" s="1122"/>
      <c r="BJ60" s="252"/>
      <c r="BK60" s="252"/>
      <c r="BL60" s="252"/>
      <c r="BM60" s="252"/>
      <c r="BN60" s="252"/>
      <c r="BO60" s="265"/>
      <c r="BP60" s="265"/>
      <c r="BQ60" s="262">
        <v>54</v>
      </c>
      <c r="BR60" s="263"/>
      <c r="BS60" s="1103"/>
      <c r="BT60" s="1104"/>
      <c r="BU60" s="1104"/>
      <c r="BV60" s="1104"/>
      <c r="BW60" s="1104"/>
      <c r="BX60" s="1104"/>
      <c r="BY60" s="1104"/>
      <c r="BZ60" s="1104"/>
      <c r="CA60" s="1104"/>
      <c r="CB60" s="1104"/>
      <c r="CC60" s="1104"/>
      <c r="CD60" s="1104"/>
      <c r="CE60" s="1104"/>
      <c r="CF60" s="1104"/>
      <c r="CG60" s="1105"/>
      <c r="CH60" s="1078"/>
      <c r="CI60" s="1079"/>
      <c r="CJ60" s="1079"/>
      <c r="CK60" s="1079"/>
      <c r="CL60" s="1080"/>
      <c r="CM60" s="1078"/>
      <c r="CN60" s="1079"/>
      <c r="CO60" s="1079"/>
      <c r="CP60" s="1079"/>
      <c r="CQ60" s="1080"/>
      <c r="CR60" s="1078"/>
      <c r="CS60" s="1079"/>
      <c r="CT60" s="1079"/>
      <c r="CU60" s="1079"/>
      <c r="CV60" s="1080"/>
      <c r="CW60" s="1078"/>
      <c r="CX60" s="1079"/>
      <c r="CY60" s="1079"/>
      <c r="CZ60" s="1079"/>
      <c r="DA60" s="1080"/>
      <c r="DB60" s="1078"/>
      <c r="DC60" s="1079"/>
      <c r="DD60" s="1079"/>
      <c r="DE60" s="1079"/>
      <c r="DF60" s="1080"/>
      <c r="DG60" s="1078"/>
      <c r="DH60" s="1079"/>
      <c r="DI60" s="1079"/>
      <c r="DJ60" s="1079"/>
      <c r="DK60" s="1080"/>
      <c r="DL60" s="1078"/>
      <c r="DM60" s="1079"/>
      <c r="DN60" s="1079"/>
      <c r="DO60" s="1079"/>
      <c r="DP60" s="1080"/>
      <c r="DQ60" s="1078"/>
      <c r="DR60" s="1079"/>
      <c r="DS60" s="1079"/>
      <c r="DT60" s="1079"/>
      <c r="DU60" s="1080"/>
      <c r="DV60" s="1081"/>
      <c r="DW60" s="1082"/>
      <c r="DX60" s="1082"/>
      <c r="DY60" s="1082"/>
      <c r="DZ60" s="1083"/>
      <c r="EA60" s="246"/>
    </row>
    <row r="61" spans="1:131" s="247" customFormat="1" ht="26.25" customHeight="1" thickBot="1" x14ac:dyDescent="0.25">
      <c r="A61" s="261">
        <v>34</v>
      </c>
      <c r="B61" s="1126"/>
      <c r="C61" s="1127"/>
      <c r="D61" s="1127"/>
      <c r="E61" s="1127"/>
      <c r="F61" s="1127"/>
      <c r="G61" s="1127"/>
      <c r="H61" s="1127"/>
      <c r="I61" s="1127"/>
      <c r="J61" s="1127"/>
      <c r="K61" s="1127"/>
      <c r="L61" s="1127"/>
      <c r="M61" s="1127"/>
      <c r="N61" s="1127"/>
      <c r="O61" s="1127"/>
      <c r="P61" s="1128"/>
      <c r="Q61" s="1129"/>
      <c r="R61" s="1112"/>
      <c r="S61" s="1112"/>
      <c r="T61" s="1112"/>
      <c r="U61" s="1112"/>
      <c r="V61" s="1112"/>
      <c r="W61" s="1112"/>
      <c r="X61" s="1112"/>
      <c r="Y61" s="1112"/>
      <c r="Z61" s="1112"/>
      <c r="AA61" s="1112"/>
      <c r="AB61" s="1112"/>
      <c r="AC61" s="1112"/>
      <c r="AD61" s="1112"/>
      <c r="AE61" s="1130"/>
      <c r="AF61" s="1108"/>
      <c r="AG61" s="1109"/>
      <c r="AH61" s="1109"/>
      <c r="AI61" s="1109"/>
      <c r="AJ61" s="1110"/>
      <c r="AK61" s="1111"/>
      <c r="AL61" s="1112"/>
      <c r="AM61" s="1112"/>
      <c r="AN61" s="1112"/>
      <c r="AO61" s="1112"/>
      <c r="AP61" s="1112"/>
      <c r="AQ61" s="1112"/>
      <c r="AR61" s="1112"/>
      <c r="AS61" s="1112"/>
      <c r="AT61" s="1112"/>
      <c r="AU61" s="1112"/>
      <c r="AV61" s="1112"/>
      <c r="AW61" s="1112"/>
      <c r="AX61" s="1112"/>
      <c r="AY61" s="1112"/>
      <c r="AZ61" s="1113"/>
      <c r="BA61" s="1113"/>
      <c r="BB61" s="1113"/>
      <c r="BC61" s="1113"/>
      <c r="BD61" s="1113"/>
      <c r="BE61" s="1121"/>
      <c r="BF61" s="1121"/>
      <c r="BG61" s="1121"/>
      <c r="BH61" s="1121"/>
      <c r="BI61" s="1122"/>
      <c r="BJ61" s="252"/>
      <c r="BK61" s="252"/>
      <c r="BL61" s="252"/>
      <c r="BM61" s="252"/>
      <c r="BN61" s="252"/>
      <c r="BO61" s="265"/>
      <c r="BP61" s="265"/>
      <c r="BQ61" s="262">
        <v>55</v>
      </c>
      <c r="BR61" s="263"/>
      <c r="BS61" s="1103"/>
      <c r="BT61" s="1104"/>
      <c r="BU61" s="1104"/>
      <c r="BV61" s="1104"/>
      <c r="BW61" s="1104"/>
      <c r="BX61" s="1104"/>
      <c r="BY61" s="1104"/>
      <c r="BZ61" s="1104"/>
      <c r="CA61" s="1104"/>
      <c r="CB61" s="1104"/>
      <c r="CC61" s="1104"/>
      <c r="CD61" s="1104"/>
      <c r="CE61" s="1104"/>
      <c r="CF61" s="1104"/>
      <c r="CG61" s="1105"/>
      <c r="CH61" s="1078"/>
      <c r="CI61" s="1079"/>
      <c r="CJ61" s="1079"/>
      <c r="CK61" s="1079"/>
      <c r="CL61" s="1080"/>
      <c r="CM61" s="1078"/>
      <c r="CN61" s="1079"/>
      <c r="CO61" s="1079"/>
      <c r="CP61" s="1079"/>
      <c r="CQ61" s="1080"/>
      <c r="CR61" s="1078"/>
      <c r="CS61" s="1079"/>
      <c r="CT61" s="1079"/>
      <c r="CU61" s="1079"/>
      <c r="CV61" s="1080"/>
      <c r="CW61" s="1078"/>
      <c r="CX61" s="1079"/>
      <c r="CY61" s="1079"/>
      <c r="CZ61" s="1079"/>
      <c r="DA61" s="1080"/>
      <c r="DB61" s="1078"/>
      <c r="DC61" s="1079"/>
      <c r="DD61" s="1079"/>
      <c r="DE61" s="1079"/>
      <c r="DF61" s="1080"/>
      <c r="DG61" s="1078"/>
      <c r="DH61" s="1079"/>
      <c r="DI61" s="1079"/>
      <c r="DJ61" s="1079"/>
      <c r="DK61" s="1080"/>
      <c r="DL61" s="1078"/>
      <c r="DM61" s="1079"/>
      <c r="DN61" s="1079"/>
      <c r="DO61" s="1079"/>
      <c r="DP61" s="1080"/>
      <c r="DQ61" s="1078"/>
      <c r="DR61" s="1079"/>
      <c r="DS61" s="1079"/>
      <c r="DT61" s="1079"/>
      <c r="DU61" s="1080"/>
      <c r="DV61" s="1081"/>
      <c r="DW61" s="1082"/>
      <c r="DX61" s="1082"/>
      <c r="DY61" s="1082"/>
      <c r="DZ61" s="1083"/>
      <c r="EA61" s="246"/>
    </row>
    <row r="62" spans="1:131" s="247" customFormat="1" ht="26.25" customHeight="1" x14ac:dyDescent="0.2">
      <c r="A62" s="261">
        <v>35</v>
      </c>
      <c r="B62" s="1126"/>
      <c r="C62" s="1127"/>
      <c r="D62" s="1127"/>
      <c r="E62" s="1127"/>
      <c r="F62" s="1127"/>
      <c r="G62" s="1127"/>
      <c r="H62" s="1127"/>
      <c r="I62" s="1127"/>
      <c r="J62" s="1127"/>
      <c r="K62" s="1127"/>
      <c r="L62" s="1127"/>
      <c r="M62" s="1127"/>
      <c r="N62" s="1127"/>
      <c r="O62" s="1127"/>
      <c r="P62" s="1128"/>
      <c r="Q62" s="1129"/>
      <c r="R62" s="1112"/>
      <c r="S62" s="1112"/>
      <c r="T62" s="1112"/>
      <c r="U62" s="1112"/>
      <c r="V62" s="1112"/>
      <c r="W62" s="1112"/>
      <c r="X62" s="1112"/>
      <c r="Y62" s="1112"/>
      <c r="Z62" s="1112"/>
      <c r="AA62" s="1112"/>
      <c r="AB62" s="1112"/>
      <c r="AC62" s="1112"/>
      <c r="AD62" s="1112"/>
      <c r="AE62" s="1130"/>
      <c r="AF62" s="1108"/>
      <c r="AG62" s="1109"/>
      <c r="AH62" s="1109"/>
      <c r="AI62" s="1109"/>
      <c r="AJ62" s="1110"/>
      <c r="AK62" s="1111"/>
      <c r="AL62" s="1112"/>
      <c r="AM62" s="1112"/>
      <c r="AN62" s="1112"/>
      <c r="AO62" s="1112"/>
      <c r="AP62" s="1112"/>
      <c r="AQ62" s="1112"/>
      <c r="AR62" s="1112"/>
      <c r="AS62" s="1112"/>
      <c r="AT62" s="1112"/>
      <c r="AU62" s="1112"/>
      <c r="AV62" s="1112"/>
      <c r="AW62" s="1112"/>
      <c r="AX62" s="1112"/>
      <c r="AY62" s="1112"/>
      <c r="AZ62" s="1113"/>
      <c r="BA62" s="1113"/>
      <c r="BB62" s="1113"/>
      <c r="BC62" s="1113"/>
      <c r="BD62" s="1113"/>
      <c r="BE62" s="1121"/>
      <c r="BF62" s="1121"/>
      <c r="BG62" s="1121"/>
      <c r="BH62" s="1121"/>
      <c r="BI62" s="1122"/>
      <c r="BJ62" s="1123" t="s">
        <v>413</v>
      </c>
      <c r="BK62" s="1124"/>
      <c r="BL62" s="1124"/>
      <c r="BM62" s="1124"/>
      <c r="BN62" s="1125"/>
      <c r="BO62" s="265"/>
      <c r="BP62" s="265"/>
      <c r="BQ62" s="262">
        <v>56</v>
      </c>
      <c r="BR62" s="263"/>
      <c r="BS62" s="1103"/>
      <c r="BT62" s="1104"/>
      <c r="BU62" s="1104"/>
      <c r="BV62" s="1104"/>
      <c r="BW62" s="1104"/>
      <c r="BX62" s="1104"/>
      <c r="BY62" s="1104"/>
      <c r="BZ62" s="1104"/>
      <c r="CA62" s="1104"/>
      <c r="CB62" s="1104"/>
      <c r="CC62" s="1104"/>
      <c r="CD62" s="1104"/>
      <c r="CE62" s="1104"/>
      <c r="CF62" s="1104"/>
      <c r="CG62" s="1105"/>
      <c r="CH62" s="1078"/>
      <c r="CI62" s="1079"/>
      <c r="CJ62" s="1079"/>
      <c r="CK62" s="1079"/>
      <c r="CL62" s="1080"/>
      <c r="CM62" s="1078"/>
      <c r="CN62" s="1079"/>
      <c r="CO62" s="1079"/>
      <c r="CP62" s="1079"/>
      <c r="CQ62" s="1080"/>
      <c r="CR62" s="1078"/>
      <c r="CS62" s="1079"/>
      <c r="CT62" s="1079"/>
      <c r="CU62" s="1079"/>
      <c r="CV62" s="1080"/>
      <c r="CW62" s="1078"/>
      <c r="CX62" s="1079"/>
      <c r="CY62" s="1079"/>
      <c r="CZ62" s="1079"/>
      <c r="DA62" s="1080"/>
      <c r="DB62" s="1078"/>
      <c r="DC62" s="1079"/>
      <c r="DD62" s="1079"/>
      <c r="DE62" s="1079"/>
      <c r="DF62" s="1080"/>
      <c r="DG62" s="1078"/>
      <c r="DH62" s="1079"/>
      <c r="DI62" s="1079"/>
      <c r="DJ62" s="1079"/>
      <c r="DK62" s="1080"/>
      <c r="DL62" s="1078"/>
      <c r="DM62" s="1079"/>
      <c r="DN62" s="1079"/>
      <c r="DO62" s="1079"/>
      <c r="DP62" s="1080"/>
      <c r="DQ62" s="1078"/>
      <c r="DR62" s="1079"/>
      <c r="DS62" s="1079"/>
      <c r="DT62" s="1079"/>
      <c r="DU62" s="1080"/>
      <c r="DV62" s="1081"/>
      <c r="DW62" s="1082"/>
      <c r="DX62" s="1082"/>
      <c r="DY62" s="1082"/>
      <c r="DZ62" s="1083"/>
      <c r="EA62" s="246"/>
    </row>
    <row r="63" spans="1:131" s="247" customFormat="1" ht="26.25" customHeight="1" thickBot="1" x14ac:dyDescent="0.25">
      <c r="A63" s="264" t="s">
        <v>390</v>
      </c>
      <c r="B63" s="1033" t="s">
        <v>414</v>
      </c>
      <c r="C63" s="1034"/>
      <c r="D63" s="1034"/>
      <c r="E63" s="1034"/>
      <c r="F63" s="1034"/>
      <c r="G63" s="1034"/>
      <c r="H63" s="1034"/>
      <c r="I63" s="1034"/>
      <c r="J63" s="1034"/>
      <c r="K63" s="1034"/>
      <c r="L63" s="1034"/>
      <c r="M63" s="1034"/>
      <c r="N63" s="1034"/>
      <c r="O63" s="1034"/>
      <c r="P63" s="1035"/>
      <c r="Q63" s="1051"/>
      <c r="R63" s="1052"/>
      <c r="S63" s="1052"/>
      <c r="T63" s="1052"/>
      <c r="U63" s="1052"/>
      <c r="V63" s="1052"/>
      <c r="W63" s="1052"/>
      <c r="X63" s="1052"/>
      <c r="Y63" s="1052"/>
      <c r="Z63" s="1052"/>
      <c r="AA63" s="1052"/>
      <c r="AB63" s="1052"/>
      <c r="AC63" s="1052"/>
      <c r="AD63" s="1052"/>
      <c r="AE63" s="1117"/>
      <c r="AF63" s="1118">
        <v>1503</v>
      </c>
      <c r="AG63" s="1048"/>
      <c r="AH63" s="1048"/>
      <c r="AI63" s="1048"/>
      <c r="AJ63" s="1119"/>
      <c r="AK63" s="1120"/>
      <c r="AL63" s="1052"/>
      <c r="AM63" s="1052"/>
      <c r="AN63" s="1052"/>
      <c r="AO63" s="1052"/>
      <c r="AP63" s="1048">
        <v>15647</v>
      </c>
      <c r="AQ63" s="1048"/>
      <c r="AR63" s="1048"/>
      <c r="AS63" s="1048"/>
      <c r="AT63" s="1048"/>
      <c r="AU63" s="1048">
        <v>9524</v>
      </c>
      <c r="AV63" s="1048"/>
      <c r="AW63" s="1048"/>
      <c r="AX63" s="1048"/>
      <c r="AY63" s="1048"/>
      <c r="AZ63" s="1114"/>
      <c r="BA63" s="1114"/>
      <c r="BB63" s="1114"/>
      <c r="BC63" s="1114"/>
      <c r="BD63" s="1114"/>
      <c r="BE63" s="1049"/>
      <c r="BF63" s="1049"/>
      <c r="BG63" s="1049"/>
      <c r="BH63" s="1049"/>
      <c r="BI63" s="1050"/>
      <c r="BJ63" s="1115" t="s">
        <v>127</v>
      </c>
      <c r="BK63" s="1040"/>
      <c r="BL63" s="1040"/>
      <c r="BM63" s="1040"/>
      <c r="BN63" s="1116"/>
      <c r="BO63" s="265"/>
      <c r="BP63" s="265"/>
      <c r="BQ63" s="262">
        <v>57</v>
      </c>
      <c r="BR63" s="263"/>
      <c r="BS63" s="1103"/>
      <c r="BT63" s="1104"/>
      <c r="BU63" s="1104"/>
      <c r="BV63" s="1104"/>
      <c r="BW63" s="1104"/>
      <c r="BX63" s="1104"/>
      <c r="BY63" s="1104"/>
      <c r="BZ63" s="1104"/>
      <c r="CA63" s="1104"/>
      <c r="CB63" s="1104"/>
      <c r="CC63" s="1104"/>
      <c r="CD63" s="1104"/>
      <c r="CE63" s="1104"/>
      <c r="CF63" s="1104"/>
      <c r="CG63" s="1105"/>
      <c r="CH63" s="1078"/>
      <c r="CI63" s="1079"/>
      <c r="CJ63" s="1079"/>
      <c r="CK63" s="1079"/>
      <c r="CL63" s="1080"/>
      <c r="CM63" s="1078"/>
      <c r="CN63" s="1079"/>
      <c r="CO63" s="1079"/>
      <c r="CP63" s="1079"/>
      <c r="CQ63" s="1080"/>
      <c r="CR63" s="1078"/>
      <c r="CS63" s="1079"/>
      <c r="CT63" s="1079"/>
      <c r="CU63" s="1079"/>
      <c r="CV63" s="1080"/>
      <c r="CW63" s="1078"/>
      <c r="CX63" s="1079"/>
      <c r="CY63" s="1079"/>
      <c r="CZ63" s="1079"/>
      <c r="DA63" s="1080"/>
      <c r="DB63" s="1078"/>
      <c r="DC63" s="1079"/>
      <c r="DD63" s="1079"/>
      <c r="DE63" s="1079"/>
      <c r="DF63" s="1080"/>
      <c r="DG63" s="1078"/>
      <c r="DH63" s="1079"/>
      <c r="DI63" s="1079"/>
      <c r="DJ63" s="1079"/>
      <c r="DK63" s="1080"/>
      <c r="DL63" s="1078"/>
      <c r="DM63" s="1079"/>
      <c r="DN63" s="1079"/>
      <c r="DO63" s="1079"/>
      <c r="DP63" s="1080"/>
      <c r="DQ63" s="1078"/>
      <c r="DR63" s="1079"/>
      <c r="DS63" s="1079"/>
      <c r="DT63" s="1079"/>
      <c r="DU63" s="1080"/>
      <c r="DV63" s="1081"/>
      <c r="DW63" s="1082"/>
      <c r="DX63" s="1082"/>
      <c r="DY63" s="1082"/>
      <c r="DZ63" s="1083"/>
      <c r="EA63" s="246"/>
    </row>
    <row r="64" spans="1:131" s="247" customFormat="1" ht="26.25" customHeight="1" x14ac:dyDescent="0.2">
      <c r="A64" s="265"/>
      <c r="B64" s="265"/>
      <c r="C64" s="265"/>
      <c r="D64" s="265"/>
      <c r="E64" s="265"/>
      <c r="F64" s="265"/>
      <c r="G64" s="265"/>
      <c r="H64" s="265"/>
      <c r="I64" s="265"/>
      <c r="J64" s="265"/>
      <c r="K64" s="265"/>
      <c r="L64" s="265"/>
      <c r="M64" s="265"/>
      <c r="N64" s="265"/>
      <c r="O64" s="265"/>
      <c r="P64" s="265"/>
      <c r="Q64" s="265"/>
      <c r="R64" s="265"/>
      <c r="S64" s="265"/>
      <c r="T64" s="265"/>
      <c r="U64" s="265"/>
      <c r="V64" s="265"/>
      <c r="W64" s="265"/>
      <c r="X64" s="265"/>
      <c r="Y64" s="265"/>
      <c r="Z64" s="265"/>
      <c r="AA64" s="265"/>
      <c r="AB64" s="265"/>
      <c r="AC64" s="265"/>
      <c r="AD64" s="265"/>
      <c r="AE64" s="265"/>
      <c r="AF64" s="265"/>
      <c r="AG64" s="265"/>
      <c r="AH64" s="265"/>
      <c r="AI64" s="265"/>
      <c r="AJ64" s="265"/>
      <c r="AK64" s="265"/>
      <c r="AL64" s="265"/>
      <c r="AM64" s="265"/>
      <c r="AN64" s="265"/>
      <c r="AO64" s="265"/>
      <c r="AP64" s="265"/>
      <c r="AQ64" s="265"/>
      <c r="AR64" s="265"/>
      <c r="AS64" s="265"/>
      <c r="AT64" s="265"/>
      <c r="AU64" s="265"/>
      <c r="AV64" s="265"/>
      <c r="AW64" s="265"/>
      <c r="AX64" s="265"/>
      <c r="AY64" s="265"/>
      <c r="AZ64" s="265"/>
      <c r="BA64" s="265"/>
      <c r="BB64" s="265"/>
      <c r="BC64" s="265"/>
      <c r="BD64" s="265"/>
      <c r="BE64" s="265"/>
      <c r="BF64" s="265"/>
      <c r="BG64" s="265"/>
      <c r="BH64" s="265"/>
      <c r="BI64" s="265"/>
      <c r="BJ64" s="265"/>
      <c r="BK64" s="265"/>
      <c r="BL64" s="265"/>
      <c r="BM64" s="265"/>
      <c r="BN64" s="265"/>
      <c r="BO64" s="265"/>
      <c r="BP64" s="265"/>
      <c r="BQ64" s="262">
        <v>58</v>
      </c>
      <c r="BR64" s="263"/>
      <c r="BS64" s="1103"/>
      <c r="BT64" s="1104"/>
      <c r="BU64" s="1104"/>
      <c r="BV64" s="1104"/>
      <c r="BW64" s="1104"/>
      <c r="BX64" s="1104"/>
      <c r="BY64" s="1104"/>
      <c r="BZ64" s="1104"/>
      <c r="CA64" s="1104"/>
      <c r="CB64" s="1104"/>
      <c r="CC64" s="1104"/>
      <c r="CD64" s="1104"/>
      <c r="CE64" s="1104"/>
      <c r="CF64" s="1104"/>
      <c r="CG64" s="1105"/>
      <c r="CH64" s="1078"/>
      <c r="CI64" s="1079"/>
      <c r="CJ64" s="1079"/>
      <c r="CK64" s="1079"/>
      <c r="CL64" s="1080"/>
      <c r="CM64" s="1078"/>
      <c r="CN64" s="1079"/>
      <c r="CO64" s="1079"/>
      <c r="CP64" s="1079"/>
      <c r="CQ64" s="1080"/>
      <c r="CR64" s="1078"/>
      <c r="CS64" s="1079"/>
      <c r="CT64" s="1079"/>
      <c r="CU64" s="1079"/>
      <c r="CV64" s="1080"/>
      <c r="CW64" s="1078"/>
      <c r="CX64" s="1079"/>
      <c r="CY64" s="1079"/>
      <c r="CZ64" s="1079"/>
      <c r="DA64" s="1080"/>
      <c r="DB64" s="1078"/>
      <c r="DC64" s="1079"/>
      <c r="DD64" s="1079"/>
      <c r="DE64" s="1079"/>
      <c r="DF64" s="1080"/>
      <c r="DG64" s="1078"/>
      <c r="DH64" s="1079"/>
      <c r="DI64" s="1079"/>
      <c r="DJ64" s="1079"/>
      <c r="DK64" s="1080"/>
      <c r="DL64" s="1078"/>
      <c r="DM64" s="1079"/>
      <c r="DN64" s="1079"/>
      <c r="DO64" s="1079"/>
      <c r="DP64" s="1080"/>
      <c r="DQ64" s="1078"/>
      <c r="DR64" s="1079"/>
      <c r="DS64" s="1079"/>
      <c r="DT64" s="1079"/>
      <c r="DU64" s="1080"/>
      <c r="DV64" s="1081"/>
      <c r="DW64" s="1082"/>
      <c r="DX64" s="1082"/>
      <c r="DY64" s="1082"/>
      <c r="DZ64" s="1083"/>
      <c r="EA64" s="246"/>
    </row>
    <row r="65" spans="1:131" s="247" customFormat="1" ht="26.25" customHeight="1" thickBot="1" x14ac:dyDescent="0.25">
      <c r="A65" s="252" t="s">
        <v>415</v>
      </c>
      <c r="B65" s="252"/>
      <c r="C65" s="252"/>
      <c r="D65" s="252"/>
      <c r="E65" s="252"/>
      <c r="F65" s="252"/>
      <c r="G65" s="252"/>
      <c r="H65" s="252"/>
      <c r="I65" s="252"/>
      <c r="J65" s="252"/>
      <c r="K65" s="252"/>
      <c r="L65" s="252"/>
      <c r="M65" s="252"/>
      <c r="N65" s="252"/>
      <c r="O65" s="252"/>
      <c r="P65" s="252"/>
      <c r="Q65" s="252"/>
      <c r="R65" s="252"/>
      <c r="S65" s="252"/>
      <c r="T65" s="252"/>
      <c r="U65" s="252"/>
      <c r="V65" s="252"/>
      <c r="W65" s="252"/>
      <c r="X65" s="252"/>
      <c r="Y65" s="252"/>
      <c r="Z65" s="252"/>
      <c r="AA65" s="252"/>
      <c r="AB65" s="252"/>
      <c r="AC65" s="252"/>
      <c r="AD65" s="252"/>
      <c r="AE65" s="252"/>
      <c r="AF65" s="252"/>
      <c r="AG65" s="252"/>
      <c r="AH65" s="252"/>
      <c r="AI65" s="252"/>
      <c r="AJ65" s="252"/>
      <c r="AK65" s="252"/>
      <c r="AL65" s="252"/>
      <c r="AM65" s="252"/>
      <c r="AN65" s="252"/>
      <c r="AO65" s="252"/>
      <c r="AP65" s="252"/>
      <c r="AQ65" s="252"/>
      <c r="AR65" s="252"/>
      <c r="AS65" s="252"/>
      <c r="AT65" s="252"/>
      <c r="AU65" s="252"/>
      <c r="AV65" s="252"/>
      <c r="AW65" s="252"/>
      <c r="AX65" s="252"/>
      <c r="AY65" s="252"/>
      <c r="AZ65" s="252"/>
      <c r="BA65" s="252"/>
      <c r="BB65" s="252"/>
      <c r="BC65" s="252"/>
      <c r="BD65" s="252"/>
      <c r="BE65" s="265"/>
      <c r="BF65" s="265"/>
      <c r="BG65" s="265"/>
      <c r="BH65" s="265"/>
      <c r="BI65" s="265"/>
      <c r="BJ65" s="265"/>
      <c r="BK65" s="265"/>
      <c r="BL65" s="265"/>
      <c r="BM65" s="265"/>
      <c r="BN65" s="265"/>
      <c r="BO65" s="265"/>
      <c r="BP65" s="265"/>
      <c r="BQ65" s="262">
        <v>59</v>
      </c>
      <c r="BR65" s="263"/>
      <c r="BS65" s="1103"/>
      <c r="BT65" s="1104"/>
      <c r="BU65" s="1104"/>
      <c r="BV65" s="1104"/>
      <c r="BW65" s="1104"/>
      <c r="BX65" s="1104"/>
      <c r="BY65" s="1104"/>
      <c r="BZ65" s="1104"/>
      <c r="CA65" s="1104"/>
      <c r="CB65" s="1104"/>
      <c r="CC65" s="1104"/>
      <c r="CD65" s="1104"/>
      <c r="CE65" s="1104"/>
      <c r="CF65" s="1104"/>
      <c r="CG65" s="1105"/>
      <c r="CH65" s="1078"/>
      <c r="CI65" s="1079"/>
      <c r="CJ65" s="1079"/>
      <c r="CK65" s="1079"/>
      <c r="CL65" s="1080"/>
      <c r="CM65" s="1078"/>
      <c r="CN65" s="1079"/>
      <c r="CO65" s="1079"/>
      <c r="CP65" s="1079"/>
      <c r="CQ65" s="1080"/>
      <c r="CR65" s="1078"/>
      <c r="CS65" s="1079"/>
      <c r="CT65" s="1079"/>
      <c r="CU65" s="1079"/>
      <c r="CV65" s="1080"/>
      <c r="CW65" s="1078"/>
      <c r="CX65" s="1079"/>
      <c r="CY65" s="1079"/>
      <c r="CZ65" s="1079"/>
      <c r="DA65" s="1080"/>
      <c r="DB65" s="1078"/>
      <c r="DC65" s="1079"/>
      <c r="DD65" s="1079"/>
      <c r="DE65" s="1079"/>
      <c r="DF65" s="1080"/>
      <c r="DG65" s="1078"/>
      <c r="DH65" s="1079"/>
      <c r="DI65" s="1079"/>
      <c r="DJ65" s="1079"/>
      <c r="DK65" s="1080"/>
      <c r="DL65" s="1078"/>
      <c r="DM65" s="1079"/>
      <c r="DN65" s="1079"/>
      <c r="DO65" s="1079"/>
      <c r="DP65" s="1080"/>
      <c r="DQ65" s="1078"/>
      <c r="DR65" s="1079"/>
      <c r="DS65" s="1079"/>
      <c r="DT65" s="1079"/>
      <c r="DU65" s="1080"/>
      <c r="DV65" s="1081"/>
      <c r="DW65" s="1082"/>
      <c r="DX65" s="1082"/>
      <c r="DY65" s="1082"/>
      <c r="DZ65" s="1083"/>
      <c r="EA65" s="246"/>
    </row>
    <row r="66" spans="1:131" s="247" customFormat="1" ht="26.25" customHeight="1" x14ac:dyDescent="0.2">
      <c r="A66" s="1084" t="s">
        <v>416</v>
      </c>
      <c r="B66" s="1085"/>
      <c r="C66" s="1085"/>
      <c r="D66" s="1085"/>
      <c r="E66" s="1085"/>
      <c r="F66" s="1085"/>
      <c r="G66" s="1085"/>
      <c r="H66" s="1085"/>
      <c r="I66" s="1085"/>
      <c r="J66" s="1085"/>
      <c r="K66" s="1085"/>
      <c r="L66" s="1085"/>
      <c r="M66" s="1085"/>
      <c r="N66" s="1085"/>
      <c r="O66" s="1085"/>
      <c r="P66" s="1086"/>
      <c r="Q66" s="1090" t="s">
        <v>394</v>
      </c>
      <c r="R66" s="1091"/>
      <c r="S66" s="1091"/>
      <c r="T66" s="1091"/>
      <c r="U66" s="1092"/>
      <c r="V66" s="1090" t="s">
        <v>395</v>
      </c>
      <c r="W66" s="1091"/>
      <c r="X66" s="1091"/>
      <c r="Y66" s="1091"/>
      <c r="Z66" s="1092"/>
      <c r="AA66" s="1090" t="s">
        <v>396</v>
      </c>
      <c r="AB66" s="1091"/>
      <c r="AC66" s="1091"/>
      <c r="AD66" s="1091"/>
      <c r="AE66" s="1092"/>
      <c r="AF66" s="1096" t="s">
        <v>397</v>
      </c>
      <c r="AG66" s="1097"/>
      <c r="AH66" s="1097"/>
      <c r="AI66" s="1097"/>
      <c r="AJ66" s="1098"/>
      <c r="AK66" s="1090" t="s">
        <v>398</v>
      </c>
      <c r="AL66" s="1085"/>
      <c r="AM66" s="1085"/>
      <c r="AN66" s="1085"/>
      <c r="AO66" s="1086"/>
      <c r="AP66" s="1090" t="s">
        <v>399</v>
      </c>
      <c r="AQ66" s="1091"/>
      <c r="AR66" s="1091"/>
      <c r="AS66" s="1091"/>
      <c r="AT66" s="1092"/>
      <c r="AU66" s="1090" t="s">
        <v>417</v>
      </c>
      <c r="AV66" s="1091"/>
      <c r="AW66" s="1091"/>
      <c r="AX66" s="1091"/>
      <c r="AY66" s="1092"/>
      <c r="AZ66" s="1090" t="s">
        <v>377</v>
      </c>
      <c r="BA66" s="1091"/>
      <c r="BB66" s="1091"/>
      <c r="BC66" s="1091"/>
      <c r="BD66" s="1106"/>
      <c r="BE66" s="265"/>
      <c r="BF66" s="265"/>
      <c r="BG66" s="265"/>
      <c r="BH66" s="265"/>
      <c r="BI66" s="265"/>
      <c r="BJ66" s="265"/>
      <c r="BK66" s="265"/>
      <c r="BL66" s="265"/>
      <c r="BM66" s="265"/>
      <c r="BN66" s="265"/>
      <c r="BO66" s="265"/>
      <c r="BP66" s="265"/>
      <c r="BQ66" s="262">
        <v>60</v>
      </c>
      <c r="BR66" s="267"/>
      <c r="BS66" s="1042"/>
      <c r="BT66" s="1043"/>
      <c r="BU66" s="1043"/>
      <c r="BV66" s="1043"/>
      <c r="BW66" s="1043"/>
      <c r="BX66" s="1043"/>
      <c r="BY66" s="1043"/>
      <c r="BZ66" s="1043"/>
      <c r="CA66" s="1043"/>
      <c r="CB66" s="1043"/>
      <c r="CC66" s="1043"/>
      <c r="CD66" s="1043"/>
      <c r="CE66" s="1043"/>
      <c r="CF66" s="1043"/>
      <c r="CG66" s="1044"/>
      <c r="CH66" s="1045"/>
      <c r="CI66" s="1046"/>
      <c r="CJ66" s="1046"/>
      <c r="CK66" s="1046"/>
      <c r="CL66" s="1047"/>
      <c r="CM66" s="1045"/>
      <c r="CN66" s="1046"/>
      <c r="CO66" s="1046"/>
      <c r="CP66" s="1046"/>
      <c r="CQ66" s="1047"/>
      <c r="CR66" s="1045"/>
      <c r="CS66" s="1046"/>
      <c r="CT66" s="1046"/>
      <c r="CU66" s="1046"/>
      <c r="CV66" s="1047"/>
      <c r="CW66" s="1045"/>
      <c r="CX66" s="1046"/>
      <c r="CY66" s="1046"/>
      <c r="CZ66" s="1046"/>
      <c r="DA66" s="1047"/>
      <c r="DB66" s="1045"/>
      <c r="DC66" s="1046"/>
      <c r="DD66" s="1046"/>
      <c r="DE66" s="1046"/>
      <c r="DF66" s="1047"/>
      <c r="DG66" s="1045"/>
      <c r="DH66" s="1046"/>
      <c r="DI66" s="1046"/>
      <c r="DJ66" s="1046"/>
      <c r="DK66" s="1047"/>
      <c r="DL66" s="1045"/>
      <c r="DM66" s="1046"/>
      <c r="DN66" s="1046"/>
      <c r="DO66" s="1046"/>
      <c r="DP66" s="1047"/>
      <c r="DQ66" s="1045"/>
      <c r="DR66" s="1046"/>
      <c r="DS66" s="1046"/>
      <c r="DT66" s="1046"/>
      <c r="DU66" s="1047"/>
      <c r="DV66" s="1030"/>
      <c r="DW66" s="1031"/>
      <c r="DX66" s="1031"/>
      <c r="DY66" s="1031"/>
      <c r="DZ66" s="1032"/>
      <c r="EA66" s="246"/>
    </row>
    <row r="67" spans="1:131" s="247" customFormat="1" ht="26.25" customHeight="1" thickBot="1" x14ac:dyDescent="0.25">
      <c r="A67" s="1087"/>
      <c r="B67" s="1088"/>
      <c r="C67" s="1088"/>
      <c r="D67" s="1088"/>
      <c r="E67" s="1088"/>
      <c r="F67" s="1088"/>
      <c r="G67" s="1088"/>
      <c r="H67" s="1088"/>
      <c r="I67" s="1088"/>
      <c r="J67" s="1088"/>
      <c r="K67" s="1088"/>
      <c r="L67" s="1088"/>
      <c r="M67" s="1088"/>
      <c r="N67" s="1088"/>
      <c r="O67" s="1088"/>
      <c r="P67" s="1089"/>
      <c r="Q67" s="1093"/>
      <c r="R67" s="1094"/>
      <c r="S67" s="1094"/>
      <c r="T67" s="1094"/>
      <c r="U67" s="1095"/>
      <c r="V67" s="1093"/>
      <c r="W67" s="1094"/>
      <c r="X67" s="1094"/>
      <c r="Y67" s="1094"/>
      <c r="Z67" s="1095"/>
      <c r="AA67" s="1093"/>
      <c r="AB67" s="1094"/>
      <c r="AC67" s="1094"/>
      <c r="AD67" s="1094"/>
      <c r="AE67" s="1095"/>
      <c r="AF67" s="1099"/>
      <c r="AG67" s="1100"/>
      <c r="AH67" s="1100"/>
      <c r="AI67" s="1100"/>
      <c r="AJ67" s="1101"/>
      <c r="AK67" s="1102"/>
      <c r="AL67" s="1088"/>
      <c r="AM67" s="1088"/>
      <c r="AN67" s="1088"/>
      <c r="AO67" s="1089"/>
      <c r="AP67" s="1093"/>
      <c r="AQ67" s="1094"/>
      <c r="AR67" s="1094"/>
      <c r="AS67" s="1094"/>
      <c r="AT67" s="1095"/>
      <c r="AU67" s="1093"/>
      <c r="AV67" s="1094"/>
      <c r="AW67" s="1094"/>
      <c r="AX67" s="1094"/>
      <c r="AY67" s="1095"/>
      <c r="AZ67" s="1093"/>
      <c r="BA67" s="1094"/>
      <c r="BB67" s="1094"/>
      <c r="BC67" s="1094"/>
      <c r="BD67" s="1107"/>
      <c r="BE67" s="265"/>
      <c r="BF67" s="265"/>
      <c r="BG67" s="265"/>
      <c r="BH67" s="265"/>
      <c r="BI67" s="265"/>
      <c r="BJ67" s="265"/>
      <c r="BK67" s="265"/>
      <c r="BL67" s="265"/>
      <c r="BM67" s="265"/>
      <c r="BN67" s="265"/>
      <c r="BO67" s="265"/>
      <c r="BP67" s="265"/>
      <c r="BQ67" s="262">
        <v>61</v>
      </c>
      <c r="BR67" s="267"/>
      <c r="BS67" s="1042"/>
      <c r="BT67" s="1043"/>
      <c r="BU67" s="1043"/>
      <c r="BV67" s="1043"/>
      <c r="BW67" s="1043"/>
      <c r="BX67" s="1043"/>
      <c r="BY67" s="1043"/>
      <c r="BZ67" s="1043"/>
      <c r="CA67" s="1043"/>
      <c r="CB67" s="1043"/>
      <c r="CC67" s="1043"/>
      <c r="CD67" s="1043"/>
      <c r="CE67" s="1043"/>
      <c r="CF67" s="1043"/>
      <c r="CG67" s="1044"/>
      <c r="CH67" s="1045"/>
      <c r="CI67" s="1046"/>
      <c r="CJ67" s="1046"/>
      <c r="CK67" s="1046"/>
      <c r="CL67" s="1047"/>
      <c r="CM67" s="1045"/>
      <c r="CN67" s="1046"/>
      <c r="CO67" s="1046"/>
      <c r="CP67" s="1046"/>
      <c r="CQ67" s="1047"/>
      <c r="CR67" s="1045"/>
      <c r="CS67" s="1046"/>
      <c r="CT67" s="1046"/>
      <c r="CU67" s="1046"/>
      <c r="CV67" s="1047"/>
      <c r="CW67" s="1045"/>
      <c r="CX67" s="1046"/>
      <c r="CY67" s="1046"/>
      <c r="CZ67" s="1046"/>
      <c r="DA67" s="1047"/>
      <c r="DB67" s="1045"/>
      <c r="DC67" s="1046"/>
      <c r="DD67" s="1046"/>
      <c r="DE67" s="1046"/>
      <c r="DF67" s="1047"/>
      <c r="DG67" s="1045"/>
      <c r="DH67" s="1046"/>
      <c r="DI67" s="1046"/>
      <c r="DJ67" s="1046"/>
      <c r="DK67" s="1047"/>
      <c r="DL67" s="1045"/>
      <c r="DM67" s="1046"/>
      <c r="DN67" s="1046"/>
      <c r="DO67" s="1046"/>
      <c r="DP67" s="1047"/>
      <c r="DQ67" s="1045"/>
      <c r="DR67" s="1046"/>
      <c r="DS67" s="1046"/>
      <c r="DT67" s="1046"/>
      <c r="DU67" s="1047"/>
      <c r="DV67" s="1030"/>
      <c r="DW67" s="1031"/>
      <c r="DX67" s="1031"/>
      <c r="DY67" s="1031"/>
      <c r="DZ67" s="1032"/>
      <c r="EA67" s="246"/>
    </row>
    <row r="68" spans="1:131" s="247" customFormat="1" ht="26.25" customHeight="1" thickTop="1" x14ac:dyDescent="0.2">
      <c r="A68" s="258">
        <v>1</v>
      </c>
      <c r="B68" s="1074" t="s">
        <v>585</v>
      </c>
      <c r="C68" s="1075"/>
      <c r="D68" s="1075"/>
      <c r="E68" s="1075"/>
      <c r="F68" s="1075"/>
      <c r="G68" s="1075"/>
      <c r="H68" s="1075"/>
      <c r="I68" s="1075"/>
      <c r="J68" s="1075"/>
      <c r="K68" s="1075"/>
      <c r="L68" s="1075"/>
      <c r="M68" s="1075"/>
      <c r="N68" s="1075"/>
      <c r="O68" s="1075"/>
      <c r="P68" s="1076"/>
      <c r="Q68" s="1077">
        <v>1915</v>
      </c>
      <c r="R68" s="1071"/>
      <c r="S68" s="1071"/>
      <c r="T68" s="1071"/>
      <c r="U68" s="1071"/>
      <c r="V68" s="1071">
        <v>1880</v>
      </c>
      <c r="W68" s="1071"/>
      <c r="X68" s="1071"/>
      <c r="Y68" s="1071"/>
      <c r="Z68" s="1071"/>
      <c r="AA68" s="1071">
        <v>35</v>
      </c>
      <c r="AB68" s="1071"/>
      <c r="AC68" s="1071"/>
      <c r="AD68" s="1071"/>
      <c r="AE68" s="1071"/>
      <c r="AF68" s="1071">
        <v>34</v>
      </c>
      <c r="AG68" s="1071"/>
      <c r="AH68" s="1071"/>
      <c r="AI68" s="1071"/>
      <c r="AJ68" s="1071"/>
      <c r="AK68" s="1071">
        <v>0</v>
      </c>
      <c r="AL68" s="1071"/>
      <c r="AM68" s="1071"/>
      <c r="AN68" s="1071"/>
      <c r="AO68" s="1071"/>
      <c r="AP68" s="1071">
        <v>4442</v>
      </c>
      <c r="AQ68" s="1071"/>
      <c r="AR68" s="1071"/>
      <c r="AS68" s="1071"/>
      <c r="AT68" s="1071"/>
      <c r="AU68" s="1071">
        <v>609</v>
      </c>
      <c r="AV68" s="1071"/>
      <c r="AW68" s="1071"/>
      <c r="AX68" s="1071"/>
      <c r="AY68" s="1071"/>
      <c r="AZ68" s="1072"/>
      <c r="BA68" s="1072"/>
      <c r="BB68" s="1072"/>
      <c r="BC68" s="1072"/>
      <c r="BD68" s="1073"/>
      <c r="BE68" s="265"/>
      <c r="BF68" s="265"/>
      <c r="BG68" s="265"/>
      <c r="BH68" s="265"/>
      <c r="BI68" s="265"/>
      <c r="BJ68" s="265"/>
      <c r="BK68" s="265"/>
      <c r="BL68" s="265"/>
      <c r="BM68" s="265"/>
      <c r="BN68" s="265"/>
      <c r="BO68" s="265"/>
      <c r="BP68" s="265"/>
      <c r="BQ68" s="262">
        <v>62</v>
      </c>
      <c r="BR68" s="267"/>
      <c r="BS68" s="1042"/>
      <c r="BT68" s="1043"/>
      <c r="BU68" s="1043"/>
      <c r="BV68" s="1043"/>
      <c r="BW68" s="1043"/>
      <c r="BX68" s="1043"/>
      <c r="BY68" s="1043"/>
      <c r="BZ68" s="1043"/>
      <c r="CA68" s="1043"/>
      <c r="CB68" s="1043"/>
      <c r="CC68" s="1043"/>
      <c r="CD68" s="1043"/>
      <c r="CE68" s="1043"/>
      <c r="CF68" s="1043"/>
      <c r="CG68" s="1044"/>
      <c r="CH68" s="1045"/>
      <c r="CI68" s="1046"/>
      <c r="CJ68" s="1046"/>
      <c r="CK68" s="1046"/>
      <c r="CL68" s="1047"/>
      <c r="CM68" s="1045"/>
      <c r="CN68" s="1046"/>
      <c r="CO68" s="1046"/>
      <c r="CP68" s="1046"/>
      <c r="CQ68" s="1047"/>
      <c r="CR68" s="1045"/>
      <c r="CS68" s="1046"/>
      <c r="CT68" s="1046"/>
      <c r="CU68" s="1046"/>
      <c r="CV68" s="1047"/>
      <c r="CW68" s="1045"/>
      <c r="CX68" s="1046"/>
      <c r="CY68" s="1046"/>
      <c r="CZ68" s="1046"/>
      <c r="DA68" s="1047"/>
      <c r="DB68" s="1045"/>
      <c r="DC68" s="1046"/>
      <c r="DD68" s="1046"/>
      <c r="DE68" s="1046"/>
      <c r="DF68" s="1047"/>
      <c r="DG68" s="1045"/>
      <c r="DH68" s="1046"/>
      <c r="DI68" s="1046"/>
      <c r="DJ68" s="1046"/>
      <c r="DK68" s="1047"/>
      <c r="DL68" s="1045"/>
      <c r="DM68" s="1046"/>
      <c r="DN68" s="1046"/>
      <c r="DO68" s="1046"/>
      <c r="DP68" s="1047"/>
      <c r="DQ68" s="1045"/>
      <c r="DR68" s="1046"/>
      <c r="DS68" s="1046"/>
      <c r="DT68" s="1046"/>
      <c r="DU68" s="1047"/>
      <c r="DV68" s="1030"/>
      <c r="DW68" s="1031"/>
      <c r="DX68" s="1031"/>
      <c r="DY68" s="1031"/>
      <c r="DZ68" s="1032"/>
      <c r="EA68" s="246"/>
    </row>
    <row r="69" spans="1:131" s="247" customFormat="1" ht="26.25" customHeight="1" x14ac:dyDescent="0.2">
      <c r="A69" s="261">
        <v>2</v>
      </c>
      <c r="B69" s="1063" t="s">
        <v>586</v>
      </c>
      <c r="C69" s="1064"/>
      <c r="D69" s="1064"/>
      <c r="E69" s="1064"/>
      <c r="F69" s="1064"/>
      <c r="G69" s="1064"/>
      <c r="H69" s="1064"/>
      <c r="I69" s="1064"/>
      <c r="J69" s="1064"/>
      <c r="K69" s="1064"/>
      <c r="L69" s="1064"/>
      <c r="M69" s="1064"/>
      <c r="N69" s="1064"/>
      <c r="O69" s="1064"/>
      <c r="P69" s="1065"/>
      <c r="Q69" s="1066">
        <v>1411</v>
      </c>
      <c r="R69" s="1060"/>
      <c r="S69" s="1060"/>
      <c r="T69" s="1060"/>
      <c r="U69" s="1060"/>
      <c r="V69" s="1060">
        <v>1411</v>
      </c>
      <c r="W69" s="1060"/>
      <c r="X69" s="1060"/>
      <c r="Y69" s="1060"/>
      <c r="Z69" s="1060"/>
      <c r="AA69" s="1060">
        <v>0</v>
      </c>
      <c r="AB69" s="1060"/>
      <c r="AC69" s="1060"/>
      <c r="AD69" s="1060"/>
      <c r="AE69" s="1060"/>
      <c r="AF69" s="1060">
        <v>0</v>
      </c>
      <c r="AG69" s="1060"/>
      <c r="AH69" s="1060"/>
      <c r="AI69" s="1060"/>
      <c r="AJ69" s="1060"/>
      <c r="AK69" s="1060">
        <v>286</v>
      </c>
      <c r="AL69" s="1060"/>
      <c r="AM69" s="1060"/>
      <c r="AN69" s="1060"/>
      <c r="AO69" s="1060"/>
      <c r="AP69" s="1060">
        <v>4227</v>
      </c>
      <c r="AQ69" s="1060"/>
      <c r="AR69" s="1060"/>
      <c r="AS69" s="1060"/>
      <c r="AT69" s="1060"/>
      <c r="AU69" s="1060">
        <v>211</v>
      </c>
      <c r="AV69" s="1060"/>
      <c r="AW69" s="1060"/>
      <c r="AX69" s="1060"/>
      <c r="AY69" s="1060"/>
      <c r="AZ69" s="1061"/>
      <c r="BA69" s="1061"/>
      <c r="BB69" s="1061"/>
      <c r="BC69" s="1061"/>
      <c r="BD69" s="1062"/>
      <c r="BE69" s="265"/>
      <c r="BF69" s="265"/>
      <c r="BG69" s="265"/>
      <c r="BH69" s="265"/>
      <c r="BI69" s="265"/>
      <c r="BJ69" s="265"/>
      <c r="BK69" s="265"/>
      <c r="BL69" s="265"/>
      <c r="BM69" s="265"/>
      <c r="BN69" s="265"/>
      <c r="BO69" s="265"/>
      <c r="BP69" s="265"/>
      <c r="BQ69" s="262">
        <v>63</v>
      </c>
      <c r="BR69" s="267"/>
      <c r="BS69" s="1042"/>
      <c r="BT69" s="1043"/>
      <c r="BU69" s="1043"/>
      <c r="BV69" s="1043"/>
      <c r="BW69" s="1043"/>
      <c r="BX69" s="1043"/>
      <c r="BY69" s="1043"/>
      <c r="BZ69" s="1043"/>
      <c r="CA69" s="1043"/>
      <c r="CB69" s="1043"/>
      <c r="CC69" s="1043"/>
      <c r="CD69" s="1043"/>
      <c r="CE69" s="1043"/>
      <c r="CF69" s="1043"/>
      <c r="CG69" s="1044"/>
      <c r="CH69" s="1045"/>
      <c r="CI69" s="1046"/>
      <c r="CJ69" s="1046"/>
      <c r="CK69" s="1046"/>
      <c r="CL69" s="1047"/>
      <c r="CM69" s="1045"/>
      <c r="CN69" s="1046"/>
      <c r="CO69" s="1046"/>
      <c r="CP69" s="1046"/>
      <c r="CQ69" s="1047"/>
      <c r="CR69" s="1045"/>
      <c r="CS69" s="1046"/>
      <c r="CT69" s="1046"/>
      <c r="CU69" s="1046"/>
      <c r="CV69" s="1047"/>
      <c r="CW69" s="1045"/>
      <c r="CX69" s="1046"/>
      <c r="CY69" s="1046"/>
      <c r="CZ69" s="1046"/>
      <c r="DA69" s="1047"/>
      <c r="DB69" s="1045"/>
      <c r="DC69" s="1046"/>
      <c r="DD69" s="1046"/>
      <c r="DE69" s="1046"/>
      <c r="DF69" s="1047"/>
      <c r="DG69" s="1045"/>
      <c r="DH69" s="1046"/>
      <c r="DI69" s="1046"/>
      <c r="DJ69" s="1046"/>
      <c r="DK69" s="1047"/>
      <c r="DL69" s="1045"/>
      <c r="DM69" s="1046"/>
      <c r="DN69" s="1046"/>
      <c r="DO69" s="1046"/>
      <c r="DP69" s="1047"/>
      <c r="DQ69" s="1045"/>
      <c r="DR69" s="1046"/>
      <c r="DS69" s="1046"/>
      <c r="DT69" s="1046"/>
      <c r="DU69" s="1047"/>
      <c r="DV69" s="1030"/>
      <c r="DW69" s="1031"/>
      <c r="DX69" s="1031"/>
      <c r="DY69" s="1031"/>
      <c r="DZ69" s="1032"/>
      <c r="EA69" s="246"/>
    </row>
    <row r="70" spans="1:131" s="247" customFormat="1" ht="26.25" customHeight="1" x14ac:dyDescent="0.2">
      <c r="A70" s="261">
        <v>3</v>
      </c>
      <c r="B70" s="1063" t="s">
        <v>587</v>
      </c>
      <c r="C70" s="1064"/>
      <c r="D70" s="1064"/>
      <c r="E70" s="1064"/>
      <c r="F70" s="1064"/>
      <c r="G70" s="1064"/>
      <c r="H70" s="1064"/>
      <c r="I70" s="1064"/>
      <c r="J70" s="1064"/>
      <c r="K70" s="1064"/>
      <c r="L70" s="1064"/>
      <c r="M70" s="1064"/>
      <c r="N70" s="1064"/>
      <c r="O70" s="1064"/>
      <c r="P70" s="1065"/>
      <c r="Q70" s="1066">
        <v>2007</v>
      </c>
      <c r="R70" s="1060"/>
      <c r="S70" s="1060"/>
      <c r="T70" s="1060"/>
      <c r="U70" s="1060"/>
      <c r="V70" s="1060">
        <v>1970</v>
      </c>
      <c r="W70" s="1060"/>
      <c r="X70" s="1060"/>
      <c r="Y70" s="1060"/>
      <c r="Z70" s="1060"/>
      <c r="AA70" s="1060">
        <v>37</v>
      </c>
      <c r="AB70" s="1060"/>
      <c r="AC70" s="1060"/>
      <c r="AD70" s="1060"/>
      <c r="AE70" s="1060"/>
      <c r="AF70" s="1060">
        <v>37</v>
      </c>
      <c r="AG70" s="1060"/>
      <c r="AH70" s="1060"/>
      <c r="AI70" s="1060"/>
      <c r="AJ70" s="1060"/>
      <c r="AK70" s="1060">
        <v>0</v>
      </c>
      <c r="AL70" s="1060"/>
      <c r="AM70" s="1060"/>
      <c r="AN70" s="1060"/>
      <c r="AO70" s="1060"/>
      <c r="AP70" s="1060">
        <v>386</v>
      </c>
      <c r="AQ70" s="1060"/>
      <c r="AR70" s="1060"/>
      <c r="AS70" s="1060"/>
      <c r="AT70" s="1060"/>
      <c r="AU70" s="1060">
        <v>0</v>
      </c>
      <c r="AV70" s="1060"/>
      <c r="AW70" s="1060"/>
      <c r="AX70" s="1060"/>
      <c r="AY70" s="1060"/>
      <c r="AZ70" s="1061"/>
      <c r="BA70" s="1061"/>
      <c r="BB70" s="1061"/>
      <c r="BC70" s="1061"/>
      <c r="BD70" s="1062"/>
      <c r="BE70" s="265"/>
      <c r="BF70" s="265"/>
      <c r="BG70" s="265"/>
      <c r="BH70" s="265"/>
      <c r="BI70" s="265"/>
      <c r="BJ70" s="265"/>
      <c r="BK70" s="265"/>
      <c r="BL70" s="265"/>
      <c r="BM70" s="265"/>
      <c r="BN70" s="265"/>
      <c r="BO70" s="265"/>
      <c r="BP70" s="265"/>
      <c r="BQ70" s="262">
        <v>64</v>
      </c>
      <c r="BR70" s="267"/>
      <c r="BS70" s="1042"/>
      <c r="BT70" s="1043"/>
      <c r="BU70" s="1043"/>
      <c r="BV70" s="1043"/>
      <c r="BW70" s="1043"/>
      <c r="BX70" s="1043"/>
      <c r="BY70" s="1043"/>
      <c r="BZ70" s="1043"/>
      <c r="CA70" s="1043"/>
      <c r="CB70" s="1043"/>
      <c r="CC70" s="1043"/>
      <c r="CD70" s="1043"/>
      <c r="CE70" s="1043"/>
      <c r="CF70" s="1043"/>
      <c r="CG70" s="1044"/>
      <c r="CH70" s="1045"/>
      <c r="CI70" s="1046"/>
      <c r="CJ70" s="1046"/>
      <c r="CK70" s="1046"/>
      <c r="CL70" s="1047"/>
      <c r="CM70" s="1045"/>
      <c r="CN70" s="1046"/>
      <c r="CO70" s="1046"/>
      <c r="CP70" s="1046"/>
      <c r="CQ70" s="1047"/>
      <c r="CR70" s="1045"/>
      <c r="CS70" s="1046"/>
      <c r="CT70" s="1046"/>
      <c r="CU70" s="1046"/>
      <c r="CV70" s="1047"/>
      <c r="CW70" s="1045"/>
      <c r="CX70" s="1046"/>
      <c r="CY70" s="1046"/>
      <c r="CZ70" s="1046"/>
      <c r="DA70" s="1047"/>
      <c r="DB70" s="1045"/>
      <c r="DC70" s="1046"/>
      <c r="DD70" s="1046"/>
      <c r="DE70" s="1046"/>
      <c r="DF70" s="1047"/>
      <c r="DG70" s="1045"/>
      <c r="DH70" s="1046"/>
      <c r="DI70" s="1046"/>
      <c r="DJ70" s="1046"/>
      <c r="DK70" s="1047"/>
      <c r="DL70" s="1045"/>
      <c r="DM70" s="1046"/>
      <c r="DN70" s="1046"/>
      <c r="DO70" s="1046"/>
      <c r="DP70" s="1047"/>
      <c r="DQ70" s="1045"/>
      <c r="DR70" s="1046"/>
      <c r="DS70" s="1046"/>
      <c r="DT70" s="1046"/>
      <c r="DU70" s="1047"/>
      <c r="DV70" s="1030"/>
      <c r="DW70" s="1031"/>
      <c r="DX70" s="1031"/>
      <c r="DY70" s="1031"/>
      <c r="DZ70" s="1032"/>
      <c r="EA70" s="246"/>
    </row>
    <row r="71" spans="1:131" s="247" customFormat="1" ht="26.25" customHeight="1" x14ac:dyDescent="0.2">
      <c r="A71" s="261">
        <v>4</v>
      </c>
      <c r="B71" s="1063" t="s">
        <v>588</v>
      </c>
      <c r="C71" s="1064"/>
      <c r="D71" s="1064"/>
      <c r="E71" s="1064"/>
      <c r="F71" s="1064"/>
      <c r="G71" s="1064"/>
      <c r="H71" s="1064"/>
      <c r="I71" s="1064"/>
      <c r="J71" s="1064"/>
      <c r="K71" s="1064"/>
      <c r="L71" s="1064"/>
      <c r="M71" s="1064"/>
      <c r="N71" s="1064"/>
      <c r="O71" s="1064"/>
      <c r="P71" s="1065"/>
      <c r="Q71" s="1066">
        <v>1821</v>
      </c>
      <c r="R71" s="1060"/>
      <c r="S71" s="1060"/>
      <c r="T71" s="1060"/>
      <c r="U71" s="1060"/>
      <c r="V71" s="1060">
        <v>1842</v>
      </c>
      <c r="W71" s="1060"/>
      <c r="X71" s="1060"/>
      <c r="Y71" s="1060"/>
      <c r="Z71" s="1060"/>
      <c r="AA71" s="1060">
        <v>-21</v>
      </c>
      <c r="AB71" s="1060"/>
      <c r="AC71" s="1060"/>
      <c r="AD71" s="1060"/>
      <c r="AE71" s="1060"/>
      <c r="AF71" s="1060">
        <v>1642</v>
      </c>
      <c r="AG71" s="1060"/>
      <c r="AH71" s="1060"/>
      <c r="AI71" s="1060"/>
      <c r="AJ71" s="1060"/>
      <c r="AK71" s="1060">
        <v>0</v>
      </c>
      <c r="AL71" s="1060"/>
      <c r="AM71" s="1060"/>
      <c r="AN71" s="1060"/>
      <c r="AO71" s="1060"/>
      <c r="AP71" s="1060">
        <v>15181</v>
      </c>
      <c r="AQ71" s="1060"/>
      <c r="AR71" s="1060"/>
      <c r="AS71" s="1060"/>
      <c r="AT71" s="1060"/>
      <c r="AU71" s="1060">
        <v>0</v>
      </c>
      <c r="AV71" s="1060"/>
      <c r="AW71" s="1060"/>
      <c r="AX71" s="1060"/>
      <c r="AY71" s="1060"/>
      <c r="AZ71" s="1061"/>
      <c r="BA71" s="1061"/>
      <c r="BB71" s="1061"/>
      <c r="BC71" s="1061"/>
      <c r="BD71" s="1062"/>
      <c r="BE71" s="265"/>
      <c r="BF71" s="265"/>
      <c r="BG71" s="265"/>
      <c r="BH71" s="265"/>
      <c r="BI71" s="265"/>
      <c r="BJ71" s="265"/>
      <c r="BK71" s="265"/>
      <c r="BL71" s="265"/>
      <c r="BM71" s="265"/>
      <c r="BN71" s="265"/>
      <c r="BO71" s="265"/>
      <c r="BP71" s="265"/>
      <c r="BQ71" s="262">
        <v>65</v>
      </c>
      <c r="BR71" s="267"/>
      <c r="BS71" s="1042"/>
      <c r="BT71" s="1043"/>
      <c r="BU71" s="1043"/>
      <c r="BV71" s="1043"/>
      <c r="BW71" s="1043"/>
      <c r="BX71" s="1043"/>
      <c r="BY71" s="1043"/>
      <c r="BZ71" s="1043"/>
      <c r="CA71" s="1043"/>
      <c r="CB71" s="1043"/>
      <c r="CC71" s="1043"/>
      <c r="CD71" s="1043"/>
      <c r="CE71" s="1043"/>
      <c r="CF71" s="1043"/>
      <c r="CG71" s="1044"/>
      <c r="CH71" s="1045"/>
      <c r="CI71" s="1046"/>
      <c r="CJ71" s="1046"/>
      <c r="CK71" s="1046"/>
      <c r="CL71" s="1047"/>
      <c r="CM71" s="1045"/>
      <c r="CN71" s="1046"/>
      <c r="CO71" s="1046"/>
      <c r="CP71" s="1046"/>
      <c r="CQ71" s="1047"/>
      <c r="CR71" s="1045"/>
      <c r="CS71" s="1046"/>
      <c r="CT71" s="1046"/>
      <c r="CU71" s="1046"/>
      <c r="CV71" s="1047"/>
      <c r="CW71" s="1045"/>
      <c r="CX71" s="1046"/>
      <c r="CY71" s="1046"/>
      <c r="CZ71" s="1046"/>
      <c r="DA71" s="1047"/>
      <c r="DB71" s="1045"/>
      <c r="DC71" s="1046"/>
      <c r="DD71" s="1046"/>
      <c r="DE71" s="1046"/>
      <c r="DF71" s="1047"/>
      <c r="DG71" s="1045"/>
      <c r="DH71" s="1046"/>
      <c r="DI71" s="1046"/>
      <c r="DJ71" s="1046"/>
      <c r="DK71" s="1047"/>
      <c r="DL71" s="1045"/>
      <c r="DM71" s="1046"/>
      <c r="DN71" s="1046"/>
      <c r="DO71" s="1046"/>
      <c r="DP71" s="1047"/>
      <c r="DQ71" s="1045"/>
      <c r="DR71" s="1046"/>
      <c r="DS71" s="1046"/>
      <c r="DT71" s="1046"/>
      <c r="DU71" s="1047"/>
      <c r="DV71" s="1030"/>
      <c r="DW71" s="1031"/>
      <c r="DX71" s="1031"/>
      <c r="DY71" s="1031"/>
      <c r="DZ71" s="1032"/>
      <c r="EA71" s="246"/>
    </row>
    <row r="72" spans="1:131" s="247" customFormat="1" ht="26.25" customHeight="1" x14ac:dyDescent="0.2">
      <c r="A72" s="261">
        <v>5</v>
      </c>
      <c r="B72" s="1063" t="s">
        <v>589</v>
      </c>
      <c r="C72" s="1064"/>
      <c r="D72" s="1064"/>
      <c r="E72" s="1064"/>
      <c r="F72" s="1064"/>
      <c r="G72" s="1064"/>
      <c r="H72" s="1064"/>
      <c r="I72" s="1064"/>
      <c r="J72" s="1064"/>
      <c r="K72" s="1064"/>
      <c r="L72" s="1064"/>
      <c r="M72" s="1064"/>
      <c r="N72" s="1064"/>
      <c r="O72" s="1064"/>
      <c r="P72" s="1065"/>
      <c r="Q72" s="1066">
        <v>33</v>
      </c>
      <c r="R72" s="1060"/>
      <c r="S72" s="1060"/>
      <c r="T72" s="1060"/>
      <c r="U72" s="1060"/>
      <c r="V72" s="1060">
        <v>31</v>
      </c>
      <c r="W72" s="1060"/>
      <c r="X72" s="1060"/>
      <c r="Y72" s="1060"/>
      <c r="Z72" s="1060"/>
      <c r="AA72" s="1060">
        <v>3</v>
      </c>
      <c r="AB72" s="1060"/>
      <c r="AC72" s="1060"/>
      <c r="AD72" s="1060"/>
      <c r="AE72" s="1060"/>
      <c r="AF72" s="1060">
        <v>3</v>
      </c>
      <c r="AG72" s="1060"/>
      <c r="AH72" s="1060"/>
      <c r="AI72" s="1060"/>
      <c r="AJ72" s="1060"/>
      <c r="AK72" s="1060">
        <v>0</v>
      </c>
      <c r="AL72" s="1060"/>
      <c r="AM72" s="1060"/>
      <c r="AN72" s="1060"/>
      <c r="AO72" s="1060"/>
      <c r="AP72" s="1060">
        <v>0</v>
      </c>
      <c r="AQ72" s="1060"/>
      <c r="AR72" s="1060"/>
      <c r="AS72" s="1060"/>
      <c r="AT72" s="1060"/>
      <c r="AU72" s="1060">
        <v>0</v>
      </c>
      <c r="AV72" s="1060"/>
      <c r="AW72" s="1060"/>
      <c r="AX72" s="1060"/>
      <c r="AY72" s="1060"/>
      <c r="AZ72" s="1061"/>
      <c r="BA72" s="1061"/>
      <c r="BB72" s="1061"/>
      <c r="BC72" s="1061"/>
      <c r="BD72" s="1062"/>
      <c r="BE72" s="265"/>
      <c r="BF72" s="265"/>
      <c r="BG72" s="265"/>
      <c r="BH72" s="265"/>
      <c r="BI72" s="265"/>
      <c r="BJ72" s="265"/>
      <c r="BK72" s="265"/>
      <c r="BL72" s="265"/>
      <c r="BM72" s="265"/>
      <c r="BN72" s="265"/>
      <c r="BO72" s="265"/>
      <c r="BP72" s="265"/>
      <c r="BQ72" s="262">
        <v>66</v>
      </c>
      <c r="BR72" s="267"/>
      <c r="BS72" s="1042"/>
      <c r="BT72" s="1043"/>
      <c r="BU72" s="1043"/>
      <c r="BV72" s="1043"/>
      <c r="BW72" s="1043"/>
      <c r="BX72" s="1043"/>
      <c r="BY72" s="1043"/>
      <c r="BZ72" s="1043"/>
      <c r="CA72" s="1043"/>
      <c r="CB72" s="1043"/>
      <c r="CC72" s="1043"/>
      <c r="CD72" s="1043"/>
      <c r="CE72" s="1043"/>
      <c r="CF72" s="1043"/>
      <c r="CG72" s="1044"/>
      <c r="CH72" s="1045"/>
      <c r="CI72" s="1046"/>
      <c r="CJ72" s="1046"/>
      <c r="CK72" s="1046"/>
      <c r="CL72" s="1047"/>
      <c r="CM72" s="1045"/>
      <c r="CN72" s="1046"/>
      <c r="CO72" s="1046"/>
      <c r="CP72" s="1046"/>
      <c r="CQ72" s="1047"/>
      <c r="CR72" s="1045"/>
      <c r="CS72" s="1046"/>
      <c r="CT72" s="1046"/>
      <c r="CU72" s="1046"/>
      <c r="CV72" s="1047"/>
      <c r="CW72" s="1045"/>
      <c r="CX72" s="1046"/>
      <c r="CY72" s="1046"/>
      <c r="CZ72" s="1046"/>
      <c r="DA72" s="1047"/>
      <c r="DB72" s="1045"/>
      <c r="DC72" s="1046"/>
      <c r="DD72" s="1046"/>
      <c r="DE72" s="1046"/>
      <c r="DF72" s="1047"/>
      <c r="DG72" s="1045"/>
      <c r="DH72" s="1046"/>
      <c r="DI72" s="1046"/>
      <c r="DJ72" s="1046"/>
      <c r="DK72" s="1047"/>
      <c r="DL72" s="1045"/>
      <c r="DM72" s="1046"/>
      <c r="DN72" s="1046"/>
      <c r="DO72" s="1046"/>
      <c r="DP72" s="1047"/>
      <c r="DQ72" s="1045"/>
      <c r="DR72" s="1046"/>
      <c r="DS72" s="1046"/>
      <c r="DT72" s="1046"/>
      <c r="DU72" s="1047"/>
      <c r="DV72" s="1030"/>
      <c r="DW72" s="1031"/>
      <c r="DX72" s="1031"/>
      <c r="DY72" s="1031"/>
      <c r="DZ72" s="1032"/>
      <c r="EA72" s="246"/>
    </row>
    <row r="73" spans="1:131" s="247" customFormat="1" ht="26.25" customHeight="1" x14ac:dyDescent="0.2">
      <c r="A73" s="261">
        <v>6</v>
      </c>
      <c r="B73" s="1063" t="s">
        <v>590</v>
      </c>
      <c r="C73" s="1064"/>
      <c r="D73" s="1064"/>
      <c r="E73" s="1064"/>
      <c r="F73" s="1064"/>
      <c r="G73" s="1064"/>
      <c r="H73" s="1064"/>
      <c r="I73" s="1064"/>
      <c r="J73" s="1064"/>
      <c r="K73" s="1064"/>
      <c r="L73" s="1064"/>
      <c r="M73" s="1064"/>
      <c r="N73" s="1064"/>
      <c r="O73" s="1064"/>
      <c r="P73" s="1065"/>
      <c r="Q73" s="1066">
        <v>75</v>
      </c>
      <c r="R73" s="1060"/>
      <c r="S73" s="1060"/>
      <c r="T73" s="1060"/>
      <c r="U73" s="1060"/>
      <c r="V73" s="1060">
        <v>54</v>
      </c>
      <c r="W73" s="1060"/>
      <c r="X73" s="1060"/>
      <c r="Y73" s="1060"/>
      <c r="Z73" s="1060"/>
      <c r="AA73" s="1060">
        <v>21</v>
      </c>
      <c r="AB73" s="1060"/>
      <c r="AC73" s="1060"/>
      <c r="AD73" s="1060"/>
      <c r="AE73" s="1060"/>
      <c r="AF73" s="1060">
        <v>21</v>
      </c>
      <c r="AG73" s="1060"/>
      <c r="AH73" s="1060"/>
      <c r="AI73" s="1060"/>
      <c r="AJ73" s="1060"/>
      <c r="AK73" s="1060">
        <v>0</v>
      </c>
      <c r="AL73" s="1060"/>
      <c r="AM73" s="1060"/>
      <c r="AN73" s="1060"/>
      <c r="AO73" s="1060"/>
      <c r="AP73" s="1060">
        <v>0</v>
      </c>
      <c r="AQ73" s="1060"/>
      <c r="AR73" s="1060"/>
      <c r="AS73" s="1060"/>
      <c r="AT73" s="1060"/>
      <c r="AU73" s="1060">
        <v>0</v>
      </c>
      <c r="AV73" s="1060"/>
      <c r="AW73" s="1060"/>
      <c r="AX73" s="1060"/>
      <c r="AY73" s="1060"/>
      <c r="AZ73" s="1061"/>
      <c r="BA73" s="1061"/>
      <c r="BB73" s="1061"/>
      <c r="BC73" s="1061"/>
      <c r="BD73" s="1062"/>
      <c r="BE73" s="265"/>
      <c r="BF73" s="265"/>
      <c r="BG73" s="265"/>
      <c r="BH73" s="265"/>
      <c r="BI73" s="265"/>
      <c r="BJ73" s="265"/>
      <c r="BK73" s="265"/>
      <c r="BL73" s="265"/>
      <c r="BM73" s="265"/>
      <c r="BN73" s="265"/>
      <c r="BO73" s="265"/>
      <c r="BP73" s="265"/>
      <c r="BQ73" s="262">
        <v>67</v>
      </c>
      <c r="BR73" s="267"/>
      <c r="BS73" s="1042"/>
      <c r="BT73" s="1043"/>
      <c r="BU73" s="1043"/>
      <c r="BV73" s="1043"/>
      <c r="BW73" s="1043"/>
      <c r="BX73" s="1043"/>
      <c r="BY73" s="1043"/>
      <c r="BZ73" s="1043"/>
      <c r="CA73" s="1043"/>
      <c r="CB73" s="1043"/>
      <c r="CC73" s="1043"/>
      <c r="CD73" s="1043"/>
      <c r="CE73" s="1043"/>
      <c r="CF73" s="1043"/>
      <c r="CG73" s="1044"/>
      <c r="CH73" s="1045"/>
      <c r="CI73" s="1046"/>
      <c r="CJ73" s="1046"/>
      <c r="CK73" s="1046"/>
      <c r="CL73" s="1047"/>
      <c r="CM73" s="1045"/>
      <c r="CN73" s="1046"/>
      <c r="CO73" s="1046"/>
      <c r="CP73" s="1046"/>
      <c r="CQ73" s="1047"/>
      <c r="CR73" s="1045"/>
      <c r="CS73" s="1046"/>
      <c r="CT73" s="1046"/>
      <c r="CU73" s="1046"/>
      <c r="CV73" s="1047"/>
      <c r="CW73" s="1045"/>
      <c r="CX73" s="1046"/>
      <c r="CY73" s="1046"/>
      <c r="CZ73" s="1046"/>
      <c r="DA73" s="1047"/>
      <c r="DB73" s="1045"/>
      <c r="DC73" s="1046"/>
      <c r="DD73" s="1046"/>
      <c r="DE73" s="1046"/>
      <c r="DF73" s="1047"/>
      <c r="DG73" s="1045"/>
      <c r="DH73" s="1046"/>
      <c r="DI73" s="1046"/>
      <c r="DJ73" s="1046"/>
      <c r="DK73" s="1047"/>
      <c r="DL73" s="1045"/>
      <c r="DM73" s="1046"/>
      <c r="DN73" s="1046"/>
      <c r="DO73" s="1046"/>
      <c r="DP73" s="1047"/>
      <c r="DQ73" s="1045"/>
      <c r="DR73" s="1046"/>
      <c r="DS73" s="1046"/>
      <c r="DT73" s="1046"/>
      <c r="DU73" s="1047"/>
      <c r="DV73" s="1030"/>
      <c r="DW73" s="1031"/>
      <c r="DX73" s="1031"/>
      <c r="DY73" s="1031"/>
      <c r="DZ73" s="1032"/>
      <c r="EA73" s="246"/>
    </row>
    <row r="74" spans="1:131" s="247" customFormat="1" ht="26.25" customHeight="1" x14ac:dyDescent="0.2">
      <c r="A74" s="261">
        <v>7</v>
      </c>
      <c r="B74" s="1063"/>
      <c r="C74" s="1064"/>
      <c r="D74" s="1064"/>
      <c r="E74" s="1064"/>
      <c r="F74" s="1064"/>
      <c r="G74" s="1064"/>
      <c r="H74" s="1064"/>
      <c r="I74" s="1064"/>
      <c r="J74" s="1064"/>
      <c r="K74" s="1064"/>
      <c r="L74" s="1064"/>
      <c r="M74" s="1064"/>
      <c r="N74" s="1064"/>
      <c r="O74" s="1064"/>
      <c r="P74" s="1065"/>
      <c r="Q74" s="1066"/>
      <c r="R74" s="1060"/>
      <c r="S74" s="1060"/>
      <c r="T74" s="1060"/>
      <c r="U74" s="1060"/>
      <c r="V74" s="1060"/>
      <c r="W74" s="1060"/>
      <c r="X74" s="1060"/>
      <c r="Y74" s="1060"/>
      <c r="Z74" s="1060"/>
      <c r="AA74" s="1060"/>
      <c r="AB74" s="1060"/>
      <c r="AC74" s="1060"/>
      <c r="AD74" s="1060"/>
      <c r="AE74" s="1060"/>
      <c r="AF74" s="1060"/>
      <c r="AG74" s="1060"/>
      <c r="AH74" s="1060"/>
      <c r="AI74" s="1060"/>
      <c r="AJ74" s="1060"/>
      <c r="AK74" s="1060"/>
      <c r="AL74" s="1060"/>
      <c r="AM74" s="1060"/>
      <c r="AN74" s="1060"/>
      <c r="AO74" s="1060"/>
      <c r="AP74" s="1060"/>
      <c r="AQ74" s="1060"/>
      <c r="AR74" s="1060"/>
      <c r="AS74" s="1060"/>
      <c r="AT74" s="1060"/>
      <c r="AU74" s="1060"/>
      <c r="AV74" s="1060"/>
      <c r="AW74" s="1060"/>
      <c r="AX74" s="1060"/>
      <c r="AY74" s="1060"/>
      <c r="AZ74" s="1061"/>
      <c r="BA74" s="1061"/>
      <c r="BB74" s="1061"/>
      <c r="BC74" s="1061"/>
      <c r="BD74" s="1062"/>
      <c r="BE74" s="265"/>
      <c r="BF74" s="265"/>
      <c r="BG74" s="265"/>
      <c r="BH74" s="265"/>
      <c r="BI74" s="265"/>
      <c r="BJ74" s="265"/>
      <c r="BK74" s="265"/>
      <c r="BL74" s="265"/>
      <c r="BM74" s="265"/>
      <c r="BN74" s="265"/>
      <c r="BO74" s="265"/>
      <c r="BP74" s="265"/>
      <c r="BQ74" s="262">
        <v>68</v>
      </c>
      <c r="BR74" s="267"/>
      <c r="BS74" s="1042"/>
      <c r="BT74" s="1043"/>
      <c r="BU74" s="1043"/>
      <c r="BV74" s="1043"/>
      <c r="BW74" s="1043"/>
      <c r="BX74" s="1043"/>
      <c r="BY74" s="1043"/>
      <c r="BZ74" s="1043"/>
      <c r="CA74" s="1043"/>
      <c r="CB74" s="1043"/>
      <c r="CC74" s="1043"/>
      <c r="CD74" s="1043"/>
      <c r="CE74" s="1043"/>
      <c r="CF74" s="1043"/>
      <c r="CG74" s="1044"/>
      <c r="CH74" s="1045"/>
      <c r="CI74" s="1046"/>
      <c r="CJ74" s="1046"/>
      <c r="CK74" s="1046"/>
      <c r="CL74" s="1047"/>
      <c r="CM74" s="1045"/>
      <c r="CN74" s="1046"/>
      <c r="CO74" s="1046"/>
      <c r="CP74" s="1046"/>
      <c r="CQ74" s="1047"/>
      <c r="CR74" s="1045"/>
      <c r="CS74" s="1046"/>
      <c r="CT74" s="1046"/>
      <c r="CU74" s="1046"/>
      <c r="CV74" s="1047"/>
      <c r="CW74" s="1045"/>
      <c r="CX74" s="1046"/>
      <c r="CY74" s="1046"/>
      <c r="CZ74" s="1046"/>
      <c r="DA74" s="1047"/>
      <c r="DB74" s="1045"/>
      <c r="DC74" s="1046"/>
      <c r="DD74" s="1046"/>
      <c r="DE74" s="1046"/>
      <c r="DF74" s="1047"/>
      <c r="DG74" s="1045"/>
      <c r="DH74" s="1046"/>
      <c r="DI74" s="1046"/>
      <c r="DJ74" s="1046"/>
      <c r="DK74" s="1047"/>
      <c r="DL74" s="1045"/>
      <c r="DM74" s="1046"/>
      <c r="DN74" s="1046"/>
      <c r="DO74" s="1046"/>
      <c r="DP74" s="1047"/>
      <c r="DQ74" s="1045"/>
      <c r="DR74" s="1046"/>
      <c r="DS74" s="1046"/>
      <c r="DT74" s="1046"/>
      <c r="DU74" s="1047"/>
      <c r="DV74" s="1030"/>
      <c r="DW74" s="1031"/>
      <c r="DX74" s="1031"/>
      <c r="DY74" s="1031"/>
      <c r="DZ74" s="1032"/>
      <c r="EA74" s="246"/>
    </row>
    <row r="75" spans="1:131" s="247" customFormat="1" ht="26.25" customHeight="1" x14ac:dyDescent="0.2">
      <c r="A75" s="261">
        <v>8</v>
      </c>
      <c r="B75" s="1063"/>
      <c r="C75" s="1064"/>
      <c r="D75" s="1064"/>
      <c r="E75" s="1064"/>
      <c r="F75" s="1064"/>
      <c r="G75" s="1064"/>
      <c r="H75" s="1064"/>
      <c r="I75" s="1064"/>
      <c r="J75" s="1064"/>
      <c r="K75" s="1064"/>
      <c r="L75" s="1064"/>
      <c r="M75" s="1064"/>
      <c r="N75" s="1064"/>
      <c r="O75" s="1064"/>
      <c r="P75" s="1065"/>
      <c r="Q75" s="1067"/>
      <c r="R75" s="1068"/>
      <c r="S75" s="1068"/>
      <c r="T75" s="1068"/>
      <c r="U75" s="1069"/>
      <c r="V75" s="1070"/>
      <c r="W75" s="1068"/>
      <c r="X75" s="1068"/>
      <c r="Y75" s="1068"/>
      <c r="Z75" s="1069"/>
      <c r="AA75" s="1070"/>
      <c r="AB75" s="1068"/>
      <c r="AC75" s="1068"/>
      <c r="AD75" s="1068"/>
      <c r="AE75" s="1069"/>
      <c r="AF75" s="1070"/>
      <c r="AG75" s="1068"/>
      <c r="AH75" s="1068"/>
      <c r="AI75" s="1068"/>
      <c r="AJ75" s="1069"/>
      <c r="AK75" s="1070"/>
      <c r="AL75" s="1068"/>
      <c r="AM75" s="1068"/>
      <c r="AN75" s="1068"/>
      <c r="AO75" s="1069"/>
      <c r="AP75" s="1070"/>
      <c r="AQ75" s="1068"/>
      <c r="AR75" s="1068"/>
      <c r="AS75" s="1068"/>
      <c r="AT75" s="1069"/>
      <c r="AU75" s="1070"/>
      <c r="AV75" s="1068"/>
      <c r="AW75" s="1068"/>
      <c r="AX75" s="1068"/>
      <c r="AY75" s="1069"/>
      <c r="AZ75" s="1061"/>
      <c r="BA75" s="1061"/>
      <c r="BB75" s="1061"/>
      <c r="BC75" s="1061"/>
      <c r="BD75" s="1062"/>
      <c r="BE75" s="265"/>
      <c r="BF75" s="265"/>
      <c r="BG75" s="265"/>
      <c r="BH75" s="265"/>
      <c r="BI75" s="265"/>
      <c r="BJ75" s="265"/>
      <c r="BK75" s="265"/>
      <c r="BL75" s="265"/>
      <c r="BM75" s="265"/>
      <c r="BN75" s="265"/>
      <c r="BO75" s="265"/>
      <c r="BP75" s="265"/>
      <c r="BQ75" s="262">
        <v>69</v>
      </c>
      <c r="BR75" s="267"/>
      <c r="BS75" s="1042"/>
      <c r="BT75" s="1043"/>
      <c r="BU75" s="1043"/>
      <c r="BV75" s="1043"/>
      <c r="BW75" s="1043"/>
      <c r="BX75" s="1043"/>
      <c r="BY75" s="1043"/>
      <c r="BZ75" s="1043"/>
      <c r="CA75" s="1043"/>
      <c r="CB75" s="1043"/>
      <c r="CC75" s="1043"/>
      <c r="CD75" s="1043"/>
      <c r="CE75" s="1043"/>
      <c r="CF75" s="1043"/>
      <c r="CG75" s="1044"/>
      <c r="CH75" s="1045"/>
      <c r="CI75" s="1046"/>
      <c r="CJ75" s="1046"/>
      <c r="CK75" s="1046"/>
      <c r="CL75" s="1047"/>
      <c r="CM75" s="1045"/>
      <c r="CN75" s="1046"/>
      <c r="CO75" s="1046"/>
      <c r="CP75" s="1046"/>
      <c r="CQ75" s="1047"/>
      <c r="CR75" s="1045"/>
      <c r="CS75" s="1046"/>
      <c r="CT75" s="1046"/>
      <c r="CU75" s="1046"/>
      <c r="CV75" s="1047"/>
      <c r="CW75" s="1045"/>
      <c r="CX75" s="1046"/>
      <c r="CY75" s="1046"/>
      <c r="CZ75" s="1046"/>
      <c r="DA75" s="1047"/>
      <c r="DB75" s="1045"/>
      <c r="DC75" s="1046"/>
      <c r="DD75" s="1046"/>
      <c r="DE75" s="1046"/>
      <c r="DF75" s="1047"/>
      <c r="DG75" s="1045"/>
      <c r="DH75" s="1046"/>
      <c r="DI75" s="1046"/>
      <c r="DJ75" s="1046"/>
      <c r="DK75" s="1047"/>
      <c r="DL75" s="1045"/>
      <c r="DM75" s="1046"/>
      <c r="DN75" s="1046"/>
      <c r="DO75" s="1046"/>
      <c r="DP75" s="1047"/>
      <c r="DQ75" s="1045"/>
      <c r="DR75" s="1046"/>
      <c r="DS75" s="1046"/>
      <c r="DT75" s="1046"/>
      <c r="DU75" s="1047"/>
      <c r="DV75" s="1030"/>
      <c r="DW75" s="1031"/>
      <c r="DX75" s="1031"/>
      <c r="DY75" s="1031"/>
      <c r="DZ75" s="1032"/>
      <c r="EA75" s="246"/>
    </row>
    <row r="76" spans="1:131" s="247" customFormat="1" ht="26.25" customHeight="1" x14ac:dyDescent="0.2">
      <c r="A76" s="261">
        <v>9</v>
      </c>
      <c r="B76" s="1063"/>
      <c r="C76" s="1064"/>
      <c r="D76" s="1064"/>
      <c r="E76" s="1064"/>
      <c r="F76" s="1064"/>
      <c r="G76" s="1064"/>
      <c r="H76" s="1064"/>
      <c r="I76" s="1064"/>
      <c r="J76" s="1064"/>
      <c r="K76" s="1064"/>
      <c r="L76" s="1064"/>
      <c r="M76" s="1064"/>
      <c r="N76" s="1064"/>
      <c r="O76" s="1064"/>
      <c r="P76" s="1065"/>
      <c r="Q76" s="1067"/>
      <c r="R76" s="1068"/>
      <c r="S76" s="1068"/>
      <c r="T76" s="1068"/>
      <c r="U76" s="1069"/>
      <c r="V76" s="1070"/>
      <c r="W76" s="1068"/>
      <c r="X76" s="1068"/>
      <c r="Y76" s="1068"/>
      <c r="Z76" s="1069"/>
      <c r="AA76" s="1070"/>
      <c r="AB76" s="1068"/>
      <c r="AC76" s="1068"/>
      <c r="AD76" s="1068"/>
      <c r="AE76" s="1069"/>
      <c r="AF76" s="1070"/>
      <c r="AG76" s="1068"/>
      <c r="AH76" s="1068"/>
      <c r="AI76" s="1068"/>
      <c r="AJ76" s="1069"/>
      <c r="AK76" s="1070"/>
      <c r="AL76" s="1068"/>
      <c r="AM76" s="1068"/>
      <c r="AN76" s="1068"/>
      <c r="AO76" s="1069"/>
      <c r="AP76" s="1070"/>
      <c r="AQ76" s="1068"/>
      <c r="AR76" s="1068"/>
      <c r="AS76" s="1068"/>
      <c r="AT76" s="1069"/>
      <c r="AU76" s="1070"/>
      <c r="AV76" s="1068"/>
      <c r="AW76" s="1068"/>
      <c r="AX76" s="1068"/>
      <c r="AY76" s="1069"/>
      <c r="AZ76" s="1061"/>
      <c r="BA76" s="1061"/>
      <c r="BB76" s="1061"/>
      <c r="BC76" s="1061"/>
      <c r="BD76" s="1062"/>
      <c r="BE76" s="265"/>
      <c r="BF76" s="265"/>
      <c r="BG76" s="265"/>
      <c r="BH76" s="265"/>
      <c r="BI76" s="265"/>
      <c r="BJ76" s="265"/>
      <c r="BK76" s="265"/>
      <c r="BL76" s="265"/>
      <c r="BM76" s="265"/>
      <c r="BN76" s="265"/>
      <c r="BO76" s="265"/>
      <c r="BP76" s="265"/>
      <c r="BQ76" s="262">
        <v>70</v>
      </c>
      <c r="BR76" s="267"/>
      <c r="BS76" s="1042"/>
      <c r="BT76" s="1043"/>
      <c r="BU76" s="1043"/>
      <c r="BV76" s="1043"/>
      <c r="BW76" s="1043"/>
      <c r="BX76" s="1043"/>
      <c r="BY76" s="1043"/>
      <c r="BZ76" s="1043"/>
      <c r="CA76" s="1043"/>
      <c r="CB76" s="1043"/>
      <c r="CC76" s="1043"/>
      <c r="CD76" s="1043"/>
      <c r="CE76" s="1043"/>
      <c r="CF76" s="1043"/>
      <c r="CG76" s="1044"/>
      <c r="CH76" s="1045"/>
      <c r="CI76" s="1046"/>
      <c r="CJ76" s="1046"/>
      <c r="CK76" s="1046"/>
      <c r="CL76" s="1047"/>
      <c r="CM76" s="1045"/>
      <c r="CN76" s="1046"/>
      <c r="CO76" s="1046"/>
      <c r="CP76" s="1046"/>
      <c r="CQ76" s="1047"/>
      <c r="CR76" s="1045"/>
      <c r="CS76" s="1046"/>
      <c r="CT76" s="1046"/>
      <c r="CU76" s="1046"/>
      <c r="CV76" s="1047"/>
      <c r="CW76" s="1045"/>
      <c r="CX76" s="1046"/>
      <c r="CY76" s="1046"/>
      <c r="CZ76" s="1046"/>
      <c r="DA76" s="1047"/>
      <c r="DB76" s="1045"/>
      <c r="DC76" s="1046"/>
      <c r="DD76" s="1046"/>
      <c r="DE76" s="1046"/>
      <c r="DF76" s="1047"/>
      <c r="DG76" s="1045"/>
      <c r="DH76" s="1046"/>
      <c r="DI76" s="1046"/>
      <c r="DJ76" s="1046"/>
      <c r="DK76" s="1047"/>
      <c r="DL76" s="1045"/>
      <c r="DM76" s="1046"/>
      <c r="DN76" s="1046"/>
      <c r="DO76" s="1046"/>
      <c r="DP76" s="1047"/>
      <c r="DQ76" s="1045"/>
      <c r="DR76" s="1046"/>
      <c r="DS76" s="1046"/>
      <c r="DT76" s="1046"/>
      <c r="DU76" s="1047"/>
      <c r="DV76" s="1030"/>
      <c r="DW76" s="1031"/>
      <c r="DX76" s="1031"/>
      <c r="DY76" s="1031"/>
      <c r="DZ76" s="1032"/>
      <c r="EA76" s="246"/>
    </row>
    <row r="77" spans="1:131" s="247" customFormat="1" ht="26.25" customHeight="1" x14ac:dyDescent="0.2">
      <c r="A77" s="261">
        <v>10</v>
      </c>
      <c r="B77" s="1063"/>
      <c r="C77" s="1064"/>
      <c r="D77" s="1064"/>
      <c r="E77" s="1064"/>
      <c r="F77" s="1064"/>
      <c r="G77" s="1064"/>
      <c r="H77" s="1064"/>
      <c r="I77" s="1064"/>
      <c r="J77" s="1064"/>
      <c r="K77" s="1064"/>
      <c r="L77" s="1064"/>
      <c r="M77" s="1064"/>
      <c r="N77" s="1064"/>
      <c r="O77" s="1064"/>
      <c r="P77" s="1065"/>
      <c r="Q77" s="1067"/>
      <c r="R77" s="1068"/>
      <c r="S77" s="1068"/>
      <c r="T77" s="1068"/>
      <c r="U77" s="1069"/>
      <c r="V77" s="1070"/>
      <c r="W77" s="1068"/>
      <c r="X77" s="1068"/>
      <c r="Y77" s="1068"/>
      <c r="Z77" s="1069"/>
      <c r="AA77" s="1070"/>
      <c r="AB77" s="1068"/>
      <c r="AC77" s="1068"/>
      <c r="AD77" s="1068"/>
      <c r="AE77" s="1069"/>
      <c r="AF77" s="1070"/>
      <c r="AG77" s="1068"/>
      <c r="AH77" s="1068"/>
      <c r="AI77" s="1068"/>
      <c r="AJ77" s="1069"/>
      <c r="AK77" s="1070"/>
      <c r="AL77" s="1068"/>
      <c r="AM77" s="1068"/>
      <c r="AN77" s="1068"/>
      <c r="AO77" s="1069"/>
      <c r="AP77" s="1070"/>
      <c r="AQ77" s="1068"/>
      <c r="AR77" s="1068"/>
      <c r="AS77" s="1068"/>
      <c r="AT77" s="1069"/>
      <c r="AU77" s="1070"/>
      <c r="AV77" s="1068"/>
      <c r="AW77" s="1068"/>
      <c r="AX77" s="1068"/>
      <c r="AY77" s="1069"/>
      <c r="AZ77" s="1061"/>
      <c r="BA77" s="1061"/>
      <c r="BB77" s="1061"/>
      <c r="BC77" s="1061"/>
      <c r="BD77" s="1062"/>
      <c r="BE77" s="265"/>
      <c r="BF77" s="265"/>
      <c r="BG77" s="265"/>
      <c r="BH77" s="265"/>
      <c r="BI77" s="265"/>
      <c r="BJ77" s="265"/>
      <c r="BK77" s="265"/>
      <c r="BL77" s="265"/>
      <c r="BM77" s="265"/>
      <c r="BN77" s="265"/>
      <c r="BO77" s="265"/>
      <c r="BP77" s="265"/>
      <c r="BQ77" s="262">
        <v>71</v>
      </c>
      <c r="BR77" s="267"/>
      <c r="BS77" s="1042"/>
      <c r="BT77" s="1043"/>
      <c r="BU77" s="1043"/>
      <c r="BV77" s="1043"/>
      <c r="BW77" s="1043"/>
      <c r="BX77" s="1043"/>
      <c r="BY77" s="1043"/>
      <c r="BZ77" s="1043"/>
      <c r="CA77" s="1043"/>
      <c r="CB77" s="1043"/>
      <c r="CC77" s="1043"/>
      <c r="CD77" s="1043"/>
      <c r="CE77" s="1043"/>
      <c r="CF77" s="1043"/>
      <c r="CG77" s="1044"/>
      <c r="CH77" s="1045"/>
      <c r="CI77" s="1046"/>
      <c r="CJ77" s="1046"/>
      <c r="CK77" s="1046"/>
      <c r="CL77" s="1047"/>
      <c r="CM77" s="1045"/>
      <c r="CN77" s="1046"/>
      <c r="CO77" s="1046"/>
      <c r="CP77" s="1046"/>
      <c r="CQ77" s="1047"/>
      <c r="CR77" s="1045"/>
      <c r="CS77" s="1046"/>
      <c r="CT77" s="1046"/>
      <c r="CU77" s="1046"/>
      <c r="CV77" s="1047"/>
      <c r="CW77" s="1045"/>
      <c r="CX77" s="1046"/>
      <c r="CY77" s="1046"/>
      <c r="CZ77" s="1046"/>
      <c r="DA77" s="1047"/>
      <c r="DB77" s="1045"/>
      <c r="DC77" s="1046"/>
      <c r="DD77" s="1046"/>
      <c r="DE77" s="1046"/>
      <c r="DF77" s="1047"/>
      <c r="DG77" s="1045"/>
      <c r="DH77" s="1046"/>
      <c r="DI77" s="1046"/>
      <c r="DJ77" s="1046"/>
      <c r="DK77" s="1047"/>
      <c r="DL77" s="1045"/>
      <c r="DM77" s="1046"/>
      <c r="DN77" s="1046"/>
      <c r="DO77" s="1046"/>
      <c r="DP77" s="1047"/>
      <c r="DQ77" s="1045"/>
      <c r="DR77" s="1046"/>
      <c r="DS77" s="1046"/>
      <c r="DT77" s="1046"/>
      <c r="DU77" s="1047"/>
      <c r="DV77" s="1030"/>
      <c r="DW77" s="1031"/>
      <c r="DX77" s="1031"/>
      <c r="DY77" s="1031"/>
      <c r="DZ77" s="1032"/>
      <c r="EA77" s="246"/>
    </row>
    <row r="78" spans="1:131" s="247" customFormat="1" ht="26.25" customHeight="1" x14ac:dyDescent="0.2">
      <c r="A78" s="261">
        <v>11</v>
      </c>
      <c r="B78" s="1063"/>
      <c r="C78" s="1064"/>
      <c r="D78" s="1064"/>
      <c r="E78" s="1064"/>
      <c r="F78" s="1064"/>
      <c r="G78" s="1064"/>
      <c r="H78" s="1064"/>
      <c r="I78" s="1064"/>
      <c r="J78" s="1064"/>
      <c r="K78" s="1064"/>
      <c r="L78" s="1064"/>
      <c r="M78" s="1064"/>
      <c r="N78" s="1064"/>
      <c r="O78" s="1064"/>
      <c r="P78" s="1065"/>
      <c r="Q78" s="1066"/>
      <c r="R78" s="1060"/>
      <c r="S78" s="1060"/>
      <c r="T78" s="1060"/>
      <c r="U78" s="1060"/>
      <c r="V78" s="1060"/>
      <c r="W78" s="1060"/>
      <c r="X78" s="1060"/>
      <c r="Y78" s="1060"/>
      <c r="Z78" s="1060"/>
      <c r="AA78" s="1060"/>
      <c r="AB78" s="1060"/>
      <c r="AC78" s="1060"/>
      <c r="AD78" s="1060"/>
      <c r="AE78" s="1060"/>
      <c r="AF78" s="1060"/>
      <c r="AG78" s="1060"/>
      <c r="AH78" s="1060"/>
      <c r="AI78" s="1060"/>
      <c r="AJ78" s="1060"/>
      <c r="AK78" s="1060"/>
      <c r="AL78" s="1060"/>
      <c r="AM78" s="1060"/>
      <c r="AN78" s="1060"/>
      <c r="AO78" s="1060"/>
      <c r="AP78" s="1060"/>
      <c r="AQ78" s="1060"/>
      <c r="AR78" s="1060"/>
      <c r="AS78" s="1060"/>
      <c r="AT78" s="1060"/>
      <c r="AU78" s="1060"/>
      <c r="AV78" s="1060"/>
      <c r="AW78" s="1060"/>
      <c r="AX78" s="1060"/>
      <c r="AY78" s="1060"/>
      <c r="AZ78" s="1061"/>
      <c r="BA78" s="1061"/>
      <c r="BB78" s="1061"/>
      <c r="BC78" s="1061"/>
      <c r="BD78" s="1062"/>
      <c r="BE78" s="265"/>
      <c r="BF78" s="265"/>
      <c r="BG78" s="265"/>
      <c r="BH78" s="265"/>
      <c r="BI78" s="265"/>
      <c r="BJ78" s="268"/>
      <c r="BK78" s="268"/>
      <c r="BL78" s="268"/>
      <c r="BM78" s="268"/>
      <c r="BN78" s="268"/>
      <c r="BO78" s="265"/>
      <c r="BP78" s="265"/>
      <c r="BQ78" s="262">
        <v>72</v>
      </c>
      <c r="BR78" s="267"/>
      <c r="BS78" s="1042"/>
      <c r="BT78" s="1043"/>
      <c r="BU78" s="1043"/>
      <c r="BV78" s="1043"/>
      <c r="BW78" s="1043"/>
      <c r="BX78" s="1043"/>
      <c r="BY78" s="1043"/>
      <c r="BZ78" s="1043"/>
      <c r="CA78" s="1043"/>
      <c r="CB78" s="1043"/>
      <c r="CC78" s="1043"/>
      <c r="CD78" s="1043"/>
      <c r="CE78" s="1043"/>
      <c r="CF78" s="1043"/>
      <c r="CG78" s="1044"/>
      <c r="CH78" s="1045"/>
      <c r="CI78" s="1046"/>
      <c r="CJ78" s="1046"/>
      <c r="CK78" s="1046"/>
      <c r="CL78" s="1047"/>
      <c r="CM78" s="1045"/>
      <c r="CN78" s="1046"/>
      <c r="CO78" s="1046"/>
      <c r="CP78" s="1046"/>
      <c r="CQ78" s="1047"/>
      <c r="CR78" s="1045"/>
      <c r="CS78" s="1046"/>
      <c r="CT78" s="1046"/>
      <c r="CU78" s="1046"/>
      <c r="CV78" s="1047"/>
      <c r="CW78" s="1045"/>
      <c r="CX78" s="1046"/>
      <c r="CY78" s="1046"/>
      <c r="CZ78" s="1046"/>
      <c r="DA78" s="1047"/>
      <c r="DB78" s="1045"/>
      <c r="DC78" s="1046"/>
      <c r="DD78" s="1046"/>
      <c r="DE78" s="1046"/>
      <c r="DF78" s="1047"/>
      <c r="DG78" s="1045"/>
      <c r="DH78" s="1046"/>
      <c r="DI78" s="1046"/>
      <c r="DJ78" s="1046"/>
      <c r="DK78" s="1047"/>
      <c r="DL78" s="1045"/>
      <c r="DM78" s="1046"/>
      <c r="DN78" s="1046"/>
      <c r="DO78" s="1046"/>
      <c r="DP78" s="1047"/>
      <c r="DQ78" s="1045"/>
      <c r="DR78" s="1046"/>
      <c r="DS78" s="1046"/>
      <c r="DT78" s="1046"/>
      <c r="DU78" s="1047"/>
      <c r="DV78" s="1030"/>
      <c r="DW78" s="1031"/>
      <c r="DX78" s="1031"/>
      <c r="DY78" s="1031"/>
      <c r="DZ78" s="1032"/>
      <c r="EA78" s="246"/>
    </row>
    <row r="79" spans="1:131" s="247" customFormat="1" ht="26.25" customHeight="1" x14ac:dyDescent="0.2">
      <c r="A79" s="261">
        <v>12</v>
      </c>
      <c r="B79" s="1063"/>
      <c r="C79" s="1064"/>
      <c r="D79" s="1064"/>
      <c r="E79" s="1064"/>
      <c r="F79" s="1064"/>
      <c r="G79" s="1064"/>
      <c r="H79" s="1064"/>
      <c r="I79" s="1064"/>
      <c r="J79" s="1064"/>
      <c r="K79" s="1064"/>
      <c r="L79" s="1064"/>
      <c r="M79" s="1064"/>
      <c r="N79" s="1064"/>
      <c r="O79" s="1064"/>
      <c r="P79" s="1065"/>
      <c r="Q79" s="1066"/>
      <c r="R79" s="1060"/>
      <c r="S79" s="1060"/>
      <c r="T79" s="1060"/>
      <c r="U79" s="1060"/>
      <c r="V79" s="1060"/>
      <c r="W79" s="1060"/>
      <c r="X79" s="1060"/>
      <c r="Y79" s="1060"/>
      <c r="Z79" s="1060"/>
      <c r="AA79" s="1060"/>
      <c r="AB79" s="1060"/>
      <c r="AC79" s="1060"/>
      <c r="AD79" s="1060"/>
      <c r="AE79" s="1060"/>
      <c r="AF79" s="1060"/>
      <c r="AG79" s="1060"/>
      <c r="AH79" s="1060"/>
      <c r="AI79" s="1060"/>
      <c r="AJ79" s="1060"/>
      <c r="AK79" s="1060"/>
      <c r="AL79" s="1060"/>
      <c r="AM79" s="1060"/>
      <c r="AN79" s="1060"/>
      <c r="AO79" s="1060"/>
      <c r="AP79" s="1060"/>
      <c r="AQ79" s="1060"/>
      <c r="AR79" s="1060"/>
      <c r="AS79" s="1060"/>
      <c r="AT79" s="1060"/>
      <c r="AU79" s="1060"/>
      <c r="AV79" s="1060"/>
      <c r="AW79" s="1060"/>
      <c r="AX79" s="1060"/>
      <c r="AY79" s="1060"/>
      <c r="AZ79" s="1061"/>
      <c r="BA79" s="1061"/>
      <c r="BB79" s="1061"/>
      <c r="BC79" s="1061"/>
      <c r="BD79" s="1062"/>
      <c r="BE79" s="265"/>
      <c r="BF79" s="265"/>
      <c r="BG79" s="265"/>
      <c r="BH79" s="265"/>
      <c r="BI79" s="265"/>
      <c r="BJ79" s="268"/>
      <c r="BK79" s="268"/>
      <c r="BL79" s="268"/>
      <c r="BM79" s="268"/>
      <c r="BN79" s="268"/>
      <c r="BO79" s="265"/>
      <c r="BP79" s="265"/>
      <c r="BQ79" s="262">
        <v>73</v>
      </c>
      <c r="BR79" s="267"/>
      <c r="BS79" s="1042"/>
      <c r="BT79" s="1043"/>
      <c r="BU79" s="1043"/>
      <c r="BV79" s="1043"/>
      <c r="BW79" s="1043"/>
      <c r="BX79" s="1043"/>
      <c r="BY79" s="1043"/>
      <c r="BZ79" s="1043"/>
      <c r="CA79" s="1043"/>
      <c r="CB79" s="1043"/>
      <c r="CC79" s="1043"/>
      <c r="CD79" s="1043"/>
      <c r="CE79" s="1043"/>
      <c r="CF79" s="1043"/>
      <c r="CG79" s="1044"/>
      <c r="CH79" s="1045"/>
      <c r="CI79" s="1046"/>
      <c r="CJ79" s="1046"/>
      <c r="CK79" s="1046"/>
      <c r="CL79" s="1047"/>
      <c r="CM79" s="1045"/>
      <c r="CN79" s="1046"/>
      <c r="CO79" s="1046"/>
      <c r="CP79" s="1046"/>
      <c r="CQ79" s="1047"/>
      <c r="CR79" s="1045"/>
      <c r="CS79" s="1046"/>
      <c r="CT79" s="1046"/>
      <c r="CU79" s="1046"/>
      <c r="CV79" s="1047"/>
      <c r="CW79" s="1045"/>
      <c r="CX79" s="1046"/>
      <c r="CY79" s="1046"/>
      <c r="CZ79" s="1046"/>
      <c r="DA79" s="1047"/>
      <c r="DB79" s="1045"/>
      <c r="DC79" s="1046"/>
      <c r="DD79" s="1046"/>
      <c r="DE79" s="1046"/>
      <c r="DF79" s="1047"/>
      <c r="DG79" s="1045"/>
      <c r="DH79" s="1046"/>
      <c r="DI79" s="1046"/>
      <c r="DJ79" s="1046"/>
      <c r="DK79" s="1047"/>
      <c r="DL79" s="1045"/>
      <c r="DM79" s="1046"/>
      <c r="DN79" s="1046"/>
      <c r="DO79" s="1046"/>
      <c r="DP79" s="1047"/>
      <c r="DQ79" s="1045"/>
      <c r="DR79" s="1046"/>
      <c r="DS79" s="1046"/>
      <c r="DT79" s="1046"/>
      <c r="DU79" s="1047"/>
      <c r="DV79" s="1030"/>
      <c r="DW79" s="1031"/>
      <c r="DX79" s="1031"/>
      <c r="DY79" s="1031"/>
      <c r="DZ79" s="1032"/>
      <c r="EA79" s="246"/>
    </row>
    <row r="80" spans="1:131" s="247" customFormat="1" ht="26.25" customHeight="1" x14ac:dyDescent="0.2">
      <c r="A80" s="261">
        <v>13</v>
      </c>
      <c r="B80" s="1063"/>
      <c r="C80" s="1064"/>
      <c r="D80" s="1064"/>
      <c r="E80" s="1064"/>
      <c r="F80" s="1064"/>
      <c r="G80" s="1064"/>
      <c r="H80" s="1064"/>
      <c r="I80" s="1064"/>
      <c r="J80" s="1064"/>
      <c r="K80" s="1064"/>
      <c r="L80" s="1064"/>
      <c r="M80" s="1064"/>
      <c r="N80" s="1064"/>
      <c r="O80" s="1064"/>
      <c r="P80" s="1065"/>
      <c r="Q80" s="1066"/>
      <c r="R80" s="1060"/>
      <c r="S80" s="1060"/>
      <c r="T80" s="1060"/>
      <c r="U80" s="1060"/>
      <c r="V80" s="1060"/>
      <c r="W80" s="1060"/>
      <c r="X80" s="1060"/>
      <c r="Y80" s="1060"/>
      <c r="Z80" s="1060"/>
      <c r="AA80" s="1060"/>
      <c r="AB80" s="1060"/>
      <c r="AC80" s="1060"/>
      <c r="AD80" s="1060"/>
      <c r="AE80" s="1060"/>
      <c r="AF80" s="1060"/>
      <c r="AG80" s="1060"/>
      <c r="AH80" s="1060"/>
      <c r="AI80" s="1060"/>
      <c r="AJ80" s="1060"/>
      <c r="AK80" s="1060"/>
      <c r="AL80" s="1060"/>
      <c r="AM80" s="1060"/>
      <c r="AN80" s="1060"/>
      <c r="AO80" s="1060"/>
      <c r="AP80" s="1060"/>
      <c r="AQ80" s="1060"/>
      <c r="AR80" s="1060"/>
      <c r="AS80" s="1060"/>
      <c r="AT80" s="1060"/>
      <c r="AU80" s="1060"/>
      <c r="AV80" s="1060"/>
      <c r="AW80" s="1060"/>
      <c r="AX80" s="1060"/>
      <c r="AY80" s="1060"/>
      <c r="AZ80" s="1061"/>
      <c r="BA80" s="1061"/>
      <c r="BB80" s="1061"/>
      <c r="BC80" s="1061"/>
      <c r="BD80" s="1062"/>
      <c r="BE80" s="265"/>
      <c r="BF80" s="265"/>
      <c r="BG80" s="265"/>
      <c r="BH80" s="265"/>
      <c r="BI80" s="265"/>
      <c r="BJ80" s="265"/>
      <c r="BK80" s="265"/>
      <c r="BL80" s="265"/>
      <c r="BM80" s="265"/>
      <c r="BN80" s="265"/>
      <c r="BO80" s="265"/>
      <c r="BP80" s="265"/>
      <c r="BQ80" s="262">
        <v>74</v>
      </c>
      <c r="BR80" s="267"/>
      <c r="BS80" s="1042"/>
      <c r="BT80" s="1043"/>
      <c r="BU80" s="1043"/>
      <c r="BV80" s="1043"/>
      <c r="BW80" s="1043"/>
      <c r="BX80" s="1043"/>
      <c r="BY80" s="1043"/>
      <c r="BZ80" s="1043"/>
      <c r="CA80" s="1043"/>
      <c r="CB80" s="1043"/>
      <c r="CC80" s="1043"/>
      <c r="CD80" s="1043"/>
      <c r="CE80" s="1043"/>
      <c r="CF80" s="1043"/>
      <c r="CG80" s="1044"/>
      <c r="CH80" s="1045"/>
      <c r="CI80" s="1046"/>
      <c r="CJ80" s="1046"/>
      <c r="CK80" s="1046"/>
      <c r="CL80" s="1047"/>
      <c r="CM80" s="1045"/>
      <c r="CN80" s="1046"/>
      <c r="CO80" s="1046"/>
      <c r="CP80" s="1046"/>
      <c r="CQ80" s="1047"/>
      <c r="CR80" s="1045"/>
      <c r="CS80" s="1046"/>
      <c r="CT80" s="1046"/>
      <c r="CU80" s="1046"/>
      <c r="CV80" s="1047"/>
      <c r="CW80" s="1045"/>
      <c r="CX80" s="1046"/>
      <c r="CY80" s="1046"/>
      <c r="CZ80" s="1046"/>
      <c r="DA80" s="1047"/>
      <c r="DB80" s="1045"/>
      <c r="DC80" s="1046"/>
      <c r="DD80" s="1046"/>
      <c r="DE80" s="1046"/>
      <c r="DF80" s="1047"/>
      <c r="DG80" s="1045"/>
      <c r="DH80" s="1046"/>
      <c r="DI80" s="1046"/>
      <c r="DJ80" s="1046"/>
      <c r="DK80" s="1047"/>
      <c r="DL80" s="1045"/>
      <c r="DM80" s="1046"/>
      <c r="DN80" s="1046"/>
      <c r="DO80" s="1046"/>
      <c r="DP80" s="1047"/>
      <c r="DQ80" s="1045"/>
      <c r="DR80" s="1046"/>
      <c r="DS80" s="1046"/>
      <c r="DT80" s="1046"/>
      <c r="DU80" s="1047"/>
      <c r="DV80" s="1030"/>
      <c r="DW80" s="1031"/>
      <c r="DX80" s="1031"/>
      <c r="DY80" s="1031"/>
      <c r="DZ80" s="1032"/>
      <c r="EA80" s="246"/>
    </row>
    <row r="81" spans="1:131" s="247" customFormat="1" ht="26.25" customHeight="1" x14ac:dyDescent="0.2">
      <c r="A81" s="261">
        <v>14</v>
      </c>
      <c r="B81" s="1063"/>
      <c r="C81" s="1064"/>
      <c r="D81" s="1064"/>
      <c r="E81" s="1064"/>
      <c r="F81" s="1064"/>
      <c r="G81" s="1064"/>
      <c r="H81" s="1064"/>
      <c r="I81" s="1064"/>
      <c r="J81" s="1064"/>
      <c r="K81" s="1064"/>
      <c r="L81" s="1064"/>
      <c r="M81" s="1064"/>
      <c r="N81" s="1064"/>
      <c r="O81" s="1064"/>
      <c r="P81" s="1065"/>
      <c r="Q81" s="1066"/>
      <c r="R81" s="1060"/>
      <c r="S81" s="1060"/>
      <c r="T81" s="1060"/>
      <c r="U81" s="1060"/>
      <c r="V81" s="1060"/>
      <c r="W81" s="1060"/>
      <c r="X81" s="1060"/>
      <c r="Y81" s="1060"/>
      <c r="Z81" s="1060"/>
      <c r="AA81" s="1060"/>
      <c r="AB81" s="1060"/>
      <c r="AC81" s="1060"/>
      <c r="AD81" s="1060"/>
      <c r="AE81" s="1060"/>
      <c r="AF81" s="1060"/>
      <c r="AG81" s="1060"/>
      <c r="AH81" s="1060"/>
      <c r="AI81" s="1060"/>
      <c r="AJ81" s="1060"/>
      <c r="AK81" s="1060"/>
      <c r="AL81" s="1060"/>
      <c r="AM81" s="1060"/>
      <c r="AN81" s="1060"/>
      <c r="AO81" s="1060"/>
      <c r="AP81" s="1060"/>
      <c r="AQ81" s="1060"/>
      <c r="AR81" s="1060"/>
      <c r="AS81" s="1060"/>
      <c r="AT81" s="1060"/>
      <c r="AU81" s="1060"/>
      <c r="AV81" s="1060"/>
      <c r="AW81" s="1060"/>
      <c r="AX81" s="1060"/>
      <c r="AY81" s="1060"/>
      <c r="AZ81" s="1061"/>
      <c r="BA81" s="1061"/>
      <c r="BB81" s="1061"/>
      <c r="BC81" s="1061"/>
      <c r="BD81" s="1062"/>
      <c r="BE81" s="265"/>
      <c r="BF81" s="265"/>
      <c r="BG81" s="265"/>
      <c r="BH81" s="265"/>
      <c r="BI81" s="265"/>
      <c r="BJ81" s="265"/>
      <c r="BK81" s="265"/>
      <c r="BL81" s="265"/>
      <c r="BM81" s="265"/>
      <c r="BN81" s="265"/>
      <c r="BO81" s="265"/>
      <c r="BP81" s="265"/>
      <c r="BQ81" s="262">
        <v>75</v>
      </c>
      <c r="BR81" s="267"/>
      <c r="BS81" s="1042"/>
      <c r="BT81" s="1043"/>
      <c r="BU81" s="1043"/>
      <c r="BV81" s="1043"/>
      <c r="BW81" s="1043"/>
      <c r="BX81" s="1043"/>
      <c r="BY81" s="1043"/>
      <c r="BZ81" s="1043"/>
      <c r="CA81" s="1043"/>
      <c r="CB81" s="1043"/>
      <c r="CC81" s="1043"/>
      <c r="CD81" s="1043"/>
      <c r="CE81" s="1043"/>
      <c r="CF81" s="1043"/>
      <c r="CG81" s="1044"/>
      <c r="CH81" s="1045"/>
      <c r="CI81" s="1046"/>
      <c r="CJ81" s="1046"/>
      <c r="CK81" s="1046"/>
      <c r="CL81" s="1047"/>
      <c r="CM81" s="1045"/>
      <c r="CN81" s="1046"/>
      <c r="CO81" s="1046"/>
      <c r="CP81" s="1046"/>
      <c r="CQ81" s="1047"/>
      <c r="CR81" s="1045"/>
      <c r="CS81" s="1046"/>
      <c r="CT81" s="1046"/>
      <c r="CU81" s="1046"/>
      <c r="CV81" s="1047"/>
      <c r="CW81" s="1045"/>
      <c r="CX81" s="1046"/>
      <c r="CY81" s="1046"/>
      <c r="CZ81" s="1046"/>
      <c r="DA81" s="1047"/>
      <c r="DB81" s="1045"/>
      <c r="DC81" s="1046"/>
      <c r="DD81" s="1046"/>
      <c r="DE81" s="1046"/>
      <c r="DF81" s="1047"/>
      <c r="DG81" s="1045"/>
      <c r="DH81" s="1046"/>
      <c r="DI81" s="1046"/>
      <c r="DJ81" s="1046"/>
      <c r="DK81" s="1047"/>
      <c r="DL81" s="1045"/>
      <c r="DM81" s="1046"/>
      <c r="DN81" s="1046"/>
      <c r="DO81" s="1046"/>
      <c r="DP81" s="1047"/>
      <c r="DQ81" s="1045"/>
      <c r="DR81" s="1046"/>
      <c r="DS81" s="1046"/>
      <c r="DT81" s="1046"/>
      <c r="DU81" s="1047"/>
      <c r="DV81" s="1030"/>
      <c r="DW81" s="1031"/>
      <c r="DX81" s="1031"/>
      <c r="DY81" s="1031"/>
      <c r="DZ81" s="1032"/>
      <c r="EA81" s="246"/>
    </row>
    <row r="82" spans="1:131" s="247" customFormat="1" ht="26.25" customHeight="1" x14ac:dyDescent="0.2">
      <c r="A82" s="261">
        <v>15</v>
      </c>
      <c r="B82" s="1063"/>
      <c r="C82" s="1064"/>
      <c r="D82" s="1064"/>
      <c r="E82" s="1064"/>
      <c r="F82" s="1064"/>
      <c r="G82" s="1064"/>
      <c r="H82" s="1064"/>
      <c r="I82" s="1064"/>
      <c r="J82" s="1064"/>
      <c r="K82" s="1064"/>
      <c r="L82" s="1064"/>
      <c r="M82" s="1064"/>
      <c r="N82" s="1064"/>
      <c r="O82" s="1064"/>
      <c r="P82" s="1065"/>
      <c r="Q82" s="1066"/>
      <c r="R82" s="1060"/>
      <c r="S82" s="1060"/>
      <c r="T82" s="1060"/>
      <c r="U82" s="1060"/>
      <c r="V82" s="1060"/>
      <c r="W82" s="1060"/>
      <c r="X82" s="1060"/>
      <c r="Y82" s="1060"/>
      <c r="Z82" s="1060"/>
      <c r="AA82" s="1060"/>
      <c r="AB82" s="1060"/>
      <c r="AC82" s="1060"/>
      <c r="AD82" s="1060"/>
      <c r="AE82" s="1060"/>
      <c r="AF82" s="1060"/>
      <c r="AG82" s="1060"/>
      <c r="AH82" s="1060"/>
      <c r="AI82" s="1060"/>
      <c r="AJ82" s="1060"/>
      <c r="AK82" s="1060"/>
      <c r="AL82" s="1060"/>
      <c r="AM82" s="1060"/>
      <c r="AN82" s="1060"/>
      <c r="AO82" s="1060"/>
      <c r="AP82" s="1060"/>
      <c r="AQ82" s="1060"/>
      <c r="AR82" s="1060"/>
      <c r="AS82" s="1060"/>
      <c r="AT82" s="1060"/>
      <c r="AU82" s="1060"/>
      <c r="AV82" s="1060"/>
      <c r="AW82" s="1060"/>
      <c r="AX82" s="1060"/>
      <c r="AY82" s="1060"/>
      <c r="AZ82" s="1061"/>
      <c r="BA82" s="1061"/>
      <c r="BB82" s="1061"/>
      <c r="BC82" s="1061"/>
      <c r="BD82" s="1062"/>
      <c r="BE82" s="265"/>
      <c r="BF82" s="265"/>
      <c r="BG82" s="265"/>
      <c r="BH82" s="265"/>
      <c r="BI82" s="265"/>
      <c r="BJ82" s="265"/>
      <c r="BK82" s="265"/>
      <c r="BL82" s="265"/>
      <c r="BM82" s="265"/>
      <c r="BN82" s="265"/>
      <c r="BO82" s="265"/>
      <c r="BP82" s="265"/>
      <c r="BQ82" s="262">
        <v>76</v>
      </c>
      <c r="BR82" s="267"/>
      <c r="BS82" s="1042"/>
      <c r="BT82" s="1043"/>
      <c r="BU82" s="1043"/>
      <c r="BV82" s="1043"/>
      <c r="BW82" s="1043"/>
      <c r="BX82" s="1043"/>
      <c r="BY82" s="1043"/>
      <c r="BZ82" s="1043"/>
      <c r="CA82" s="1043"/>
      <c r="CB82" s="1043"/>
      <c r="CC82" s="1043"/>
      <c r="CD82" s="1043"/>
      <c r="CE82" s="1043"/>
      <c r="CF82" s="1043"/>
      <c r="CG82" s="1044"/>
      <c r="CH82" s="1045"/>
      <c r="CI82" s="1046"/>
      <c r="CJ82" s="1046"/>
      <c r="CK82" s="1046"/>
      <c r="CL82" s="1047"/>
      <c r="CM82" s="1045"/>
      <c r="CN82" s="1046"/>
      <c r="CO82" s="1046"/>
      <c r="CP82" s="1046"/>
      <c r="CQ82" s="1047"/>
      <c r="CR82" s="1045"/>
      <c r="CS82" s="1046"/>
      <c r="CT82" s="1046"/>
      <c r="CU82" s="1046"/>
      <c r="CV82" s="1047"/>
      <c r="CW82" s="1045"/>
      <c r="CX82" s="1046"/>
      <c r="CY82" s="1046"/>
      <c r="CZ82" s="1046"/>
      <c r="DA82" s="1047"/>
      <c r="DB82" s="1045"/>
      <c r="DC82" s="1046"/>
      <c r="DD82" s="1046"/>
      <c r="DE82" s="1046"/>
      <c r="DF82" s="1047"/>
      <c r="DG82" s="1045"/>
      <c r="DH82" s="1046"/>
      <c r="DI82" s="1046"/>
      <c r="DJ82" s="1046"/>
      <c r="DK82" s="1047"/>
      <c r="DL82" s="1045"/>
      <c r="DM82" s="1046"/>
      <c r="DN82" s="1046"/>
      <c r="DO82" s="1046"/>
      <c r="DP82" s="1047"/>
      <c r="DQ82" s="1045"/>
      <c r="DR82" s="1046"/>
      <c r="DS82" s="1046"/>
      <c r="DT82" s="1046"/>
      <c r="DU82" s="1047"/>
      <c r="DV82" s="1030"/>
      <c r="DW82" s="1031"/>
      <c r="DX82" s="1031"/>
      <c r="DY82" s="1031"/>
      <c r="DZ82" s="1032"/>
      <c r="EA82" s="246"/>
    </row>
    <row r="83" spans="1:131" s="247" customFormat="1" ht="26.25" customHeight="1" x14ac:dyDescent="0.2">
      <c r="A83" s="261">
        <v>16</v>
      </c>
      <c r="B83" s="1063"/>
      <c r="C83" s="1064"/>
      <c r="D83" s="1064"/>
      <c r="E83" s="1064"/>
      <c r="F83" s="1064"/>
      <c r="G83" s="1064"/>
      <c r="H83" s="1064"/>
      <c r="I83" s="1064"/>
      <c r="J83" s="1064"/>
      <c r="K83" s="1064"/>
      <c r="L83" s="1064"/>
      <c r="M83" s="1064"/>
      <c r="N83" s="1064"/>
      <c r="O83" s="1064"/>
      <c r="P83" s="1065"/>
      <c r="Q83" s="1066"/>
      <c r="R83" s="1060"/>
      <c r="S83" s="1060"/>
      <c r="T83" s="1060"/>
      <c r="U83" s="1060"/>
      <c r="V83" s="1060"/>
      <c r="W83" s="1060"/>
      <c r="X83" s="1060"/>
      <c r="Y83" s="1060"/>
      <c r="Z83" s="1060"/>
      <c r="AA83" s="1060"/>
      <c r="AB83" s="1060"/>
      <c r="AC83" s="1060"/>
      <c r="AD83" s="1060"/>
      <c r="AE83" s="1060"/>
      <c r="AF83" s="1060"/>
      <c r="AG83" s="1060"/>
      <c r="AH83" s="1060"/>
      <c r="AI83" s="1060"/>
      <c r="AJ83" s="1060"/>
      <c r="AK83" s="1060"/>
      <c r="AL83" s="1060"/>
      <c r="AM83" s="1060"/>
      <c r="AN83" s="1060"/>
      <c r="AO83" s="1060"/>
      <c r="AP83" s="1060"/>
      <c r="AQ83" s="1060"/>
      <c r="AR83" s="1060"/>
      <c r="AS83" s="1060"/>
      <c r="AT83" s="1060"/>
      <c r="AU83" s="1060"/>
      <c r="AV83" s="1060"/>
      <c r="AW83" s="1060"/>
      <c r="AX83" s="1060"/>
      <c r="AY83" s="1060"/>
      <c r="AZ83" s="1061"/>
      <c r="BA83" s="1061"/>
      <c r="BB83" s="1061"/>
      <c r="BC83" s="1061"/>
      <c r="BD83" s="1062"/>
      <c r="BE83" s="265"/>
      <c r="BF83" s="265"/>
      <c r="BG83" s="265"/>
      <c r="BH83" s="265"/>
      <c r="BI83" s="265"/>
      <c r="BJ83" s="265"/>
      <c r="BK83" s="265"/>
      <c r="BL83" s="265"/>
      <c r="BM83" s="265"/>
      <c r="BN83" s="265"/>
      <c r="BO83" s="265"/>
      <c r="BP83" s="265"/>
      <c r="BQ83" s="262">
        <v>77</v>
      </c>
      <c r="BR83" s="267"/>
      <c r="BS83" s="1042"/>
      <c r="BT83" s="1043"/>
      <c r="BU83" s="1043"/>
      <c r="BV83" s="1043"/>
      <c r="BW83" s="1043"/>
      <c r="BX83" s="1043"/>
      <c r="BY83" s="1043"/>
      <c r="BZ83" s="1043"/>
      <c r="CA83" s="1043"/>
      <c r="CB83" s="1043"/>
      <c r="CC83" s="1043"/>
      <c r="CD83" s="1043"/>
      <c r="CE83" s="1043"/>
      <c r="CF83" s="1043"/>
      <c r="CG83" s="1044"/>
      <c r="CH83" s="1045"/>
      <c r="CI83" s="1046"/>
      <c r="CJ83" s="1046"/>
      <c r="CK83" s="1046"/>
      <c r="CL83" s="1047"/>
      <c r="CM83" s="1045"/>
      <c r="CN83" s="1046"/>
      <c r="CO83" s="1046"/>
      <c r="CP83" s="1046"/>
      <c r="CQ83" s="1047"/>
      <c r="CR83" s="1045"/>
      <c r="CS83" s="1046"/>
      <c r="CT83" s="1046"/>
      <c r="CU83" s="1046"/>
      <c r="CV83" s="1047"/>
      <c r="CW83" s="1045"/>
      <c r="CX83" s="1046"/>
      <c r="CY83" s="1046"/>
      <c r="CZ83" s="1046"/>
      <c r="DA83" s="1047"/>
      <c r="DB83" s="1045"/>
      <c r="DC83" s="1046"/>
      <c r="DD83" s="1046"/>
      <c r="DE83" s="1046"/>
      <c r="DF83" s="1047"/>
      <c r="DG83" s="1045"/>
      <c r="DH83" s="1046"/>
      <c r="DI83" s="1046"/>
      <c r="DJ83" s="1046"/>
      <c r="DK83" s="1047"/>
      <c r="DL83" s="1045"/>
      <c r="DM83" s="1046"/>
      <c r="DN83" s="1046"/>
      <c r="DO83" s="1046"/>
      <c r="DP83" s="1047"/>
      <c r="DQ83" s="1045"/>
      <c r="DR83" s="1046"/>
      <c r="DS83" s="1046"/>
      <c r="DT83" s="1046"/>
      <c r="DU83" s="1047"/>
      <c r="DV83" s="1030"/>
      <c r="DW83" s="1031"/>
      <c r="DX83" s="1031"/>
      <c r="DY83" s="1031"/>
      <c r="DZ83" s="1032"/>
      <c r="EA83" s="246"/>
    </row>
    <row r="84" spans="1:131" s="247" customFormat="1" ht="26.25" customHeight="1" x14ac:dyDescent="0.2">
      <c r="A84" s="261">
        <v>17</v>
      </c>
      <c r="B84" s="1063"/>
      <c r="C84" s="1064"/>
      <c r="D84" s="1064"/>
      <c r="E84" s="1064"/>
      <c r="F84" s="1064"/>
      <c r="G84" s="1064"/>
      <c r="H84" s="1064"/>
      <c r="I84" s="1064"/>
      <c r="J84" s="1064"/>
      <c r="K84" s="1064"/>
      <c r="L84" s="1064"/>
      <c r="M84" s="1064"/>
      <c r="N84" s="1064"/>
      <c r="O84" s="1064"/>
      <c r="P84" s="1065"/>
      <c r="Q84" s="1066"/>
      <c r="R84" s="1060"/>
      <c r="S84" s="1060"/>
      <c r="T84" s="1060"/>
      <c r="U84" s="1060"/>
      <c r="V84" s="1060"/>
      <c r="W84" s="1060"/>
      <c r="X84" s="1060"/>
      <c r="Y84" s="1060"/>
      <c r="Z84" s="1060"/>
      <c r="AA84" s="1060"/>
      <c r="AB84" s="1060"/>
      <c r="AC84" s="1060"/>
      <c r="AD84" s="1060"/>
      <c r="AE84" s="1060"/>
      <c r="AF84" s="1060"/>
      <c r="AG84" s="1060"/>
      <c r="AH84" s="1060"/>
      <c r="AI84" s="1060"/>
      <c r="AJ84" s="1060"/>
      <c r="AK84" s="1060"/>
      <c r="AL84" s="1060"/>
      <c r="AM84" s="1060"/>
      <c r="AN84" s="1060"/>
      <c r="AO84" s="1060"/>
      <c r="AP84" s="1060"/>
      <c r="AQ84" s="1060"/>
      <c r="AR84" s="1060"/>
      <c r="AS84" s="1060"/>
      <c r="AT84" s="1060"/>
      <c r="AU84" s="1060"/>
      <c r="AV84" s="1060"/>
      <c r="AW84" s="1060"/>
      <c r="AX84" s="1060"/>
      <c r="AY84" s="1060"/>
      <c r="AZ84" s="1061"/>
      <c r="BA84" s="1061"/>
      <c r="BB84" s="1061"/>
      <c r="BC84" s="1061"/>
      <c r="BD84" s="1062"/>
      <c r="BE84" s="265"/>
      <c r="BF84" s="265"/>
      <c r="BG84" s="265"/>
      <c r="BH84" s="265"/>
      <c r="BI84" s="265"/>
      <c r="BJ84" s="265"/>
      <c r="BK84" s="265"/>
      <c r="BL84" s="265"/>
      <c r="BM84" s="265"/>
      <c r="BN84" s="265"/>
      <c r="BO84" s="265"/>
      <c r="BP84" s="265"/>
      <c r="BQ84" s="262">
        <v>78</v>
      </c>
      <c r="BR84" s="267"/>
      <c r="BS84" s="1042"/>
      <c r="BT84" s="1043"/>
      <c r="BU84" s="1043"/>
      <c r="BV84" s="1043"/>
      <c r="BW84" s="1043"/>
      <c r="BX84" s="1043"/>
      <c r="BY84" s="1043"/>
      <c r="BZ84" s="1043"/>
      <c r="CA84" s="1043"/>
      <c r="CB84" s="1043"/>
      <c r="CC84" s="1043"/>
      <c r="CD84" s="1043"/>
      <c r="CE84" s="1043"/>
      <c r="CF84" s="1043"/>
      <c r="CG84" s="1044"/>
      <c r="CH84" s="1045"/>
      <c r="CI84" s="1046"/>
      <c r="CJ84" s="1046"/>
      <c r="CK84" s="1046"/>
      <c r="CL84" s="1047"/>
      <c r="CM84" s="1045"/>
      <c r="CN84" s="1046"/>
      <c r="CO84" s="1046"/>
      <c r="CP84" s="1046"/>
      <c r="CQ84" s="1047"/>
      <c r="CR84" s="1045"/>
      <c r="CS84" s="1046"/>
      <c r="CT84" s="1046"/>
      <c r="CU84" s="1046"/>
      <c r="CV84" s="1047"/>
      <c r="CW84" s="1045"/>
      <c r="CX84" s="1046"/>
      <c r="CY84" s="1046"/>
      <c r="CZ84" s="1046"/>
      <c r="DA84" s="1047"/>
      <c r="DB84" s="1045"/>
      <c r="DC84" s="1046"/>
      <c r="DD84" s="1046"/>
      <c r="DE84" s="1046"/>
      <c r="DF84" s="1047"/>
      <c r="DG84" s="1045"/>
      <c r="DH84" s="1046"/>
      <c r="DI84" s="1046"/>
      <c r="DJ84" s="1046"/>
      <c r="DK84" s="1047"/>
      <c r="DL84" s="1045"/>
      <c r="DM84" s="1046"/>
      <c r="DN84" s="1046"/>
      <c r="DO84" s="1046"/>
      <c r="DP84" s="1047"/>
      <c r="DQ84" s="1045"/>
      <c r="DR84" s="1046"/>
      <c r="DS84" s="1046"/>
      <c r="DT84" s="1046"/>
      <c r="DU84" s="1047"/>
      <c r="DV84" s="1030"/>
      <c r="DW84" s="1031"/>
      <c r="DX84" s="1031"/>
      <c r="DY84" s="1031"/>
      <c r="DZ84" s="1032"/>
      <c r="EA84" s="246"/>
    </row>
    <row r="85" spans="1:131" s="247" customFormat="1" ht="26.25" customHeight="1" x14ac:dyDescent="0.2">
      <c r="A85" s="261">
        <v>18</v>
      </c>
      <c r="B85" s="1063"/>
      <c r="C85" s="1064"/>
      <c r="D85" s="1064"/>
      <c r="E85" s="1064"/>
      <c r="F85" s="1064"/>
      <c r="G85" s="1064"/>
      <c r="H85" s="1064"/>
      <c r="I85" s="1064"/>
      <c r="J85" s="1064"/>
      <c r="K85" s="1064"/>
      <c r="L85" s="1064"/>
      <c r="M85" s="1064"/>
      <c r="N85" s="1064"/>
      <c r="O85" s="1064"/>
      <c r="P85" s="1065"/>
      <c r="Q85" s="1066"/>
      <c r="R85" s="1060"/>
      <c r="S85" s="1060"/>
      <c r="T85" s="1060"/>
      <c r="U85" s="1060"/>
      <c r="V85" s="1060"/>
      <c r="W85" s="1060"/>
      <c r="X85" s="1060"/>
      <c r="Y85" s="1060"/>
      <c r="Z85" s="1060"/>
      <c r="AA85" s="1060"/>
      <c r="AB85" s="1060"/>
      <c r="AC85" s="1060"/>
      <c r="AD85" s="1060"/>
      <c r="AE85" s="1060"/>
      <c r="AF85" s="1060"/>
      <c r="AG85" s="1060"/>
      <c r="AH85" s="1060"/>
      <c r="AI85" s="1060"/>
      <c r="AJ85" s="1060"/>
      <c r="AK85" s="1060"/>
      <c r="AL85" s="1060"/>
      <c r="AM85" s="1060"/>
      <c r="AN85" s="1060"/>
      <c r="AO85" s="1060"/>
      <c r="AP85" s="1060"/>
      <c r="AQ85" s="1060"/>
      <c r="AR85" s="1060"/>
      <c r="AS85" s="1060"/>
      <c r="AT85" s="1060"/>
      <c r="AU85" s="1060"/>
      <c r="AV85" s="1060"/>
      <c r="AW85" s="1060"/>
      <c r="AX85" s="1060"/>
      <c r="AY85" s="1060"/>
      <c r="AZ85" s="1061"/>
      <c r="BA85" s="1061"/>
      <c r="BB85" s="1061"/>
      <c r="BC85" s="1061"/>
      <c r="BD85" s="1062"/>
      <c r="BE85" s="265"/>
      <c r="BF85" s="265"/>
      <c r="BG85" s="265"/>
      <c r="BH85" s="265"/>
      <c r="BI85" s="265"/>
      <c r="BJ85" s="265"/>
      <c r="BK85" s="265"/>
      <c r="BL85" s="265"/>
      <c r="BM85" s="265"/>
      <c r="BN85" s="265"/>
      <c r="BO85" s="265"/>
      <c r="BP85" s="265"/>
      <c r="BQ85" s="262">
        <v>79</v>
      </c>
      <c r="BR85" s="267"/>
      <c r="BS85" s="1042"/>
      <c r="BT85" s="1043"/>
      <c r="BU85" s="1043"/>
      <c r="BV85" s="1043"/>
      <c r="BW85" s="1043"/>
      <c r="BX85" s="1043"/>
      <c r="BY85" s="1043"/>
      <c r="BZ85" s="1043"/>
      <c r="CA85" s="1043"/>
      <c r="CB85" s="1043"/>
      <c r="CC85" s="1043"/>
      <c r="CD85" s="1043"/>
      <c r="CE85" s="1043"/>
      <c r="CF85" s="1043"/>
      <c r="CG85" s="1044"/>
      <c r="CH85" s="1045"/>
      <c r="CI85" s="1046"/>
      <c r="CJ85" s="1046"/>
      <c r="CK85" s="1046"/>
      <c r="CL85" s="1047"/>
      <c r="CM85" s="1045"/>
      <c r="CN85" s="1046"/>
      <c r="CO85" s="1046"/>
      <c r="CP85" s="1046"/>
      <c r="CQ85" s="1047"/>
      <c r="CR85" s="1045"/>
      <c r="CS85" s="1046"/>
      <c r="CT85" s="1046"/>
      <c r="CU85" s="1046"/>
      <c r="CV85" s="1047"/>
      <c r="CW85" s="1045"/>
      <c r="CX85" s="1046"/>
      <c r="CY85" s="1046"/>
      <c r="CZ85" s="1046"/>
      <c r="DA85" s="1047"/>
      <c r="DB85" s="1045"/>
      <c r="DC85" s="1046"/>
      <c r="DD85" s="1046"/>
      <c r="DE85" s="1046"/>
      <c r="DF85" s="1047"/>
      <c r="DG85" s="1045"/>
      <c r="DH85" s="1046"/>
      <c r="DI85" s="1046"/>
      <c r="DJ85" s="1046"/>
      <c r="DK85" s="1047"/>
      <c r="DL85" s="1045"/>
      <c r="DM85" s="1046"/>
      <c r="DN85" s="1046"/>
      <c r="DO85" s="1046"/>
      <c r="DP85" s="1047"/>
      <c r="DQ85" s="1045"/>
      <c r="DR85" s="1046"/>
      <c r="DS85" s="1046"/>
      <c r="DT85" s="1046"/>
      <c r="DU85" s="1047"/>
      <c r="DV85" s="1030"/>
      <c r="DW85" s="1031"/>
      <c r="DX85" s="1031"/>
      <c r="DY85" s="1031"/>
      <c r="DZ85" s="1032"/>
      <c r="EA85" s="246"/>
    </row>
    <row r="86" spans="1:131" s="247" customFormat="1" ht="26.25" customHeight="1" x14ac:dyDescent="0.2">
      <c r="A86" s="261">
        <v>19</v>
      </c>
      <c r="B86" s="1063"/>
      <c r="C86" s="1064"/>
      <c r="D86" s="1064"/>
      <c r="E86" s="1064"/>
      <c r="F86" s="1064"/>
      <c r="G86" s="1064"/>
      <c r="H86" s="1064"/>
      <c r="I86" s="1064"/>
      <c r="J86" s="1064"/>
      <c r="K86" s="1064"/>
      <c r="L86" s="1064"/>
      <c r="M86" s="1064"/>
      <c r="N86" s="1064"/>
      <c r="O86" s="1064"/>
      <c r="P86" s="1065"/>
      <c r="Q86" s="1066"/>
      <c r="R86" s="1060"/>
      <c r="S86" s="1060"/>
      <c r="T86" s="1060"/>
      <c r="U86" s="1060"/>
      <c r="V86" s="1060"/>
      <c r="W86" s="1060"/>
      <c r="X86" s="1060"/>
      <c r="Y86" s="1060"/>
      <c r="Z86" s="1060"/>
      <c r="AA86" s="1060"/>
      <c r="AB86" s="1060"/>
      <c r="AC86" s="1060"/>
      <c r="AD86" s="1060"/>
      <c r="AE86" s="1060"/>
      <c r="AF86" s="1060"/>
      <c r="AG86" s="1060"/>
      <c r="AH86" s="1060"/>
      <c r="AI86" s="1060"/>
      <c r="AJ86" s="1060"/>
      <c r="AK86" s="1060"/>
      <c r="AL86" s="1060"/>
      <c r="AM86" s="1060"/>
      <c r="AN86" s="1060"/>
      <c r="AO86" s="1060"/>
      <c r="AP86" s="1060"/>
      <c r="AQ86" s="1060"/>
      <c r="AR86" s="1060"/>
      <c r="AS86" s="1060"/>
      <c r="AT86" s="1060"/>
      <c r="AU86" s="1060"/>
      <c r="AV86" s="1060"/>
      <c r="AW86" s="1060"/>
      <c r="AX86" s="1060"/>
      <c r="AY86" s="1060"/>
      <c r="AZ86" s="1061"/>
      <c r="BA86" s="1061"/>
      <c r="BB86" s="1061"/>
      <c r="BC86" s="1061"/>
      <c r="BD86" s="1062"/>
      <c r="BE86" s="265"/>
      <c r="BF86" s="265"/>
      <c r="BG86" s="265"/>
      <c r="BH86" s="265"/>
      <c r="BI86" s="265"/>
      <c r="BJ86" s="265"/>
      <c r="BK86" s="265"/>
      <c r="BL86" s="265"/>
      <c r="BM86" s="265"/>
      <c r="BN86" s="265"/>
      <c r="BO86" s="265"/>
      <c r="BP86" s="265"/>
      <c r="BQ86" s="262">
        <v>80</v>
      </c>
      <c r="BR86" s="267"/>
      <c r="BS86" s="1042"/>
      <c r="BT86" s="1043"/>
      <c r="BU86" s="1043"/>
      <c r="BV86" s="1043"/>
      <c r="BW86" s="1043"/>
      <c r="BX86" s="1043"/>
      <c r="BY86" s="1043"/>
      <c r="BZ86" s="1043"/>
      <c r="CA86" s="1043"/>
      <c r="CB86" s="1043"/>
      <c r="CC86" s="1043"/>
      <c r="CD86" s="1043"/>
      <c r="CE86" s="1043"/>
      <c r="CF86" s="1043"/>
      <c r="CG86" s="1044"/>
      <c r="CH86" s="1045"/>
      <c r="CI86" s="1046"/>
      <c r="CJ86" s="1046"/>
      <c r="CK86" s="1046"/>
      <c r="CL86" s="1047"/>
      <c r="CM86" s="1045"/>
      <c r="CN86" s="1046"/>
      <c r="CO86" s="1046"/>
      <c r="CP86" s="1046"/>
      <c r="CQ86" s="1047"/>
      <c r="CR86" s="1045"/>
      <c r="CS86" s="1046"/>
      <c r="CT86" s="1046"/>
      <c r="CU86" s="1046"/>
      <c r="CV86" s="1047"/>
      <c r="CW86" s="1045"/>
      <c r="CX86" s="1046"/>
      <c r="CY86" s="1046"/>
      <c r="CZ86" s="1046"/>
      <c r="DA86" s="1047"/>
      <c r="DB86" s="1045"/>
      <c r="DC86" s="1046"/>
      <c r="DD86" s="1046"/>
      <c r="DE86" s="1046"/>
      <c r="DF86" s="1047"/>
      <c r="DG86" s="1045"/>
      <c r="DH86" s="1046"/>
      <c r="DI86" s="1046"/>
      <c r="DJ86" s="1046"/>
      <c r="DK86" s="1047"/>
      <c r="DL86" s="1045"/>
      <c r="DM86" s="1046"/>
      <c r="DN86" s="1046"/>
      <c r="DO86" s="1046"/>
      <c r="DP86" s="1047"/>
      <c r="DQ86" s="1045"/>
      <c r="DR86" s="1046"/>
      <c r="DS86" s="1046"/>
      <c r="DT86" s="1046"/>
      <c r="DU86" s="1047"/>
      <c r="DV86" s="1030"/>
      <c r="DW86" s="1031"/>
      <c r="DX86" s="1031"/>
      <c r="DY86" s="1031"/>
      <c r="DZ86" s="1032"/>
      <c r="EA86" s="246"/>
    </row>
    <row r="87" spans="1:131" s="247" customFormat="1" ht="26.25" customHeight="1" x14ac:dyDescent="0.2">
      <c r="A87" s="269">
        <v>20</v>
      </c>
      <c r="B87" s="1053"/>
      <c r="C87" s="1054"/>
      <c r="D87" s="1054"/>
      <c r="E87" s="1054"/>
      <c r="F87" s="1054"/>
      <c r="G87" s="1054"/>
      <c r="H87" s="1054"/>
      <c r="I87" s="1054"/>
      <c r="J87" s="1054"/>
      <c r="K87" s="1054"/>
      <c r="L87" s="1054"/>
      <c r="M87" s="1054"/>
      <c r="N87" s="1054"/>
      <c r="O87" s="1054"/>
      <c r="P87" s="1055"/>
      <c r="Q87" s="1056"/>
      <c r="R87" s="1057"/>
      <c r="S87" s="1057"/>
      <c r="T87" s="1057"/>
      <c r="U87" s="1057"/>
      <c r="V87" s="1057"/>
      <c r="W87" s="1057"/>
      <c r="X87" s="1057"/>
      <c r="Y87" s="1057"/>
      <c r="Z87" s="1057"/>
      <c r="AA87" s="1057"/>
      <c r="AB87" s="1057"/>
      <c r="AC87" s="1057"/>
      <c r="AD87" s="1057"/>
      <c r="AE87" s="1057"/>
      <c r="AF87" s="1057"/>
      <c r="AG87" s="1057"/>
      <c r="AH87" s="1057"/>
      <c r="AI87" s="1057"/>
      <c r="AJ87" s="1057"/>
      <c r="AK87" s="1057"/>
      <c r="AL87" s="1057"/>
      <c r="AM87" s="1057"/>
      <c r="AN87" s="1057"/>
      <c r="AO87" s="1057"/>
      <c r="AP87" s="1057"/>
      <c r="AQ87" s="1057"/>
      <c r="AR87" s="1057"/>
      <c r="AS87" s="1057"/>
      <c r="AT87" s="1057"/>
      <c r="AU87" s="1057"/>
      <c r="AV87" s="1057"/>
      <c r="AW87" s="1057"/>
      <c r="AX87" s="1057"/>
      <c r="AY87" s="1057"/>
      <c r="AZ87" s="1058"/>
      <c r="BA87" s="1058"/>
      <c r="BB87" s="1058"/>
      <c r="BC87" s="1058"/>
      <c r="BD87" s="1059"/>
      <c r="BE87" s="265"/>
      <c r="BF87" s="265"/>
      <c r="BG87" s="265"/>
      <c r="BH87" s="265"/>
      <c r="BI87" s="265"/>
      <c r="BJ87" s="265"/>
      <c r="BK87" s="265"/>
      <c r="BL87" s="265"/>
      <c r="BM87" s="265"/>
      <c r="BN87" s="265"/>
      <c r="BO87" s="265"/>
      <c r="BP87" s="265"/>
      <c r="BQ87" s="262">
        <v>81</v>
      </c>
      <c r="BR87" s="267"/>
      <c r="BS87" s="1042"/>
      <c r="BT87" s="1043"/>
      <c r="BU87" s="1043"/>
      <c r="BV87" s="1043"/>
      <c r="BW87" s="1043"/>
      <c r="BX87" s="1043"/>
      <c r="BY87" s="1043"/>
      <c r="BZ87" s="1043"/>
      <c r="CA87" s="1043"/>
      <c r="CB87" s="1043"/>
      <c r="CC87" s="1043"/>
      <c r="CD87" s="1043"/>
      <c r="CE87" s="1043"/>
      <c r="CF87" s="1043"/>
      <c r="CG87" s="1044"/>
      <c r="CH87" s="1045"/>
      <c r="CI87" s="1046"/>
      <c r="CJ87" s="1046"/>
      <c r="CK87" s="1046"/>
      <c r="CL87" s="1047"/>
      <c r="CM87" s="1045"/>
      <c r="CN87" s="1046"/>
      <c r="CO87" s="1046"/>
      <c r="CP87" s="1046"/>
      <c r="CQ87" s="1047"/>
      <c r="CR87" s="1045"/>
      <c r="CS87" s="1046"/>
      <c r="CT87" s="1046"/>
      <c r="CU87" s="1046"/>
      <c r="CV87" s="1047"/>
      <c r="CW87" s="1045"/>
      <c r="CX87" s="1046"/>
      <c r="CY87" s="1046"/>
      <c r="CZ87" s="1046"/>
      <c r="DA87" s="1047"/>
      <c r="DB87" s="1045"/>
      <c r="DC87" s="1046"/>
      <c r="DD87" s="1046"/>
      <c r="DE87" s="1046"/>
      <c r="DF87" s="1047"/>
      <c r="DG87" s="1045"/>
      <c r="DH87" s="1046"/>
      <c r="DI87" s="1046"/>
      <c r="DJ87" s="1046"/>
      <c r="DK87" s="1047"/>
      <c r="DL87" s="1045"/>
      <c r="DM87" s="1046"/>
      <c r="DN87" s="1046"/>
      <c r="DO87" s="1046"/>
      <c r="DP87" s="1047"/>
      <c r="DQ87" s="1045"/>
      <c r="DR87" s="1046"/>
      <c r="DS87" s="1046"/>
      <c r="DT87" s="1046"/>
      <c r="DU87" s="1047"/>
      <c r="DV87" s="1030"/>
      <c r="DW87" s="1031"/>
      <c r="DX87" s="1031"/>
      <c r="DY87" s="1031"/>
      <c r="DZ87" s="1032"/>
      <c r="EA87" s="246"/>
    </row>
    <row r="88" spans="1:131" s="247" customFormat="1" ht="26.25" customHeight="1" thickBot="1" x14ac:dyDescent="0.25">
      <c r="A88" s="264" t="s">
        <v>390</v>
      </c>
      <c r="B88" s="1033" t="s">
        <v>418</v>
      </c>
      <c r="C88" s="1034"/>
      <c r="D88" s="1034"/>
      <c r="E88" s="1034"/>
      <c r="F88" s="1034"/>
      <c r="G88" s="1034"/>
      <c r="H88" s="1034"/>
      <c r="I88" s="1034"/>
      <c r="J88" s="1034"/>
      <c r="K88" s="1034"/>
      <c r="L88" s="1034"/>
      <c r="M88" s="1034"/>
      <c r="N88" s="1034"/>
      <c r="O88" s="1034"/>
      <c r="P88" s="1035"/>
      <c r="Q88" s="1051"/>
      <c r="R88" s="1052"/>
      <c r="S88" s="1052"/>
      <c r="T88" s="1052"/>
      <c r="U88" s="1052"/>
      <c r="V88" s="1052"/>
      <c r="W88" s="1052"/>
      <c r="X88" s="1052"/>
      <c r="Y88" s="1052"/>
      <c r="Z88" s="1052"/>
      <c r="AA88" s="1052"/>
      <c r="AB88" s="1052"/>
      <c r="AC88" s="1052"/>
      <c r="AD88" s="1052"/>
      <c r="AE88" s="1052"/>
      <c r="AF88" s="1048">
        <v>1737</v>
      </c>
      <c r="AG88" s="1048"/>
      <c r="AH88" s="1048"/>
      <c r="AI88" s="1048"/>
      <c r="AJ88" s="1048"/>
      <c r="AK88" s="1052"/>
      <c r="AL88" s="1052"/>
      <c r="AM88" s="1052"/>
      <c r="AN88" s="1052"/>
      <c r="AO88" s="1052"/>
      <c r="AP88" s="1048">
        <v>24236</v>
      </c>
      <c r="AQ88" s="1048"/>
      <c r="AR88" s="1048"/>
      <c r="AS88" s="1048"/>
      <c r="AT88" s="1048"/>
      <c r="AU88" s="1048">
        <v>820</v>
      </c>
      <c r="AV88" s="1048"/>
      <c r="AW88" s="1048"/>
      <c r="AX88" s="1048"/>
      <c r="AY88" s="1048"/>
      <c r="AZ88" s="1049"/>
      <c r="BA88" s="1049"/>
      <c r="BB88" s="1049"/>
      <c r="BC88" s="1049"/>
      <c r="BD88" s="1050"/>
      <c r="BE88" s="265"/>
      <c r="BF88" s="265"/>
      <c r="BG88" s="265"/>
      <c r="BH88" s="265"/>
      <c r="BI88" s="265"/>
      <c r="BJ88" s="265"/>
      <c r="BK88" s="265"/>
      <c r="BL88" s="265"/>
      <c r="BM88" s="265"/>
      <c r="BN88" s="265"/>
      <c r="BO88" s="265"/>
      <c r="BP88" s="265"/>
      <c r="BQ88" s="262">
        <v>82</v>
      </c>
      <c r="BR88" s="267"/>
      <c r="BS88" s="1042"/>
      <c r="BT88" s="1043"/>
      <c r="BU88" s="1043"/>
      <c r="BV88" s="1043"/>
      <c r="BW88" s="1043"/>
      <c r="BX88" s="1043"/>
      <c r="BY88" s="1043"/>
      <c r="BZ88" s="1043"/>
      <c r="CA88" s="1043"/>
      <c r="CB88" s="1043"/>
      <c r="CC88" s="1043"/>
      <c r="CD88" s="1043"/>
      <c r="CE88" s="1043"/>
      <c r="CF88" s="1043"/>
      <c r="CG88" s="1044"/>
      <c r="CH88" s="1045"/>
      <c r="CI88" s="1046"/>
      <c r="CJ88" s="1046"/>
      <c r="CK88" s="1046"/>
      <c r="CL88" s="1047"/>
      <c r="CM88" s="1045"/>
      <c r="CN88" s="1046"/>
      <c r="CO88" s="1046"/>
      <c r="CP88" s="1046"/>
      <c r="CQ88" s="1047"/>
      <c r="CR88" s="1045"/>
      <c r="CS88" s="1046"/>
      <c r="CT88" s="1046"/>
      <c r="CU88" s="1046"/>
      <c r="CV88" s="1047"/>
      <c r="CW88" s="1045"/>
      <c r="CX88" s="1046"/>
      <c r="CY88" s="1046"/>
      <c r="CZ88" s="1046"/>
      <c r="DA88" s="1047"/>
      <c r="DB88" s="1045"/>
      <c r="DC88" s="1046"/>
      <c r="DD88" s="1046"/>
      <c r="DE88" s="1046"/>
      <c r="DF88" s="1047"/>
      <c r="DG88" s="1045"/>
      <c r="DH88" s="1046"/>
      <c r="DI88" s="1046"/>
      <c r="DJ88" s="1046"/>
      <c r="DK88" s="1047"/>
      <c r="DL88" s="1045"/>
      <c r="DM88" s="1046"/>
      <c r="DN88" s="1046"/>
      <c r="DO88" s="1046"/>
      <c r="DP88" s="1047"/>
      <c r="DQ88" s="1045"/>
      <c r="DR88" s="1046"/>
      <c r="DS88" s="1046"/>
      <c r="DT88" s="1046"/>
      <c r="DU88" s="1047"/>
      <c r="DV88" s="1030"/>
      <c r="DW88" s="1031"/>
      <c r="DX88" s="1031"/>
      <c r="DY88" s="1031"/>
      <c r="DZ88" s="1032"/>
      <c r="EA88" s="246"/>
    </row>
    <row r="89" spans="1:131" s="247" customFormat="1" ht="26.25" hidden="1" customHeight="1" x14ac:dyDescent="0.2">
      <c r="A89" s="270"/>
      <c r="B89" s="271"/>
      <c r="C89" s="271"/>
      <c r="D89" s="271"/>
      <c r="E89" s="271"/>
      <c r="F89" s="271"/>
      <c r="G89" s="271"/>
      <c r="H89" s="271"/>
      <c r="I89" s="271"/>
      <c r="J89" s="271"/>
      <c r="K89" s="271"/>
      <c r="L89" s="271"/>
      <c r="M89" s="271"/>
      <c r="N89" s="271"/>
      <c r="O89" s="271"/>
      <c r="P89" s="271"/>
      <c r="Q89" s="272"/>
      <c r="R89" s="272"/>
      <c r="S89" s="272"/>
      <c r="T89" s="272"/>
      <c r="U89" s="272"/>
      <c r="V89" s="272"/>
      <c r="W89" s="272"/>
      <c r="X89" s="272"/>
      <c r="Y89" s="272"/>
      <c r="Z89" s="272"/>
      <c r="AA89" s="272"/>
      <c r="AB89" s="272"/>
      <c r="AC89" s="272"/>
      <c r="AD89" s="272"/>
      <c r="AE89" s="272"/>
      <c r="AF89" s="272"/>
      <c r="AG89" s="272"/>
      <c r="AH89" s="272"/>
      <c r="AI89" s="272"/>
      <c r="AJ89" s="272"/>
      <c r="AK89" s="272"/>
      <c r="AL89" s="272"/>
      <c r="AM89" s="272"/>
      <c r="AN89" s="272"/>
      <c r="AO89" s="272"/>
      <c r="AP89" s="272"/>
      <c r="AQ89" s="272"/>
      <c r="AR89" s="272"/>
      <c r="AS89" s="272"/>
      <c r="AT89" s="272"/>
      <c r="AU89" s="272"/>
      <c r="AV89" s="272"/>
      <c r="AW89" s="272"/>
      <c r="AX89" s="272"/>
      <c r="AY89" s="272"/>
      <c r="AZ89" s="273"/>
      <c r="BA89" s="273"/>
      <c r="BB89" s="273"/>
      <c r="BC89" s="273"/>
      <c r="BD89" s="273"/>
      <c r="BE89" s="265"/>
      <c r="BF89" s="265"/>
      <c r="BG89" s="265"/>
      <c r="BH89" s="265"/>
      <c r="BI89" s="265"/>
      <c r="BJ89" s="265"/>
      <c r="BK89" s="265"/>
      <c r="BL89" s="265"/>
      <c r="BM89" s="265"/>
      <c r="BN89" s="265"/>
      <c r="BO89" s="265"/>
      <c r="BP89" s="265"/>
      <c r="BQ89" s="262">
        <v>83</v>
      </c>
      <c r="BR89" s="267"/>
      <c r="BS89" s="1042"/>
      <c r="BT89" s="1043"/>
      <c r="BU89" s="1043"/>
      <c r="BV89" s="1043"/>
      <c r="BW89" s="1043"/>
      <c r="BX89" s="1043"/>
      <c r="BY89" s="1043"/>
      <c r="BZ89" s="1043"/>
      <c r="CA89" s="1043"/>
      <c r="CB89" s="1043"/>
      <c r="CC89" s="1043"/>
      <c r="CD89" s="1043"/>
      <c r="CE89" s="1043"/>
      <c r="CF89" s="1043"/>
      <c r="CG89" s="1044"/>
      <c r="CH89" s="1045"/>
      <c r="CI89" s="1046"/>
      <c r="CJ89" s="1046"/>
      <c r="CK89" s="1046"/>
      <c r="CL89" s="1047"/>
      <c r="CM89" s="1045"/>
      <c r="CN89" s="1046"/>
      <c r="CO89" s="1046"/>
      <c r="CP89" s="1046"/>
      <c r="CQ89" s="1047"/>
      <c r="CR89" s="1045"/>
      <c r="CS89" s="1046"/>
      <c r="CT89" s="1046"/>
      <c r="CU89" s="1046"/>
      <c r="CV89" s="1047"/>
      <c r="CW89" s="1045"/>
      <c r="CX89" s="1046"/>
      <c r="CY89" s="1046"/>
      <c r="CZ89" s="1046"/>
      <c r="DA89" s="1047"/>
      <c r="DB89" s="1045"/>
      <c r="DC89" s="1046"/>
      <c r="DD89" s="1046"/>
      <c r="DE89" s="1046"/>
      <c r="DF89" s="1047"/>
      <c r="DG89" s="1045"/>
      <c r="DH89" s="1046"/>
      <c r="DI89" s="1046"/>
      <c r="DJ89" s="1046"/>
      <c r="DK89" s="1047"/>
      <c r="DL89" s="1045"/>
      <c r="DM89" s="1046"/>
      <c r="DN89" s="1046"/>
      <c r="DO89" s="1046"/>
      <c r="DP89" s="1047"/>
      <c r="DQ89" s="1045"/>
      <c r="DR89" s="1046"/>
      <c r="DS89" s="1046"/>
      <c r="DT89" s="1046"/>
      <c r="DU89" s="1047"/>
      <c r="DV89" s="1030"/>
      <c r="DW89" s="1031"/>
      <c r="DX89" s="1031"/>
      <c r="DY89" s="1031"/>
      <c r="DZ89" s="1032"/>
      <c r="EA89" s="246"/>
    </row>
    <row r="90" spans="1:131" s="247" customFormat="1" ht="26.25" hidden="1" customHeight="1" x14ac:dyDescent="0.2">
      <c r="A90" s="270"/>
      <c r="B90" s="271"/>
      <c r="C90" s="271"/>
      <c r="D90" s="271"/>
      <c r="E90" s="271"/>
      <c r="F90" s="271"/>
      <c r="G90" s="271"/>
      <c r="H90" s="271"/>
      <c r="I90" s="271"/>
      <c r="J90" s="271"/>
      <c r="K90" s="271"/>
      <c r="L90" s="271"/>
      <c r="M90" s="271"/>
      <c r="N90" s="271"/>
      <c r="O90" s="271"/>
      <c r="P90" s="271"/>
      <c r="Q90" s="272"/>
      <c r="R90" s="272"/>
      <c r="S90" s="272"/>
      <c r="T90" s="272"/>
      <c r="U90" s="272"/>
      <c r="V90" s="272"/>
      <c r="W90" s="272"/>
      <c r="X90" s="272"/>
      <c r="Y90" s="272"/>
      <c r="Z90" s="272"/>
      <c r="AA90" s="272"/>
      <c r="AB90" s="272"/>
      <c r="AC90" s="272"/>
      <c r="AD90" s="272"/>
      <c r="AE90" s="272"/>
      <c r="AF90" s="272"/>
      <c r="AG90" s="272"/>
      <c r="AH90" s="272"/>
      <c r="AI90" s="272"/>
      <c r="AJ90" s="272"/>
      <c r="AK90" s="272"/>
      <c r="AL90" s="272"/>
      <c r="AM90" s="272"/>
      <c r="AN90" s="272"/>
      <c r="AO90" s="272"/>
      <c r="AP90" s="272"/>
      <c r="AQ90" s="272"/>
      <c r="AR90" s="272"/>
      <c r="AS90" s="272"/>
      <c r="AT90" s="272"/>
      <c r="AU90" s="272"/>
      <c r="AV90" s="272"/>
      <c r="AW90" s="272"/>
      <c r="AX90" s="272"/>
      <c r="AY90" s="272"/>
      <c r="AZ90" s="273"/>
      <c r="BA90" s="273"/>
      <c r="BB90" s="273"/>
      <c r="BC90" s="273"/>
      <c r="BD90" s="273"/>
      <c r="BE90" s="265"/>
      <c r="BF90" s="265"/>
      <c r="BG90" s="265"/>
      <c r="BH90" s="265"/>
      <c r="BI90" s="265"/>
      <c r="BJ90" s="265"/>
      <c r="BK90" s="265"/>
      <c r="BL90" s="265"/>
      <c r="BM90" s="265"/>
      <c r="BN90" s="265"/>
      <c r="BO90" s="265"/>
      <c r="BP90" s="265"/>
      <c r="BQ90" s="262">
        <v>84</v>
      </c>
      <c r="BR90" s="267"/>
      <c r="BS90" s="1042"/>
      <c r="BT90" s="1043"/>
      <c r="BU90" s="1043"/>
      <c r="BV90" s="1043"/>
      <c r="BW90" s="1043"/>
      <c r="BX90" s="1043"/>
      <c r="BY90" s="1043"/>
      <c r="BZ90" s="1043"/>
      <c r="CA90" s="1043"/>
      <c r="CB90" s="1043"/>
      <c r="CC90" s="1043"/>
      <c r="CD90" s="1043"/>
      <c r="CE90" s="1043"/>
      <c r="CF90" s="1043"/>
      <c r="CG90" s="1044"/>
      <c r="CH90" s="1045"/>
      <c r="CI90" s="1046"/>
      <c r="CJ90" s="1046"/>
      <c r="CK90" s="1046"/>
      <c r="CL90" s="1047"/>
      <c r="CM90" s="1045"/>
      <c r="CN90" s="1046"/>
      <c r="CO90" s="1046"/>
      <c r="CP90" s="1046"/>
      <c r="CQ90" s="1047"/>
      <c r="CR90" s="1045"/>
      <c r="CS90" s="1046"/>
      <c r="CT90" s="1046"/>
      <c r="CU90" s="1046"/>
      <c r="CV90" s="1047"/>
      <c r="CW90" s="1045"/>
      <c r="CX90" s="1046"/>
      <c r="CY90" s="1046"/>
      <c r="CZ90" s="1046"/>
      <c r="DA90" s="1047"/>
      <c r="DB90" s="1045"/>
      <c r="DC90" s="1046"/>
      <c r="DD90" s="1046"/>
      <c r="DE90" s="1046"/>
      <c r="DF90" s="1047"/>
      <c r="DG90" s="1045"/>
      <c r="DH90" s="1046"/>
      <c r="DI90" s="1046"/>
      <c r="DJ90" s="1046"/>
      <c r="DK90" s="1047"/>
      <c r="DL90" s="1045"/>
      <c r="DM90" s="1046"/>
      <c r="DN90" s="1046"/>
      <c r="DO90" s="1046"/>
      <c r="DP90" s="1047"/>
      <c r="DQ90" s="1045"/>
      <c r="DR90" s="1046"/>
      <c r="DS90" s="1046"/>
      <c r="DT90" s="1046"/>
      <c r="DU90" s="1047"/>
      <c r="DV90" s="1030"/>
      <c r="DW90" s="1031"/>
      <c r="DX90" s="1031"/>
      <c r="DY90" s="1031"/>
      <c r="DZ90" s="1032"/>
      <c r="EA90" s="246"/>
    </row>
    <row r="91" spans="1:131" s="247" customFormat="1" ht="26.25" hidden="1" customHeight="1" x14ac:dyDescent="0.2">
      <c r="A91" s="270"/>
      <c r="B91" s="271"/>
      <c r="C91" s="271"/>
      <c r="D91" s="271"/>
      <c r="E91" s="271"/>
      <c r="F91" s="271"/>
      <c r="G91" s="271"/>
      <c r="H91" s="271"/>
      <c r="I91" s="271"/>
      <c r="J91" s="271"/>
      <c r="K91" s="271"/>
      <c r="L91" s="271"/>
      <c r="M91" s="271"/>
      <c r="N91" s="271"/>
      <c r="O91" s="271"/>
      <c r="P91" s="271"/>
      <c r="Q91" s="272"/>
      <c r="R91" s="272"/>
      <c r="S91" s="272"/>
      <c r="T91" s="272"/>
      <c r="U91" s="272"/>
      <c r="V91" s="272"/>
      <c r="W91" s="272"/>
      <c r="X91" s="272"/>
      <c r="Y91" s="272"/>
      <c r="Z91" s="272"/>
      <c r="AA91" s="272"/>
      <c r="AB91" s="272"/>
      <c r="AC91" s="272"/>
      <c r="AD91" s="272"/>
      <c r="AE91" s="272"/>
      <c r="AF91" s="272"/>
      <c r="AG91" s="272"/>
      <c r="AH91" s="272"/>
      <c r="AI91" s="272"/>
      <c r="AJ91" s="272"/>
      <c r="AK91" s="272"/>
      <c r="AL91" s="272"/>
      <c r="AM91" s="272"/>
      <c r="AN91" s="272"/>
      <c r="AO91" s="272"/>
      <c r="AP91" s="272"/>
      <c r="AQ91" s="272"/>
      <c r="AR91" s="272"/>
      <c r="AS91" s="272"/>
      <c r="AT91" s="272"/>
      <c r="AU91" s="272"/>
      <c r="AV91" s="272"/>
      <c r="AW91" s="272"/>
      <c r="AX91" s="272"/>
      <c r="AY91" s="272"/>
      <c r="AZ91" s="273"/>
      <c r="BA91" s="273"/>
      <c r="BB91" s="273"/>
      <c r="BC91" s="273"/>
      <c r="BD91" s="273"/>
      <c r="BE91" s="265"/>
      <c r="BF91" s="265"/>
      <c r="BG91" s="265"/>
      <c r="BH91" s="265"/>
      <c r="BI91" s="265"/>
      <c r="BJ91" s="265"/>
      <c r="BK91" s="265"/>
      <c r="BL91" s="265"/>
      <c r="BM91" s="265"/>
      <c r="BN91" s="265"/>
      <c r="BO91" s="265"/>
      <c r="BP91" s="265"/>
      <c r="BQ91" s="262">
        <v>85</v>
      </c>
      <c r="BR91" s="267"/>
      <c r="BS91" s="1042"/>
      <c r="BT91" s="1043"/>
      <c r="BU91" s="1043"/>
      <c r="BV91" s="1043"/>
      <c r="BW91" s="1043"/>
      <c r="BX91" s="1043"/>
      <c r="BY91" s="1043"/>
      <c r="BZ91" s="1043"/>
      <c r="CA91" s="1043"/>
      <c r="CB91" s="1043"/>
      <c r="CC91" s="1043"/>
      <c r="CD91" s="1043"/>
      <c r="CE91" s="1043"/>
      <c r="CF91" s="1043"/>
      <c r="CG91" s="1044"/>
      <c r="CH91" s="1045"/>
      <c r="CI91" s="1046"/>
      <c r="CJ91" s="1046"/>
      <c r="CK91" s="1046"/>
      <c r="CL91" s="1047"/>
      <c r="CM91" s="1045"/>
      <c r="CN91" s="1046"/>
      <c r="CO91" s="1046"/>
      <c r="CP91" s="1046"/>
      <c r="CQ91" s="1047"/>
      <c r="CR91" s="1045"/>
      <c r="CS91" s="1046"/>
      <c r="CT91" s="1046"/>
      <c r="CU91" s="1046"/>
      <c r="CV91" s="1047"/>
      <c r="CW91" s="1045"/>
      <c r="CX91" s="1046"/>
      <c r="CY91" s="1046"/>
      <c r="CZ91" s="1046"/>
      <c r="DA91" s="1047"/>
      <c r="DB91" s="1045"/>
      <c r="DC91" s="1046"/>
      <c r="DD91" s="1046"/>
      <c r="DE91" s="1046"/>
      <c r="DF91" s="1047"/>
      <c r="DG91" s="1045"/>
      <c r="DH91" s="1046"/>
      <c r="DI91" s="1046"/>
      <c r="DJ91" s="1046"/>
      <c r="DK91" s="1047"/>
      <c r="DL91" s="1045"/>
      <c r="DM91" s="1046"/>
      <c r="DN91" s="1046"/>
      <c r="DO91" s="1046"/>
      <c r="DP91" s="1047"/>
      <c r="DQ91" s="1045"/>
      <c r="DR91" s="1046"/>
      <c r="DS91" s="1046"/>
      <c r="DT91" s="1046"/>
      <c r="DU91" s="1047"/>
      <c r="DV91" s="1030"/>
      <c r="DW91" s="1031"/>
      <c r="DX91" s="1031"/>
      <c r="DY91" s="1031"/>
      <c r="DZ91" s="1032"/>
      <c r="EA91" s="246"/>
    </row>
    <row r="92" spans="1:131" s="247" customFormat="1" ht="26.25" hidden="1" customHeight="1" x14ac:dyDescent="0.2">
      <c r="A92" s="270"/>
      <c r="B92" s="271"/>
      <c r="C92" s="271"/>
      <c r="D92" s="271"/>
      <c r="E92" s="271"/>
      <c r="F92" s="271"/>
      <c r="G92" s="271"/>
      <c r="H92" s="271"/>
      <c r="I92" s="271"/>
      <c r="J92" s="271"/>
      <c r="K92" s="271"/>
      <c r="L92" s="271"/>
      <c r="M92" s="271"/>
      <c r="N92" s="271"/>
      <c r="O92" s="271"/>
      <c r="P92" s="271"/>
      <c r="Q92" s="272"/>
      <c r="R92" s="272"/>
      <c r="S92" s="272"/>
      <c r="T92" s="272"/>
      <c r="U92" s="272"/>
      <c r="V92" s="272"/>
      <c r="W92" s="272"/>
      <c r="X92" s="272"/>
      <c r="Y92" s="272"/>
      <c r="Z92" s="272"/>
      <c r="AA92" s="272"/>
      <c r="AB92" s="272"/>
      <c r="AC92" s="272"/>
      <c r="AD92" s="272"/>
      <c r="AE92" s="272"/>
      <c r="AF92" s="272"/>
      <c r="AG92" s="272"/>
      <c r="AH92" s="272"/>
      <c r="AI92" s="272"/>
      <c r="AJ92" s="272"/>
      <c r="AK92" s="272"/>
      <c r="AL92" s="272"/>
      <c r="AM92" s="272"/>
      <c r="AN92" s="272"/>
      <c r="AO92" s="272"/>
      <c r="AP92" s="272"/>
      <c r="AQ92" s="272"/>
      <c r="AR92" s="272"/>
      <c r="AS92" s="272"/>
      <c r="AT92" s="272"/>
      <c r="AU92" s="272"/>
      <c r="AV92" s="272"/>
      <c r="AW92" s="272"/>
      <c r="AX92" s="272"/>
      <c r="AY92" s="272"/>
      <c r="AZ92" s="273"/>
      <c r="BA92" s="273"/>
      <c r="BB92" s="273"/>
      <c r="BC92" s="273"/>
      <c r="BD92" s="273"/>
      <c r="BE92" s="265"/>
      <c r="BF92" s="265"/>
      <c r="BG92" s="265"/>
      <c r="BH92" s="265"/>
      <c r="BI92" s="265"/>
      <c r="BJ92" s="265"/>
      <c r="BK92" s="265"/>
      <c r="BL92" s="265"/>
      <c r="BM92" s="265"/>
      <c r="BN92" s="265"/>
      <c r="BO92" s="265"/>
      <c r="BP92" s="265"/>
      <c r="BQ92" s="262">
        <v>86</v>
      </c>
      <c r="BR92" s="267"/>
      <c r="BS92" s="1042"/>
      <c r="BT92" s="1043"/>
      <c r="BU92" s="1043"/>
      <c r="BV92" s="1043"/>
      <c r="BW92" s="1043"/>
      <c r="BX92" s="1043"/>
      <c r="BY92" s="1043"/>
      <c r="BZ92" s="1043"/>
      <c r="CA92" s="1043"/>
      <c r="CB92" s="1043"/>
      <c r="CC92" s="1043"/>
      <c r="CD92" s="1043"/>
      <c r="CE92" s="1043"/>
      <c r="CF92" s="1043"/>
      <c r="CG92" s="1044"/>
      <c r="CH92" s="1045"/>
      <c r="CI92" s="1046"/>
      <c r="CJ92" s="1046"/>
      <c r="CK92" s="1046"/>
      <c r="CL92" s="1047"/>
      <c r="CM92" s="1045"/>
      <c r="CN92" s="1046"/>
      <c r="CO92" s="1046"/>
      <c r="CP92" s="1046"/>
      <c r="CQ92" s="1047"/>
      <c r="CR92" s="1045"/>
      <c r="CS92" s="1046"/>
      <c r="CT92" s="1046"/>
      <c r="CU92" s="1046"/>
      <c r="CV92" s="1047"/>
      <c r="CW92" s="1045"/>
      <c r="CX92" s="1046"/>
      <c r="CY92" s="1046"/>
      <c r="CZ92" s="1046"/>
      <c r="DA92" s="1047"/>
      <c r="DB92" s="1045"/>
      <c r="DC92" s="1046"/>
      <c r="DD92" s="1046"/>
      <c r="DE92" s="1046"/>
      <c r="DF92" s="1047"/>
      <c r="DG92" s="1045"/>
      <c r="DH92" s="1046"/>
      <c r="DI92" s="1046"/>
      <c r="DJ92" s="1046"/>
      <c r="DK92" s="1047"/>
      <c r="DL92" s="1045"/>
      <c r="DM92" s="1046"/>
      <c r="DN92" s="1046"/>
      <c r="DO92" s="1046"/>
      <c r="DP92" s="1047"/>
      <c r="DQ92" s="1045"/>
      <c r="DR92" s="1046"/>
      <c r="DS92" s="1046"/>
      <c r="DT92" s="1046"/>
      <c r="DU92" s="1047"/>
      <c r="DV92" s="1030"/>
      <c r="DW92" s="1031"/>
      <c r="DX92" s="1031"/>
      <c r="DY92" s="1031"/>
      <c r="DZ92" s="1032"/>
      <c r="EA92" s="246"/>
    </row>
    <row r="93" spans="1:131" s="247" customFormat="1" ht="26.25" hidden="1" customHeight="1" x14ac:dyDescent="0.2">
      <c r="A93" s="270"/>
      <c r="B93" s="271"/>
      <c r="C93" s="271"/>
      <c r="D93" s="271"/>
      <c r="E93" s="271"/>
      <c r="F93" s="271"/>
      <c r="G93" s="271"/>
      <c r="H93" s="271"/>
      <c r="I93" s="271"/>
      <c r="J93" s="271"/>
      <c r="K93" s="271"/>
      <c r="L93" s="271"/>
      <c r="M93" s="271"/>
      <c r="N93" s="271"/>
      <c r="O93" s="271"/>
      <c r="P93" s="271"/>
      <c r="Q93" s="272"/>
      <c r="R93" s="272"/>
      <c r="S93" s="272"/>
      <c r="T93" s="272"/>
      <c r="U93" s="272"/>
      <c r="V93" s="272"/>
      <c r="W93" s="272"/>
      <c r="X93" s="272"/>
      <c r="Y93" s="272"/>
      <c r="Z93" s="272"/>
      <c r="AA93" s="272"/>
      <c r="AB93" s="272"/>
      <c r="AC93" s="272"/>
      <c r="AD93" s="272"/>
      <c r="AE93" s="272"/>
      <c r="AF93" s="272"/>
      <c r="AG93" s="272"/>
      <c r="AH93" s="272"/>
      <c r="AI93" s="272"/>
      <c r="AJ93" s="272"/>
      <c r="AK93" s="272"/>
      <c r="AL93" s="272"/>
      <c r="AM93" s="272"/>
      <c r="AN93" s="272"/>
      <c r="AO93" s="272"/>
      <c r="AP93" s="272"/>
      <c r="AQ93" s="272"/>
      <c r="AR93" s="272"/>
      <c r="AS93" s="272"/>
      <c r="AT93" s="272"/>
      <c r="AU93" s="272"/>
      <c r="AV93" s="272"/>
      <c r="AW93" s="272"/>
      <c r="AX93" s="272"/>
      <c r="AY93" s="272"/>
      <c r="AZ93" s="273"/>
      <c r="BA93" s="273"/>
      <c r="BB93" s="273"/>
      <c r="BC93" s="273"/>
      <c r="BD93" s="273"/>
      <c r="BE93" s="265"/>
      <c r="BF93" s="265"/>
      <c r="BG93" s="265"/>
      <c r="BH93" s="265"/>
      <c r="BI93" s="265"/>
      <c r="BJ93" s="265"/>
      <c r="BK93" s="265"/>
      <c r="BL93" s="265"/>
      <c r="BM93" s="265"/>
      <c r="BN93" s="265"/>
      <c r="BO93" s="265"/>
      <c r="BP93" s="265"/>
      <c r="BQ93" s="262">
        <v>87</v>
      </c>
      <c r="BR93" s="267"/>
      <c r="BS93" s="1042"/>
      <c r="BT93" s="1043"/>
      <c r="BU93" s="1043"/>
      <c r="BV93" s="1043"/>
      <c r="BW93" s="1043"/>
      <c r="BX93" s="1043"/>
      <c r="BY93" s="1043"/>
      <c r="BZ93" s="1043"/>
      <c r="CA93" s="1043"/>
      <c r="CB93" s="1043"/>
      <c r="CC93" s="1043"/>
      <c r="CD93" s="1043"/>
      <c r="CE93" s="1043"/>
      <c r="CF93" s="1043"/>
      <c r="CG93" s="1044"/>
      <c r="CH93" s="1045"/>
      <c r="CI93" s="1046"/>
      <c r="CJ93" s="1046"/>
      <c r="CK93" s="1046"/>
      <c r="CL93" s="1047"/>
      <c r="CM93" s="1045"/>
      <c r="CN93" s="1046"/>
      <c r="CO93" s="1046"/>
      <c r="CP93" s="1046"/>
      <c r="CQ93" s="1047"/>
      <c r="CR93" s="1045"/>
      <c r="CS93" s="1046"/>
      <c r="CT93" s="1046"/>
      <c r="CU93" s="1046"/>
      <c r="CV93" s="1047"/>
      <c r="CW93" s="1045"/>
      <c r="CX93" s="1046"/>
      <c r="CY93" s="1046"/>
      <c r="CZ93" s="1046"/>
      <c r="DA93" s="1047"/>
      <c r="DB93" s="1045"/>
      <c r="DC93" s="1046"/>
      <c r="DD93" s="1046"/>
      <c r="DE93" s="1046"/>
      <c r="DF93" s="1047"/>
      <c r="DG93" s="1045"/>
      <c r="DH93" s="1046"/>
      <c r="DI93" s="1046"/>
      <c r="DJ93" s="1046"/>
      <c r="DK93" s="1047"/>
      <c r="DL93" s="1045"/>
      <c r="DM93" s="1046"/>
      <c r="DN93" s="1046"/>
      <c r="DO93" s="1046"/>
      <c r="DP93" s="1047"/>
      <c r="DQ93" s="1045"/>
      <c r="DR93" s="1046"/>
      <c r="DS93" s="1046"/>
      <c r="DT93" s="1046"/>
      <c r="DU93" s="1047"/>
      <c r="DV93" s="1030"/>
      <c r="DW93" s="1031"/>
      <c r="DX93" s="1031"/>
      <c r="DY93" s="1031"/>
      <c r="DZ93" s="1032"/>
      <c r="EA93" s="246"/>
    </row>
    <row r="94" spans="1:131" s="247" customFormat="1" ht="26.25" hidden="1" customHeight="1" x14ac:dyDescent="0.2">
      <c r="A94" s="270"/>
      <c r="B94" s="271"/>
      <c r="C94" s="271"/>
      <c r="D94" s="271"/>
      <c r="E94" s="271"/>
      <c r="F94" s="271"/>
      <c r="G94" s="271"/>
      <c r="H94" s="271"/>
      <c r="I94" s="271"/>
      <c r="J94" s="271"/>
      <c r="K94" s="271"/>
      <c r="L94" s="271"/>
      <c r="M94" s="271"/>
      <c r="N94" s="271"/>
      <c r="O94" s="271"/>
      <c r="P94" s="271"/>
      <c r="Q94" s="272"/>
      <c r="R94" s="272"/>
      <c r="S94" s="272"/>
      <c r="T94" s="272"/>
      <c r="U94" s="272"/>
      <c r="V94" s="272"/>
      <c r="W94" s="272"/>
      <c r="X94" s="272"/>
      <c r="Y94" s="272"/>
      <c r="Z94" s="272"/>
      <c r="AA94" s="272"/>
      <c r="AB94" s="272"/>
      <c r="AC94" s="272"/>
      <c r="AD94" s="272"/>
      <c r="AE94" s="272"/>
      <c r="AF94" s="272"/>
      <c r="AG94" s="272"/>
      <c r="AH94" s="272"/>
      <c r="AI94" s="272"/>
      <c r="AJ94" s="272"/>
      <c r="AK94" s="272"/>
      <c r="AL94" s="272"/>
      <c r="AM94" s="272"/>
      <c r="AN94" s="272"/>
      <c r="AO94" s="272"/>
      <c r="AP94" s="272"/>
      <c r="AQ94" s="272"/>
      <c r="AR94" s="272"/>
      <c r="AS94" s="272"/>
      <c r="AT94" s="272"/>
      <c r="AU94" s="272"/>
      <c r="AV94" s="272"/>
      <c r="AW94" s="272"/>
      <c r="AX94" s="272"/>
      <c r="AY94" s="272"/>
      <c r="AZ94" s="273"/>
      <c r="BA94" s="273"/>
      <c r="BB94" s="273"/>
      <c r="BC94" s="273"/>
      <c r="BD94" s="273"/>
      <c r="BE94" s="265"/>
      <c r="BF94" s="265"/>
      <c r="BG94" s="265"/>
      <c r="BH94" s="265"/>
      <c r="BI94" s="265"/>
      <c r="BJ94" s="265"/>
      <c r="BK94" s="265"/>
      <c r="BL94" s="265"/>
      <c r="BM94" s="265"/>
      <c r="BN94" s="265"/>
      <c r="BO94" s="265"/>
      <c r="BP94" s="265"/>
      <c r="BQ94" s="262">
        <v>88</v>
      </c>
      <c r="BR94" s="267"/>
      <c r="BS94" s="1042"/>
      <c r="BT94" s="1043"/>
      <c r="BU94" s="1043"/>
      <c r="BV94" s="1043"/>
      <c r="BW94" s="1043"/>
      <c r="BX94" s="1043"/>
      <c r="BY94" s="1043"/>
      <c r="BZ94" s="1043"/>
      <c r="CA94" s="1043"/>
      <c r="CB94" s="1043"/>
      <c r="CC94" s="1043"/>
      <c r="CD94" s="1043"/>
      <c r="CE94" s="1043"/>
      <c r="CF94" s="1043"/>
      <c r="CG94" s="1044"/>
      <c r="CH94" s="1045"/>
      <c r="CI94" s="1046"/>
      <c r="CJ94" s="1046"/>
      <c r="CK94" s="1046"/>
      <c r="CL94" s="1047"/>
      <c r="CM94" s="1045"/>
      <c r="CN94" s="1046"/>
      <c r="CO94" s="1046"/>
      <c r="CP94" s="1046"/>
      <c r="CQ94" s="1047"/>
      <c r="CR94" s="1045"/>
      <c r="CS94" s="1046"/>
      <c r="CT94" s="1046"/>
      <c r="CU94" s="1046"/>
      <c r="CV94" s="1047"/>
      <c r="CW94" s="1045"/>
      <c r="CX94" s="1046"/>
      <c r="CY94" s="1046"/>
      <c r="CZ94" s="1046"/>
      <c r="DA94" s="1047"/>
      <c r="DB94" s="1045"/>
      <c r="DC94" s="1046"/>
      <c r="DD94" s="1046"/>
      <c r="DE94" s="1046"/>
      <c r="DF94" s="1047"/>
      <c r="DG94" s="1045"/>
      <c r="DH94" s="1046"/>
      <c r="DI94" s="1046"/>
      <c r="DJ94" s="1046"/>
      <c r="DK94" s="1047"/>
      <c r="DL94" s="1045"/>
      <c r="DM94" s="1046"/>
      <c r="DN94" s="1046"/>
      <c r="DO94" s="1046"/>
      <c r="DP94" s="1047"/>
      <c r="DQ94" s="1045"/>
      <c r="DR94" s="1046"/>
      <c r="DS94" s="1046"/>
      <c r="DT94" s="1046"/>
      <c r="DU94" s="1047"/>
      <c r="DV94" s="1030"/>
      <c r="DW94" s="1031"/>
      <c r="DX94" s="1031"/>
      <c r="DY94" s="1031"/>
      <c r="DZ94" s="1032"/>
      <c r="EA94" s="246"/>
    </row>
    <row r="95" spans="1:131" s="247" customFormat="1" ht="26.25" hidden="1" customHeight="1" x14ac:dyDescent="0.2">
      <c r="A95" s="270"/>
      <c r="B95" s="271"/>
      <c r="C95" s="271"/>
      <c r="D95" s="271"/>
      <c r="E95" s="271"/>
      <c r="F95" s="271"/>
      <c r="G95" s="271"/>
      <c r="H95" s="271"/>
      <c r="I95" s="271"/>
      <c r="J95" s="271"/>
      <c r="K95" s="271"/>
      <c r="L95" s="271"/>
      <c r="M95" s="271"/>
      <c r="N95" s="271"/>
      <c r="O95" s="271"/>
      <c r="P95" s="271"/>
      <c r="Q95" s="272"/>
      <c r="R95" s="272"/>
      <c r="S95" s="272"/>
      <c r="T95" s="272"/>
      <c r="U95" s="272"/>
      <c r="V95" s="272"/>
      <c r="W95" s="272"/>
      <c r="X95" s="272"/>
      <c r="Y95" s="272"/>
      <c r="Z95" s="272"/>
      <c r="AA95" s="272"/>
      <c r="AB95" s="272"/>
      <c r="AC95" s="272"/>
      <c r="AD95" s="272"/>
      <c r="AE95" s="272"/>
      <c r="AF95" s="272"/>
      <c r="AG95" s="272"/>
      <c r="AH95" s="272"/>
      <c r="AI95" s="272"/>
      <c r="AJ95" s="272"/>
      <c r="AK95" s="272"/>
      <c r="AL95" s="272"/>
      <c r="AM95" s="272"/>
      <c r="AN95" s="272"/>
      <c r="AO95" s="272"/>
      <c r="AP95" s="272"/>
      <c r="AQ95" s="272"/>
      <c r="AR95" s="272"/>
      <c r="AS95" s="272"/>
      <c r="AT95" s="272"/>
      <c r="AU95" s="272"/>
      <c r="AV95" s="272"/>
      <c r="AW95" s="272"/>
      <c r="AX95" s="272"/>
      <c r="AY95" s="272"/>
      <c r="AZ95" s="273"/>
      <c r="BA95" s="273"/>
      <c r="BB95" s="273"/>
      <c r="BC95" s="273"/>
      <c r="BD95" s="273"/>
      <c r="BE95" s="265"/>
      <c r="BF95" s="265"/>
      <c r="BG95" s="265"/>
      <c r="BH95" s="265"/>
      <c r="BI95" s="265"/>
      <c r="BJ95" s="265"/>
      <c r="BK95" s="265"/>
      <c r="BL95" s="265"/>
      <c r="BM95" s="265"/>
      <c r="BN95" s="265"/>
      <c r="BO95" s="265"/>
      <c r="BP95" s="265"/>
      <c r="BQ95" s="262">
        <v>89</v>
      </c>
      <c r="BR95" s="267"/>
      <c r="BS95" s="1042"/>
      <c r="BT95" s="1043"/>
      <c r="BU95" s="1043"/>
      <c r="BV95" s="1043"/>
      <c r="BW95" s="1043"/>
      <c r="BX95" s="1043"/>
      <c r="BY95" s="1043"/>
      <c r="BZ95" s="1043"/>
      <c r="CA95" s="1043"/>
      <c r="CB95" s="1043"/>
      <c r="CC95" s="1043"/>
      <c r="CD95" s="1043"/>
      <c r="CE95" s="1043"/>
      <c r="CF95" s="1043"/>
      <c r="CG95" s="1044"/>
      <c r="CH95" s="1045"/>
      <c r="CI95" s="1046"/>
      <c r="CJ95" s="1046"/>
      <c r="CK95" s="1046"/>
      <c r="CL95" s="1047"/>
      <c r="CM95" s="1045"/>
      <c r="CN95" s="1046"/>
      <c r="CO95" s="1046"/>
      <c r="CP95" s="1046"/>
      <c r="CQ95" s="1047"/>
      <c r="CR95" s="1045"/>
      <c r="CS95" s="1046"/>
      <c r="CT95" s="1046"/>
      <c r="CU95" s="1046"/>
      <c r="CV95" s="1047"/>
      <c r="CW95" s="1045"/>
      <c r="CX95" s="1046"/>
      <c r="CY95" s="1046"/>
      <c r="CZ95" s="1046"/>
      <c r="DA95" s="1047"/>
      <c r="DB95" s="1045"/>
      <c r="DC95" s="1046"/>
      <c r="DD95" s="1046"/>
      <c r="DE95" s="1046"/>
      <c r="DF95" s="1047"/>
      <c r="DG95" s="1045"/>
      <c r="DH95" s="1046"/>
      <c r="DI95" s="1046"/>
      <c r="DJ95" s="1046"/>
      <c r="DK95" s="1047"/>
      <c r="DL95" s="1045"/>
      <c r="DM95" s="1046"/>
      <c r="DN95" s="1046"/>
      <c r="DO95" s="1046"/>
      <c r="DP95" s="1047"/>
      <c r="DQ95" s="1045"/>
      <c r="DR95" s="1046"/>
      <c r="DS95" s="1046"/>
      <c r="DT95" s="1046"/>
      <c r="DU95" s="1047"/>
      <c r="DV95" s="1030"/>
      <c r="DW95" s="1031"/>
      <c r="DX95" s="1031"/>
      <c r="DY95" s="1031"/>
      <c r="DZ95" s="1032"/>
      <c r="EA95" s="246"/>
    </row>
    <row r="96" spans="1:131" s="247" customFormat="1" ht="26.25" hidden="1" customHeight="1" x14ac:dyDescent="0.2">
      <c r="A96" s="270"/>
      <c r="B96" s="271"/>
      <c r="C96" s="271"/>
      <c r="D96" s="271"/>
      <c r="E96" s="271"/>
      <c r="F96" s="271"/>
      <c r="G96" s="271"/>
      <c r="H96" s="271"/>
      <c r="I96" s="271"/>
      <c r="J96" s="271"/>
      <c r="K96" s="271"/>
      <c r="L96" s="271"/>
      <c r="M96" s="271"/>
      <c r="N96" s="271"/>
      <c r="O96" s="271"/>
      <c r="P96" s="271"/>
      <c r="Q96" s="272"/>
      <c r="R96" s="272"/>
      <c r="S96" s="272"/>
      <c r="T96" s="272"/>
      <c r="U96" s="272"/>
      <c r="V96" s="272"/>
      <c r="W96" s="272"/>
      <c r="X96" s="272"/>
      <c r="Y96" s="272"/>
      <c r="Z96" s="272"/>
      <c r="AA96" s="272"/>
      <c r="AB96" s="272"/>
      <c r="AC96" s="272"/>
      <c r="AD96" s="272"/>
      <c r="AE96" s="272"/>
      <c r="AF96" s="272"/>
      <c r="AG96" s="272"/>
      <c r="AH96" s="272"/>
      <c r="AI96" s="272"/>
      <c r="AJ96" s="272"/>
      <c r="AK96" s="272"/>
      <c r="AL96" s="272"/>
      <c r="AM96" s="272"/>
      <c r="AN96" s="272"/>
      <c r="AO96" s="272"/>
      <c r="AP96" s="272"/>
      <c r="AQ96" s="272"/>
      <c r="AR96" s="272"/>
      <c r="AS96" s="272"/>
      <c r="AT96" s="272"/>
      <c r="AU96" s="272"/>
      <c r="AV96" s="272"/>
      <c r="AW96" s="272"/>
      <c r="AX96" s="272"/>
      <c r="AY96" s="272"/>
      <c r="AZ96" s="273"/>
      <c r="BA96" s="273"/>
      <c r="BB96" s="273"/>
      <c r="BC96" s="273"/>
      <c r="BD96" s="273"/>
      <c r="BE96" s="265"/>
      <c r="BF96" s="265"/>
      <c r="BG96" s="265"/>
      <c r="BH96" s="265"/>
      <c r="BI96" s="265"/>
      <c r="BJ96" s="265"/>
      <c r="BK96" s="265"/>
      <c r="BL96" s="265"/>
      <c r="BM96" s="265"/>
      <c r="BN96" s="265"/>
      <c r="BO96" s="265"/>
      <c r="BP96" s="265"/>
      <c r="BQ96" s="262">
        <v>90</v>
      </c>
      <c r="BR96" s="267"/>
      <c r="BS96" s="1042"/>
      <c r="BT96" s="1043"/>
      <c r="BU96" s="1043"/>
      <c r="BV96" s="1043"/>
      <c r="BW96" s="1043"/>
      <c r="BX96" s="1043"/>
      <c r="BY96" s="1043"/>
      <c r="BZ96" s="1043"/>
      <c r="CA96" s="1043"/>
      <c r="CB96" s="1043"/>
      <c r="CC96" s="1043"/>
      <c r="CD96" s="1043"/>
      <c r="CE96" s="1043"/>
      <c r="CF96" s="1043"/>
      <c r="CG96" s="1044"/>
      <c r="CH96" s="1045"/>
      <c r="CI96" s="1046"/>
      <c r="CJ96" s="1046"/>
      <c r="CK96" s="1046"/>
      <c r="CL96" s="1047"/>
      <c r="CM96" s="1045"/>
      <c r="CN96" s="1046"/>
      <c r="CO96" s="1046"/>
      <c r="CP96" s="1046"/>
      <c r="CQ96" s="1047"/>
      <c r="CR96" s="1045"/>
      <c r="CS96" s="1046"/>
      <c r="CT96" s="1046"/>
      <c r="CU96" s="1046"/>
      <c r="CV96" s="1047"/>
      <c r="CW96" s="1045"/>
      <c r="CX96" s="1046"/>
      <c r="CY96" s="1046"/>
      <c r="CZ96" s="1046"/>
      <c r="DA96" s="1047"/>
      <c r="DB96" s="1045"/>
      <c r="DC96" s="1046"/>
      <c r="DD96" s="1046"/>
      <c r="DE96" s="1046"/>
      <c r="DF96" s="1047"/>
      <c r="DG96" s="1045"/>
      <c r="DH96" s="1046"/>
      <c r="DI96" s="1046"/>
      <c r="DJ96" s="1046"/>
      <c r="DK96" s="1047"/>
      <c r="DL96" s="1045"/>
      <c r="DM96" s="1046"/>
      <c r="DN96" s="1046"/>
      <c r="DO96" s="1046"/>
      <c r="DP96" s="1047"/>
      <c r="DQ96" s="1045"/>
      <c r="DR96" s="1046"/>
      <c r="DS96" s="1046"/>
      <c r="DT96" s="1046"/>
      <c r="DU96" s="1047"/>
      <c r="DV96" s="1030"/>
      <c r="DW96" s="1031"/>
      <c r="DX96" s="1031"/>
      <c r="DY96" s="1031"/>
      <c r="DZ96" s="1032"/>
      <c r="EA96" s="246"/>
    </row>
    <row r="97" spans="1:131" s="247" customFormat="1" ht="26.25" hidden="1" customHeight="1" x14ac:dyDescent="0.2">
      <c r="A97" s="270"/>
      <c r="B97" s="271"/>
      <c r="C97" s="271"/>
      <c r="D97" s="271"/>
      <c r="E97" s="271"/>
      <c r="F97" s="271"/>
      <c r="G97" s="271"/>
      <c r="H97" s="271"/>
      <c r="I97" s="271"/>
      <c r="J97" s="271"/>
      <c r="K97" s="271"/>
      <c r="L97" s="271"/>
      <c r="M97" s="271"/>
      <c r="N97" s="271"/>
      <c r="O97" s="271"/>
      <c r="P97" s="271"/>
      <c r="Q97" s="272"/>
      <c r="R97" s="272"/>
      <c r="S97" s="272"/>
      <c r="T97" s="272"/>
      <c r="U97" s="272"/>
      <c r="V97" s="272"/>
      <c r="W97" s="272"/>
      <c r="X97" s="272"/>
      <c r="Y97" s="272"/>
      <c r="Z97" s="272"/>
      <c r="AA97" s="272"/>
      <c r="AB97" s="272"/>
      <c r="AC97" s="272"/>
      <c r="AD97" s="272"/>
      <c r="AE97" s="272"/>
      <c r="AF97" s="272"/>
      <c r="AG97" s="272"/>
      <c r="AH97" s="272"/>
      <c r="AI97" s="272"/>
      <c r="AJ97" s="272"/>
      <c r="AK97" s="272"/>
      <c r="AL97" s="272"/>
      <c r="AM97" s="272"/>
      <c r="AN97" s="272"/>
      <c r="AO97" s="272"/>
      <c r="AP97" s="272"/>
      <c r="AQ97" s="272"/>
      <c r="AR97" s="272"/>
      <c r="AS97" s="272"/>
      <c r="AT97" s="272"/>
      <c r="AU97" s="272"/>
      <c r="AV97" s="272"/>
      <c r="AW97" s="272"/>
      <c r="AX97" s="272"/>
      <c r="AY97" s="272"/>
      <c r="AZ97" s="273"/>
      <c r="BA97" s="273"/>
      <c r="BB97" s="273"/>
      <c r="BC97" s="273"/>
      <c r="BD97" s="273"/>
      <c r="BE97" s="265"/>
      <c r="BF97" s="265"/>
      <c r="BG97" s="265"/>
      <c r="BH97" s="265"/>
      <c r="BI97" s="265"/>
      <c r="BJ97" s="265"/>
      <c r="BK97" s="265"/>
      <c r="BL97" s="265"/>
      <c r="BM97" s="265"/>
      <c r="BN97" s="265"/>
      <c r="BO97" s="265"/>
      <c r="BP97" s="265"/>
      <c r="BQ97" s="262">
        <v>91</v>
      </c>
      <c r="BR97" s="267"/>
      <c r="BS97" s="1042"/>
      <c r="BT97" s="1043"/>
      <c r="BU97" s="1043"/>
      <c r="BV97" s="1043"/>
      <c r="BW97" s="1043"/>
      <c r="BX97" s="1043"/>
      <c r="BY97" s="1043"/>
      <c r="BZ97" s="1043"/>
      <c r="CA97" s="1043"/>
      <c r="CB97" s="1043"/>
      <c r="CC97" s="1043"/>
      <c r="CD97" s="1043"/>
      <c r="CE97" s="1043"/>
      <c r="CF97" s="1043"/>
      <c r="CG97" s="1044"/>
      <c r="CH97" s="1045"/>
      <c r="CI97" s="1046"/>
      <c r="CJ97" s="1046"/>
      <c r="CK97" s="1046"/>
      <c r="CL97" s="1047"/>
      <c r="CM97" s="1045"/>
      <c r="CN97" s="1046"/>
      <c r="CO97" s="1046"/>
      <c r="CP97" s="1046"/>
      <c r="CQ97" s="1047"/>
      <c r="CR97" s="1045"/>
      <c r="CS97" s="1046"/>
      <c r="CT97" s="1046"/>
      <c r="CU97" s="1046"/>
      <c r="CV97" s="1047"/>
      <c r="CW97" s="1045"/>
      <c r="CX97" s="1046"/>
      <c r="CY97" s="1046"/>
      <c r="CZ97" s="1046"/>
      <c r="DA97" s="1047"/>
      <c r="DB97" s="1045"/>
      <c r="DC97" s="1046"/>
      <c r="DD97" s="1046"/>
      <c r="DE97" s="1046"/>
      <c r="DF97" s="1047"/>
      <c r="DG97" s="1045"/>
      <c r="DH97" s="1046"/>
      <c r="DI97" s="1046"/>
      <c r="DJ97" s="1046"/>
      <c r="DK97" s="1047"/>
      <c r="DL97" s="1045"/>
      <c r="DM97" s="1046"/>
      <c r="DN97" s="1046"/>
      <c r="DO97" s="1046"/>
      <c r="DP97" s="1047"/>
      <c r="DQ97" s="1045"/>
      <c r="DR97" s="1046"/>
      <c r="DS97" s="1046"/>
      <c r="DT97" s="1046"/>
      <c r="DU97" s="1047"/>
      <c r="DV97" s="1030"/>
      <c r="DW97" s="1031"/>
      <c r="DX97" s="1031"/>
      <c r="DY97" s="1031"/>
      <c r="DZ97" s="1032"/>
      <c r="EA97" s="246"/>
    </row>
    <row r="98" spans="1:131" s="247" customFormat="1" ht="26.25" hidden="1" customHeight="1" x14ac:dyDescent="0.2">
      <c r="A98" s="270"/>
      <c r="B98" s="271"/>
      <c r="C98" s="271"/>
      <c r="D98" s="271"/>
      <c r="E98" s="271"/>
      <c r="F98" s="271"/>
      <c r="G98" s="271"/>
      <c r="H98" s="271"/>
      <c r="I98" s="271"/>
      <c r="J98" s="271"/>
      <c r="K98" s="271"/>
      <c r="L98" s="271"/>
      <c r="M98" s="271"/>
      <c r="N98" s="271"/>
      <c r="O98" s="271"/>
      <c r="P98" s="271"/>
      <c r="Q98" s="272"/>
      <c r="R98" s="272"/>
      <c r="S98" s="272"/>
      <c r="T98" s="272"/>
      <c r="U98" s="272"/>
      <c r="V98" s="272"/>
      <c r="W98" s="272"/>
      <c r="X98" s="272"/>
      <c r="Y98" s="272"/>
      <c r="Z98" s="272"/>
      <c r="AA98" s="272"/>
      <c r="AB98" s="272"/>
      <c r="AC98" s="272"/>
      <c r="AD98" s="272"/>
      <c r="AE98" s="272"/>
      <c r="AF98" s="272"/>
      <c r="AG98" s="272"/>
      <c r="AH98" s="272"/>
      <c r="AI98" s="272"/>
      <c r="AJ98" s="272"/>
      <c r="AK98" s="272"/>
      <c r="AL98" s="272"/>
      <c r="AM98" s="272"/>
      <c r="AN98" s="272"/>
      <c r="AO98" s="272"/>
      <c r="AP98" s="272"/>
      <c r="AQ98" s="272"/>
      <c r="AR98" s="272"/>
      <c r="AS98" s="272"/>
      <c r="AT98" s="272"/>
      <c r="AU98" s="272"/>
      <c r="AV98" s="272"/>
      <c r="AW98" s="272"/>
      <c r="AX98" s="272"/>
      <c r="AY98" s="272"/>
      <c r="AZ98" s="273"/>
      <c r="BA98" s="273"/>
      <c r="BB98" s="273"/>
      <c r="BC98" s="273"/>
      <c r="BD98" s="273"/>
      <c r="BE98" s="265"/>
      <c r="BF98" s="265"/>
      <c r="BG98" s="265"/>
      <c r="BH98" s="265"/>
      <c r="BI98" s="265"/>
      <c r="BJ98" s="265"/>
      <c r="BK98" s="265"/>
      <c r="BL98" s="265"/>
      <c r="BM98" s="265"/>
      <c r="BN98" s="265"/>
      <c r="BO98" s="265"/>
      <c r="BP98" s="265"/>
      <c r="BQ98" s="262">
        <v>92</v>
      </c>
      <c r="BR98" s="267"/>
      <c r="BS98" s="1042"/>
      <c r="BT98" s="1043"/>
      <c r="BU98" s="1043"/>
      <c r="BV98" s="1043"/>
      <c r="BW98" s="1043"/>
      <c r="BX98" s="1043"/>
      <c r="BY98" s="1043"/>
      <c r="BZ98" s="1043"/>
      <c r="CA98" s="1043"/>
      <c r="CB98" s="1043"/>
      <c r="CC98" s="1043"/>
      <c r="CD98" s="1043"/>
      <c r="CE98" s="1043"/>
      <c r="CF98" s="1043"/>
      <c r="CG98" s="1044"/>
      <c r="CH98" s="1045"/>
      <c r="CI98" s="1046"/>
      <c r="CJ98" s="1046"/>
      <c r="CK98" s="1046"/>
      <c r="CL98" s="1047"/>
      <c r="CM98" s="1045"/>
      <c r="CN98" s="1046"/>
      <c r="CO98" s="1046"/>
      <c r="CP98" s="1046"/>
      <c r="CQ98" s="1047"/>
      <c r="CR98" s="1045"/>
      <c r="CS98" s="1046"/>
      <c r="CT98" s="1046"/>
      <c r="CU98" s="1046"/>
      <c r="CV98" s="1047"/>
      <c r="CW98" s="1045"/>
      <c r="CX98" s="1046"/>
      <c r="CY98" s="1046"/>
      <c r="CZ98" s="1046"/>
      <c r="DA98" s="1047"/>
      <c r="DB98" s="1045"/>
      <c r="DC98" s="1046"/>
      <c r="DD98" s="1046"/>
      <c r="DE98" s="1046"/>
      <c r="DF98" s="1047"/>
      <c r="DG98" s="1045"/>
      <c r="DH98" s="1046"/>
      <c r="DI98" s="1046"/>
      <c r="DJ98" s="1046"/>
      <c r="DK98" s="1047"/>
      <c r="DL98" s="1045"/>
      <c r="DM98" s="1046"/>
      <c r="DN98" s="1046"/>
      <c r="DO98" s="1046"/>
      <c r="DP98" s="1047"/>
      <c r="DQ98" s="1045"/>
      <c r="DR98" s="1046"/>
      <c r="DS98" s="1046"/>
      <c r="DT98" s="1046"/>
      <c r="DU98" s="1047"/>
      <c r="DV98" s="1030"/>
      <c r="DW98" s="1031"/>
      <c r="DX98" s="1031"/>
      <c r="DY98" s="1031"/>
      <c r="DZ98" s="1032"/>
      <c r="EA98" s="246"/>
    </row>
    <row r="99" spans="1:131" s="247" customFormat="1" ht="26.25" hidden="1" customHeight="1" x14ac:dyDescent="0.2">
      <c r="A99" s="270"/>
      <c r="B99" s="271"/>
      <c r="C99" s="271"/>
      <c r="D99" s="271"/>
      <c r="E99" s="271"/>
      <c r="F99" s="271"/>
      <c r="G99" s="271"/>
      <c r="H99" s="271"/>
      <c r="I99" s="271"/>
      <c r="J99" s="271"/>
      <c r="K99" s="271"/>
      <c r="L99" s="271"/>
      <c r="M99" s="271"/>
      <c r="N99" s="271"/>
      <c r="O99" s="271"/>
      <c r="P99" s="271"/>
      <c r="Q99" s="272"/>
      <c r="R99" s="272"/>
      <c r="S99" s="272"/>
      <c r="T99" s="272"/>
      <c r="U99" s="272"/>
      <c r="V99" s="272"/>
      <c r="W99" s="272"/>
      <c r="X99" s="272"/>
      <c r="Y99" s="272"/>
      <c r="Z99" s="272"/>
      <c r="AA99" s="272"/>
      <c r="AB99" s="272"/>
      <c r="AC99" s="272"/>
      <c r="AD99" s="272"/>
      <c r="AE99" s="272"/>
      <c r="AF99" s="272"/>
      <c r="AG99" s="272"/>
      <c r="AH99" s="272"/>
      <c r="AI99" s="272"/>
      <c r="AJ99" s="272"/>
      <c r="AK99" s="272"/>
      <c r="AL99" s="272"/>
      <c r="AM99" s="272"/>
      <c r="AN99" s="272"/>
      <c r="AO99" s="272"/>
      <c r="AP99" s="272"/>
      <c r="AQ99" s="272"/>
      <c r="AR99" s="272"/>
      <c r="AS99" s="272"/>
      <c r="AT99" s="272"/>
      <c r="AU99" s="272"/>
      <c r="AV99" s="272"/>
      <c r="AW99" s="272"/>
      <c r="AX99" s="272"/>
      <c r="AY99" s="272"/>
      <c r="AZ99" s="273"/>
      <c r="BA99" s="273"/>
      <c r="BB99" s="273"/>
      <c r="BC99" s="273"/>
      <c r="BD99" s="273"/>
      <c r="BE99" s="265"/>
      <c r="BF99" s="265"/>
      <c r="BG99" s="265"/>
      <c r="BH99" s="265"/>
      <c r="BI99" s="265"/>
      <c r="BJ99" s="265"/>
      <c r="BK99" s="265"/>
      <c r="BL99" s="265"/>
      <c r="BM99" s="265"/>
      <c r="BN99" s="265"/>
      <c r="BO99" s="265"/>
      <c r="BP99" s="265"/>
      <c r="BQ99" s="262">
        <v>93</v>
      </c>
      <c r="BR99" s="267"/>
      <c r="BS99" s="1042"/>
      <c r="BT99" s="1043"/>
      <c r="BU99" s="1043"/>
      <c r="BV99" s="1043"/>
      <c r="BW99" s="1043"/>
      <c r="BX99" s="1043"/>
      <c r="BY99" s="1043"/>
      <c r="BZ99" s="1043"/>
      <c r="CA99" s="1043"/>
      <c r="CB99" s="1043"/>
      <c r="CC99" s="1043"/>
      <c r="CD99" s="1043"/>
      <c r="CE99" s="1043"/>
      <c r="CF99" s="1043"/>
      <c r="CG99" s="1044"/>
      <c r="CH99" s="1045"/>
      <c r="CI99" s="1046"/>
      <c r="CJ99" s="1046"/>
      <c r="CK99" s="1046"/>
      <c r="CL99" s="1047"/>
      <c r="CM99" s="1045"/>
      <c r="CN99" s="1046"/>
      <c r="CO99" s="1046"/>
      <c r="CP99" s="1046"/>
      <c r="CQ99" s="1047"/>
      <c r="CR99" s="1045"/>
      <c r="CS99" s="1046"/>
      <c r="CT99" s="1046"/>
      <c r="CU99" s="1046"/>
      <c r="CV99" s="1047"/>
      <c r="CW99" s="1045"/>
      <c r="CX99" s="1046"/>
      <c r="CY99" s="1046"/>
      <c r="CZ99" s="1046"/>
      <c r="DA99" s="1047"/>
      <c r="DB99" s="1045"/>
      <c r="DC99" s="1046"/>
      <c r="DD99" s="1046"/>
      <c r="DE99" s="1046"/>
      <c r="DF99" s="1047"/>
      <c r="DG99" s="1045"/>
      <c r="DH99" s="1046"/>
      <c r="DI99" s="1046"/>
      <c r="DJ99" s="1046"/>
      <c r="DK99" s="1047"/>
      <c r="DL99" s="1045"/>
      <c r="DM99" s="1046"/>
      <c r="DN99" s="1046"/>
      <c r="DO99" s="1046"/>
      <c r="DP99" s="1047"/>
      <c r="DQ99" s="1045"/>
      <c r="DR99" s="1046"/>
      <c r="DS99" s="1046"/>
      <c r="DT99" s="1046"/>
      <c r="DU99" s="1047"/>
      <c r="DV99" s="1030"/>
      <c r="DW99" s="1031"/>
      <c r="DX99" s="1031"/>
      <c r="DY99" s="1031"/>
      <c r="DZ99" s="1032"/>
      <c r="EA99" s="246"/>
    </row>
    <row r="100" spans="1:131" s="247" customFormat="1" ht="26.25" hidden="1" customHeight="1" x14ac:dyDescent="0.2">
      <c r="A100" s="270"/>
      <c r="B100" s="271"/>
      <c r="C100" s="271"/>
      <c r="D100" s="271"/>
      <c r="E100" s="271"/>
      <c r="F100" s="271"/>
      <c r="G100" s="271"/>
      <c r="H100" s="271"/>
      <c r="I100" s="271"/>
      <c r="J100" s="271"/>
      <c r="K100" s="271"/>
      <c r="L100" s="271"/>
      <c r="M100" s="271"/>
      <c r="N100" s="271"/>
      <c r="O100" s="271"/>
      <c r="P100" s="271"/>
      <c r="Q100" s="272"/>
      <c r="R100" s="272"/>
      <c r="S100" s="272"/>
      <c r="T100" s="272"/>
      <c r="U100" s="272"/>
      <c r="V100" s="272"/>
      <c r="W100" s="272"/>
      <c r="X100" s="272"/>
      <c r="Y100" s="272"/>
      <c r="Z100" s="272"/>
      <c r="AA100" s="272"/>
      <c r="AB100" s="272"/>
      <c r="AC100" s="272"/>
      <c r="AD100" s="272"/>
      <c r="AE100" s="272"/>
      <c r="AF100" s="272"/>
      <c r="AG100" s="272"/>
      <c r="AH100" s="272"/>
      <c r="AI100" s="272"/>
      <c r="AJ100" s="272"/>
      <c r="AK100" s="272"/>
      <c r="AL100" s="272"/>
      <c r="AM100" s="272"/>
      <c r="AN100" s="272"/>
      <c r="AO100" s="272"/>
      <c r="AP100" s="272"/>
      <c r="AQ100" s="272"/>
      <c r="AR100" s="272"/>
      <c r="AS100" s="272"/>
      <c r="AT100" s="272"/>
      <c r="AU100" s="272"/>
      <c r="AV100" s="272"/>
      <c r="AW100" s="272"/>
      <c r="AX100" s="272"/>
      <c r="AY100" s="272"/>
      <c r="AZ100" s="273"/>
      <c r="BA100" s="273"/>
      <c r="BB100" s="273"/>
      <c r="BC100" s="273"/>
      <c r="BD100" s="273"/>
      <c r="BE100" s="265"/>
      <c r="BF100" s="265"/>
      <c r="BG100" s="265"/>
      <c r="BH100" s="265"/>
      <c r="BI100" s="265"/>
      <c r="BJ100" s="265"/>
      <c r="BK100" s="265"/>
      <c r="BL100" s="265"/>
      <c r="BM100" s="265"/>
      <c r="BN100" s="265"/>
      <c r="BO100" s="265"/>
      <c r="BP100" s="265"/>
      <c r="BQ100" s="262">
        <v>94</v>
      </c>
      <c r="BR100" s="267"/>
      <c r="BS100" s="1042"/>
      <c r="BT100" s="1043"/>
      <c r="BU100" s="1043"/>
      <c r="BV100" s="1043"/>
      <c r="BW100" s="1043"/>
      <c r="BX100" s="1043"/>
      <c r="BY100" s="1043"/>
      <c r="BZ100" s="1043"/>
      <c r="CA100" s="1043"/>
      <c r="CB100" s="1043"/>
      <c r="CC100" s="1043"/>
      <c r="CD100" s="1043"/>
      <c r="CE100" s="1043"/>
      <c r="CF100" s="1043"/>
      <c r="CG100" s="1044"/>
      <c r="CH100" s="1045"/>
      <c r="CI100" s="1046"/>
      <c r="CJ100" s="1046"/>
      <c r="CK100" s="1046"/>
      <c r="CL100" s="1047"/>
      <c r="CM100" s="1045"/>
      <c r="CN100" s="1046"/>
      <c r="CO100" s="1046"/>
      <c r="CP100" s="1046"/>
      <c r="CQ100" s="1047"/>
      <c r="CR100" s="1045"/>
      <c r="CS100" s="1046"/>
      <c r="CT100" s="1046"/>
      <c r="CU100" s="1046"/>
      <c r="CV100" s="1047"/>
      <c r="CW100" s="1045"/>
      <c r="CX100" s="1046"/>
      <c r="CY100" s="1046"/>
      <c r="CZ100" s="1046"/>
      <c r="DA100" s="1047"/>
      <c r="DB100" s="1045"/>
      <c r="DC100" s="1046"/>
      <c r="DD100" s="1046"/>
      <c r="DE100" s="1046"/>
      <c r="DF100" s="1047"/>
      <c r="DG100" s="1045"/>
      <c r="DH100" s="1046"/>
      <c r="DI100" s="1046"/>
      <c r="DJ100" s="1046"/>
      <c r="DK100" s="1047"/>
      <c r="DL100" s="1045"/>
      <c r="DM100" s="1046"/>
      <c r="DN100" s="1046"/>
      <c r="DO100" s="1046"/>
      <c r="DP100" s="1047"/>
      <c r="DQ100" s="1045"/>
      <c r="DR100" s="1046"/>
      <c r="DS100" s="1046"/>
      <c r="DT100" s="1046"/>
      <c r="DU100" s="1047"/>
      <c r="DV100" s="1030"/>
      <c r="DW100" s="1031"/>
      <c r="DX100" s="1031"/>
      <c r="DY100" s="1031"/>
      <c r="DZ100" s="1032"/>
      <c r="EA100" s="246"/>
    </row>
    <row r="101" spans="1:131" s="247" customFormat="1" ht="26.25" hidden="1" customHeight="1" x14ac:dyDescent="0.2">
      <c r="A101" s="270"/>
      <c r="B101" s="271"/>
      <c r="C101" s="271"/>
      <c r="D101" s="271"/>
      <c r="E101" s="271"/>
      <c r="F101" s="271"/>
      <c r="G101" s="271"/>
      <c r="H101" s="271"/>
      <c r="I101" s="271"/>
      <c r="J101" s="271"/>
      <c r="K101" s="271"/>
      <c r="L101" s="271"/>
      <c r="M101" s="271"/>
      <c r="N101" s="271"/>
      <c r="O101" s="271"/>
      <c r="P101" s="271"/>
      <c r="Q101" s="272"/>
      <c r="R101" s="272"/>
      <c r="S101" s="272"/>
      <c r="T101" s="272"/>
      <c r="U101" s="272"/>
      <c r="V101" s="272"/>
      <c r="W101" s="272"/>
      <c r="X101" s="272"/>
      <c r="Y101" s="272"/>
      <c r="Z101" s="272"/>
      <c r="AA101" s="272"/>
      <c r="AB101" s="272"/>
      <c r="AC101" s="272"/>
      <c r="AD101" s="272"/>
      <c r="AE101" s="272"/>
      <c r="AF101" s="272"/>
      <c r="AG101" s="272"/>
      <c r="AH101" s="272"/>
      <c r="AI101" s="272"/>
      <c r="AJ101" s="272"/>
      <c r="AK101" s="272"/>
      <c r="AL101" s="272"/>
      <c r="AM101" s="272"/>
      <c r="AN101" s="272"/>
      <c r="AO101" s="272"/>
      <c r="AP101" s="272"/>
      <c r="AQ101" s="272"/>
      <c r="AR101" s="272"/>
      <c r="AS101" s="272"/>
      <c r="AT101" s="272"/>
      <c r="AU101" s="272"/>
      <c r="AV101" s="272"/>
      <c r="AW101" s="272"/>
      <c r="AX101" s="272"/>
      <c r="AY101" s="272"/>
      <c r="AZ101" s="273"/>
      <c r="BA101" s="273"/>
      <c r="BB101" s="273"/>
      <c r="BC101" s="273"/>
      <c r="BD101" s="273"/>
      <c r="BE101" s="265"/>
      <c r="BF101" s="265"/>
      <c r="BG101" s="265"/>
      <c r="BH101" s="265"/>
      <c r="BI101" s="265"/>
      <c r="BJ101" s="265"/>
      <c r="BK101" s="265"/>
      <c r="BL101" s="265"/>
      <c r="BM101" s="265"/>
      <c r="BN101" s="265"/>
      <c r="BO101" s="265"/>
      <c r="BP101" s="265"/>
      <c r="BQ101" s="262">
        <v>95</v>
      </c>
      <c r="BR101" s="267"/>
      <c r="BS101" s="1042"/>
      <c r="BT101" s="1043"/>
      <c r="BU101" s="1043"/>
      <c r="BV101" s="1043"/>
      <c r="BW101" s="1043"/>
      <c r="BX101" s="1043"/>
      <c r="BY101" s="1043"/>
      <c r="BZ101" s="1043"/>
      <c r="CA101" s="1043"/>
      <c r="CB101" s="1043"/>
      <c r="CC101" s="1043"/>
      <c r="CD101" s="1043"/>
      <c r="CE101" s="1043"/>
      <c r="CF101" s="1043"/>
      <c r="CG101" s="1044"/>
      <c r="CH101" s="1045"/>
      <c r="CI101" s="1046"/>
      <c r="CJ101" s="1046"/>
      <c r="CK101" s="1046"/>
      <c r="CL101" s="1047"/>
      <c r="CM101" s="1045"/>
      <c r="CN101" s="1046"/>
      <c r="CO101" s="1046"/>
      <c r="CP101" s="1046"/>
      <c r="CQ101" s="1047"/>
      <c r="CR101" s="1045"/>
      <c r="CS101" s="1046"/>
      <c r="CT101" s="1046"/>
      <c r="CU101" s="1046"/>
      <c r="CV101" s="1047"/>
      <c r="CW101" s="1045"/>
      <c r="CX101" s="1046"/>
      <c r="CY101" s="1046"/>
      <c r="CZ101" s="1046"/>
      <c r="DA101" s="1047"/>
      <c r="DB101" s="1045"/>
      <c r="DC101" s="1046"/>
      <c r="DD101" s="1046"/>
      <c r="DE101" s="1046"/>
      <c r="DF101" s="1047"/>
      <c r="DG101" s="1045"/>
      <c r="DH101" s="1046"/>
      <c r="DI101" s="1046"/>
      <c r="DJ101" s="1046"/>
      <c r="DK101" s="1047"/>
      <c r="DL101" s="1045"/>
      <c r="DM101" s="1046"/>
      <c r="DN101" s="1046"/>
      <c r="DO101" s="1046"/>
      <c r="DP101" s="1047"/>
      <c r="DQ101" s="1045"/>
      <c r="DR101" s="1046"/>
      <c r="DS101" s="1046"/>
      <c r="DT101" s="1046"/>
      <c r="DU101" s="1047"/>
      <c r="DV101" s="1030"/>
      <c r="DW101" s="1031"/>
      <c r="DX101" s="1031"/>
      <c r="DY101" s="1031"/>
      <c r="DZ101" s="1032"/>
      <c r="EA101" s="246"/>
    </row>
    <row r="102" spans="1:131" s="247" customFormat="1" ht="26.25" customHeight="1" thickBot="1" x14ac:dyDescent="0.25">
      <c r="A102" s="270"/>
      <c r="B102" s="271"/>
      <c r="C102" s="271"/>
      <c r="D102" s="271"/>
      <c r="E102" s="271"/>
      <c r="F102" s="271"/>
      <c r="G102" s="271"/>
      <c r="H102" s="271"/>
      <c r="I102" s="271"/>
      <c r="J102" s="271"/>
      <c r="K102" s="271"/>
      <c r="L102" s="271"/>
      <c r="M102" s="271"/>
      <c r="N102" s="271"/>
      <c r="O102" s="271"/>
      <c r="P102" s="271"/>
      <c r="Q102" s="272"/>
      <c r="R102" s="272"/>
      <c r="S102" s="272"/>
      <c r="T102" s="272"/>
      <c r="U102" s="272"/>
      <c r="V102" s="272"/>
      <c r="W102" s="272"/>
      <c r="X102" s="272"/>
      <c r="Y102" s="272"/>
      <c r="Z102" s="272"/>
      <c r="AA102" s="272"/>
      <c r="AB102" s="272"/>
      <c r="AC102" s="272"/>
      <c r="AD102" s="272"/>
      <c r="AE102" s="272"/>
      <c r="AF102" s="272"/>
      <c r="AG102" s="272"/>
      <c r="AH102" s="272"/>
      <c r="AI102" s="272"/>
      <c r="AJ102" s="272"/>
      <c r="AK102" s="272"/>
      <c r="AL102" s="272"/>
      <c r="AM102" s="272"/>
      <c r="AN102" s="272"/>
      <c r="AO102" s="272"/>
      <c r="AP102" s="272"/>
      <c r="AQ102" s="272"/>
      <c r="AR102" s="272"/>
      <c r="AS102" s="272"/>
      <c r="AT102" s="272"/>
      <c r="AU102" s="272"/>
      <c r="AV102" s="272"/>
      <c r="AW102" s="272"/>
      <c r="AX102" s="272"/>
      <c r="AY102" s="272"/>
      <c r="AZ102" s="273"/>
      <c r="BA102" s="273"/>
      <c r="BB102" s="273"/>
      <c r="BC102" s="273"/>
      <c r="BD102" s="273"/>
      <c r="BE102" s="265"/>
      <c r="BF102" s="265"/>
      <c r="BG102" s="265"/>
      <c r="BH102" s="265"/>
      <c r="BI102" s="265"/>
      <c r="BJ102" s="265"/>
      <c r="BK102" s="265"/>
      <c r="BL102" s="265"/>
      <c r="BM102" s="265"/>
      <c r="BN102" s="265"/>
      <c r="BO102" s="265"/>
      <c r="BP102" s="265"/>
      <c r="BQ102" s="264" t="s">
        <v>390</v>
      </c>
      <c r="BR102" s="1033" t="s">
        <v>419</v>
      </c>
      <c r="BS102" s="1034"/>
      <c r="BT102" s="1034"/>
      <c r="BU102" s="1034"/>
      <c r="BV102" s="1034"/>
      <c r="BW102" s="1034"/>
      <c r="BX102" s="1034"/>
      <c r="BY102" s="1034"/>
      <c r="BZ102" s="1034"/>
      <c r="CA102" s="1034"/>
      <c r="CB102" s="1034"/>
      <c r="CC102" s="1034"/>
      <c r="CD102" s="1034"/>
      <c r="CE102" s="1034"/>
      <c r="CF102" s="1034"/>
      <c r="CG102" s="1035"/>
      <c r="CH102" s="1036"/>
      <c r="CI102" s="1037"/>
      <c r="CJ102" s="1037"/>
      <c r="CK102" s="1037"/>
      <c r="CL102" s="1038"/>
      <c r="CM102" s="1036"/>
      <c r="CN102" s="1037"/>
      <c r="CO102" s="1037"/>
      <c r="CP102" s="1037"/>
      <c r="CQ102" s="1038"/>
      <c r="CR102" s="1039">
        <v>61</v>
      </c>
      <c r="CS102" s="1040"/>
      <c r="CT102" s="1040"/>
      <c r="CU102" s="1040"/>
      <c r="CV102" s="1041"/>
      <c r="CW102" s="1039">
        <v>82</v>
      </c>
      <c r="CX102" s="1040"/>
      <c r="CY102" s="1040"/>
      <c r="CZ102" s="1040"/>
      <c r="DA102" s="1041"/>
      <c r="DB102" s="1039">
        <v>0</v>
      </c>
      <c r="DC102" s="1040"/>
      <c r="DD102" s="1040"/>
      <c r="DE102" s="1040"/>
      <c r="DF102" s="1041"/>
      <c r="DG102" s="1039">
        <v>0</v>
      </c>
      <c r="DH102" s="1040"/>
      <c r="DI102" s="1040"/>
      <c r="DJ102" s="1040"/>
      <c r="DK102" s="1041"/>
      <c r="DL102" s="1039">
        <v>0</v>
      </c>
      <c r="DM102" s="1040"/>
      <c r="DN102" s="1040"/>
      <c r="DO102" s="1040"/>
      <c r="DP102" s="1041"/>
      <c r="DQ102" s="1039">
        <v>0</v>
      </c>
      <c r="DR102" s="1040"/>
      <c r="DS102" s="1040"/>
      <c r="DT102" s="1040"/>
      <c r="DU102" s="1041"/>
      <c r="DV102" s="1022"/>
      <c r="DW102" s="1023"/>
      <c r="DX102" s="1023"/>
      <c r="DY102" s="1023"/>
      <c r="DZ102" s="1024"/>
      <c r="EA102" s="246"/>
    </row>
    <row r="103" spans="1:131" s="247" customFormat="1" ht="26.25" customHeight="1" x14ac:dyDescent="0.2">
      <c r="A103" s="270"/>
      <c r="B103" s="271"/>
      <c r="C103" s="271"/>
      <c r="D103" s="271"/>
      <c r="E103" s="271"/>
      <c r="F103" s="271"/>
      <c r="G103" s="271"/>
      <c r="H103" s="271"/>
      <c r="I103" s="271"/>
      <c r="J103" s="271"/>
      <c r="K103" s="271"/>
      <c r="L103" s="271"/>
      <c r="M103" s="271"/>
      <c r="N103" s="271"/>
      <c r="O103" s="271"/>
      <c r="P103" s="271"/>
      <c r="Q103" s="272"/>
      <c r="R103" s="272"/>
      <c r="S103" s="272"/>
      <c r="T103" s="272"/>
      <c r="U103" s="272"/>
      <c r="V103" s="272"/>
      <c r="W103" s="272"/>
      <c r="X103" s="272"/>
      <c r="Y103" s="272"/>
      <c r="Z103" s="272"/>
      <c r="AA103" s="272"/>
      <c r="AB103" s="272"/>
      <c r="AC103" s="272"/>
      <c r="AD103" s="272"/>
      <c r="AE103" s="272"/>
      <c r="AF103" s="272"/>
      <c r="AG103" s="272"/>
      <c r="AH103" s="272"/>
      <c r="AI103" s="272"/>
      <c r="AJ103" s="272"/>
      <c r="AK103" s="272"/>
      <c r="AL103" s="272"/>
      <c r="AM103" s="272"/>
      <c r="AN103" s="272"/>
      <c r="AO103" s="272"/>
      <c r="AP103" s="272"/>
      <c r="AQ103" s="272"/>
      <c r="AR103" s="272"/>
      <c r="AS103" s="272"/>
      <c r="AT103" s="272"/>
      <c r="AU103" s="272"/>
      <c r="AV103" s="272"/>
      <c r="AW103" s="272"/>
      <c r="AX103" s="272"/>
      <c r="AY103" s="272"/>
      <c r="AZ103" s="273"/>
      <c r="BA103" s="273"/>
      <c r="BB103" s="273"/>
      <c r="BC103" s="273"/>
      <c r="BD103" s="273"/>
      <c r="BE103" s="265"/>
      <c r="BF103" s="265"/>
      <c r="BG103" s="265"/>
      <c r="BH103" s="265"/>
      <c r="BI103" s="265"/>
      <c r="BJ103" s="265"/>
      <c r="BK103" s="265"/>
      <c r="BL103" s="265"/>
      <c r="BM103" s="265"/>
      <c r="BN103" s="265"/>
      <c r="BO103" s="265"/>
      <c r="BP103" s="265"/>
      <c r="BQ103" s="1025" t="s">
        <v>420</v>
      </c>
      <c r="BR103" s="1025"/>
      <c r="BS103" s="1025"/>
      <c r="BT103" s="1025"/>
      <c r="BU103" s="1025"/>
      <c r="BV103" s="1025"/>
      <c r="BW103" s="1025"/>
      <c r="BX103" s="1025"/>
      <c r="BY103" s="1025"/>
      <c r="BZ103" s="1025"/>
      <c r="CA103" s="1025"/>
      <c r="CB103" s="1025"/>
      <c r="CC103" s="1025"/>
      <c r="CD103" s="1025"/>
      <c r="CE103" s="1025"/>
      <c r="CF103" s="1025"/>
      <c r="CG103" s="1025"/>
      <c r="CH103" s="1025"/>
      <c r="CI103" s="1025"/>
      <c r="CJ103" s="1025"/>
      <c r="CK103" s="1025"/>
      <c r="CL103" s="1025"/>
      <c r="CM103" s="1025"/>
      <c r="CN103" s="1025"/>
      <c r="CO103" s="1025"/>
      <c r="CP103" s="1025"/>
      <c r="CQ103" s="1025"/>
      <c r="CR103" s="1025"/>
      <c r="CS103" s="1025"/>
      <c r="CT103" s="1025"/>
      <c r="CU103" s="1025"/>
      <c r="CV103" s="1025"/>
      <c r="CW103" s="1025"/>
      <c r="CX103" s="1025"/>
      <c r="CY103" s="1025"/>
      <c r="CZ103" s="1025"/>
      <c r="DA103" s="1025"/>
      <c r="DB103" s="1025"/>
      <c r="DC103" s="1025"/>
      <c r="DD103" s="1025"/>
      <c r="DE103" s="1025"/>
      <c r="DF103" s="1025"/>
      <c r="DG103" s="1025"/>
      <c r="DH103" s="1025"/>
      <c r="DI103" s="1025"/>
      <c r="DJ103" s="1025"/>
      <c r="DK103" s="1025"/>
      <c r="DL103" s="1025"/>
      <c r="DM103" s="1025"/>
      <c r="DN103" s="1025"/>
      <c r="DO103" s="1025"/>
      <c r="DP103" s="1025"/>
      <c r="DQ103" s="1025"/>
      <c r="DR103" s="1025"/>
      <c r="DS103" s="1025"/>
      <c r="DT103" s="1025"/>
      <c r="DU103" s="1025"/>
      <c r="DV103" s="1025"/>
      <c r="DW103" s="1025"/>
      <c r="DX103" s="1025"/>
      <c r="DY103" s="1025"/>
      <c r="DZ103" s="1025"/>
      <c r="EA103" s="246"/>
    </row>
    <row r="104" spans="1:131" s="247" customFormat="1" ht="26.25" customHeight="1" x14ac:dyDescent="0.2">
      <c r="A104" s="270"/>
      <c r="B104" s="271"/>
      <c r="C104" s="271"/>
      <c r="D104" s="271"/>
      <c r="E104" s="271"/>
      <c r="F104" s="271"/>
      <c r="G104" s="271"/>
      <c r="H104" s="271"/>
      <c r="I104" s="271"/>
      <c r="J104" s="271"/>
      <c r="K104" s="271"/>
      <c r="L104" s="271"/>
      <c r="M104" s="271"/>
      <c r="N104" s="271"/>
      <c r="O104" s="271"/>
      <c r="P104" s="271"/>
      <c r="Q104" s="272"/>
      <c r="R104" s="272"/>
      <c r="S104" s="272"/>
      <c r="T104" s="272"/>
      <c r="U104" s="272"/>
      <c r="V104" s="272"/>
      <c r="W104" s="272"/>
      <c r="X104" s="272"/>
      <c r="Y104" s="272"/>
      <c r="Z104" s="272"/>
      <c r="AA104" s="272"/>
      <c r="AB104" s="272"/>
      <c r="AC104" s="272"/>
      <c r="AD104" s="272"/>
      <c r="AE104" s="272"/>
      <c r="AF104" s="272"/>
      <c r="AG104" s="272"/>
      <c r="AH104" s="272"/>
      <c r="AI104" s="272"/>
      <c r="AJ104" s="272"/>
      <c r="AK104" s="272"/>
      <c r="AL104" s="272"/>
      <c r="AM104" s="272"/>
      <c r="AN104" s="272"/>
      <c r="AO104" s="272"/>
      <c r="AP104" s="272"/>
      <c r="AQ104" s="272"/>
      <c r="AR104" s="272"/>
      <c r="AS104" s="272"/>
      <c r="AT104" s="272"/>
      <c r="AU104" s="272"/>
      <c r="AV104" s="272"/>
      <c r="AW104" s="272"/>
      <c r="AX104" s="272"/>
      <c r="AY104" s="272"/>
      <c r="AZ104" s="273"/>
      <c r="BA104" s="273"/>
      <c r="BB104" s="273"/>
      <c r="BC104" s="273"/>
      <c r="BD104" s="273"/>
      <c r="BE104" s="265"/>
      <c r="BF104" s="265"/>
      <c r="BG104" s="265"/>
      <c r="BH104" s="265"/>
      <c r="BI104" s="265"/>
      <c r="BJ104" s="265"/>
      <c r="BK104" s="265"/>
      <c r="BL104" s="265"/>
      <c r="BM104" s="265"/>
      <c r="BN104" s="265"/>
      <c r="BO104" s="265"/>
      <c r="BP104" s="265"/>
      <c r="BQ104" s="1026" t="s">
        <v>421</v>
      </c>
      <c r="BR104" s="1026"/>
      <c r="BS104" s="1026"/>
      <c r="BT104" s="1026"/>
      <c r="BU104" s="1026"/>
      <c r="BV104" s="1026"/>
      <c r="BW104" s="1026"/>
      <c r="BX104" s="1026"/>
      <c r="BY104" s="1026"/>
      <c r="BZ104" s="1026"/>
      <c r="CA104" s="1026"/>
      <c r="CB104" s="1026"/>
      <c r="CC104" s="1026"/>
      <c r="CD104" s="1026"/>
      <c r="CE104" s="1026"/>
      <c r="CF104" s="1026"/>
      <c r="CG104" s="1026"/>
      <c r="CH104" s="1026"/>
      <c r="CI104" s="1026"/>
      <c r="CJ104" s="1026"/>
      <c r="CK104" s="1026"/>
      <c r="CL104" s="1026"/>
      <c r="CM104" s="1026"/>
      <c r="CN104" s="1026"/>
      <c r="CO104" s="1026"/>
      <c r="CP104" s="1026"/>
      <c r="CQ104" s="1026"/>
      <c r="CR104" s="1026"/>
      <c r="CS104" s="1026"/>
      <c r="CT104" s="1026"/>
      <c r="CU104" s="1026"/>
      <c r="CV104" s="1026"/>
      <c r="CW104" s="1026"/>
      <c r="CX104" s="1026"/>
      <c r="CY104" s="1026"/>
      <c r="CZ104" s="1026"/>
      <c r="DA104" s="1026"/>
      <c r="DB104" s="1026"/>
      <c r="DC104" s="1026"/>
      <c r="DD104" s="1026"/>
      <c r="DE104" s="1026"/>
      <c r="DF104" s="1026"/>
      <c r="DG104" s="1026"/>
      <c r="DH104" s="1026"/>
      <c r="DI104" s="1026"/>
      <c r="DJ104" s="1026"/>
      <c r="DK104" s="1026"/>
      <c r="DL104" s="1026"/>
      <c r="DM104" s="1026"/>
      <c r="DN104" s="1026"/>
      <c r="DO104" s="1026"/>
      <c r="DP104" s="1026"/>
      <c r="DQ104" s="1026"/>
      <c r="DR104" s="1026"/>
      <c r="DS104" s="1026"/>
      <c r="DT104" s="1026"/>
      <c r="DU104" s="1026"/>
      <c r="DV104" s="1026"/>
      <c r="DW104" s="1026"/>
      <c r="DX104" s="1026"/>
      <c r="DY104" s="1026"/>
      <c r="DZ104" s="1026"/>
      <c r="EA104" s="246"/>
    </row>
    <row r="105" spans="1:131" s="247" customFormat="1" ht="11.25" customHeight="1" x14ac:dyDescent="0.2">
      <c r="A105" s="265"/>
      <c r="B105" s="265"/>
      <c r="C105" s="265"/>
      <c r="D105" s="265"/>
      <c r="E105" s="265"/>
      <c r="F105" s="265"/>
      <c r="G105" s="265"/>
      <c r="H105" s="265"/>
      <c r="I105" s="265"/>
      <c r="J105" s="265"/>
      <c r="K105" s="265"/>
      <c r="L105" s="265"/>
      <c r="M105" s="265"/>
      <c r="N105" s="265"/>
      <c r="O105" s="265"/>
      <c r="P105" s="265"/>
      <c r="Q105" s="265"/>
      <c r="R105" s="265"/>
      <c r="S105" s="265"/>
      <c r="T105" s="265"/>
      <c r="U105" s="265"/>
      <c r="V105" s="265"/>
      <c r="W105" s="265"/>
      <c r="X105" s="265"/>
      <c r="Y105" s="265"/>
      <c r="Z105" s="265"/>
      <c r="AA105" s="265"/>
      <c r="AB105" s="265"/>
      <c r="AC105" s="265"/>
      <c r="AD105" s="265"/>
      <c r="AE105" s="265"/>
      <c r="AF105" s="265"/>
      <c r="AG105" s="265"/>
      <c r="AH105" s="265"/>
      <c r="AI105" s="265"/>
      <c r="AJ105" s="265"/>
      <c r="AK105" s="265"/>
      <c r="AL105" s="265"/>
      <c r="AM105" s="265"/>
      <c r="AN105" s="265"/>
      <c r="AO105" s="265"/>
      <c r="AP105" s="265"/>
      <c r="AQ105" s="265"/>
      <c r="AR105" s="265"/>
      <c r="AS105" s="265"/>
      <c r="AT105" s="265"/>
      <c r="AU105" s="265"/>
      <c r="AV105" s="265"/>
      <c r="AW105" s="265"/>
      <c r="AX105" s="265"/>
      <c r="AY105" s="265"/>
      <c r="AZ105" s="265"/>
      <c r="BA105" s="265"/>
      <c r="BB105" s="265"/>
      <c r="BC105" s="265"/>
      <c r="BD105" s="265"/>
      <c r="BE105" s="265"/>
      <c r="BF105" s="265"/>
      <c r="BG105" s="265"/>
      <c r="BH105" s="265"/>
      <c r="BI105" s="265"/>
      <c r="BJ105" s="265"/>
      <c r="BK105" s="265"/>
      <c r="BL105" s="265"/>
      <c r="BM105" s="265"/>
      <c r="BN105" s="265"/>
      <c r="BO105" s="265"/>
      <c r="BP105" s="265"/>
      <c r="BQ105" s="268"/>
      <c r="BR105" s="268"/>
      <c r="BS105" s="268"/>
      <c r="BT105" s="268"/>
      <c r="BU105" s="268"/>
      <c r="BV105" s="268"/>
      <c r="BW105" s="268"/>
      <c r="BX105" s="268"/>
      <c r="BY105" s="268"/>
      <c r="BZ105" s="268"/>
      <c r="CA105" s="268"/>
      <c r="CB105" s="268"/>
      <c r="CC105" s="268"/>
      <c r="CD105" s="268"/>
      <c r="CE105" s="268"/>
      <c r="CF105" s="268"/>
      <c r="CG105" s="268"/>
      <c r="CH105" s="268"/>
      <c r="CI105" s="268"/>
      <c r="CJ105" s="268"/>
      <c r="CK105" s="268"/>
      <c r="CL105" s="268"/>
      <c r="CM105" s="268"/>
      <c r="CN105" s="268"/>
      <c r="CO105" s="268"/>
      <c r="CP105" s="268"/>
      <c r="CQ105" s="268"/>
      <c r="CR105" s="268"/>
      <c r="CS105" s="268"/>
      <c r="CT105" s="268"/>
      <c r="CU105" s="268"/>
      <c r="CV105" s="268"/>
      <c r="CW105" s="268"/>
      <c r="CX105" s="268"/>
      <c r="CY105" s="268"/>
      <c r="CZ105" s="268"/>
      <c r="DA105" s="268"/>
      <c r="DB105" s="268"/>
      <c r="DC105" s="268"/>
      <c r="DD105" s="268"/>
      <c r="DE105" s="268"/>
      <c r="DF105" s="268"/>
      <c r="DG105" s="268"/>
      <c r="DH105" s="268"/>
      <c r="DI105" s="268"/>
      <c r="DJ105" s="268"/>
      <c r="DK105" s="268"/>
      <c r="DL105" s="268"/>
      <c r="DM105" s="268"/>
      <c r="DN105" s="268"/>
      <c r="DO105" s="268"/>
      <c r="DP105" s="268"/>
      <c r="DQ105" s="268"/>
      <c r="DR105" s="268"/>
      <c r="DS105" s="268"/>
      <c r="DT105" s="268"/>
      <c r="DU105" s="268"/>
      <c r="DV105" s="268"/>
      <c r="DW105" s="268"/>
      <c r="DX105" s="268"/>
      <c r="DY105" s="268"/>
      <c r="DZ105" s="268"/>
      <c r="EA105" s="246"/>
    </row>
    <row r="106" spans="1:131" s="247" customFormat="1" ht="11.25" customHeight="1" x14ac:dyDescent="0.2">
      <c r="A106" s="274"/>
      <c r="B106" s="274"/>
      <c r="C106" s="274"/>
      <c r="D106" s="274"/>
      <c r="E106" s="274"/>
      <c r="F106" s="274"/>
      <c r="G106" s="274"/>
      <c r="H106" s="274"/>
      <c r="I106" s="274"/>
      <c r="J106" s="274"/>
      <c r="K106" s="274"/>
      <c r="L106" s="274"/>
      <c r="M106" s="274"/>
      <c r="N106" s="274"/>
      <c r="O106" s="274"/>
      <c r="P106" s="274"/>
      <c r="Q106" s="274"/>
      <c r="R106" s="274"/>
      <c r="S106" s="274"/>
      <c r="T106" s="274"/>
      <c r="U106" s="274"/>
      <c r="V106" s="274"/>
      <c r="W106" s="274"/>
      <c r="X106" s="274"/>
      <c r="Y106" s="274"/>
      <c r="Z106" s="274"/>
      <c r="AA106" s="274"/>
      <c r="AB106" s="274"/>
      <c r="AC106" s="274"/>
      <c r="AD106" s="274"/>
      <c r="AE106" s="274"/>
      <c r="AF106" s="274"/>
      <c r="AG106" s="274"/>
      <c r="AH106" s="274"/>
      <c r="AI106" s="274"/>
      <c r="AJ106" s="274"/>
      <c r="AK106" s="274"/>
      <c r="AL106" s="274"/>
      <c r="AM106" s="274"/>
      <c r="AN106" s="274"/>
      <c r="AO106" s="274"/>
      <c r="AP106" s="274"/>
      <c r="AQ106" s="274"/>
      <c r="AR106" s="274"/>
      <c r="AS106" s="274"/>
      <c r="AT106" s="274"/>
      <c r="AU106" s="274"/>
      <c r="AV106" s="274"/>
      <c r="AW106" s="274"/>
      <c r="AX106" s="274"/>
      <c r="AY106" s="274"/>
      <c r="AZ106" s="274"/>
      <c r="BA106" s="274"/>
      <c r="BB106" s="274"/>
      <c r="BC106" s="274"/>
      <c r="BD106" s="274"/>
      <c r="BE106" s="274"/>
      <c r="BF106" s="274"/>
      <c r="BG106" s="274"/>
      <c r="BH106" s="274"/>
      <c r="BI106" s="274"/>
      <c r="BJ106" s="274"/>
      <c r="BK106" s="274"/>
      <c r="BL106" s="274"/>
      <c r="BM106" s="274"/>
      <c r="BN106" s="274"/>
      <c r="BO106" s="274"/>
      <c r="BP106" s="274"/>
      <c r="BQ106" s="268"/>
      <c r="BR106" s="268"/>
      <c r="BS106" s="268"/>
      <c r="BT106" s="268"/>
      <c r="BU106" s="268"/>
      <c r="BV106" s="268"/>
      <c r="BW106" s="268"/>
      <c r="BX106" s="268"/>
      <c r="BY106" s="268"/>
      <c r="BZ106" s="268"/>
      <c r="CA106" s="268"/>
      <c r="CB106" s="268"/>
      <c r="CC106" s="268"/>
      <c r="CD106" s="268"/>
      <c r="CE106" s="268"/>
      <c r="CF106" s="268"/>
      <c r="CG106" s="268"/>
      <c r="CH106" s="268"/>
      <c r="CI106" s="268"/>
      <c r="CJ106" s="268"/>
      <c r="CK106" s="268"/>
      <c r="CL106" s="268"/>
      <c r="CM106" s="268"/>
      <c r="CN106" s="268"/>
      <c r="CO106" s="268"/>
      <c r="CP106" s="268"/>
      <c r="CQ106" s="268"/>
      <c r="CR106" s="268"/>
      <c r="CS106" s="268"/>
      <c r="CT106" s="268"/>
      <c r="CU106" s="268"/>
      <c r="CV106" s="268"/>
      <c r="CW106" s="268"/>
      <c r="CX106" s="268"/>
      <c r="CY106" s="268"/>
      <c r="CZ106" s="268"/>
      <c r="DA106" s="268"/>
      <c r="DB106" s="268"/>
      <c r="DC106" s="268"/>
      <c r="DD106" s="268"/>
      <c r="DE106" s="268"/>
      <c r="DF106" s="268"/>
      <c r="DG106" s="268"/>
      <c r="DH106" s="268"/>
      <c r="DI106" s="268"/>
      <c r="DJ106" s="268"/>
      <c r="DK106" s="268"/>
      <c r="DL106" s="268"/>
      <c r="DM106" s="268"/>
      <c r="DN106" s="268"/>
      <c r="DO106" s="268"/>
      <c r="DP106" s="268"/>
      <c r="DQ106" s="268"/>
      <c r="DR106" s="268"/>
      <c r="DS106" s="268"/>
      <c r="DT106" s="268"/>
      <c r="DU106" s="268"/>
      <c r="DV106" s="268"/>
      <c r="DW106" s="268"/>
      <c r="DX106" s="268"/>
      <c r="DY106" s="268"/>
      <c r="DZ106" s="268"/>
      <c r="EA106" s="246"/>
    </row>
    <row r="107" spans="1:131" s="246" customFormat="1" ht="26.25" customHeight="1" thickBot="1" x14ac:dyDescent="0.25">
      <c r="A107" s="275" t="s">
        <v>422</v>
      </c>
      <c r="B107" s="276"/>
      <c r="C107" s="276"/>
      <c r="D107" s="276"/>
      <c r="E107" s="276"/>
      <c r="F107" s="276"/>
      <c r="G107" s="276"/>
      <c r="H107" s="276"/>
      <c r="I107" s="276"/>
      <c r="J107" s="276"/>
      <c r="K107" s="276"/>
      <c r="L107" s="276"/>
      <c r="M107" s="276"/>
      <c r="N107" s="276"/>
      <c r="O107" s="276"/>
      <c r="P107" s="276"/>
      <c r="Q107" s="276"/>
      <c r="R107" s="276"/>
      <c r="S107" s="276"/>
      <c r="T107" s="276"/>
      <c r="U107" s="276"/>
      <c r="V107" s="276"/>
      <c r="W107" s="276"/>
      <c r="X107" s="276"/>
      <c r="Y107" s="276"/>
      <c r="Z107" s="276"/>
      <c r="AA107" s="276"/>
      <c r="AB107" s="276"/>
      <c r="AC107" s="276"/>
      <c r="AD107" s="276"/>
      <c r="AE107" s="276"/>
      <c r="AF107" s="276"/>
      <c r="AG107" s="276"/>
      <c r="AH107" s="276"/>
      <c r="AI107" s="276"/>
      <c r="AJ107" s="276"/>
      <c r="AK107" s="276"/>
      <c r="AL107" s="276"/>
      <c r="AM107" s="276"/>
      <c r="AN107" s="276"/>
      <c r="AO107" s="276"/>
      <c r="AP107" s="276"/>
      <c r="AQ107" s="276"/>
      <c r="AR107" s="276"/>
      <c r="AS107" s="276"/>
      <c r="AT107" s="276"/>
      <c r="AU107" s="275" t="s">
        <v>423</v>
      </c>
      <c r="AV107" s="276"/>
      <c r="AW107" s="276"/>
      <c r="AX107" s="276"/>
      <c r="AY107" s="276"/>
      <c r="AZ107" s="276"/>
      <c r="BA107" s="276"/>
      <c r="BB107" s="276"/>
      <c r="BC107" s="276"/>
      <c r="BD107" s="276"/>
      <c r="BE107" s="276"/>
      <c r="BF107" s="276"/>
      <c r="BG107" s="276"/>
      <c r="BH107" s="276"/>
      <c r="BI107" s="276"/>
      <c r="BJ107" s="276"/>
      <c r="BK107" s="276"/>
      <c r="BL107" s="276"/>
      <c r="BM107" s="276"/>
      <c r="BN107" s="276"/>
      <c r="BO107" s="276"/>
      <c r="BP107" s="276"/>
      <c r="BQ107" s="276"/>
      <c r="BR107" s="276"/>
      <c r="BS107" s="276"/>
      <c r="BT107" s="276"/>
      <c r="BU107" s="276"/>
      <c r="BV107" s="276"/>
      <c r="BW107" s="276"/>
      <c r="BX107" s="276"/>
      <c r="BY107" s="276"/>
      <c r="BZ107" s="276"/>
      <c r="CA107" s="276"/>
      <c r="CB107" s="276"/>
      <c r="CC107" s="276"/>
      <c r="CD107" s="276"/>
      <c r="CE107" s="276"/>
      <c r="CF107" s="276"/>
      <c r="CG107" s="276"/>
      <c r="CH107" s="276"/>
      <c r="CI107" s="276"/>
      <c r="CJ107" s="276"/>
      <c r="CK107" s="276"/>
      <c r="CL107" s="276"/>
      <c r="CM107" s="276"/>
      <c r="CN107" s="276"/>
      <c r="CO107" s="276"/>
      <c r="CP107" s="276"/>
      <c r="CQ107" s="276"/>
      <c r="CR107" s="276"/>
      <c r="CS107" s="276"/>
      <c r="CT107" s="276"/>
      <c r="CU107" s="276"/>
      <c r="CV107" s="276"/>
      <c r="CW107" s="276"/>
      <c r="CX107" s="276"/>
      <c r="CY107" s="276"/>
      <c r="CZ107" s="276"/>
      <c r="DA107" s="276"/>
      <c r="DB107" s="276"/>
      <c r="DC107" s="276"/>
      <c r="DD107" s="276"/>
      <c r="DE107" s="276"/>
      <c r="DF107" s="276"/>
      <c r="DG107" s="276"/>
      <c r="DH107" s="276"/>
      <c r="DI107" s="276"/>
      <c r="DJ107" s="276"/>
      <c r="DK107" s="276"/>
      <c r="DL107" s="276"/>
      <c r="DM107" s="276"/>
      <c r="DN107" s="276"/>
      <c r="DO107" s="276"/>
      <c r="DP107" s="276"/>
      <c r="DQ107" s="276"/>
      <c r="DR107" s="276"/>
      <c r="DS107" s="276"/>
      <c r="DT107" s="276"/>
      <c r="DU107" s="276"/>
      <c r="DV107" s="276"/>
      <c r="DW107" s="276"/>
      <c r="DX107" s="276"/>
      <c r="DY107" s="276"/>
      <c r="DZ107" s="276"/>
    </row>
    <row r="108" spans="1:131" s="246" customFormat="1" ht="26.25" customHeight="1" x14ac:dyDescent="0.2">
      <c r="A108" s="1027" t="s">
        <v>424</v>
      </c>
      <c r="B108" s="1028"/>
      <c r="C108" s="1028"/>
      <c r="D108" s="1028"/>
      <c r="E108" s="1028"/>
      <c r="F108" s="1028"/>
      <c r="G108" s="1028"/>
      <c r="H108" s="1028"/>
      <c r="I108" s="1028"/>
      <c r="J108" s="1028"/>
      <c r="K108" s="1028"/>
      <c r="L108" s="1028"/>
      <c r="M108" s="1028"/>
      <c r="N108" s="1028"/>
      <c r="O108" s="1028"/>
      <c r="P108" s="1028"/>
      <c r="Q108" s="1028"/>
      <c r="R108" s="1028"/>
      <c r="S108" s="1028"/>
      <c r="T108" s="1028"/>
      <c r="U108" s="1028"/>
      <c r="V108" s="1028"/>
      <c r="W108" s="1028"/>
      <c r="X108" s="1028"/>
      <c r="Y108" s="1028"/>
      <c r="Z108" s="1028"/>
      <c r="AA108" s="1028"/>
      <c r="AB108" s="1028"/>
      <c r="AC108" s="1028"/>
      <c r="AD108" s="1028"/>
      <c r="AE108" s="1028"/>
      <c r="AF108" s="1028"/>
      <c r="AG108" s="1028"/>
      <c r="AH108" s="1028"/>
      <c r="AI108" s="1028"/>
      <c r="AJ108" s="1028"/>
      <c r="AK108" s="1028"/>
      <c r="AL108" s="1028"/>
      <c r="AM108" s="1028"/>
      <c r="AN108" s="1028"/>
      <c r="AO108" s="1028"/>
      <c r="AP108" s="1028"/>
      <c r="AQ108" s="1028"/>
      <c r="AR108" s="1028"/>
      <c r="AS108" s="1028"/>
      <c r="AT108" s="1029"/>
      <c r="AU108" s="1027" t="s">
        <v>425</v>
      </c>
      <c r="AV108" s="1028"/>
      <c r="AW108" s="1028"/>
      <c r="AX108" s="1028"/>
      <c r="AY108" s="1028"/>
      <c r="AZ108" s="1028"/>
      <c r="BA108" s="1028"/>
      <c r="BB108" s="1028"/>
      <c r="BC108" s="1028"/>
      <c r="BD108" s="1028"/>
      <c r="BE108" s="1028"/>
      <c r="BF108" s="1028"/>
      <c r="BG108" s="1028"/>
      <c r="BH108" s="1028"/>
      <c r="BI108" s="1028"/>
      <c r="BJ108" s="1028"/>
      <c r="BK108" s="1028"/>
      <c r="BL108" s="1028"/>
      <c r="BM108" s="1028"/>
      <c r="BN108" s="1028"/>
      <c r="BO108" s="1028"/>
      <c r="BP108" s="1028"/>
      <c r="BQ108" s="1028"/>
      <c r="BR108" s="1028"/>
      <c r="BS108" s="1028"/>
      <c r="BT108" s="1028"/>
      <c r="BU108" s="1028"/>
      <c r="BV108" s="1028"/>
      <c r="BW108" s="1028"/>
      <c r="BX108" s="1028"/>
      <c r="BY108" s="1028"/>
      <c r="BZ108" s="1028"/>
      <c r="CA108" s="1028"/>
      <c r="CB108" s="1028"/>
      <c r="CC108" s="1028"/>
      <c r="CD108" s="1028"/>
      <c r="CE108" s="1028"/>
      <c r="CF108" s="1028"/>
      <c r="CG108" s="1028"/>
      <c r="CH108" s="1028"/>
      <c r="CI108" s="1028"/>
      <c r="CJ108" s="1028"/>
      <c r="CK108" s="1028"/>
      <c r="CL108" s="1028"/>
      <c r="CM108" s="1028"/>
      <c r="CN108" s="1028"/>
      <c r="CO108" s="1028"/>
      <c r="CP108" s="1028"/>
      <c r="CQ108" s="1028"/>
      <c r="CR108" s="1028"/>
      <c r="CS108" s="1028"/>
      <c r="CT108" s="1028"/>
      <c r="CU108" s="1028"/>
      <c r="CV108" s="1028"/>
      <c r="CW108" s="1028"/>
      <c r="CX108" s="1028"/>
      <c r="CY108" s="1028"/>
      <c r="CZ108" s="1028"/>
      <c r="DA108" s="1028"/>
      <c r="DB108" s="1028"/>
      <c r="DC108" s="1028"/>
      <c r="DD108" s="1028"/>
      <c r="DE108" s="1028"/>
      <c r="DF108" s="1028"/>
      <c r="DG108" s="1028"/>
      <c r="DH108" s="1028"/>
      <c r="DI108" s="1028"/>
      <c r="DJ108" s="1028"/>
      <c r="DK108" s="1028"/>
      <c r="DL108" s="1028"/>
      <c r="DM108" s="1028"/>
      <c r="DN108" s="1028"/>
      <c r="DO108" s="1028"/>
      <c r="DP108" s="1028"/>
      <c r="DQ108" s="1028"/>
      <c r="DR108" s="1028"/>
      <c r="DS108" s="1028"/>
      <c r="DT108" s="1028"/>
      <c r="DU108" s="1028"/>
      <c r="DV108" s="1028"/>
      <c r="DW108" s="1028"/>
      <c r="DX108" s="1028"/>
      <c r="DY108" s="1028"/>
      <c r="DZ108" s="1029"/>
    </row>
    <row r="109" spans="1:131" s="246" customFormat="1" ht="26.25" customHeight="1" x14ac:dyDescent="0.2">
      <c r="A109" s="982" t="s">
        <v>426</v>
      </c>
      <c r="B109" s="983"/>
      <c r="C109" s="983"/>
      <c r="D109" s="983"/>
      <c r="E109" s="983"/>
      <c r="F109" s="983"/>
      <c r="G109" s="983"/>
      <c r="H109" s="983"/>
      <c r="I109" s="983"/>
      <c r="J109" s="983"/>
      <c r="K109" s="983"/>
      <c r="L109" s="983"/>
      <c r="M109" s="983"/>
      <c r="N109" s="983"/>
      <c r="O109" s="983"/>
      <c r="P109" s="983"/>
      <c r="Q109" s="983"/>
      <c r="R109" s="983"/>
      <c r="S109" s="983"/>
      <c r="T109" s="983"/>
      <c r="U109" s="983"/>
      <c r="V109" s="983"/>
      <c r="W109" s="983"/>
      <c r="X109" s="983"/>
      <c r="Y109" s="983"/>
      <c r="Z109" s="984"/>
      <c r="AA109" s="985" t="s">
        <v>427</v>
      </c>
      <c r="AB109" s="983"/>
      <c r="AC109" s="983"/>
      <c r="AD109" s="983"/>
      <c r="AE109" s="984"/>
      <c r="AF109" s="985" t="s">
        <v>308</v>
      </c>
      <c r="AG109" s="983"/>
      <c r="AH109" s="983"/>
      <c r="AI109" s="983"/>
      <c r="AJ109" s="984"/>
      <c r="AK109" s="985" t="s">
        <v>307</v>
      </c>
      <c r="AL109" s="983"/>
      <c r="AM109" s="983"/>
      <c r="AN109" s="983"/>
      <c r="AO109" s="984"/>
      <c r="AP109" s="985" t="s">
        <v>428</v>
      </c>
      <c r="AQ109" s="983"/>
      <c r="AR109" s="983"/>
      <c r="AS109" s="983"/>
      <c r="AT109" s="1014"/>
      <c r="AU109" s="982" t="s">
        <v>426</v>
      </c>
      <c r="AV109" s="983"/>
      <c r="AW109" s="983"/>
      <c r="AX109" s="983"/>
      <c r="AY109" s="983"/>
      <c r="AZ109" s="983"/>
      <c r="BA109" s="983"/>
      <c r="BB109" s="983"/>
      <c r="BC109" s="983"/>
      <c r="BD109" s="983"/>
      <c r="BE109" s="983"/>
      <c r="BF109" s="983"/>
      <c r="BG109" s="983"/>
      <c r="BH109" s="983"/>
      <c r="BI109" s="983"/>
      <c r="BJ109" s="983"/>
      <c r="BK109" s="983"/>
      <c r="BL109" s="983"/>
      <c r="BM109" s="983"/>
      <c r="BN109" s="983"/>
      <c r="BO109" s="983"/>
      <c r="BP109" s="984"/>
      <c r="BQ109" s="985" t="s">
        <v>427</v>
      </c>
      <c r="BR109" s="983"/>
      <c r="BS109" s="983"/>
      <c r="BT109" s="983"/>
      <c r="BU109" s="984"/>
      <c r="BV109" s="985" t="s">
        <v>308</v>
      </c>
      <c r="BW109" s="983"/>
      <c r="BX109" s="983"/>
      <c r="BY109" s="983"/>
      <c r="BZ109" s="984"/>
      <c r="CA109" s="985" t="s">
        <v>307</v>
      </c>
      <c r="CB109" s="983"/>
      <c r="CC109" s="983"/>
      <c r="CD109" s="983"/>
      <c r="CE109" s="984"/>
      <c r="CF109" s="1021" t="s">
        <v>428</v>
      </c>
      <c r="CG109" s="1021"/>
      <c r="CH109" s="1021"/>
      <c r="CI109" s="1021"/>
      <c r="CJ109" s="1021"/>
      <c r="CK109" s="985" t="s">
        <v>429</v>
      </c>
      <c r="CL109" s="983"/>
      <c r="CM109" s="983"/>
      <c r="CN109" s="983"/>
      <c r="CO109" s="983"/>
      <c r="CP109" s="983"/>
      <c r="CQ109" s="983"/>
      <c r="CR109" s="983"/>
      <c r="CS109" s="983"/>
      <c r="CT109" s="983"/>
      <c r="CU109" s="983"/>
      <c r="CV109" s="983"/>
      <c r="CW109" s="983"/>
      <c r="CX109" s="983"/>
      <c r="CY109" s="983"/>
      <c r="CZ109" s="983"/>
      <c r="DA109" s="983"/>
      <c r="DB109" s="983"/>
      <c r="DC109" s="983"/>
      <c r="DD109" s="983"/>
      <c r="DE109" s="983"/>
      <c r="DF109" s="984"/>
      <c r="DG109" s="985" t="s">
        <v>427</v>
      </c>
      <c r="DH109" s="983"/>
      <c r="DI109" s="983"/>
      <c r="DJ109" s="983"/>
      <c r="DK109" s="984"/>
      <c r="DL109" s="985" t="s">
        <v>308</v>
      </c>
      <c r="DM109" s="983"/>
      <c r="DN109" s="983"/>
      <c r="DO109" s="983"/>
      <c r="DP109" s="984"/>
      <c r="DQ109" s="985" t="s">
        <v>307</v>
      </c>
      <c r="DR109" s="983"/>
      <c r="DS109" s="983"/>
      <c r="DT109" s="983"/>
      <c r="DU109" s="984"/>
      <c r="DV109" s="985" t="s">
        <v>428</v>
      </c>
      <c r="DW109" s="983"/>
      <c r="DX109" s="983"/>
      <c r="DY109" s="983"/>
      <c r="DZ109" s="1014"/>
    </row>
    <row r="110" spans="1:131" s="246" customFormat="1" ht="26.25" customHeight="1" x14ac:dyDescent="0.2">
      <c r="A110" s="885" t="s">
        <v>430</v>
      </c>
      <c r="B110" s="886"/>
      <c r="C110" s="886"/>
      <c r="D110" s="886"/>
      <c r="E110" s="886"/>
      <c r="F110" s="886"/>
      <c r="G110" s="886"/>
      <c r="H110" s="886"/>
      <c r="I110" s="886"/>
      <c r="J110" s="886"/>
      <c r="K110" s="886"/>
      <c r="L110" s="886"/>
      <c r="M110" s="886"/>
      <c r="N110" s="886"/>
      <c r="O110" s="886"/>
      <c r="P110" s="886"/>
      <c r="Q110" s="886"/>
      <c r="R110" s="886"/>
      <c r="S110" s="886"/>
      <c r="T110" s="886"/>
      <c r="U110" s="886"/>
      <c r="V110" s="886"/>
      <c r="W110" s="886"/>
      <c r="X110" s="886"/>
      <c r="Y110" s="886"/>
      <c r="Z110" s="887"/>
      <c r="AA110" s="975">
        <v>3069248</v>
      </c>
      <c r="AB110" s="976"/>
      <c r="AC110" s="976"/>
      <c r="AD110" s="976"/>
      <c r="AE110" s="977"/>
      <c r="AF110" s="978">
        <v>3225916</v>
      </c>
      <c r="AG110" s="976"/>
      <c r="AH110" s="976"/>
      <c r="AI110" s="976"/>
      <c r="AJ110" s="977"/>
      <c r="AK110" s="978">
        <v>3091619</v>
      </c>
      <c r="AL110" s="976"/>
      <c r="AM110" s="976"/>
      <c r="AN110" s="976"/>
      <c r="AO110" s="977"/>
      <c r="AP110" s="979">
        <v>21.7</v>
      </c>
      <c r="AQ110" s="980"/>
      <c r="AR110" s="980"/>
      <c r="AS110" s="980"/>
      <c r="AT110" s="981"/>
      <c r="AU110" s="1015" t="s">
        <v>72</v>
      </c>
      <c r="AV110" s="1016"/>
      <c r="AW110" s="1016"/>
      <c r="AX110" s="1016"/>
      <c r="AY110" s="1016"/>
      <c r="AZ110" s="941" t="s">
        <v>431</v>
      </c>
      <c r="BA110" s="886"/>
      <c r="BB110" s="886"/>
      <c r="BC110" s="886"/>
      <c r="BD110" s="886"/>
      <c r="BE110" s="886"/>
      <c r="BF110" s="886"/>
      <c r="BG110" s="886"/>
      <c r="BH110" s="886"/>
      <c r="BI110" s="886"/>
      <c r="BJ110" s="886"/>
      <c r="BK110" s="886"/>
      <c r="BL110" s="886"/>
      <c r="BM110" s="886"/>
      <c r="BN110" s="886"/>
      <c r="BO110" s="886"/>
      <c r="BP110" s="887"/>
      <c r="BQ110" s="942">
        <v>34856182</v>
      </c>
      <c r="BR110" s="923"/>
      <c r="BS110" s="923"/>
      <c r="BT110" s="923"/>
      <c r="BU110" s="923"/>
      <c r="BV110" s="923">
        <v>33908735</v>
      </c>
      <c r="BW110" s="923"/>
      <c r="BX110" s="923"/>
      <c r="BY110" s="923"/>
      <c r="BZ110" s="923"/>
      <c r="CA110" s="923">
        <v>32698139</v>
      </c>
      <c r="CB110" s="923"/>
      <c r="CC110" s="923"/>
      <c r="CD110" s="923"/>
      <c r="CE110" s="923"/>
      <c r="CF110" s="947">
        <v>230</v>
      </c>
      <c r="CG110" s="948"/>
      <c r="CH110" s="948"/>
      <c r="CI110" s="948"/>
      <c r="CJ110" s="948"/>
      <c r="CK110" s="1011" t="s">
        <v>432</v>
      </c>
      <c r="CL110" s="897"/>
      <c r="CM110" s="972" t="s">
        <v>433</v>
      </c>
      <c r="CN110" s="973"/>
      <c r="CO110" s="973"/>
      <c r="CP110" s="973"/>
      <c r="CQ110" s="973"/>
      <c r="CR110" s="973"/>
      <c r="CS110" s="973"/>
      <c r="CT110" s="973"/>
      <c r="CU110" s="973"/>
      <c r="CV110" s="973"/>
      <c r="CW110" s="973"/>
      <c r="CX110" s="973"/>
      <c r="CY110" s="973"/>
      <c r="CZ110" s="973"/>
      <c r="DA110" s="973"/>
      <c r="DB110" s="973"/>
      <c r="DC110" s="973"/>
      <c r="DD110" s="973"/>
      <c r="DE110" s="973"/>
      <c r="DF110" s="974"/>
      <c r="DG110" s="942" t="s">
        <v>434</v>
      </c>
      <c r="DH110" s="923"/>
      <c r="DI110" s="923"/>
      <c r="DJ110" s="923"/>
      <c r="DK110" s="923"/>
      <c r="DL110" s="923" t="s">
        <v>435</v>
      </c>
      <c r="DM110" s="923"/>
      <c r="DN110" s="923"/>
      <c r="DO110" s="923"/>
      <c r="DP110" s="923"/>
      <c r="DQ110" s="923" t="s">
        <v>127</v>
      </c>
      <c r="DR110" s="923"/>
      <c r="DS110" s="923"/>
      <c r="DT110" s="923"/>
      <c r="DU110" s="923"/>
      <c r="DV110" s="924" t="s">
        <v>127</v>
      </c>
      <c r="DW110" s="924"/>
      <c r="DX110" s="924"/>
      <c r="DY110" s="924"/>
      <c r="DZ110" s="925"/>
    </row>
    <row r="111" spans="1:131" s="246" customFormat="1" ht="26.25" customHeight="1" x14ac:dyDescent="0.2">
      <c r="A111" s="852" t="s">
        <v>436</v>
      </c>
      <c r="B111" s="853"/>
      <c r="C111" s="853"/>
      <c r="D111" s="853"/>
      <c r="E111" s="853"/>
      <c r="F111" s="853"/>
      <c r="G111" s="853"/>
      <c r="H111" s="853"/>
      <c r="I111" s="853"/>
      <c r="J111" s="853"/>
      <c r="K111" s="853"/>
      <c r="L111" s="853"/>
      <c r="M111" s="853"/>
      <c r="N111" s="853"/>
      <c r="O111" s="853"/>
      <c r="P111" s="853"/>
      <c r="Q111" s="853"/>
      <c r="R111" s="853"/>
      <c r="S111" s="853"/>
      <c r="T111" s="853"/>
      <c r="U111" s="853"/>
      <c r="V111" s="853"/>
      <c r="W111" s="853"/>
      <c r="X111" s="853"/>
      <c r="Y111" s="853"/>
      <c r="Z111" s="1010"/>
      <c r="AA111" s="1003" t="s">
        <v>127</v>
      </c>
      <c r="AB111" s="1004"/>
      <c r="AC111" s="1004"/>
      <c r="AD111" s="1004"/>
      <c r="AE111" s="1005"/>
      <c r="AF111" s="1006" t="s">
        <v>434</v>
      </c>
      <c r="AG111" s="1004"/>
      <c r="AH111" s="1004"/>
      <c r="AI111" s="1004"/>
      <c r="AJ111" s="1005"/>
      <c r="AK111" s="1006" t="s">
        <v>434</v>
      </c>
      <c r="AL111" s="1004"/>
      <c r="AM111" s="1004"/>
      <c r="AN111" s="1004"/>
      <c r="AO111" s="1005"/>
      <c r="AP111" s="1007" t="s">
        <v>127</v>
      </c>
      <c r="AQ111" s="1008"/>
      <c r="AR111" s="1008"/>
      <c r="AS111" s="1008"/>
      <c r="AT111" s="1009"/>
      <c r="AU111" s="1017"/>
      <c r="AV111" s="1018"/>
      <c r="AW111" s="1018"/>
      <c r="AX111" s="1018"/>
      <c r="AY111" s="1018"/>
      <c r="AZ111" s="893" t="s">
        <v>437</v>
      </c>
      <c r="BA111" s="828"/>
      <c r="BB111" s="828"/>
      <c r="BC111" s="828"/>
      <c r="BD111" s="828"/>
      <c r="BE111" s="828"/>
      <c r="BF111" s="828"/>
      <c r="BG111" s="828"/>
      <c r="BH111" s="828"/>
      <c r="BI111" s="828"/>
      <c r="BJ111" s="828"/>
      <c r="BK111" s="828"/>
      <c r="BL111" s="828"/>
      <c r="BM111" s="828"/>
      <c r="BN111" s="828"/>
      <c r="BO111" s="828"/>
      <c r="BP111" s="829"/>
      <c r="BQ111" s="894">
        <v>130760</v>
      </c>
      <c r="BR111" s="895"/>
      <c r="BS111" s="895"/>
      <c r="BT111" s="895"/>
      <c r="BU111" s="895"/>
      <c r="BV111" s="895">
        <v>103387</v>
      </c>
      <c r="BW111" s="895"/>
      <c r="BX111" s="895"/>
      <c r="BY111" s="895"/>
      <c r="BZ111" s="895"/>
      <c r="CA111" s="895">
        <v>82662</v>
      </c>
      <c r="CB111" s="895"/>
      <c r="CC111" s="895"/>
      <c r="CD111" s="895"/>
      <c r="CE111" s="895"/>
      <c r="CF111" s="956">
        <v>0.6</v>
      </c>
      <c r="CG111" s="957"/>
      <c r="CH111" s="957"/>
      <c r="CI111" s="957"/>
      <c r="CJ111" s="957"/>
      <c r="CK111" s="1012"/>
      <c r="CL111" s="899"/>
      <c r="CM111" s="902" t="s">
        <v>438</v>
      </c>
      <c r="CN111" s="903"/>
      <c r="CO111" s="903"/>
      <c r="CP111" s="903"/>
      <c r="CQ111" s="903"/>
      <c r="CR111" s="903"/>
      <c r="CS111" s="903"/>
      <c r="CT111" s="903"/>
      <c r="CU111" s="903"/>
      <c r="CV111" s="903"/>
      <c r="CW111" s="903"/>
      <c r="CX111" s="903"/>
      <c r="CY111" s="903"/>
      <c r="CZ111" s="903"/>
      <c r="DA111" s="903"/>
      <c r="DB111" s="903"/>
      <c r="DC111" s="903"/>
      <c r="DD111" s="903"/>
      <c r="DE111" s="903"/>
      <c r="DF111" s="904"/>
      <c r="DG111" s="894" t="s">
        <v>434</v>
      </c>
      <c r="DH111" s="895"/>
      <c r="DI111" s="895"/>
      <c r="DJ111" s="895"/>
      <c r="DK111" s="895"/>
      <c r="DL111" s="895" t="s">
        <v>127</v>
      </c>
      <c r="DM111" s="895"/>
      <c r="DN111" s="895"/>
      <c r="DO111" s="895"/>
      <c r="DP111" s="895"/>
      <c r="DQ111" s="895" t="s">
        <v>434</v>
      </c>
      <c r="DR111" s="895"/>
      <c r="DS111" s="895"/>
      <c r="DT111" s="895"/>
      <c r="DU111" s="895"/>
      <c r="DV111" s="872" t="s">
        <v>127</v>
      </c>
      <c r="DW111" s="872"/>
      <c r="DX111" s="872"/>
      <c r="DY111" s="872"/>
      <c r="DZ111" s="873"/>
    </row>
    <row r="112" spans="1:131" s="246" customFormat="1" ht="26.25" customHeight="1" x14ac:dyDescent="0.2">
      <c r="A112" s="997" t="s">
        <v>439</v>
      </c>
      <c r="B112" s="998"/>
      <c r="C112" s="828" t="s">
        <v>440</v>
      </c>
      <c r="D112" s="828"/>
      <c r="E112" s="828"/>
      <c r="F112" s="828"/>
      <c r="G112" s="828"/>
      <c r="H112" s="828"/>
      <c r="I112" s="828"/>
      <c r="J112" s="828"/>
      <c r="K112" s="828"/>
      <c r="L112" s="828"/>
      <c r="M112" s="828"/>
      <c r="N112" s="828"/>
      <c r="O112" s="828"/>
      <c r="P112" s="828"/>
      <c r="Q112" s="828"/>
      <c r="R112" s="828"/>
      <c r="S112" s="828"/>
      <c r="T112" s="828"/>
      <c r="U112" s="828"/>
      <c r="V112" s="828"/>
      <c r="W112" s="828"/>
      <c r="X112" s="828"/>
      <c r="Y112" s="828"/>
      <c r="Z112" s="829"/>
      <c r="AA112" s="857" t="s">
        <v>127</v>
      </c>
      <c r="AB112" s="858"/>
      <c r="AC112" s="858"/>
      <c r="AD112" s="858"/>
      <c r="AE112" s="859"/>
      <c r="AF112" s="860" t="s">
        <v>127</v>
      </c>
      <c r="AG112" s="858"/>
      <c r="AH112" s="858"/>
      <c r="AI112" s="858"/>
      <c r="AJ112" s="859"/>
      <c r="AK112" s="860" t="s">
        <v>441</v>
      </c>
      <c r="AL112" s="858"/>
      <c r="AM112" s="858"/>
      <c r="AN112" s="858"/>
      <c r="AO112" s="859"/>
      <c r="AP112" s="905" t="s">
        <v>127</v>
      </c>
      <c r="AQ112" s="906"/>
      <c r="AR112" s="906"/>
      <c r="AS112" s="906"/>
      <c r="AT112" s="907"/>
      <c r="AU112" s="1017"/>
      <c r="AV112" s="1018"/>
      <c r="AW112" s="1018"/>
      <c r="AX112" s="1018"/>
      <c r="AY112" s="1018"/>
      <c r="AZ112" s="893" t="s">
        <v>442</v>
      </c>
      <c r="BA112" s="828"/>
      <c r="BB112" s="828"/>
      <c r="BC112" s="828"/>
      <c r="BD112" s="828"/>
      <c r="BE112" s="828"/>
      <c r="BF112" s="828"/>
      <c r="BG112" s="828"/>
      <c r="BH112" s="828"/>
      <c r="BI112" s="828"/>
      <c r="BJ112" s="828"/>
      <c r="BK112" s="828"/>
      <c r="BL112" s="828"/>
      <c r="BM112" s="828"/>
      <c r="BN112" s="828"/>
      <c r="BO112" s="828"/>
      <c r="BP112" s="829"/>
      <c r="BQ112" s="894">
        <v>9148949</v>
      </c>
      <c r="BR112" s="895"/>
      <c r="BS112" s="895"/>
      <c r="BT112" s="895"/>
      <c r="BU112" s="895"/>
      <c r="BV112" s="895">
        <v>9660942</v>
      </c>
      <c r="BW112" s="895"/>
      <c r="BX112" s="895"/>
      <c r="BY112" s="895"/>
      <c r="BZ112" s="895"/>
      <c r="CA112" s="895">
        <v>9523710</v>
      </c>
      <c r="CB112" s="895"/>
      <c r="CC112" s="895"/>
      <c r="CD112" s="895"/>
      <c r="CE112" s="895"/>
      <c r="CF112" s="956">
        <v>67</v>
      </c>
      <c r="CG112" s="957"/>
      <c r="CH112" s="957"/>
      <c r="CI112" s="957"/>
      <c r="CJ112" s="957"/>
      <c r="CK112" s="1012"/>
      <c r="CL112" s="899"/>
      <c r="CM112" s="902" t="s">
        <v>443</v>
      </c>
      <c r="CN112" s="903"/>
      <c r="CO112" s="903"/>
      <c r="CP112" s="903"/>
      <c r="CQ112" s="903"/>
      <c r="CR112" s="903"/>
      <c r="CS112" s="903"/>
      <c r="CT112" s="903"/>
      <c r="CU112" s="903"/>
      <c r="CV112" s="903"/>
      <c r="CW112" s="903"/>
      <c r="CX112" s="903"/>
      <c r="CY112" s="903"/>
      <c r="CZ112" s="903"/>
      <c r="DA112" s="903"/>
      <c r="DB112" s="903"/>
      <c r="DC112" s="903"/>
      <c r="DD112" s="903"/>
      <c r="DE112" s="903"/>
      <c r="DF112" s="904"/>
      <c r="DG112" s="894" t="s">
        <v>435</v>
      </c>
      <c r="DH112" s="895"/>
      <c r="DI112" s="895"/>
      <c r="DJ112" s="895"/>
      <c r="DK112" s="895"/>
      <c r="DL112" s="895" t="s">
        <v>435</v>
      </c>
      <c r="DM112" s="895"/>
      <c r="DN112" s="895"/>
      <c r="DO112" s="895"/>
      <c r="DP112" s="895"/>
      <c r="DQ112" s="895" t="s">
        <v>127</v>
      </c>
      <c r="DR112" s="895"/>
      <c r="DS112" s="895"/>
      <c r="DT112" s="895"/>
      <c r="DU112" s="895"/>
      <c r="DV112" s="872" t="s">
        <v>127</v>
      </c>
      <c r="DW112" s="872"/>
      <c r="DX112" s="872"/>
      <c r="DY112" s="872"/>
      <c r="DZ112" s="873"/>
    </row>
    <row r="113" spans="1:130" s="246" customFormat="1" ht="26.25" customHeight="1" x14ac:dyDescent="0.2">
      <c r="A113" s="999"/>
      <c r="B113" s="1000"/>
      <c r="C113" s="828" t="s">
        <v>444</v>
      </c>
      <c r="D113" s="828"/>
      <c r="E113" s="828"/>
      <c r="F113" s="828"/>
      <c r="G113" s="828"/>
      <c r="H113" s="828"/>
      <c r="I113" s="828"/>
      <c r="J113" s="828"/>
      <c r="K113" s="828"/>
      <c r="L113" s="828"/>
      <c r="M113" s="828"/>
      <c r="N113" s="828"/>
      <c r="O113" s="828"/>
      <c r="P113" s="828"/>
      <c r="Q113" s="828"/>
      <c r="R113" s="828"/>
      <c r="S113" s="828"/>
      <c r="T113" s="828"/>
      <c r="U113" s="828"/>
      <c r="V113" s="828"/>
      <c r="W113" s="828"/>
      <c r="X113" s="828"/>
      <c r="Y113" s="828"/>
      <c r="Z113" s="829"/>
      <c r="AA113" s="1003">
        <v>875988</v>
      </c>
      <c r="AB113" s="1004"/>
      <c r="AC113" s="1004"/>
      <c r="AD113" s="1004"/>
      <c r="AE113" s="1005"/>
      <c r="AF113" s="1006">
        <v>867512</v>
      </c>
      <c r="AG113" s="1004"/>
      <c r="AH113" s="1004"/>
      <c r="AI113" s="1004"/>
      <c r="AJ113" s="1005"/>
      <c r="AK113" s="1006">
        <v>830306</v>
      </c>
      <c r="AL113" s="1004"/>
      <c r="AM113" s="1004"/>
      <c r="AN113" s="1004"/>
      <c r="AO113" s="1005"/>
      <c r="AP113" s="1007">
        <v>5.8</v>
      </c>
      <c r="AQ113" s="1008"/>
      <c r="AR113" s="1008"/>
      <c r="AS113" s="1008"/>
      <c r="AT113" s="1009"/>
      <c r="AU113" s="1017"/>
      <c r="AV113" s="1018"/>
      <c r="AW113" s="1018"/>
      <c r="AX113" s="1018"/>
      <c r="AY113" s="1018"/>
      <c r="AZ113" s="893" t="s">
        <v>445</v>
      </c>
      <c r="BA113" s="828"/>
      <c r="BB113" s="828"/>
      <c r="BC113" s="828"/>
      <c r="BD113" s="828"/>
      <c r="BE113" s="828"/>
      <c r="BF113" s="828"/>
      <c r="BG113" s="828"/>
      <c r="BH113" s="828"/>
      <c r="BI113" s="828"/>
      <c r="BJ113" s="828"/>
      <c r="BK113" s="828"/>
      <c r="BL113" s="828"/>
      <c r="BM113" s="828"/>
      <c r="BN113" s="828"/>
      <c r="BO113" s="828"/>
      <c r="BP113" s="829"/>
      <c r="BQ113" s="894">
        <v>834299</v>
      </c>
      <c r="BR113" s="895"/>
      <c r="BS113" s="895"/>
      <c r="BT113" s="895"/>
      <c r="BU113" s="895"/>
      <c r="BV113" s="895">
        <v>914573</v>
      </c>
      <c r="BW113" s="895"/>
      <c r="BX113" s="895"/>
      <c r="BY113" s="895"/>
      <c r="BZ113" s="895"/>
      <c r="CA113" s="895">
        <v>819891</v>
      </c>
      <c r="CB113" s="895"/>
      <c r="CC113" s="895"/>
      <c r="CD113" s="895"/>
      <c r="CE113" s="895"/>
      <c r="CF113" s="956">
        <v>5.8</v>
      </c>
      <c r="CG113" s="957"/>
      <c r="CH113" s="957"/>
      <c r="CI113" s="957"/>
      <c r="CJ113" s="957"/>
      <c r="CK113" s="1012"/>
      <c r="CL113" s="899"/>
      <c r="CM113" s="902" t="s">
        <v>446</v>
      </c>
      <c r="CN113" s="903"/>
      <c r="CO113" s="903"/>
      <c r="CP113" s="903"/>
      <c r="CQ113" s="903"/>
      <c r="CR113" s="903"/>
      <c r="CS113" s="903"/>
      <c r="CT113" s="903"/>
      <c r="CU113" s="903"/>
      <c r="CV113" s="903"/>
      <c r="CW113" s="903"/>
      <c r="CX113" s="903"/>
      <c r="CY113" s="903"/>
      <c r="CZ113" s="903"/>
      <c r="DA113" s="903"/>
      <c r="DB113" s="903"/>
      <c r="DC113" s="903"/>
      <c r="DD113" s="903"/>
      <c r="DE113" s="903"/>
      <c r="DF113" s="904"/>
      <c r="DG113" s="857" t="s">
        <v>127</v>
      </c>
      <c r="DH113" s="858"/>
      <c r="DI113" s="858"/>
      <c r="DJ113" s="858"/>
      <c r="DK113" s="859"/>
      <c r="DL113" s="860" t="s">
        <v>127</v>
      </c>
      <c r="DM113" s="858"/>
      <c r="DN113" s="858"/>
      <c r="DO113" s="858"/>
      <c r="DP113" s="859"/>
      <c r="DQ113" s="860" t="s">
        <v>127</v>
      </c>
      <c r="DR113" s="858"/>
      <c r="DS113" s="858"/>
      <c r="DT113" s="858"/>
      <c r="DU113" s="859"/>
      <c r="DV113" s="905" t="s">
        <v>127</v>
      </c>
      <c r="DW113" s="906"/>
      <c r="DX113" s="906"/>
      <c r="DY113" s="906"/>
      <c r="DZ113" s="907"/>
    </row>
    <row r="114" spans="1:130" s="246" customFormat="1" ht="26.25" customHeight="1" x14ac:dyDescent="0.2">
      <c r="A114" s="999"/>
      <c r="B114" s="1000"/>
      <c r="C114" s="828" t="s">
        <v>447</v>
      </c>
      <c r="D114" s="828"/>
      <c r="E114" s="828"/>
      <c r="F114" s="828"/>
      <c r="G114" s="828"/>
      <c r="H114" s="828"/>
      <c r="I114" s="828"/>
      <c r="J114" s="828"/>
      <c r="K114" s="828"/>
      <c r="L114" s="828"/>
      <c r="M114" s="828"/>
      <c r="N114" s="828"/>
      <c r="O114" s="828"/>
      <c r="P114" s="828"/>
      <c r="Q114" s="828"/>
      <c r="R114" s="828"/>
      <c r="S114" s="828"/>
      <c r="T114" s="828"/>
      <c r="U114" s="828"/>
      <c r="V114" s="828"/>
      <c r="W114" s="828"/>
      <c r="X114" s="828"/>
      <c r="Y114" s="828"/>
      <c r="Z114" s="829"/>
      <c r="AA114" s="857">
        <v>135354</v>
      </c>
      <c r="AB114" s="858"/>
      <c r="AC114" s="858"/>
      <c r="AD114" s="858"/>
      <c r="AE114" s="859"/>
      <c r="AF114" s="860">
        <v>121507</v>
      </c>
      <c r="AG114" s="858"/>
      <c r="AH114" s="858"/>
      <c r="AI114" s="858"/>
      <c r="AJ114" s="859"/>
      <c r="AK114" s="860">
        <v>107063</v>
      </c>
      <c r="AL114" s="858"/>
      <c r="AM114" s="858"/>
      <c r="AN114" s="858"/>
      <c r="AO114" s="859"/>
      <c r="AP114" s="905">
        <v>0.8</v>
      </c>
      <c r="AQ114" s="906"/>
      <c r="AR114" s="906"/>
      <c r="AS114" s="906"/>
      <c r="AT114" s="907"/>
      <c r="AU114" s="1017"/>
      <c r="AV114" s="1018"/>
      <c r="AW114" s="1018"/>
      <c r="AX114" s="1018"/>
      <c r="AY114" s="1018"/>
      <c r="AZ114" s="893" t="s">
        <v>448</v>
      </c>
      <c r="BA114" s="828"/>
      <c r="BB114" s="828"/>
      <c r="BC114" s="828"/>
      <c r="BD114" s="828"/>
      <c r="BE114" s="828"/>
      <c r="BF114" s="828"/>
      <c r="BG114" s="828"/>
      <c r="BH114" s="828"/>
      <c r="BI114" s="828"/>
      <c r="BJ114" s="828"/>
      <c r="BK114" s="828"/>
      <c r="BL114" s="828"/>
      <c r="BM114" s="828"/>
      <c r="BN114" s="828"/>
      <c r="BO114" s="828"/>
      <c r="BP114" s="829"/>
      <c r="BQ114" s="894">
        <v>2138455</v>
      </c>
      <c r="BR114" s="895"/>
      <c r="BS114" s="895"/>
      <c r="BT114" s="895"/>
      <c r="BU114" s="895"/>
      <c r="BV114" s="895">
        <v>2089085</v>
      </c>
      <c r="BW114" s="895"/>
      <c r="BX114" s="895"/>
      <c r="BY114" s="895"/>
      <c r="BZ114" s="895"/>
      <c r="CA114" s="895">
        <v>1931223</v>
      </c>
      <c r="CB114" s="895"/>
      <c r="CC114" s="895"/>
      <c r="CD114" s="895"/>
      <c r="CE114" s="895"/>
      <c r="CF114" s="956">
        <v>13.6</v>
      </c>
      <c r="CG114" s="957"/>
      <c r="CH114" s="957"/>
      <c r="CI114" s="957"/>
      <c r="CJ114" s="957"/>
      <c r="CK114" s="1012"/>
      <c r="CL114" s="899"/>
      <c r="CM114" s="902" t="s">
        <v>449</v>
      </c>
      <c r="CN114" s="903"/>
      <c r="CO114" s="903"/>
      <c r="CP114" s="903"/>
      <c r="CQ114" s="903"/>
      <c r="CR114" s="903"/>
      <c r="CS114" s="903"/>
      <c r="CT114" s="903"/>
      <c r="CU114" s="903"/>
      <c r="CV114" s="903"/>
      <c r="CW114" s="903"/>
      <c r="CX114" s="903"/>
      <c r="CY114" s="903"/>
      <c r="CZ114" s="903"/>
      <c r="DA114" s="903"/>
      <c r="DB114" s="903"/>
      <c r="DC114" s="903"/>
      <c r="DD114" s="903"/>
      <c r="DE114" s="903"/>
      <c r="DF114" s="904"/>
      <c r="DG114" s="857">
        <v>4064</v>
      </c>
      <c r="DH114" s="858"/>
      <c r="DI114" s="858"/>
      <c r="DJ114" s="858"/>
      <c r="DK114" s="859"/>
      <c r="DL114" s="860">
        <v>2033</v>
      </c>
      <c r="DM114" s="858"/>
      <c r="DN114" s="858"/>
      <c r="DO114" s="858"/>
      <c r="DP114" s="859"/>
      <c r="DQ114" s="860" t="s">
        <v>434</v>
      </c>
      <c r="DR114" s="858"/>
      <c r="DS114" s="858"/>
      <c r="DT114" s="858"/>
      <c r="DU114" s="859"/>
      <c r="DV114" s="905" t="s">
        <v>127</v>
      </c>
      <c r="DW114" s="906"/>
      <c r="DX114" s="906"/>
      <c r="DY114" s="906"/>
      <c r="DZ114" s="907"/>
    </row>
    <row r="115" spans="1:130" s="246" customFormat="1" ht="26.25" customHeight="1" x14ac:dyDescent="0.2">
      <c r="A115" s="999"/>
      <c r="B115" s="1000"/>
      <c r="C115" s="828" t="s">
        <v>450</v>
      </c>
      <c r="D115" s="828"/>
      <c r="E115" s="828"/>
      <c r="F115" s="828"/>
      <c r="G115" s="828"/>
      <c r="H115" s="828"/>
      <c r="I115" s="828"/>
      <c r="J115" s="828"/>
      <c r="K115" s="828"/>
      <c r="L115" s="828"/>
      <c r="M115" s="828"/>
      <c r="N115" s="828"/>
      <c r="O115" s="828"/>
      <c r="P115" s="828"/>
      <c r="Q115" s="828"/>
      <c r="R115" s="828"/>
      <c r="S115" s="828"/>
      <c r="T115" s="828"/>
      <c r="U115" s="828"/>
      <c r="V115" s="828"/>
      <c r="W115" s="828"/>
      <c r="X115" s="828"/>
      <c r="Y115" s="828"/>
      <c r="Z115" s="829"/>
      <c r="AA115" s="1003">
        <v>111445</v>
      </c>
      <c r="AB115" s="1004"/>
      <c r="AC115" s="1004"/>
      <c r="AD115" s="1004"/>
      <c r="AE115" s="1005"/>
      <c r="AF115" s="1006">
        <v>36485</v>
      </c>
      <c r="AG115" s="1004"/>
      <c r="AH115" s="1004"/>
      <c r="AI115" s="1004"/>
      <c r="AJ115" s="1005"/>
      <c r="AK115" s="1006">
        <v>28257</v>
      </c>
      <c r="AL115" s="1004"/>
      <c r="AM115" s="1004"/>
      <c r="AN115" s="1004"/>
      <c r="AO115" s="1005"/>
      <c r="AP115" s="1007">
        <v>0.2</v>
      </c>
      <c r="AQ115" s="1008"/>
      <c r="AR115" s="1008"/>
      <c r="AS115" s="1008"/>
      <c r="AT115" s="1009"/>
      <c r="AU115" s="1017"/>
      <c r="AV115" s="1018"/>
      <c r="AW115" s="1018"/>
      <c r="AX115" s="1018"/>
      <c r="AY115" s="1018"/>
      <c r="AZ115" s="893" t="s">
        <v>451</v>
      </c>
      <c r="BA115" s="828"/>
      <c r="BB115" s="828"/>
      <c r="BC115" s="828"/>
      <c r="BD115" s="828"/>
      <c r="BE115" s="828"/>
      <c r="BF115" s="828"/>
      <c r="BG115" s="828"/>
      <c r="BH115" s="828"/>
      <c r="BI115" s="828"/>
      <c r="BJ115" s="828"/>
      <c r="BK115" s="828"/>
      <c r="BL115" s="828"/>
      <c r="BM115" s="828"/>
      <c r="BN115" s="828"/>
      <c r="BO115" s="828"/>
      <c r="BP115" s="829"/>
      <c r="BQ115" s="894" t="s">
        <v>127</v>
      </c>
      <c r="BR115" s="895"/>
      <c r="BS115" s="895"/>
      <c r="BT115" s="895"/>
      <c r="BU115" s="895"/>
      <c r="BV115" s="895" t="s">
        <v>127</v>
      </c>
      <c r="BW115" s="895"/>
      <c r="BX115" s="895"/>
      <c r="BY115" s="895"/>
      <c r="BZ115" s="895"/>
      <c r="CA115" s="895" t="s">
        <v>434</v>
      </c>
      <c r="CB115" s="895"/>
      <c r="CC115" s="895"/>
      <c r="CD115" s="895"/>
      <c r="CE115" s="895"/>
      <c r="CF115" s="956" t="s">
        <v>127</v>
      </c>
      <c r="CG115" s="957"/>
      <c r="CH115" s="957"/>
      <c r="CI115" s="957"/>
      <c r="CJ115" s="957"/>
      <c r="CK115" s="1012"/>
      <c r="CL115" s="899"/>
      <c r="CM115" s="893" t="s">
        <v>452</v>
      </c>
      <c r="CN115" s="996"/>
      <c r="CO115" s="996"/>
      <c r="CP115" s="996"/>
      <c r="CQ115" s="996"/>
      <c r="CR115" s="996"/>
      <c r="CS115" s="996"/>
      <c r="CT115" s="996"/>
      <c r="CU115" s="996"/>
      <c r="CV115" s="996"/>
      <c r="CW115" s="996"/>
      <c r="CX115" s="996"/>
      <c r="CY115" s="996"/>
      <c r="CZ115" s="996"/>
      <c r="DA115" s="996"/>
      <c r="DB115" s="996"/>
      <c r="DC115" s="996"/>
      <c r="DD115" s="996"/>
      <c r="DE115" s="996"/>
      <c r="DF115" s="829"/>
      <c r="DG115" s="857" t="s">
        <v>434</v>
      </c>
      <c r="DH115" s="858"/>
      <c r="DI115" s="858"/>
      <c r="DJ115" s="858"/>
      <c r="DK115" s="859"/>
      <c r="DL115" s="860" t="s">
        <v>441</v>
      </c>
      <c r="DM115" s="858"/>
      <c r="DN115" s="858"/>
      <c r="DO115" s="858"/>
      <c r="DP115" s="859"/>
      <c r="DQ115" s="860" t="s">
        <v>127</v>
      </c>
      <c r="DR115" s="858"/>
      <c r="DS115" s="858"/>
      <c r="DT115" s="858"/>
      <c r="DU115" s="859"/>
      <c r="DV115" s="905" t="s">
        <v>127</v>
      </c>
      <c r="DW115" s="906"/>
      <c r="DX115" s="906"/>
      <c r="DY115" s="906"/>
      <c r="DZ115" s="907"/>
    </row>
    <row r="116" spans="1:130" s="246" customFormat="1" ht="26.25" customHeight="1" x14ac:dyDescent="0.2">
      <c r="A116" s="1001"/>
      <c r="B116" s="1002"/>
      <c r="C116" s="961" t="s">
        <v>453</v>
      </c>
      <c r="D116" s="961"/>
      <c r="E116" s="961"/>
      <c r="F116" s="961"/>
      <c r="G116" s="961"/>
      <c r="H116" s="961"/>
      <c r="I116" s="961"/>
      <c r="J116" s="961"/>
      <c r="K116" s="961"/>
      <c r="L116" s="961"/>
      <c r="M116" s="961"/>
      <c r="N116" s="961"/>
      <c r="O116" s="961"/>
      <c r="P116" s="961"/>
      <c r="Q116" s="961"/>
      <c r="R116" s="961"/>
      <c r="S116" s="961"/>
      <c r="T116" s="961"/>
      <c r="U116" s="961"/>
      <c r="V116" s="961"/>
      <c r="W116" s="961"/>
      <c r="X116" s="961"/>
      <c r="Y116" s="961"/>
      <c r="Z116" s="962"/>
      <c r="AA116" s="857">
        <v>387</v>
      </c>
      <c r="AB116" s="858"/>
      <c r="AC116" s="858"/>
      <c r="AD116" s="858"/>
      <c r="AE116" s="859"/>
      <c r="AF116" s="860">
        <v>328</v>
      </c>
      <c r="AG116" s="858"/>
      <c r="AH116" s="858"/>
      <c r="AI116" s="858"/>
      <c r="AJ116" s="859"/>
      <c r="AK116" s="860">
        <v>302</v>
      </c>
      <c r="AL116" s="858"/>
      <c r="AM116" s="858"/>
      <c r="AN116" s="858"/>
      <c r="AO116" s="859"/>
      <c r="AP116" s="905">
        <v>0</v>
      </c>
      <c r="AQ116" s="906"/>
      <c r="AR116" s="906"/>
      <c r="AS116" s="906"/>
      <c r="AT116" s="907"/>
      <c r="AU116" s="1017"/>
      <c r="AV116" s="1018"/>
      <c r="AW116" s="1018"/>
      <c r="AX116" s="1018"/>
      <c r="AY116" s="1018"/>
      <c r="AZ116" s="944" t="s">
        <v>454</v>
      </c>
      <c r="BA116" s="945"/>
      <c r="BB116" s="945"/>
      <c r="BC116" s="945"/>
      <c r="BD116" s="945"/>
      <c r="BE116" s="945"/>
      <c r="BF116" s="945"/>
      <c r="BG116" s="945"/>
      <c r="BH116" s="945"/>
      <c r="BI116" s="945"/>
      <c r="BJ116" s="945"/>
      <c r="BK116" s="945"/>
      <c r="BL116" s="945"/>
      <c r="BM116" s="945"/>
      <c r="BN116" s="945"/>
      <c r="BO116" s="945"/>
      <c r="BP116" s="946"/>
      <c r="BQ116" s="894" t="s">
        <v>127</v>
      </c>
      <c r="BR116" s="895"/>
      <c r="BS116" s="895"/>
      <c r="BT116" s="895"/>
      <c r="BU116" s="895"/>
      <c r="BV116" s="895" t="s">
        <v>127</v>
      </c>
      <c r="BW116" s="895"/>
      <c r="BX116" s="895"/>
      <c r="BY116" s="895"/>
      <c r="BZ116" s="895"/>
      <c r="CA116" s="895" t="s">
        <v>127</v>
      </c>
      <c r="CB116" s="895"/>
      <c r="CC116" s="895"/>
      <c r="CD116" s="895"/>
      <c r="CE116" s="895"/>
      <c r="CF116" s="956" t="s">
        <v>127</v>
      </c>
      <c r="CG116" s="957"/>
      <c r="CH116" s="957"/>
      <c r="CI116" s="957"/>
      <c r="CJ116" s="957"/>
      <c r="CK116" s="1012"/>
      <c r="CL116" s="899"/>
      <c r="CM116" s="902" t="s">
        <v>455</v>
      </c>
      <c r="CN116" s="903"/>
      <c r="CO116" s="903"/>
      <c r="CP116" s="903"/>
      <c r="CQ116" s="903"/>
      <c r="CR116" s="903"/>
      <c r="CS116" s="903"/>
      <c r="CT116" s="903"/>
      <c r="CU116" s="903"/>
      <c r="CV116" s="903"/>
      <c r="CW116" s="903"/>
      <c r="CX116" s="903"/>
      <c r="CY116" s="903"/>
      <c r="CZ116" s="903"/>
      <c r="DA116" s="903"/>
      <c r="DB116" s="903"/>
      <c r="DC116" s="903"/>
      <c r="DD116" s="903"/>
      <c r="DE116" s="903"/>
      <c r="DF116" s="904"/>
      <c r="DG116" s="857">
        <v>126696</v>
      </c>
      <c r="DH116" s="858"/>
      <c r="DI116" s="858"/>
      <c r="DJ116" s="858"/>
      <c r="DK116" s="859"/>
      <c r="DL116" s="860">
        <v>101354</v>
      </c>
      <c r="DM116" s="858"/>
      <c r="DN116" s="858"/>
      <c r="DO116" s="858"/>
      <c r="DP116" s="859"/>
      <c r="DQ116" s="860">
        <v>82662</v>
      </c>
      <c r="DR116" s="858"/>
      <c r="DS116" s="858"/>
      <c r="DT116" s="858"/>
      <c r="DU116" s="859"/>
      <c r="DV116" s="905">
        <v>0.6</v>
      </c>
      <c r="DW116" s="906"/>
      <c r="DX116" s="906"/>
      <c r="DY116" s="906"/>
      <c r="DZ116" s="907"/>
    </row>
    <row r="117" spans="1:130" s="246" customFormat="1" ht="26.25" customHeight="1" x14ac:dyDescent="0.2">
      <c r="A117" s="982" t="s">
        <v>189</v>
      </c>
      <c r="B117" s="983"/>
      <c r="C117" s="983"/>
      <c r="D117" s="983"/>
      <c r="E117" s="983"/>
      <c r="F117" s="983"/>
      <c r="G117" s="983"/>
      <c r="H117" s="983"/>
      <c r="I117" s="983"/>
      <c r="J117" s="983"/>
      <c r="K117" s="983"/>
      <c r="L117" s="983"/>
      <c r="M117" s="983"/>
      <c r="N117" s="983"/>
      <c r="O117" s="983"/>
      <c r="P117" s="983"/>
      <c r="Q117" s="983"/>
      <c r="R117" s="983"/>
      <c r="S117" s="983"/>
      <c r="T117" s="983"/>
      <c r="U117" s="983"/>
      <c r="V117" s="983"/>
      <c r="W117" s="983"/>
      <c r="X117" s="983"/>
      <c r="Y117" s="958" t="s">
        <v>456</v>
      </c>
      <c r="Z117" s="984"/>
      <c r="AA117" s="989">
        <v>4192422</v>
      </c>
      <c r="AB117" s="990"/>
      <c r="AC117" s="990"/>
      <c r="AD117" s="990"/>
      <c r="AE117" s="991"/>
      <c r="AF117" s="992">
        <v>4251748</v>
      </c>
      <c r="AG117" s="990"/>
      <c r="AH117" s="990"/>
      <c r="AI117" s="990"/>
      <c r="AJ117" s="991"/>
      <c r="AK117" s="992">
        <v>4057547</v>
      </c>
      <c r="AL117" s="990"/>
      <c r="AM117" s="990"/>
      <c r="AN117" s="990"/>
      <c r="AO117" s="991"/>
      <c r="AP117" s="993"/>
      <c r="AQ117" s="994"/>
      <c r="AR117" s="994"/>
      <c r="AS117" s="994"/>
      <c r="AT117" s="995"/>
      <c r="AU117" s="1017"/>
      <c r="AV117" s="1018"/>
      <c r="AW117" s="1018"/>
      <c r="AX117" s="1018"/>
      <c r="AY117" s="1018"/>
      <c r="AZ117" s="944" t="s">
        <v>457</v>
      </c>
      <c r="BA117" s="945"/>
      <c r="BB117" s="945"/>
      <c r="BC117" s="945"/>
      <c r="BD117" s="945"/>
      <c r="BE117" s="945"/>
      <c r="BF117" s="945"/>
      <c r="BG117" s="945"/>
      <c r="BH117" s="945"/>
      <c r="BI117" s="945"/>
      <c r="BJ117" s="945"/>
      <c r="BK117" s="945"/>
      <c r="BL117" s="945"/>
      <c r="BM117" s="945"/>
      <c r="BN117" s="945"/>
      <c r="BO117" s="945"/>
      <c r="BP117" s="946"/>
      <c r="BQ117" s="894" t="s">
        <v>127</v>
      </c>
      <c r="BR117" s="895"/>
      <c r="BS117" s="895"/>
      <c r="BT117" s="895"/>
      <c r="BU117" s="895"/>
      <c r="BV117" s="895" t="s">
        <v>434</v>
      </c>
      <c r="BW117" s="895"/>
      <c r="BX117" s="895"/>
      <c r="BY117" s="895"/>
      <c r="BZ117" s="895"/>
      <c r="CA117" s="895" t="s">
        <v>127</v>
      </c>
      <c r="CB117" s="895"/>
      <c r="CC117" s="895"/>
      <c r="CD117" s="895"/>
      <c r="CE117" s="895"/>
      <c r="CF117" s="956" t="s">
        <v>434</v>
      </c>
      <c r="CG117" s="957"/>
      <c r="CH117" s="957"/>
      <c r="CI117" s="957"/>
      <c r="CJ117" s="957"/>
      <c r="CK117" s="1012"/>
      <c r="CL117" s="899"/>
      <c r="CM117" s="902" t="s">
        <v>458</v>
      </c>
      <c r="CN117" s="903"/>
      <c r="CO117" s="903"/>
      <c r="CP117" s="903"/>
      <c r="CQ117" s="903"/>
      <c r="CR117" s="903"/>
      <c r="CS117" s="903"/>
      <c r="CT117" s="903"/>
      <c r="CU117" s="903"/>
      <c r="CV117" s="903"/>
      <c r="CW117" s="903"/>
      <c r="CX117" s="903"/>
      <c r="CY117" s="903"/>
      <c r="CZ117" s="903"/>
      <c r="DA117" s="903"/>
      <c r="DB117" s="903"/>
      <c r="DC117" s="903"/>
      <c r="DD117" s="903"/>
      <c r="DE117" s="903"/>
      <c r="DF117" s="904"/>
      <c r="DG117" s="857" t="s">
        <v>434</v>
      </c>
      <c r="DH117" s="858"/>
      <c r="DI117" s="858"/>
      <c r="DJ117" s="858"/>
      <c r="DK117" s="859"/>
      <c r="DL117" s="860" t="s">
        <v>127</v>
      </c>
      <c r="DM117" s="858"/>
      <c r="DN117" s="858"/>
      <c r="DO117" s="858"/>
      <c r="DP117" s="859"/>
      <c r="DQ117" s="860" t="s">
        <v>127</v>
      </c>
      <c r="DR117" s="858"/>
      <c r="DS117" s="858"/>
      <c r="DT117" s="858"/>
      <c r="DU117" s="859"/>
      <c r="DV117" s="905" t="s">
        <v>127</v>
      </c>
      <c r="DW117" s="906"/>
      <c r="DX117" s="906"/>
      <c r="DY117" s="906"/>
      <c r="DZ117" s="907"/>
    </row>
    <row r="118" spans="1:130" s="246" customFormat="1" ht="26.25" customHeight="1" x14ac:dyDescent="0.2">
      <c r="A118" s="982" t="s">
        <v>429</v>
      </c>
      <c r="B118" s="983"/>
      <c r="C118" s="983"/>
      <c r="D118" s="983"/>
      <c r="E118" s="983"/>
      <c r="F118" s="983"/>
      <c r="G118" s="983"/>
      <c r="H118" s="983"/>
      <c r="I118" s="983"/>
      <c r="J118" s="983"/>
      <c r="K118" s="983"/>
      <c r="L118" s="983"/>
      <c r="M118" s="983"/>
      <c r="N118" s="983"/>
      <c r="O118" s="983"/>
      <c r="P118" s="983"/>
      <c r="Q118" s="983"/>
      <c r="R118" s="983"/>
      <c r="S118" s="983"/>
      <c r="T118" s="983"/>
      <c r="U118" s="983"/>
      <c r="V118" s="983"/>
      <c r="W118" s="983"/>
      <c r="X118" s="983"/>
      <c r="Y118" s="983"/>
      <c r="Z118" s="984"/>
      <c r="AA118" s="985" t="s">
        <v>427</v>
      </c>
      <c r="AB118" s="983"/>
      <c r="AC118" s="983"/>
      <c r="AD118" s="983"/>
      <c r="AE118" s="984"/>
      <c r="AF118" s="985" t="s">
        <v>308</v>
      </c>
      <c r="AG118" s="983"/>
      <c r="AH118" s="983"/>
      <c r="AI118" s="983"/>
      <c r="AJ118" s="984"/>
      <c r="AK118" s="985" t="s">
        <v>307</v>
      </c>
      <c r="AL118" s="983"/>
      <c r="AM118" s="983"/>
      <c r="AN118" s="983"/>
      <c r="AO118" s="984"/>
      <c r="AP118" s="986" t="s">
        <v>428</v>
      </c>
      <c r="AQ118" s="987"/>
      <c r="AR118" s="987"/>
      <c r="AS118" s="987"/>
      <c r="AT118" s="988"/>
      <c r="AU118" s="1017"/>
      <c r="AV118" s="1018"/>
      <c r="AW118" s="1018"/>
      <c r="AX118" s="1018"/>
      <c r="AY118" s="1018"/>
      <c r="AZ118" s="960" t="s">
        <v>459</v>
      </c>
      <c r="BA118" s="961"/>
      <c r="BB118" s="961"/>
      <c r="BC118" s="961"/>
      <c r="BD118" s="961"/>
      <c r="BE118" s="961"/>
      <c r="BF118" s="961"/>
      <c r="BG118" s="961"/>
      <c r="BH118" s="961"/>
      <c r="BI118" s="961"/>
      <c r="BJ118" s="961"/>
      <c r="BK118" s="961"/>
      <c r="BL118" s="961"/>
      <c r="BM118" s="961"/>
      <c r="BN118" s="961"/>
      <c r="BO118" s="961"/>
      <c r="BP118" s="962"/>
      <c r="BQ118" s="963" t="s">
        <v>435</v>
      </c>
      <c r="BR118" s="926"/>
      <c r="BS118" s="926"/>
      <c r="BT118" s="926"/>
      <c r="BU118" s="926"/>
      <c r="BV118" s="926" t="s">
        <v>434</v>
      </c>
      <c r="BW118" s="926"/>
      <c r="BX118" s="926"/>
      <c r="BY118" s="926"/>
      <c r="BZ118" s="926"/>
      <c r="CA118" s="926" t="s">
        <v>435</v>
      </c>
      <c r="CB118" s="926"/>
      <c r="CC118" s="926"/>
      <c r="CD118" s="926"/>
      <c r="CE118" s="926"/>
      <c r="CF118" s="956" t="s">
        <v>127</v>
      </c>
      <c r="CG118" s="957"/>
      <c r="CH118" s="957"/>
      <c r="CI118" s="957"/>
      <c r="CJ118" s="957"/>
      <c r="CK118" s="1012"/>
      <c r="CL118" s="899"/>
      <c r="CM118" s="902" t="s">
        <v>460</v>
      </c>
      <c r="CN118" s="903"/>
      <c r="CO118" s="903"/>
      <c r="CP118" s="903"/>
      <c r="CQ118" s="903"/>
      <c r="CR118" s="903"/>
      <c r="CS118" s="903"/>
      <c r="CT118" s="903"/>
      <c r="CU118" s="903"/>
      <c r="CV118" s="903"/>
      <c r="CW118" s="903"/>
      <c r="CX118" s="903"/>
      <c r="CY118" s="903"/>
      <c r="CZ118" s="903"/>
      <c r="DA118" s="903"/>
      <c r="DB118" s="903"/>
      <c r="DC118" s="903"/>
      <c r="DD118" s="903"/>
      <c r="DE118" s="903"/>
      <c r="DF118" s="904"/>
      <c r="DG118" s="857" t="s">
        <v>127</v>
      </c>
      <c r="DH118" s="858"/>
      <c r="DI118" s="858"/>
      <c r="DJ118" s="858"/>
      <c r="DK118" s="859"/>
      <c r="DL118" s="860" t="s">
        <v>461</v>
      </c>
      <c r="DM118" s="858"/>
      <c r="DN118" s="858"/>
      <c r="DO118" s="858"/>
      <c r="DP118" s="859"/>
      <c r="DQ118" s="860" t="s">
        <v>435</v>
      </c>
      <c r="DR118" s="858"/>
      <c r="DS118" s="858"/>
      <c r="DT118" s="858"/>
      <c r="DU118" s="859"/>
      <c r="DV118" s="905" t="s">
        <v>127</v>
      </c>
      <c r="DW118" s="906"/>
      <c r="DX118" s="906"/>
      <c r="DY118" s="906"/>
      <c r="DZ118" s="907"/>
    </row>
    <row r="119" spans="1:130" s="246" customFormat="1" ht="26.25" customHeight="1" x14ac:dyDescent="0.2">
      <c r="A119" s="896" t="s">
        <v>432</v>
      </c>
      <c r="B119" s="897"/>
      <c r="C119" s="972" t="s">
        <v>433</v>
      </c>
      <c r="D119" s="973"/>
      <c r="E119" s="973"/>
      <c r="F119" s="973"/>
      <c r="G119" s="973"/>
      <c r="H119" s="973"/>
      <c r="I119" s="973"/>
      <c r="J119" s="973"/>
      <c r="K119" s="973"/>
      <c r="L119" s="973"/>
      <c r="M119" s="973"/>
      <c r="N119" s="973"/>
      <c r="O119" s="973"/>
      <c r="P119" s="973"/>
      <c r="Q119" s="973"/>
      <c r="R119" s="973"/>
      <c r="S119" s="973"/>
      <c r="T119" s="973"/>
      <c r="U119" s="973"/>
      <c r="V119" s="973"/>
      <c r="W119" s="973"/>
      <c r="X119" s="973"/>
      <c r="Y119" s="973"/>
      <c r="Z119" s="974"/>
      <c r="AA119" s="975" t="s">
        <v>435</v>
      </c>
      <c r="AB119" s="976"/>
      <c r="AC119" s="976"/>
      <c r="AD119" s="976"/>
      <c r="AE119" s="977"/>
      <c r="AF119" s="978" t="s">
        <v>127</v>
      </c>
      <c r="AG119" s="976"/>
      <c r="AH119" s="976"/>
      <c r="AI119" s="976"/>
      <c r="AJ119" s="977"/>
      <c r="AK119" s="978" t="s">
        <v>434</v>
      </c>
      <c r="AL119" s="976"/>
      <c r="AM119" s="976"/>
      <c r="AN119" s="976"/>
      <c r="AO119" s="977"/>
      <c r="AP119" s="979" t="s">
        <v>127</v>
      </c>
      <c r="AQ119" s="980"/>
      <c r="AR119" s="980"/>
      <c r="AS119" s="980"/>
      <c r="AT119" s="981"/>
      <c r="AU119" s="1019"/>
      <c r="AV119" s="1020"/>
      <c r="AW119" s="1020"/>
      <c r="AX119" s="1020"/>
      <c r="AY119" s="1020"/>
      <c r="AZ119" s="277" t="s">
        <v>189</v>
      </c>
      <c r="BA119" s="277"/>
      <c r="BB119" s="277"/>
      <c r="BC119" s="277"/>
      <c r="BD119" s="277"/>
      <c r="BE119" s="277"/>
      <c r="BF119" s="277"/>
      <c r="BG119" s="277"/>
      <c r="BH119" s="277"/>
      <c r="BI119" s="277"/>
      <c r="BJ119" s="277"/>
      <c r="BK119" s="277"/>
      <c r="BL119" s="277"/>
      <c r="BM119" s="277"/>
      <c r="BN119" s="277"/>
      <c r="BO119" s="958" t="s">
        <v>462</v>
      </c>
      <c r="BP119" s="959"/>
      <c r="BQ119" s="963">
        <v>47108645</v>
      </c>
      <c r="BR119" s="926"/>
      <c r="BS119" s="926"/>
      <c r="BT119" s="926"/>
      <c r="BU119" s="926"/>
      <c r="BV119" s="926">
        <v>46676722</v>
      </c>
      <c r="BW119" s="926"/>
      <c r="BX119" s="926"/>
      <c r="BY119" s="926"/>
      <c r="BZ119" s="926"/>
      <c r="CA119" s="926">
        <v>45055625</v>
      </c>
      <c r="CB119" s="926"/>
      <c r="CC119" s="926"/>
      <c r="CD119" s="926"/>
      <c r="CE119" s="926"/>
      <c r="CF119" s="824"/>
      <c r="CG119" s="825"/>
      <c r="CH119" s="825"/>
      <c r="CI119" s="825"/>
      <c r="CJ119" s="915"/>
      <c r="CK119" s="1013"/>
      <c r="CL119" s="901"/>
      <c r="CM119" s="919" t="s">
        <v>463</v>
      </c>
      <c r="CN119" s="920"/>
      <c r="CO119" s="920"/>
      <c r="CP119" s="920"/>
      <c r="CQ119" s="920"/>
      <c r="CR119" s="920"/>
      <c r="CS119" s="920"/>
      <c r="CT119" s="920"/>
      <c r="CU119" s="920"/>
      <c r="CV119" s="920"/>
      <c r="CW119" s="920"/>
      <c r="CX119" s="920"/>
      <c r="CY119" s="920"/>
      <c r="CZ119" s="920"/>
      <c r="DA119" s="920"/>
      <c r="DB119" s="920"/>
      <c r="DC119" s="920"/>
      <c r="DD119" s="920"/>
      <c r="DE119" s="920"/>
      <c r="DF119" s="921"/>
      <c r="DG119" s="840" t="s">
        <v>127</v>
      </c>
      <c r="DH119" s="841"/>
      <c r="DI119" s="841"/>
      <c r="DJ119" s="841"/>
      <c r="DK119" s="842"/>
      <c r="DL119" s="843" t="s">
        <v>127</v>
      </c>
      <c r="DM119" s="841"/>
      <c r="DN119" s="841"/>
      <c r="DO119" s="841"/>
      <c r="DP119" s="842"/>
      <c r="DQ119" s="843" t="s">
        <v>127</v>
      </c>
      <c r="DR119" s="841"/>
      <c r="DS119" s="841"/>
      <c r="DT119" s="841"/>
      <c r="DU119" s="842"/>
      <c r="DV119" s="929" t="s">
        <v>127</v>
      </c>
      <c r="DW119" s="930"/>
      <c r="DX119" s="930"/>
      <c r="DY119" s="930"/>
      <c r="DZ119" s="931"/>
    </row>
    <row r="120" spans="1:130" s="246" customFormat="1" ht="26.25" customHeight="1" x14ac:dyDescent="0.2">
      <c r="A120" s="898"/>
      <c r="B120" s="899"/>
      <c r="C120" s="902" t="s">
        <v>438</v>
      </c>
      <c r="D120" s="903"/>
      <c r="E120" s="903"/>
      <c r="F120" s="903"/>
      <c r="G120" s="903"/>
      <c r="H120" s="903"/>
      <c r="I120" s="903"/>
      <c r="J120" s="903"/>
      <c r="K120" s="903"/>
      <c r="L120" s="903"/>
      <c r="M120" s="903"/>
      <c r="N120" s="903"/>
      <c r="O120" s="903"/>
      <c r="P120" s="903"/>
      <c r="Q120" s="903"/>
      <c r="R120" s="903"/>
      <c r="S120" s="903"/>
      <c r="T120" s="903"/>
      <c r="U120" s="903"/>
      <c r="V120" s="903"/>
      <c r="W120" s="903"/>
      <c r="X120" s="903"/>
      <c r="Y120" s="903"/>
      <c r="Z120" s="904"/>
      <c r="AA120" s="857" t="s">
        <v>434</v>
      </c>
      <c r="AB120" s="858"/>
      <c r="AC120" s="858"/>
      <c r="AD120" s="858"/>
      <c r="AE120" s="859"/>
      <c r="AF120" s="860" t="s">
        <v>127</v>
      </c>
      <c r="AG120" s="858"/>
      <c r="AH120" s="858"/>
      <c r="AI120" s="858"/>
      <c r="AJ120" s="859"/>
      <c r="AK120" s="860" t="s">
        <v>435</v>
      </c>
      <c r="AL120" s="858"/>
      <c r="AM120" s="858"/>
      <c r="AN120" s="858"/>
      <c r="AO120" s="859"/>
      <c r="AP120" s="905" t="s">
        <v>434</v>
      </c>
      <c r="AQ120" s="906"/>
      <c r="AR120" s="906"/>
      <c r="AS120" s="906"/>
      <c r="AT120" s="907"/>
      <c r="AU120" s="964" t="s">
        <v>464</v>
      </c>
      <c r="AV120" s="965"/>
      <c r="AW120" s="965"/>
      <c r="AX120" s="965"/>
      <c r="AY120" s="966"/>
      <c r="AZ120" s="941" t="s">
        <v>465</v>
      </c>
      <c r="BA120" s="886"/>
      <c r="BB120" s="886"/>
      <c r="BC120" s="886"/>
      <c r="BD120" s="886"/>
      <c r="BE120" s="886"/>
      <c r="BF120" s="886"/>
      <c r="BG120" s="886"/>
      <c r="BH120" s="886"/>
      <c r="BI120" s="886"/>
      <c r="BJ120" s="886"/>
      <c r="BK120" s="886"/>
      <c r="BL120" s="886"/>
      <c r="BM120" s="886"/>
      <c r="BN120" s="886"/>
      <c r="BO120" s="886"/>
      <c r="BP120" s="887"/>
      <c r="BQ120" s="942">
        <v>1546906</v>
      </c>
      <c r="BR120" s="923"/>
      <c r="BS120" s="923"/>
      <c r="BT120" s="923"/>
      <c r="BU120" s="923"/>
      <c r="BV120" s="923">
        <v>1462415</v>
      </c>
      <c r="BW120" s="923"/>
      <c r="BX120" s="923"/>
      <c r="BY120" s="923"/>
      <c r="BZ120" s="923"/>
      <c r="CA120" s="923">
        <v>1731823</v>
      </c>
      <c r="CB120" s="923"/>
      <c r="CC120" s="923"/>
      <c r="CD120" s="923"/>
      <c r="CE120" s="923"/>
      <c r="CF120" s="947">
        <v>12.2</v>
      </c>
      <c r="CG120" s="948"/>
      <c r="CH120" s="948"/>
      <c r="CI120" s="948"/>
      <c r="CJ120" s="948"/>
      <c r="CK120" s="949" t="s">
        <v>466</v>
      </c>
      <c r="CL120" s="933"/>
      <c r="CM120" s="933"/>
      <c r="CN120" s="933"/>
      <c r="CO120" s="934"/>
      <c r="CP120" s="953" t="s">
        <v>467</v>
      </c>
      <c r="CQ120" s="954"/>
      <c r="CR120" s="954"/>
      <c r="CS120" s="954"/>
      <c r="CT120" s="954"/>
      <c r="CU120" s="954"/>
      <c r="CV120" s="954"/>
      <c r="CW120" s="954"/>
      <c r="CX120" s="954"/>
      <c r="CY120" s="954"/>
      <c r="CZ120" s="954"/>
      <c r="DA120" s="954"/>
      <c r="DB120" s="954"/>
      <c r="DC120" s="954"/>
      <c r="DD120" s="954"/>
      <c r="DE120" s="954"/>
      <c r="DF120" s="955"/>
      <c r="DG120" s="942">
        <v>5142243</v>
      </c>
      <c r="DH120" s="923"/>
      <c r="DI120" s="923"/>
      <c r="DJ120" s="923"/>
      <c r="DK120" s="923"/>
      <c r="DL120" s="923">
        <v>4933936</v>
      </c>
      <c r="DM120" s="923"/>
      <c r="DN120" s="923"/>
      <c r="DO120" s="923"/>
      <c r="DP120" s="923"/>
      <c r="DQ120" s="923">
        <v>4800572</v>
      </c>
      <c r="DR120" s="923"/>
      <c r="DS120" s="923"/>
      <c r="DT120" s="923"/>
      <c r="DU120" s="923"/>
      <c r="DV120" s="924">
        <v>33.799999999999997</v>
      </c>
      <c r="DW120" s="924"/>
      <c r="DX120" s="924"/>
      <c r="DY120" s="924"/>
      <c r="DZ120" s="925"/>
    </row>
    <row r="121" spans="1:130" s="246" customFormat="1" ht="26.25" customHeight="1" x14ac:dyDescent="0.2">
      <c r="A121" s="898"/>
      <c r="B121" s="899"/>
      <c r="C121" s="944" t="s">
        <v>468</v>
      </c>
      <c r="D121" s="945"/>
      <c r="E121" s="945"/>
      <c r="F121" s="945"/>
      <c r="G121" s="945"/>
      <c r="H121" s="945"/>
      <c r="I121" s="945"/>
      <c r="J121" s="945"/>
      <c r="K121" s="945"/>
      <c r="L121" s="945"/>
      <c r="M121" s="945"/>
      <c r="N121" s="945"/>
      <c r="O121" s="945"/>
      <c r="P121" s="945"/>
      <c r="Q121" s="945"/>
      <c r="R121" s="945"/>
      <c r="S121" s="945"/>
      <c r="T121" s="945"/>
      <c r="U121" s="945"/>
      <c r="V121" s="945"/>
      <c r="W121" s="945"/>
      <c r="X121" s="945"/>
      <c r="Y121" s="945"/>
      <c r="Z121" s="946"/>
      <c r="AA121" s="857" t="s">
        <v>435</v>
      </c>
      <c r="AB121" s="858"/>
      <c r="AC121" s="858"/>
      <c r="AD121" s="858"/>
      <c r="AE121" s="859"/>
      <c r="AF121" s="860" t="s">
        <v>441</v>
      </c>
      <c r="AG121" s="858"/>
      <c r="AH121" s="858"/>
      <c r="AI121" s="858"/>
      <c r="AJ121" s="859"/>
      <c r="AK121" s="860" t="s">
        <v>434</v>
      </c>
      <c r="AL121" s="858"/>
      <c r="AM121" s="858"/>
      <c r="AN121" s="858"/>
      <c r="AO121" s="859"/>
      <c r="AP121" s="905" t="s">
        <v>435</v>
      </c>
      <c r="AQ121" s="906"/>
      <c r="AR121" s="906"/>
      <c r="AS121" s="906"/>
      <c r="AT121" s="907"/>
      <c r="AU121" s="967"/>
      <c r="AV121" s="968"/>
      <c r="AW121" s="968"/>
      <c r="AX121" s="968"/>
      <c r="AY121" s="969"/>
      <c r="AZ121" s="893" t="s">
        <v>469</v>
      </c>
      <c r="BA121" s="828"/>
      <c r="BB121" s="828"/>
      <c r="BC121" s="828"/>
      <c r="BD121" s="828"/>
      <c r="BE121" s="828"/>
      <c r="BF121" s="828"/>
      <c r="BG121" s="828"/>
      <c r="BH121" s="828"/>
      <c r="BI121" s="828"/>
      <c r="BJ121" s="828"/>
      <c r="BK121" s="828"/>
      <c r="BL121" s="828"/>
      <c r="BM121" s="828"/>
      <c r="BN121" s="828"/>
      <c r="BO121" s="828"/>
      <c r="BP121" s="829"/>
      <c r="BQ121" s="894">
        <v>4822313</v>
      </c>
      <c r="BR121" s="895"/>
      <c r="BS121" s="895"/>
      <c r="BT121" s="895"/>
      <c r="BU121" s="895"/>
      <c r="BV121" s="895">
        <v>4651812</v>
      </c>
      <c r="BW121" s="895"/>
      <c r="BX121" s="895"/>
      <c r="BY121" s="895"/>
      <c r="BZ121" s="895"/>
      <c r="CA121" s="895">
        <v>4590441</v>
      </c>
      <c r="CB121" s="895"/>
      <c r="CC121" s="895"/>
      <c r="CD121" s="895"/>
      <c r="CE121" s="895"/>
      <c r="CF121" s="956">
        <v>32.299999999999997</v>
      </c>
      <c r="CG121" s="957"/>
      <c r="CH121" s="957"/>
      <c r="CI121" s="957"/>
      <c r="CJ121" s="957"/>
      <c r="CK121" s="950"/>
      <c r="CL121" s="936"/>
      <c r="CM121" s="936"/>
      <c r="CN121" s="936"/>
      <c r="CO121" s="937"/>
      <c r="CP121" s="916" t="s">
        <v>470</v>
      </c>
      <c r="CQ121" s="917"/>
      <c r="CR121" s="917"/>
      <c r="CS121" s="917"/>
      <c r="CT121" s="917"/>
      <c r="CU121" s="917"/>
      <c r="CV121" s="917"/>
      <c r="CW121" s="917"/>
      <c r="CX121" s="917"/>
      <c r="CY121" s="917"/>
      <c r="CZ121" s="917"/>
      <c r="DA121" s="917"/>
      <c r="DB121" s="917"/>
      <c r="DC121" s="917"/>
      <c r="DD121" s="917"/>
      <c r="DE121" s="917"/>
      <c r="DF121" s="918"/>
      <c r="DG121" s="894">
        <v>3117778</v>
      </c>
      <c r="DH121" s="895"/>
      <c r="DI121" s="895"/>
      <c r="DJ121" s="895"/>
      <c r="DK121" s="895"/>
      <c r="DL121" s="895">
        <v>3875517</v>
      </c>
      <c r="DM121" s="895"/>
      <c r="DN121" s="895"/>
      <c r="DO121" s="895"/>
      <c r="DP121" s="895"/>
      <c r="DQ121" s="895">
        <v>3844901</v>
      </c>
      <c r="DR121" s="895"/>
      <c r="DS121" s="895"/>
      <c r="DT121" s="895"/>
      <c r="DU121" s="895"/>
      <c r="DV121" s="872">
        <v>27</v>
      </c>
      <c r="DW121" s="872"/>
      <c r="DX121" s="872"/>
      <c r="DY121" s="872"/>
      <c r="DZ121" s="873"/>
    </row>
    <row r="122" spans="1:130" s="246" customFormat="1" ht="26.25" customHeight="1" x14ac:dyDescent="0.2">
      <c r="A122" s="898"/>
      <c r="B122" s="899"/>
      <c r="C122" s="902" t="s">
        <v>449</v>
      </c>
      <c r="D122" s="903"/>
      <c r="E122" s="903"/>
      <c r="F122" s="903"/>
      <c r="G122" s="903"/>
      <c r="H122" s="903"/>
      <c r="I122" s="903"/>
      <c r="J122" s="903"/>
      <c r="K122" s="903"/>
      <c r="L122" s="903"/>
      <c r="M122" s="903"/>
      <c r="N122" s="903"/>
      <c r="O122" s="903"/>
      <c r="P122" s="903"/>
      <c r="Q122" s="903"/>
      <c r="R122" s="903"/>
      <c r="S122" s="903"/>
      <c r="T122" s="903"/>
      <c r="U122" s="903"/>
      <c r="V122" s="903"/>
      <c r="W122" s="903"/>
      <c r="X122" s="903"/>
      <c r="Y122" s="903"/>
      <c r="Z122" s="904"/>
      <c r="AA122" s="857">
        <v>2032</v>
      </c>
      <c r="AB122" s="858"/>
      <c r="AC122" s="858"/>
      <c r="AD122" s="858"/>
      <c r="AE122" s="859"/>
      <c r="AF122" s="860">
        <v>2032</v>
      </c>
      <c r="AG122" s="858"/>
      <c r="AH122" s="858"/>
      <c r="AI122" s="858"/>
      <c r="AJ122" s="859"/>
      <c r="AK122" s="860">
        <v>2033</v>
      </c>
      <c r="AL122" s="858"/>
      <c r="AM122" s="858"/>
      <c r="AN122" s="858"/>
      <c r="AO122" s="859"/>
      <c r="AP122" s="905">
        <v>0</v>
      </c>
      <c r="AQ122" s="906"/>
      <c r="AR122" s="906"/>
      <c r="AS122" s="906"/>
      <c r="AT122" s="907"/>
      <c r="AU122" s="967"/>
      <c r="AV122" s="968"/>
      <c r="AW122" s="968"/>
      <c r="AX122" s="968"/>
      <c r="AY122" s="969"/>
      <c r="AZ122" s="960" t="s">
        <v>471</v>
      </c>
      <c r="BA122" s="961"/>
      <c r="BB122" s="961"/>
      <c r="BC122" s="961"/>
      <c r="BD122" s="961"/>
      <c r="BE122" s="961"/>
      <c r="BF122" s="961"/>
      <c r="BG122" s="961"/>
      <c r="BH122" s="961"/>
      <c r="BI122" s="961"/>
      <c r="BJ122" s="961"/>
      <c r="BK122" s="961"/>
      <c r="BL122" s="961"/>
      <c r="BM122" s="961"/>
      <c r="BN122" s="961"/>
      <c r="BO122" s="961"/>
      <c r="BP122" s="962"/>
      <c r="BQ122" s="963">
        <v>28926900</v>
      </c>
      <c r="BR122" s="926"/>
      <c r="BS122" s="926"/>
      <c r="BT122" s="926"/>
      <c r="BU122" s="926"/>
      <c r="BV122" s="926">
        <v>28476240</v>
      </c>
      <c r="BW122" s="926"/>
      <c r="BX122" s="926"/>
      <c r="BY122" s="926"/>
      <c r="BZ122" s="926"/>
      <c r="CA122" s="926">
        <v>27843915</v>
      </c>
      <c r="CB122" s="926"/>
      <c r="CC122" s="926"/>
      <c r="CD122" s="926"/>
      <c r="CE122" s="926"/>
      <c r="CF122" s="927">
        <v>195.9</v>
      </c>
      <c r="CG122" s="928"/>
      <c r="CH122" s="928"/>
      <c r="CI122" s="928"/>
      <c r="CJ122" s="928"/>
      <c r="CK122" s="950"/>
      <c r="CL122" s="936"/>
      <c r="CM122" s="936"/>
      <c r="CN122" s="936"/>
      <c r="CO122" s="937"/>
      <c r="CP122" s="916" t="s">
        <v>472</v>
      </c>
      <c r="CQ122" s="917"/>
      <c r="CR122" s="917"/>
      <c r="CS122" s="917"/>
      <c r="CT122" s="917"/>
      <c r="CU122" s="917"/>
      <c r="CV122" s="917"/>
      <c r="CW122" s="917"/>
      <c r="CX122" s="917"/>
      <c r="CY122" s="917"/>
      <c r="CZ122" s="917"/>
      <c r="DA122" s="917"/>
      <c r="DB122" s="917"/>
      <c r="DC122" s="917"/>
      <c r="DD122" s="917"/>
      <c r="DE122" s="917"/>
      <c r="DF122" s="918"/>
      <c r="DG122" s="894">
        <v>614196</v>
      </c>
      <c r="DH122" s="895"/>
      <c r="DI122" s="895"/>
      <c r="DJ122" s="895"/>
      <c r="DK122" s="895"/>
      <c r="DL122" s="895">
        <v>577639</v>
      </c>
      <c r="DM122" s="895"/>
      <c r="DN122" s="895"/>
      <c r="DO122" s="895"/>
      <c r="DP122" s="895"/>
      <c r="DQ122" s="895">
        <v>594360</v>
      </c>
      <c r="DR122" s="895"/>
      <c r="DS122" s="895"/>
      <c r="DT122" s="895"/>
      <c r="DU122" s="895"/>
      <c r="DV122" s="872">
        <v>4.2</v>
      </c>
      <c r="DW122" s="872"/>
      <c r="DX122" s="872"/>
      <c r="DY122" s="872"/>
      <c r="DZ122" s="873"/>
    </row>
    <row r="123" spans="1:130" s="246" customFormat="1" ht="26.25" customHeight="1" x14ac:dyDescent="0.2">
      <c r="A123" s="898"/>
      <c r="B123" s="899"/>
      <c r="C123" s="902" t="s">
        <v>455</v>
      </c>
      <c r="D123" s="903"/>
      <c r="E123" s="903"/>
      <c r="F123" s="903"/>
      <c r="G123" s="903"/>
      <c r="H123" s="903"/>
      <c r="I123" s="903"/>
      <c r="J123" s="903"/>
      <c r="K123" s="903"/>
      <c r="L123" s="903"/>
      <c r="M123" s="903"/>
      <c r="N123" s="903"/>
      <c r="O123" s="903"/>
      <c r="P123" s="903"/>
      <c r="Q123" s="903"/>
      <c r="R123" s="903"/>
      <c r="S123" s="903"/>
      <c r="T123" s="903"/>
      <c r="U123" s="903"/>
      <c r="V123" s="903"/>
      <c r="W123" s="903"/>
      <c r="X123" s="903"/>
      <c r="Y123" s="903"/>
      <c r="Z123" s="904"/>
      <c r="AA123" s="857">
        <v>29095</v>
      </c>
      <c r="AB123" s="858"/>
      <c r="AC123" s="858"/>
      <c r="AD123" s="858"/>
      <c r="AE123" s="859"/>
      <c r="AF123" s="860">
        <v>27907</v>
      </c>
      <c r="AG123" s="858"/>
      <c r="AH123" s="858"/>
      <c r="AI123" s="858"/>
      <c r="AJ123" s="859"/>
      <c r="AK123" s="860">
        <v>20906</v>
      </c>
      <c r="AL123" s="858"/>
      <c r="AM123" s="858"/>
      <c r="AN123" s="858"/>
      <c r="AO123" s="859"/>
      <c r="AP123" s="905">
        <v>0.1</v>
      </c>
      <c r="AQ123" s="906"/>
      <c r="AR123" s="906"/>
      <c r="AS123" s="906"/>
      <c r="AT123" s="907"/>
      <c r="AU123" s="970"/>
      <c r="AV123" s="971"/>
      <c r="AW123" s="971"/>
      <c r="AX123" s="971"/>
      <c r="AY123" s="971"/>
      <c r="AZ123" s="277" t="s">
        <v>189</v>
      </c>
      <c r="BA123" s="277"/>
      <c r="BB123" s="277"/>
      <c r="BC123" s="277"/>
      <c r="BD123" s="277"/>
      <c r="BE123" s="277"/>
      <c r="BF123" s="277"/>
      <c r="BG123" s="277"/>
      <c r="BH123" s="277"/>
      <c r="BI123" s="277"/>
      <c r="BJ123" s="277"/>
      <c r="BK123" s="277"/>
      <c r="BL123" s="277"/>
      <c r="BM123" s="277"/>
      <c r="BN123" s="277"/>
      <c r="BO123" s="958" t="s">
        <v>473</v>
      </c>
      <c r="BP123" s="959"/>
      <c r="BQ123" s="913">
        <v>35296119</v>
      </c>
      <c r="BR123" s="914"/>
      <c r="BS123" s="914"/>
      <c r="BT123" s="914"/>
      <c r="BU123" s="914"/>
      <c r="BV123" s="914">
        <v>34590467</v>
      </c>
      <c r="BW123" s="914"/>
      <c r="BX123" s="914"/>
      <c r="BY123" s="914"/>
      <c r="BZ123" s="914"/>
      <c r="CA123" s="914">
        <v>34166179</v>
      </c>
      <c r="CB123" s="914"/>
      <c r="CC123" s="914"/>
      <c r="CD123" s="914"/>
      <c r="CE123" s="914"/>
      <c r="CF123" s="824"/>
      <c r="CG123" s="825"/>
      <c r="CH123" s="825"/>
      <c r="CI123" s="825"/>
      <c r="CJ123" s="915"/>
      <c r="CK123" s="950"/>
      <c r="CL123" s="936"/>
      <c r="CM123" s="936"/>
      <c r="CN123" s="936"/>
      <c r="CO123" s="937"/>
      <c r="CP123" s="916" t="s">
        <v>474</v>
      </c>
      <c r="CQ123" s="917"/>
      <c r="CR123" s="917"/>
      <c r="CS123" s="917"/>
      <c r="CT123" s="917"/>
      <c r="CU123" s="917"/>
      <c r="CV123" s="917"/>
      <c r="CW123" s="917"/>
      <c r="CX123" s="917"/>
      <c r="CY123" s="917"/>
      <c r="CZ123" s="917"/>
      <c r="DA123" s="917"/>
      <c r="DB123" s="917"/>
      <c r="DC123" s="917"/>
      <c r="DD123" s="917"/>
      <c r="DE123" s="917"/>
      <c r="DF123" s="918"/>
      <c r="DG123" s="857">
        <v>153780</v>
      </c>
      <c r="DH123" s="858"/>
      <c r="DI123" s="858"/>
      <c r="DJ123" s="858"/>
      <c r="DK123" s="859"/>
      <c r="DL123" s="860">
        <v>161799</v>
      </c>
      <c r="DM123" s="858"/>
      <c r="DN123" s="858"/>
      <c r="DO123" s="858"/>
      <c r="DP123" s="859"/>
      <c r="DQ123" s="860">
        <v>180821</v>
      </c>
      <c r="DR123" s="858"/>
      <c r="DS123" s="858"/>
      <c r="DT123" s="858"/>
      <c r="DU123" s="859"/>
      <c r="DV123" s="905">
        <v>1.3</v>
      </c>
      <c r="DW123" s="906"/>
      <c r="DX123" s="906"/>
      <c r="DY123" s="906"/>
      <c r="DZ123" s="907"/>
    </row>
    <row r="124" spans="1:130" s="246" customFormat="1" ht="26.25" customHeight="1" thickBot="1" x14ac:dyDescent="0.25">
      <c r="A124" s="898"/>
      <c r="B124" s="899"/>
      <c r="C124" s="902" t="s">
        <v>458</v>
      </c>
      <c r="D124" s="903"/>
      <c r="E124" s="903"/>
      <c r="F124" s="903"/>
      <c r="G124" s="903"/>
      <c r="H124" s="903"/>
      <c r="I124" s="903"/>
      <c r="J124" s="903"/>
      <c r="K124" s="903"/>
      <c r="L124" s="903"/>
      <c r="M124" s="903"/>
      <c r="N124" s="903"/>
      <c r="O124" s="903"/>
      <c r="P124" s="903"/>
      <c r="Q124" s="903"/>
      <c r="R124" s="903"/>
      <c r="S124" s="903"/>
      <c r="T124" s="903"/>
      <c r="U124" s="903"/>
      <c r="V124" s="903"/>
      <c r="W124" s="903"/>
      <c r="X124" s="903"/>
      <c r="Y124" s="903"/>
      <c r="Z124" s="904"/>
      <c r="AA124" s="857" t="s">
        <v>435</v>
      </c>
      <c r="AB124" s="858"/>
      <c r="AC124" s="858"/>
      <c r="AD124" s="858"/>
      <c r="AE124" s="859"/>
      <c r="AF124" s="860" t="s">
        <v>434</v>
      </c>
      <c r="AG124" s="858"/>
      <c r="AH124" s="858"/>
      <c r="AI124" s="858"/>
      <c r="AJ124" s="859"/>
      <c r="AK124" s="860" t="s">
        <v>434</v>
      </c>
      <c r="AL124" s="858"/>
      <c r="AM124" s="858"/>
      <c r="AN124" s="858"/>
      <c r="AO124" s="859"/>
      <c r="AP124" s="905" t="s">
        <v>127</v>
      </c>
      <c r="AQ124" s="906"/>
      <c r="AR124" s="906"/>
      <c r="AS124" s="906"/>
      <c r="AT124" s="907"/>
      <c r="AU124" s="908" t="s">
        <v>475</v>
      </c>
      <c r="AV124" s="909"/>
      <c r="AW124" s="909"/>
      <c r="AX124" s="909"/>
      <c r="AY124" s="909"/>
      <c r="AZ124" s="909"/>
      <c r="BA124" s="909"/>
      <c r="BB124" s="909"/>
      <c r="BC124" s="909"/>
      <c r="BD124" s="909"/>
      <c r="BE124" s="909"/>
      <c r="BF124" s="909"/>
      <c r="BG124" s="909"/>
      <c r="BH124" s="909"/>
      <c r="BI124" s="909"/>
      <c r="BJ124" s="909"/>
      <c r="BK124" s="909"/>
      <c r="BL124" s="909"/>
      <c r="BM124" s="909"/>
      <c r="BN124" s="909"/>
      <c r="BO124" s="909"/>
      <c r="BP124" s="910"/>
      <c r="BQ124" s="911">
        <v>82.9</v>
      </c>
      <c r="BR124" s="912"/>
      <c r="BS124" s="912"/>
      <c r="BT124" s="912"/>
      <c r="BU124" s="912"/>
      <c r="BV124" s="912">
        <v>84.6</v>
      </c>
      <c r="BW124" s="912"/>
      <c r="BX124" s="912"/>
      <c r="BY124" s="912"/>
      <c r="BZ124" s="912"/>
      <c r="CA124" s="912">
        <v>76.599999999999994</v>
      </c>
      <c r="CB124" s="912"/>
      <c r="CC124" s="912"/>
      <c r="CD124" s="912"/>
      <c r="CE124" s="912"/>
      <c r="CF124" s="802"/>
      <c r="CG124" s="803"/>
      <c r="CH124" s="803"/>
      <c r="CI124" s="803"/>
      <c r="CJ124" s="943"/>
      <c r="CK124" s="951"/>
      <c r="CL124" s="951"/>
      <c r="CM124" s="951"/>
      <c r="CN124" s="951"/>
      <c r="CO124" s="952"/>
      <c r="CP124" s="916" t="s">
        <v>476</v>
      </c>
      <c r="CQ124" s="917"/>
      <c r="CR124" s="917"/>
      <c r="CS124" s="917"/>
      <c r="CT124" s="917"/>
      <c r="CU124" s="917"/>
      <c r="CV124" s="917"/>
      <c r="CW124" s="917"/>
      <c r="CX124" s="917"/>
      <c r="CY124" s="917"/>
      <c r="CZ124" s="917"/>
      <c r="DA124" s="917"/>
      <c r="DB124" s="917"/>
      <c r="DC124" s="917"/>
      <c r="DD124" s="917"/>
      <c r="DE124" s="917"/>
      <c r="DF124" s="918"/>
      <c r="DG124" s="840">
        <v>120952</v>
      </c>
      <c r="DH124" s="841"/>
      <c r="DI124" s="841"/>
      <c r="DJ124" s="841"/>
      <c r="DK124" s="842"/>
      <c r="DL124" s="843">
        <v>112051</v>
      </c>
      <c r="DM124" s="841"/>
      <c r="DN124" s="841"/>
      <c r="DO124" s="841"/>
      <c r="DP124" s="842"/>
      <c r="DQ124" s="843">
        <v>103056</v>
      </c>
      <c r="DR124" s="841"/>
      <c r="DS124" s="841"/>
      <c r="DT124" s="841"/>
      <c r="DU124" s="842"/>
      <c r="DV124" s="929">
        <v>0.7</v>
      </c>
      <c r="DW124" s="930"/>
      <c r="DX124" s="930"/>
      <c r="DY124" s="930"/>
      <c r="DZ124" s="931"/>
    </row>
    <row r="125" spans="1:130" s="246" customFormat="1" ht="26.25" customHeight="1" x14ac:dyDescent="0.2">
      <c r="A125" s="898"/>
      <c r="B125" s="899"/>
      <c r="C125" s="902" t="s">
        <v>460</v>
      </c>
      <c r="D125" s="903"/>
      <c r="E125" s="903"/>
      <c r="F125" s="903"/>
      <c r="G125" s="903"/>
      <c r="H125" s="903"/>
      <c r="I125" s="903"/>
      <c r="J125" s="903"/>
      <c r="K125" s="903"/>
      <c r="L125" s="903"/>
      <c r="M125" s="903"/>
      <c r="N125" s="903"/>
      <c r="O125" s="903"/>
      <c r="P125" s="903"/>
      <c r="Q125" s="903"/>
      <c r="R125" s="903"/>
      <c r="S125" s="903"/>
      <c r="T125" s="903"/>
      <c r="U125" s="903"/>
      <c r="V125" s="903"/>
      <c r="W125" s="903"/>
      <c r="X125" s="903"/>
      <c r="Y125" s="903"/>
      <c r="Z125" s="904"/>
      <c r="AA125" s="857" t="s">
        <v>434</v>
      </c>
      <c r="AB125" s="858"/>
      <c r="AC125" s="858"/>
      <c r="AD125" s="858"/>
      <c r="AE125" s="859"/>
      <c r="AF125" s="860" t="s">
        <v>434</v>
      </c>
      <c r="AG125" s="858"/>
      <c r="AH125" s="858"/>
      <c r="AI125" s="858"/>
      <c r="AJ125" s="859"/>
      <c r="AK125" s="860" t="s">
        <v>127</v>
      </c>
      <c r="AL125" s="858"/>
      <c r="AM125" s="858"/>
      <c r="AN125" s="858"/>
      <c r="AO125" s="859"/>
      <c r="AP125" s="905" t="s">
        <v>434</v>
      </c>
      <c r="AQ125" s="906"/>
      <c r="AR125" s="906"/>
      <c r="AS125" s="906"/>
      <c r="AT125" s="907"/>
      <c r="AU125" s="278"/>
      <c r="AV125" s="279"/>
      <c r="AW125" s="279"/>
      <c r="AX125" s="279"/>
      <c r="AY125" s="279"/>
      <c r="AZ125" s="279"/>
      <c r="BA125" s="279"/>
      <c r="BB125" s="279"/>
      <c r="BC125" s="279"/>
      <c r="BD125" s="279"/>
      <c r="BE125" s="279"/>
      <c r="BF125" s="279"/>
      <c r="BG125" s="279"/>
      <c r="BH125" s="279"/>
      <c r="BI125" s="279"/>
      <c r="BJ125" s="279"/>
      <c r="BK125" s="279"/>
      <c r="BL125" s="279"/>
      <c r="BM125" s="279"/>
      <c r="BN125" s="279"/>
      <c r="BO125" s="279"/>
      <c r="BP125" s="279"/>
      <c r="BQ125" s="280"/>
      <c r="BR125" s="280"/>
      <c r="BS125" s="280"/>
      <c r="BT125" s="280"/>
      <c r="BU125" s="280"/>
      <c r="BV125" s="280"/>
      <c r="BW125" s="280"/>
      <c r="BX125" s="280"/>
      <c r="BY125" s="280"/>
      <c r="BZ125" s="280"/>
      <c r="CA125" s="280"/>
      <c r="CB125" s="280"/>
      <c r="CC125" s="280"/>
      <c r="CD125" s="280"/>
      <c r="CE125" s="280"/>
      <c r="CF125" s="280"/>
      <c r="CG125" s="280"/>
      <c r="CH125" s="280"/>
      <c r="CI125" s="280"/>
      <c r="CJ125" s="281"/>
      <c r="CK125" s="932" t="s">
        <v>477</v>
      </c>
      <c r="CL125" s="933"/>
      <c r="CM125" s="933"/>
      <c r="CN125" s="933"/>
      <c r="CO125" s="934"/>
      <c r="CP125" s="941" t="s">
        <v>478</v>
      </c>
      <c r="CQ125" s="886"/>
      <c r="CR125" s="886"/>
      <c r="CS125" s="886"/>
      <c r="CT125" s="886"/>
      <c r="CU125" s="886"/>
      <c r="CV125" s="886"/>
      <c r="CW125" s="886"/>
      <c r="CX125" s="886"/>
      <c r="CY125" s="886"/>
      <c r="CZ125" s="886"/>
      <c r="DA125" s="886"/>
      <c r="DB125" s="886"/>
      <c r="DC125" s="886"/>
      <c r="DD125" s="886"/>
      <c r="DE125" s="886"/>
      <c r="DF125" s="887"/>
      <c r="DG125" s="942" t="s">
        <v>127</v>
      </c>
      <c r="DH125" s="923"/>
      <c r="DI125" s="923"/>
      <c r="DJ125" s="923"/>
      <c r="DK125" s="923"/>
      <c r="DL125" s="923" t="s">
        <v>127</v>
      </c>
      <c r="DM125" s="923"/>
      <c r="DN125" s="923"/>
      <c r="DO125" s="923"/>
      <c r="DP125" s="923"/>
      <c r="DQ125" s="923" t="s">
        <v>434</v>
      </c>
      <c r="DR125" s="923"/>
      <c r="DS125" s="923"/>
      <c r="DT125" s="923"/>
      <c r="DU125" s="923"/>
      <c r="DV125" s="924" t="s">
        <v>461</v>
      </c>
      <c r="DW125" s="924"/>
      <c r="DX125" s="924"/>
      <c r="DY125" s="924"/>
      <c r="DZ125" s="925"/>
    </row>
    <row r="126" spans="1:130" s="246" customFormat="1" ht="26.25" customHeight="1" thickBot="1" x14ac:dyDescent="0.25">
      <c r="A126" s="898"/>
      <c r="B126" s="899"/>
      <c r="C126" s="902" t="s">
        <v>463</v>
      </c>
      <c r="D126" s="903"/>
      <c r="E126" s="903"/>
      <c r="F126" s="903"/>
      <c r="G126" s="903"/>
      <c r="H126" s="903"/>
      <c r="I126" s="903"/>
      <c r="J126" s="903"/>
      <c r="K126" s="903"/>
      <c r="L126" s="903"/>
      <c r="M126" s="903"/>
      <c r="N126" s="903"/>
      <c r="O126" s="903"/>
      <c r="P126" s="903"/>
      <c r="Q126" s="903"/>
      <c r="R126" s="903"/>
      <c r="S126" s="903"/>
      <c r="T126" s="903"/>
      <c r="U126" s="903"/>
      <c r="V126" s="903"/>
      <c r="W126" s="903"/>
      <c r="X126" s="903"/>
      <c r="Y126" s="903"/>
      <c r="Z126" s="904"/>
      <c r="AA126" s="857">
        <v>80143</v>
      </c>
      <c r="AB126" s="858"/>
      <c r="AC126" s="858"/>
      <c r="AD126" s="858"/>
      <c r="AE126" s="859"/>
      <c r="AF126" s="860" t="s">
        <v>434</v>
      </c>
      <c r="AG126" s="858"/>
      <c r="AH126" s="858"/>
      <c r="AI126" s="858"/>
      <c r="AJ126" s="859"/>
      <c r="AK126" s="860" t="s">
        <v>434</v>
      </c>
      <c r="AL126" s="858"/>
      <c r="AM126" s="858"/>
      <c r="AN126" s="858"/>
      <c r="AO126" s="859"/>
      <c r="AP126" s="905" t="s">
        <v>434</v>
      </c>
      <c r="AQ126" s="906"/>
      <c r="AR126" s="906"/>
      <c r="AS126" s="906"/>
      <c r="AT126" s="907"/>
      <c r="AU126" s="282"/>
      <c r="AV126" s="282"/>
      <c r="AW126" s="282"/>
      <c r="AX126" s="282"/>
      <c r="AY126" s="282"/>
      <c r="AZ126" s="282"/>
      <c r="BA126" s="282"/>
      <c r="BB126" s="282"/>
      <c r="BC126" s="282"/>
      <c r="BD126" s="282"/>
      <c r="BE126" s="282"/>
      <c r="BF126" s="282"/>
      <c r="BG126" s="282"/>
      <c r="BH126" s="282"/>
      <c r="BI126" s="282"/>
      <c r="BJ126" s="282"/>
      <c r="BK126" s="282"/>
      <c r="BL126" s="282"/>
      <c r="BM126" s="282"/>
      <c r="BN126" s="282"/>
      <c r="BO126" s="282"/>
      <c r="BP126" s="282"/>
      <c r="BQ126" s="282"/>
      <c r="BR126" s="282"/>
      <c r="BS126" s="282"/>
      <c r="BT126" s="282"/>
      <c r="BU126" s="282"/>
      <c r="BV126" s="282"/>
      <c r="BW126" s="282"/>
      <c r="BX126" s="282"/>
      <c r="BY126" s="282"/>
      <c r="BZ126" s="282"/>
      <c r="CA126" s="282"/>
      <c r="CB126" s="282"/>
      <c r="CC126" s="282"/>
      <c r="CD126" s="283"/>
      <c r="CE126" s="283"/>
      <c r="CF126" s="283"/>
      <c r="CG126" s="280"/>
      <c r="CH126" s="280"/>
      <c r="CI126" s="280"/>
      <c r="CJ126" s="281"/>
      <c r="CK126" s="935"/>
      <c r="CL126" s="936"/>
      <c r="CM126" s="936"/>
      <c r="CN126" s="936"/>
      <c r="CO126" s="937"/>
      <c r="CP126" s="893" t="s">
        <v>479</v>
      </c>
      <c r="CQ126" s="828"/>
      <c r="CR126" s="828"/>
      <c r="CS126" s="828"/>
      <c r="CT126" s="828"/>
      <c r="CU126" s="828"/>
      <c r="CV126" s="828"/>
      <c r="CW126" s="828"/>
      <c r="CX126" s="828"/>
      <c r="CY126" s="828"/>
      <c r="CZ126" s="828"/>
      <c r="DA126" s="828"/>
      <c r="DB126" s="828"/>
      <c r="DC126" s="828"/>
      <c r="DD126" s="828"/>
      <c r="DE126" s="828"/>
      <c r="DF126" s="829"/>
      <c r="DG126" s="894" t="s">
        <v>127</v>
      </c>
      <c r="DH126" s="895"/>
      <c r="DI126" s="895"/>
      <c r="DJ126" s="895"/>
      <c r="DK126" s="895"/>
      <c r="DL126" s="895" t="s">
        <v>127</v>
      </c>
      <c r="DM126" s="895"/>
      <c r="DN126" s="895"/>
      <c r="DO126" s="895"/>
      <c r="DP126" s="895"/>
      <c r="DQ126" s="895" t="s">
        <v>434</v>
      </c>
      <c r="DR126" s="895"/>
      <c r="DS126" s="895"/>
      <c r="DT126" s="895"/>
      <c r="DU126" s="895"/>
      <c r="DV126" s="872" t="s">
        <v>434</v>
      </c>
      <c r="DW126" s="872"/>
      <c r="DX126" s="872"/>
      <c r="DY126" s="872"/>
      <c r="DZ126" s="873"/>
    </row>
    <row r="127" spans="1:130" s="246" customFormat="1" ht="26.25" customHeight="1" x14ac:dyDescent="0.2">
      <c r="A127" s="900"/>
      <c r="B127" s="901"/>
      <c r="C127" s="919" t="s">
        <v>480</v>
      </c>
      <c r="D127" s="920"/>
      <c r="E127" s="920"/>
      <c r="F127" s="920"/>
      <c r="G127" s="920"/>
      <c r="H127" s="920"/>
      <c r="I127" s="920"/>
      <c r="J127" s="920"/>
      <c r="K127" s="920"/>
      <c r="L127" s="920"/>
      <c r="M127" s="920"/>
      <c r="N127" s="920"/>
      <c r="O127" s="920"/>
      <c r="P127" s="920"/>
      <c r="Q127" s="920"/>
      <c r="R127" s="920"/>
      <c r="S127" s="920"/>
      <c r="T127" s="920"/>
      <c r="U127" s="920"/>
      <c r="V127" s="920"/>
      <c r="W127" s="920"/>
      <c r="X127" s="920"/>
      <c r="Y127" s="920"/>
      <c r="Z127" s="921"/>
      <c r="AA127" s="857">
        <v>175</v>
      </c>
      <c r="AB127" s="858"/>
      <c r="AC127" s="858"/>
      <c r="AD127" s="858"/>
      <c r="AE127" s="859"/>
      <c r="AF127" s="860">
        <v>6546</v>
      </c>
      <c r="AG127" s="858"/>
      <c r="AH127" s="858"/>
      <c r="AI127" s="858"/>
      <c r="AJ127" s="859"/>
      <c r="AK127" s="860">
        <v>5318</v>
      </c>
      <c r="AL127" s="858"/>
      <c r="AM127" s="858"/>
      <c r="AN127" s="858"/>
      <c r="AO127" s="859"/>
      <c r="AP127" s="905">
        <v>0</v>
      </c>
      <c r="AQ127" s="906"/>
      <c r="AR127" s="906"/>
      <c r="AS127" s="906"/>
      <c r="AT127" s="907"/>
      <c r="AU127" s="282"/>
      <c r="AV127" s="282"/>
      <c r="AW127" s="282"/>
      <c r="AX127" s="922" t="s">
        <v>481</v>
      </c>
      <c r="AY127" s="890"/>
      <c r="AZ127" s="890"/>
      <c r="BA127" s="890"/>
      <c r="BB127" s="890"/>
      <c r="BC127" s="890"/>
      <c r="BD127" s="890"/>
      <c r="BE127" s="891"/>
      <c r="BF127" s="889" t="s">
        <v>482</v>
      </c>
      <c r="BG127" s="890"/>
      <c r="BH127" s="890"/>
      <c r="BI127" s="890"/>
      <c r="BJ127" s="890"/>
      <c r="BK127" s="890"/>
      <c r="BL127" s="891"/>
      <c r="BM127" s="889" t="s">
        <v>483</v>
      </c>
      <c r="BN127" s="890"/>
      <c r="BO127" s="890"/>
      <c r="BP127" s="890"/>
      <c r="BQ127" s="890"/>
      <c r="BR127" s="890"/>
      <c r="BS127" s="891"/>
      <c r="BT127" s="889" t="s">
        <v>484</v>
      </c>
      <c r="BU127" s="890"/>
      <c r="BV127" s="890"/>
      <c r="BW127" s="890"/>
      <c r="BX127" s="890"/>
      <c r="BY127" s="890"/>
      <c r="BZ127" s="892"/>
      <c r="CA127" s="282"/>
      <c r="CB127" s="282"/>
      <c r="CC127" s="282"/>
      <c r="CD127" s="283"/>
      <c r="CE127" s="283"/>
      <c r="CF127" s="283"/>
      <c r="CG127" s="280"/>
      <c r="CH127" s="280"/>
      <c r="CI127" s="280"/>
      <c r="CJ127" s="281"/>
      <c r="CK127" s="935"/>
      <c r="CL127" s="936"/>
      <c r="CM127" s="936"/>
      <c r="CN127" s="936"/>
      <c r="CO127" s="937"/>
      <c r="CP127" s="893" t="s">
        <v>485</v>
      </c>
      <c r="CQ127" s="828"/>
      <c r="CR127" s="828"/>
      <c r="CS127" s="828"/>
      <c r="CT127" s="828"/>
      <c r="CU127" s="828"/>
      <c r="CV127" s="828"/>
      <c r="CW127" s="828"/>
      <c r="CX127" s="828"/>
      <c r="CY127" s="828"/>
      <c r="CZ127" s="828"/>
      <c r="DA127" s="828"/>
      <c r="DB127" s="828"/>
      <c r="DC127" s="828"/>
      <c r="DD127" s="828"/>
      <c r="DE127" s="828"/>
      <c r="DF127" s="829"/>
      <c r="DG127" s="894" t="s">
        <v>127</v>
      </c>
      <c r="DH127" s="895"/>
      <c r="DI127" s="895"/>
      <c r="DJ127" s="895"/>
      <c r="DK127" s="895"/>
      <c r="DL127" s="895" t="s">
        <v>434</v>
      </c>
      <c r="DM127" s="895"/>
      <c r="DN127" s="895"/>
      <c r="DO127" s="895"/>
      <c r="DP127" s="895"/>
      <c r="DQ127" s="895" t="s">
        <v>127</v>
      </c>
      <c r="DR127" s="895"/>
      <c r="DS127" s="895"/>
      <c r="DT127" s="895"/>
      <c r="DU127" s="895"/>
      <c r="DV127" s="872" t="s">
        <v>127</v>
      </c>
      <c r="DW127" s="872"/>
      <c r="DX127" s="872"/>
      <c r="DY127" s="872"/>
      <c r="DZ127" s="873"/>
    </row>
    <row r="128" spans="1:130" s="246" customFormat="1" ht="26.25" customHeight="1" thickBot="1" x14ac:dyDescent="0.25">
      <c r="A128" s="874" t="s">
        <v>486</v>
      </c>
      <c r="B128" s="875"/>
      <c r="C128" s="875"/>
      <c r="D128" s="875"/>
      <c r="E128" s="875"/>
      <c r="F128" s="875"/>
      <c r="G128" s="875"/>
      <c r="H128" s="875"/>
      <c r="I128" s="875"/>
      <c r="J128" s="875"/>
      <c r="K128" s="875"/>
      <c r="L128" s="875"/>
      <c r="M128" s="875"/>
      <c r="N128" s="875"/>
      <c r="O128" s="875"/>
      <c r="P128" s="875"/>
      <c r="Q128" s="875"/>
      <c r="R128" s="875"/>
      <c r="S128" s="875"/>
      <c r="T128" s="875"/>
      <c r="U128" s="875"/>
      <c r="V128" s="875"/>
      <c r="W128" s="876" t="s">
        <v>487</v>
      </c>
      <c r="X128" s="876"/>
      <c r="Y128" s="876"/>
      <c r="Z128" s="877"/>
      <c r="AA128" s="878">
        <v>576250</v>
      </c>
      <c r="AB128" s="879"/>
      <c r="AC128" s="879"/>
      <c r="AD128" s="879"/>
      <c r="AE128" s="880"/>
      <c r="AF128" s="881">
        <v>604346</v>
      </c>
      <c r="AG128" s="879"/>
      <c r="AH128" s="879"/>
      <c r="AI128" s="879"/>
      <c r="AJ128" s="880"/>
      <c r="AK128" s="881">
        <v>524007</v>
      </c>
      <c r="AL128" s="879"/>
      <c r="AM128" s="879"/>
      <c r="AN128" s="879"/>
      <c r="AO128" s="880"/>
      <c r="AP128" s="882"/>
      <c r="AQ128" s="883"/>
      <c r="AR128" s="883"/>
      <c r="AS128" s="883"/>
      <c r="AT128" s="884"/>
      <c r="AU128" s="282"/>
      <c r="AV128" s="282"/>
      <c r="AW128" s="282"/>
      <c r="AX128" s="885" t="s">
        <v>488</v>
      </c>
      <c r="AY128" s="886"/>
      <c r="AZ128" s="886"/>
      <c r="BA128" s="886"/>
      <c r="BB128" s="886"/>
      <c r="BC128" s="886"/>
      <c r="BD128" s="886"/>
      <c r="BE128" s="887"/>
      <c r="BF128" s="864" t="s">
        <v>434</v>
      </c>
      <c r="BG128" s="865"/>
      <c r="BH128" s="865"/>
      <c r="BI128" s="865"/>
      <c r="BJ128" s="865"/>
      <c r="BK128" s="865"/>
      <c r="BL128" s="888"/>
      <c r="BM128" s="864">
        <v>12.67</v>
      </c>
      <c r="BN128" s="865"/>
      <c r="BO128" s="865"/>
      <c r="BP128" s="865"/>
      <c r="BQ128" s="865"/>
      <c r="BR128" s="865"/>
      <c r="BS128" s="888"/>
      <c r="BT128" s="864">
        <v>20</v>
      </c>
      <c r="BU128" s="865"/>
      <c r="BV128" s="865"/>
      <c r="BW128" s="865"/>
      <c r="BX128" s="865"/>
      <c r="BY128" s="865"/>
      <c r="BZ128" s="866"/>
      <c r="CA128" s="283"/>
      <c r="CB128" s="283"/>
      <c r="CC128" s="283"/>
      <c r="CD128" s="283"/>
      <c r="CE128" s="283"/>
      <c r="CF128" s="283"/>
      <c r="CG128" s="280"/>
      <c r="CH128" s="280"/>
      <c r="CI128" s="280"/>
      <c r="CJ128" s="281"/>
      <c r="CK128" s="938"/>
      <c r="CL128" s="939"/>
      <c r="CM128" s="939"/>
      <c r="CN128" s="939"/>
      <c r="CO128" s="940"/>
      <c r="CP128" s="867" t="s">
        <v>489</v>
      </c>
      <c r="CQ128" s="806"/>
      <c r="CR128" s="806"/>
      <c r="CS128" s="806"/>
      <c r="CT128" s="806"/>
      <c r="CU128" s="806"/>
      <c r="CV128" s="806"/>
      <c r="CW128" s="806"/>
      <c r="CX128" s="806"/>
      <c r="CY128" s="806"/>
      <c r="CZ128" s="806"/>
      <c r="DA128" s="806"/>
      <c r="DB128" s="806"/>
      <c r="DC128" s="806"/>
      <c r="DD128" s="806"/>
      <c r="DE128" s="806"/>
      <c r="DF128" s="807"/>
      <c r="DG128" s="868" t="s">
        <v>461</v>
      </c>
      <c r="DH128" s="869"/>
      <c r="DI128" s="869"/>
      <c r="DJ128" s="869"/>
      <c r="DK128" s="869"/>
      <c r="DL128" s="869" t="s">
        <v>127</v>
      </c>
      <c r="DM128" s="869"/>
      <c r="DN128" s="869"/>
      <c r="DO128" s="869"/>
      <c r="DP128" s="869"/>
      <c r="DQ128" s="869" t="s">
        <v>434</v>
      </c>
      <c r="DR128" s="869"/>
      <c r="DS128" s="869"/>
      <c r="DT128" s="869"/>
      <c r="DU128" s="869"/>
      <c r="DV128" s="870" t="s">
        <v>127</v>
      </c>
      <c r="DW128" s="870"/>
      <c r="DX128" s="870"/>
      <c r="DY128" s="870"/>
      <c r="DZ128" s="871"/>
    </row>
    <row r="129" spans="1:131" s="246" customFormat="1" ht="26.25" customHeight="1" x14ac:dyDescent="0.2">
      <c r="A129" s="852" t="s">
        <v>106</v>
      </c>
      <c r="B129" s="853"/>
      <c r="C129" s="853"/>
      <c r="D129" s="853"/>
      <c r="E129" s="853"/>
      <c r="F129" s="853"/>
      <c r="G129" s="853"/>
      <c r="H129" s="853"/>
      <c r="I129" s="853"/>
      <c r="J129" s="853"/>
      <c r="K129" s="853"/>
      <c r="L129" s="853"/>
      <c r="M129" s="853"/>
      <c r="N129" s="853"/>
      <c r="O129" s="853"/>
      <c r="P129" s="853"/>
      <c r="Q129" s="853"/>
      <c r="R129" s="853"/>
      <c r="S129" s="853"/>
      <c r="T129" s="853"/>
      <c r="U129" s="853"/>
      <c r="V129" s="853"/>
      <c r="W129" s="854" t="s">
        <v>490</v>
      </c>
      <c r="X129" s="855"/>
      <c r="Y129" s="855"/>
      <c r="Z129" s="856"/>
      <c r="AA129" s="857">
        <v>16601475</v>
      </c>
      <c r="AB129" s="858"/>
      <c r="AC129" s="858"/>
      <c r="AD129" s="858"/>
      <c r="AE129" s="859"/>
      <c r="AF129" s="860">
        <v>16639722</v>
      </c>
      <c r="AG129" s="858"/>
      <c r="AH129" s="858"/>
      <c r="AI129" s="858"/>
      <c r="AJ129" s="859"/>
      <c r="AK129" s="860">
        <v>16566068</v>
      </c>
      <c r="AL129" s="858"/>
      <c r="AM129" s="858"/>
      <c r="AN129" s="858"/>
      <c r="AO129" s="859"/>
      <c r="AP129" s="861"/>
      <c r="AQ129" s="862"/>
      <c r="AR129" s="862"/>
      <c r="AS129" s="862"/>
      <c r="AT129" s="863"/>
      <c r="AU129" s="284"/>
      <c r="AV129" s="284"/>
      <c r="AW129" s="284"/>
      <c r="AX129" s="827" t="s">
        <v>491</v>
      </c>
      <c r="AY129" s="828"/>
      <c r="AZ129" s="828"/>
      <c r="BA129" s="828"/>
      <c r="BB129" s="828"/>
      <c r="BC129" s="828"/>
      <c r="BD129" s="828"/>
      <c r="BE129" s="829"/>
      <c r="BF129" s="847" t="s">
        <v>127</v>
      </c>
      <c r="BG129" s="848"/>
      <c r="BH129" s="848"/>
      <c r="BI129" s="848"/>
      <c r="BJ129" s="848"/>
      <c r="BK129" s="848"/>
      <c r="BL129" s="849"/>
      <c r="BM129" s="847">
        <v>17.670000000000002</v>
      </c>
      <c r="BN129" s="848"/>
      <c r="BO129" s="848"/>
      <c r="BP129" s="848"/>
      <c r="BQ129" s="848"/>
      <c r="BR129" s="848"/>
      <c r="BS129" s="849"/>
      <c r="BT129" s="847">
        <v>30</v>
      </c>
      <c r="BU129" s="850"/>
      <c r="BV129" s="850"/>
      <c r="BW129" s="850"/>
      <c r="BX129" s="850"/>
      <c r="BY129" s="850"/>
      <c r="BZ129" s="851"/>
      <c r="CA129" s="285"/>
      <c r="CB129" s="285"/>
      <c r="CC129" s="285"/>
      <c r="CD129" s="285"/>
      <c r="CE129" s="285"/>
      <c r="CF129" s="285"/>
      <c r="CG129" s="285"/>
      <c r="CH129" s="285"/>
      <c r="CI129" s="285"/>
      <c r="CJ129" s="285"/>
      <c r="CK129" s="285"/>
      <c r="CL129" s="285"/>
      <c r="CM129" s="285"/>
      <c r="CN129" s="285"/>
      <c r="CO129" s="285"/>
      <c r="CP129" s="285"/>
      <c r="CQ129" s="285"/>
      <c r="CR129" s="285"/>
      <c r="CS129" s="285"/>
      <c r="CT129" s="285"/>
      <c r="CU129" s="285"/>
      <c r="CV129" s="285"/>
      <c r="CW129" s="285"/>
      <c r="CX129" s="285"/>
      <c r="CY129" s="285"/>
      <c r="CZ129" s="285"/>
      <c r="DA129" s="285"/>
      <c r="DB129" s="285"/>
      <c r="DC129" s="285"/>
      <c r="DD129" s="285"/>
      <c r="DE129" s="285"/>
      <c r="DF129" s="285"/>
      <c r="DG129" s="285"/>
      <c r="DH129" s="285"/>
      <c r="DI129" s="285"/>
      <c r="DJ129" s="285"/>
      <c r="DK129" s="285"/>
      <c r="DL129" s="285"/>
      <c r="DM129" s="285"/>
      <c r="DN129" s="285"/>
      <c r="DO129" s="285"/>
      <c r="DP129" s="253"/>
      <c r="DQ129" s="253"/>
      <c r="DR129" s="253"/>
      <c r="DS129" s="253"/>
      <c r="DT129" s="253"/>
      <c r="DU129" s="253"/>
      <c r="DV129" s="253"/>
      <c r="DW129" s="253"/>
      <c r="DX129" s="253"/>
      <c r="DY129" s="253"/>
      <c r="DZ129" s="257"/>
    </row>
    <row r="130" spans="1:131" s="246" customFormat="1" ht="26.25" customHeight="1" x14ac:dyDescent="0.2">
      <c r="A130" s="852" t="s">
        <v>492</v>
      </c>
      <c r="B130" s="853"/>
      <c r="C130" s="853"/>
      <c r="D130" s="853"/>
      <c r="E130" s="853"/>
      <c r="F130" s="853"/>
      <c r="G130" s="853"/>
      <c r="H130" s="853"/>
      <c r="I130" s="853"/>
      <c r="J130" s="853"/>
      <c r="K130" s="853"/>
      <c r="L130" s="853"/>
      <c r="M130" s="853"/>
      <c r="N130" s="853"/>
      <c r="O130" s="853"/>
      <c r="P130" s="853"/>
      <c r="Q130" s="853"/>
      <c r="R130" s="853"/>
      <c r="S130" s="853"/>
      <c r="T130" s="853"/>
      <c r="U130" s="853"/>
      <c r="V130" s="853"/>
      <c r="W130" s="854" t="s">
        <v>493</v>
      </c>
      <c r="X130" s="855"/>
      <c r="Y130" s="855"/>
      <c r="Z130" s="856"/>
      <c r="AA130" s="857">
        <v>2363923</v>
      </c>
      <c r="AB130" s="858"/>
      <c r="AC130" s="858"/>
      <c r="AD130" s="858"/>
      <c r="AE130" s="859"/>
      <c r="AF130" s="860">
        <v>2367033</v>
      </c>
      <c r="AG130" s="858"/>
      <c r="AH130" s="858"/>
      <c r="AI130" s="858"/>
      <c r="AJ130" s="859"/>
      <c r="AK130" s="860">
        <v>2351215</v>
      </c>
      <c r="AL130" s="858"/>
      <c r="AM130" s="858"/>
      <c r="AN130" s="858"/>
      <c r="AO130" s="859"/>
      <c r="AP130" s="861"/>
      <c r="AQ130" s="862"/>
      <c r="AR130" s="862"/>
      <c r="AS130" s="862"/>
      <c r="AT130" s="863"/>
      <c r="AU130" s="284"/>
      <c r="AV130" s="284"/>
      <c r="AW130" s="284"/>
      <c r="AX130" s="827" t="s">
        <v>494</v>
      </c>
      <c r="AY130" s="828"/>
      <c r="AZ130" s="828"/>
      <c r="BA130" s="828"/>
      <c r="BB130" s="828"/>
      <c r="BC130" s="828"/>
      <c r="BD130" s="828"/>
      <c r="BE130" s="829"/>
      <c r="BF130" s="830">
        <v>8.6</v>
      </c>
      <c r="BG130" s="831"/>
      <c r="BH130" s="831"/>
      <c r="BI130" s="831"/>
      <c r="BJ130" s="831"/>
      <c r="BK130" s="831"/>
      <c r="BL130" s="832"/>
      <c r="BM130" s="830">
        <v>25</v>
      </c>
      <c r="BN130" s="831"/>
      <c r="BO130" s="831"/>
      <c r="BP130" s="831"/>
      <c r="BQ130" s="831"/>
      <c r="BR130" s="831"/>
      <c r="BS130" s="832"/>
      <c r="BT130" s="830">
        <v>35</v>
      </c>
      <c r="BU130" s="833"/>
      <c r="BV130" s="833"/>
      <c r="BW130" s="833"/>
      <c r="BX130" s="833"/>
      <c r="BY130" s="833"/>
      <c r="BZ130" s="834"/>
      <c r="CA130" s="285"/>
      <c r="CB130" s="285"/>
      <c r="CC130" s="285"/>
      <c r="CD130" s="285"/>
      <c r="CE130" s="285"/>
      <c r="CF130" s="285"/>
      <c r="CG130" s="285"/>
      <c r="CH130" s="285"/>
      <c r="CI130" s="285"/>
      <c r="CJ130" s="285"/>
      <c r="CK130" s="285"/>
      <c r="CL130" s="285"/>
      <c r="CM130" s="285"/>
      <c r="CN130" s="285"/>
      <c r="CO130" s="285"/>
      <c r="CP130" s="285"/>
      <c r="CQ130" s="285"/>
      <c r="CR130" s="285"/>
      <c r="CS130" s="285"/>
      <c r="CT130" s="285"/>
      <c r="CU130" s="285"/>
      <c r="CV130" s="285"/>
      <c r="CW130" s="285"/>
      <c r="CX130" s="285"/>
      <c r="CY130" s="285"/>
      <c r="CZ130" s="285"/>
      <c r="DA130" s="285"/>
      <c r="DB130" s="285"/>
      <c r="DC130" s="285"/>
      <c r="DD130" s="285"/>
      <c r="DE130" s="285"/>
      <c r="DF130" s="285"/>
      <c r="DG130" s="285"/>
      <c r="DH130" s="285"/>
      <c r="DI130" s="285"/>
      <c r="DJ130" s="285"/>
      <c r="DK130" s="285"/>
      <c r="DL130" s="285"/>
      <c r="DM130" s="285"/>
      <c r="DN130" s="285"/>
      <c r="DO130" s="285"/>
      <c r="DP130" s="253"/>
      <c r="DQ130" s="253"/>
      <c r="DR130" s="253"/>
      <c r="DS130" s="253"/>
      <c r="DT130" s="253"/>
      <c r="DU130" s="253"/>
      <c r="DV130" s="253"/>
      <c r="DW130" s="253"/>
      <c r="DX130" s="253"/>
      <c r="DY130" s="253"/>
      <c r="DZ130" s="257"/>
    </row>
    <row r="131" spans="1:131" s="246" customFormat="1" ht="26.25" customHeight="1" thickBot="1" x14ac:dyDescent="0.25">
      <c r="A131" s="835"/>
      <c r="B131" s="836"/>
      <c r="C131" s="836"/>
      <c r="D131" s="836"/>
      <c r="E131" s="836"/>
      <c r="F131" s="836"/>
      <c r="G131" s="836"/>
      <c r="H131" s="836"/>
      <c r="I131" s="836"/>
      <c r="J131" s="836"/>
      <c r="K131" s="836"/>
      <c r="L131" s="836"/>
      <c r="M131" s="836"/>
      <c r="N131" s="836"/>
      <c r="O131" s="836"/>
      <c r="P131" s="836"/>
      <c r="Q131" s="836"/>
      <c r="R131" s="836"/>
      <c r="S131" s="836"/>
      <c r="T131" s="836"/>
      <c r="U131" s="836"/>
      <c r="V131" s="836"/>
      <c r="W131" s="837" t="s">
        <v>495</v>
      </c>
      <c r="X131" s="838"/>
      <c r="Y131" s="838"/>
      <c r="Z131" s="839"/>
      <c r="AA131" s="840">
        <v>14237552</v>
      </c>
      <c r="AB131" s="841"/>
      <c r="AC131" s="841"/>
      <c r="AD131" s="841"/>
      <c r="AE131" s="842"/>
      <c r="AF131" s="843">
        <v>14272689</v>
      </c>
      <c r="AG131" s="841"/>
      <c r="AH131" s="841"/>
      <c r="AI131" s="841"/>
      <c r="AJ131" s="842"/>
      <c r="AK131" s="843">
        <v>14214853</v>
      </c>
      <c r="AL131" s="841"/>
      <c r="AM131" s="841"/>
      <c r="AN131" s="841"/>
      <c r="AO131" s="842"/>
      <c r="AP131" s="844"/>
      <c r="AQ131" s="845"/>
      <c r="AR131" s="845"/>
      <c r="AS131" s="845"/>
      <c r="AT131" s="846"/>
      <c r="AU131" s="284"/>
      <c r="AV131" s="284"/>
      <c r="AW131" s="284"/>
      <c r="AX131" s="805" t="s">
        <v>496</v>
      </c>
      <c r="AY131" s="806"/>
      <c r="AZ131" s="806"/>
      <c r="BA131" s="806"/>
      <c r="BB131" s="806"/>
      <c r="BC131" s="806"/>
      <c r="BD131" s="806"/>
      <c r="BE131" s="807"/>
      <c r="BF131" s="808">
        <v>76.599999999999994</v>
      </c>
      <c r="BG131" s="809"/>
      <c r="BH131" s="809"/>
      <c r="BI131" s="809"/>
      <c r="BJ131" s="809"/>
      <c r="BK131" s="809"/>
      <c r="BL131" s="810"/>
      <c r="BM131" s="808">
        <v>350</v>
      </c>
      <c r="BN131" s="809"/>
      <c r="BO131" s="809"/>
      <c r="BP131" s="809"/>
      <c r="BQ131" s="809"/>
      <c r="BR131" s="809"/>
      <c r="BS131" s="810"/>
      <c r="BT131" s="811"/>
      <c r="BU131" s="812"/>
      <c r="BV131" s="812"/>
      <c r="BW131" s="812"/>
      <c r="BX131" s="812"/>
      <c r="BY131" s="812"/>
      <c r="BZ131" s="813"/>
      <c r="CA131" s="285"/>
      <c r="CB131" s="285"/>
      <c r="CC131" s="285"/>
      <c r="CD131" s="285"/>
      <c r="CE131" s="285"/>
      <c r="CF131" s="285"/>
      <c r="CG131" s="285"/>
      <c r="CH131" s="285"/>
      <c r="CI131" s="285"/>
      <c r="CJ131" s="285"/>
      <c r="CK131" s="285"/>
      <c r="CL131" s="285"/>
      <c r="CM131" s="285"/>
      <c r="CN131" s="285"/>
      <c r="CO131" s="285"/>
      <c r="CP131" s="285"/>
      <c r="CQ131" s="285"/>
      <c r="CR131" s="285"/>
      <c r="CS131" s="285"/>
      <c r="CT131" s="285"/>
      <c r="CU131" s="285"/>
      <c r="CV131" s="285"/>
      <c r="CW131" s="285"/>
      <c r="CX131" s="285"/>
      <c r="CY131" s="285"/>
      <c r="CZ131" s="285"/>
      <c r="DA131" s="285"/>
      <c r="DB131" s="285"/>
      <c r="DC131" s="285"/>
      <c r="DD131" s="285"/>
      <c r="DE131" s="285"/>
      <c r="DF131" s="285"/>
      <c r="DG131" s="285"/>
      <c r="DH131" s="285"/>
      <c r="DI131" s="285"/>
      <c r="DJ131" s="285"/>
      <c r="DK131" s="285"/>
      <c r="DL131" s="285"/>
      <c r="DM131" s="285"/>
      <c r="DN131" s="285"/>
      <c r="DO131" s="285"/>
      <c r="DP131" s="253"/>
      <c r="DQ131" s="253"/>
      <c r="DR131" s="253"/>
      <c r="DS131" s="253"/>
      <c r="DT131" s="253"/>
      <c r="DU131" s="253"/>
      <c r="DV131" s="253"/>
      <c r="DW131" s="253"/>
      <c r="DX131" s="253"/>
      <c r="DY131" s="253"/>
      <c r="DZ131" s="257"/>
    </row>
    <row r="132" spans="1:131" s="246" customFormat="1" ht="26.25" customHeight="1" x14ac:dyDescent="0.2">
      <c r="A132" s="814" t="s">
        <v>497</v>
      </c>
      <c r="B132" s="815"/>
      <c r="C132" s="815"/>
      <c r="D132" s="815"/>
      <c r="E132" s="815"/>
      <c r="F132" s="815"/>
      <c r="G132" s="815"/>
      <c r="H132" s="815"/>
      <c r="I132" s="815"/>
      <c r="J132" s="815"/>
      <c r="K132" s="815"/>
      <c r="L132" s="815"/>
      <c r="M132" s="815"/>
      <c r="N132" s="815"/>
      <c r="O132" s="815"/>
      <c r="P132" s="815"/>
      <c r="Q132" s="815"/>
      <c r="R132" s="815"/>
      <c r="S132" s="815"/>
      <c r="T132" s="815"/>
      <c r="U132" s="815"/>
      <c r="V132" s="818" t="s">
        <v>498</v>
      </c>
      <c r="W132" s="818"/>
      <c r="X132" s="818"/>
      <c r="Y132" s="818"/>
      <c r="Z132" s="819"/>
      <c r="AA132" s="820">
        <v>8.7953954440000004</v>
      </c>
      <c r="AB132" s="821"/>
      <c r="AC132" s="821"/>
      <c r="AD132" s="821"/>
      <c r="AE132" s="822"/>
      <c r="AF132" s="823">
        <v>8.970762272</v>
      </c>
      <c r="AG132" s="821"/>
      <c r="AH132" s="821"/>
      <c r="AI132" s="821"/>
      <c r="AJ132" s="822"/>
      <c r="AK132" s="823">
        <v>8.3175323730000006</v>
      </c>
      <c r="AL132" s="821"/>
      <c r="AM132" s="821"/>
      <c r="AN132" s="821"/>
      <c r="AO132" s="822"/>
      <c r="AP132" s="824"/>
      <c r="AQ132" s="825"/>
      <c r="AR132" s="825"/>
      <c r="AS132" s="825"/>
      <c r="AT132" s="826"/>
      <c r="AU132" s="286"/>
      <c r="AV132" s="287"/>
      <c r="AW132" s="287"/>
      <c r="AX132" s="253"/>
      <c r="AY132" s="253"/>
      <c r="AZ132" s="253"/>
      <c r="BA132" s="253"/>
      <c r="BB132" s="253"/>
      <c r="BC132" s="253"/>
      <c r="BD132" s="253"/>
      <c r="BE132" s="253"/>
      <c r="BF132" s="253"/>
      <c r="BG132" s="253"/>
      <c r="BH132" s="253"/>
      <c r="BI132" s="253"/>
      <c r="BJ132" s="253"/>
      <c r="BK132" s="253"/>
      <c r="BL132" s="253"/>
      <c r="BM132" s="253"/>
      <c r="BN132" s="253"/>
      <c r="BO132" s="253"/>
      <c r="BP132" s="253"/>
      <c r="BQ132" s="253"/>
      <c r="BR132" s="253"/>
      <c r="BS132" s="254"/>
      <c r="BT132" s="253"/>
      <c r="BU132" s="253"/>
      <c r="BV132" s="253"/>
      <c r="BW132" s="253"/>
      <c r="BX132" s="253"/>
      <c r="BY132" s="253"/>
      <c r="BZ132" s="253"/>
      <c r="CA132" s="285"/>
      <c r="CB132" s="285"/>
      <c r="CC132" s="285"/>
      <c r="CD132" s="285"/>
      <c r="CE132" s="285"/>
      <c r="CF132" s="285"/>
      <c r="CG132" s="285"/>
      <c r="CH132" s="285"/>
      <c r="CI132" s="285"/>
      <c r="CJ132" s="285"/>
      <c r="CK132" s="285"/>
      <c r="CL132" s="285"/>
      <c r="CM132" s="285"/>
      <c r="CN132" s="285"/>
      <c r="CO132" s="285"/>
      <c r="CP132" s="285"/>
      <c r="CQ132" s="285"/>
      <c r="CR132" s="285"/>
      <c r="CS132" s="285"/>
      <c r="CT132" s="285"/>
      <c r="CU132" s="285"/>
      <c r="CV132" s="285"/>
      <c r="CW132" s="285"/>
      <c r="CX132" s="285"/>
      <c r="CY132" s="285"/>
      <c r="CZ132" s="285"/>
      <c r="DA132" s="285"/>
      <c r="DB132" s="285"/>
      <c r="DC132" s="285"/>
      <c r="DD132" s="285"/>
      <c r="DE132" s="285"/>
      <c r="DF132" s="285"/>
      <c r="DG132" s="285"/>
      <c r="DH132" s="285"/>
      <c r="DI132" s="285"/>
      <c r="DJ132" s="285"/>
      <c r="DK132" s="285"/>
      <c r="DL132" s="285"/>
      <c r="DM132" s="285"/>
      <c r="DN132" s="285"/>
      <c r="DO132" s="285"/>
      <c r="DP132" s="257"/>
      <c r="DQ132" s="257"/>
      <c r="DR132" s="257"/>
      <c r="DS132" s="257"/>
      <c r="DT132" s="257"/>
      <c r="DU132" s="257"/>
      <c r="DV132" s="257"/>
      <c r="DW132" s="257"/>
      <c r="DX132" s="257"/>
      <c r="DY132" s="257"/>
      <c r="DZ132" s="257"/>
    </row>
    <row r="133" spans="1:131" s="246" customFormat="1" ht="26.25" customHeight="1" thickBot="1" x14ac:dyDescent="0.25">
      <c r="A133" s="816"/>
      <c r="B133" s="817"/>
      <c r="C133" s="817"/>
      <c r="D133" s="817"/>
      <c r="E133" s="817"/>
      <c r="F133" s="817"/>
      <c r="G133" s="817"/>
      <c r="H133" s="817"/>
      <c r="I133" s="817"/>
      <c r="J133" s="817"/>
      <c r="K133" s="817"/>
      <c r="L133" s="817"/>
      <c r="M133" s="817"/>
      <c r="N133" s="817"/>
      <c r="O133" s="817"/>
      <c r="P133" s="817"/>
      <c r="Q133" s="817"/>
      <c r="R133" s="817"/>
      <c r="S133" s="817"/>
      <c r="T133" s="817"/>
      <c r="U133" s="817"/>
      <c r="V133" s="797" t="s">
        <v>499</v>
      </c>
      <c r="W133" s="797"/>
      <c r="X133" s="797"/>
      <c r="Y133" s="797"/>
      <c r="Z133" s="798"/>
      <c r="AA133" s="799">
        <v>7.9</v>
      </c>
      <c r="AB133" s="800"/>
      <c r="AC133" s="800"/>
      <c r="AD133" s="800"/>
      <c r="AE133" s="801"/>
      <c r="AF133" s="799">
        <v>8.6</v>
      </c>
      <c r="AG133" s="800"/>
      <c r="AH133" s="800"/>
      <c r="AI133" s="800"/>
      <c r="AJ133" s="801"/>
      <c r="AK133" s="799">
        <v>8.6</v>
      </c>
      <c r="AL133" s="800"/>
      <c r="AM133" s="800"/>
      <c r="AN133" s="800"/>
      <c r="AO133" s="801"/>
      <c r="AP133" s="802"/>
      <c r="AQ133" s="803"/>
      <c r="AR133" s="803"/>
      <c r="AS133" s="803"/>
      <c r="AT133" s="804"/>
      <c r="AU133" s="287"/>
      <c r="AV133" s="287"/>
      <c r="AW133" s="287"/>
      <c r="AX133" s="287"/>
      <c r="AY133" s="287"/>
      <c r="AZ133" s="287"/>
      <c r="BA133" s="287"/>
      <c r="BB133" s="287"/>
      <c r="BC133" s="287"/>
      <c r="BD133" s="287"/>
      <c r="BE133" s="287"/>
      <c r="BF133" s="287"/>
      <c r="BG133" s="287"/>
      <c r="BH133" s="287"/>
      <c r="BI133" s="287"/>
      <c r="BJ133" s="287"/>
      <c r="BK133" s="287"/>
      <c r="BL133" s="287"/>
      <c r="BM133" s="287"/>
      <c r="BN133" s="285"/>
      <c r="BO133" s="285"/>
      <c r="BP133" s="285"/>
      <c r="BQ133" s="285"/>
      <c r="BR133" s="285"/>
      <c r="BS133" s="285"/>
      <c r="BT133" s="285"/>
      <c r="BU133" s="285"/>
      <c r="BV133" s="285"/>
      <c r="BW133" s="285"/>
      <c r="BX133" s="285"/>
      <c r="BY133" s="285"/>
      <c r="BZ133" s="285"/>
      <c r="CA133" s="285"/>
      <c r="CB133" s="285"/>
      <c r="CC133" s="285"/>
      <c r="CD133" s="285"/>
      <c r="CE133" s="285"/>
      <c r="CF133" s="285"/>
      <c r="CG133" s="285"/>
      <c r="CH133" s="285"/>
      <c r="CI133" s="285"/>
      <c r="CJ133" s="285"/>
      <c r="CK133" s="285"/>
      <c r="CL133" s="285"/>
      <c r="CM133" s="285"/>
      <c r="CN133" s="285"/>
      <c r="CO133" s="285"/>
      <c r="CP133" s="285"/>
      <c r="CQ133" s="285"/>
      <c r="CR133" s="285"/>
      <c r="CS133" s="285"/>
      <c r="CT133" s="285"/>
      <c r="CU133" s="285"/>
      <c r="CV133" s="285"/>
      <c r="CW133" s="285"/>
      <c r="CX133" s="285"/>
      <c r="CY133" s="285"/>
      <c r="CZ133" s="285"/>
      <c r="DA133" s="285"/>
      <c r="DB133" s="285"/>
      <c r="DC133" s="285"/>
      <c r="DD133" s="285"/>
      <c r="DE133" s="285"/>
      <c r="DF133" s="285"/>
      <c r="DG133" s="285"/>
      <c r="DH133" s="285"/>
      <c r="DI133" s="285"/>
      <c r="DJ133" s="285"/>
      <c r="DK133" s="285"/>
      <c r="DL133" s="285"/>
      <c r="DM133" s="285"/>
      <c r="DN133" s="285"/>
      <c r="DO133" s="285"/>
      <c r="DP133" s="257"/>
      <c r="DQ133" s="257"/>
      <c r="DR133" s="257"/>
      <c r="DS133" s="257"/>
      <c r="DT133" s="257"/>
      <c r="DU133" s="257"/>
      <c r="DV133" s="257"/>
      <c r="DW133" s="257"/>
      <c r="DX133" s="257"/>
      <c r="DY133" s="257"/>
      <c r="DZ133" s="257"/>
    </row>
    <row r="134" spans="1:131" s="247" customFormat="1" ht="11.25" customHeight="1" x14ac:dyDescent="0.2">
      <c r="A134" s="288"/>
      <c r="B134" s="288"/>
      <c r="C134" s="288"/>
      <c r="D134" s="288"/>
      <c r="E134" s="288"/>
      <c r="F134" s="288"/>
      <c r="G134" s="288"/>
      <c r="H134" s="288"/>
      <c r="I134" s="288"/>
      <c r="J134" s="288"/>
      <c r="K134" s="288"/>
      <c r="L134" s="288"/>
      <c r="M134" s="288"/>
      <c r="N134" s="288"/>
      <c r="O134" s="288"/>
      <c r="P134" s="288"/>
      <c r="Q134" s="288"/>
      <c r="R134" s="288"/>
      <c r="S134" s="288"/>
      <c r="T134" s="288"/>
      <c r="U134" s="288"/>
      <c r="V134" s="288"/>
      <c r="W134" s="288"/>
      <c r="X134" s="288"/>
      <c r="Y134" s="288"/>
      <c r="Z134" s="288"/>
      <c r="AA134" s="288"/>
      <c r="AB134" s="288"/>
      <c r="AC134" s="288"/>
      <c r="AD134" s="288"/>
      <c r="AE134" s="288"/>
      <c r="AF134" s="288"/>
      <c r="AG134" s="288"/>
      <c r="AH134" s="288"/>
      <c r="AI134" s="288"/>
      <c r="AJ134" s="288"/>
      <c r="AK134" s="288"/>
      <c r="AL134" s="288"/>
      <c r="AM134" s="288"/>
      <c r="AN134" s="288"/>
      <c r="AO134" s="288"/>
      <c r="AP134" s="288"/>
      <c r="AQ134" s="288"/>
      <c r="AR134" s="288"/>
      <c r="AS134" s="288"/>
      <c r="AT134" s="288"/>
      <c r="AU134" s="287"/>
      <c r="AV134" s="287"/>
      <c r="AW134" s="287"/>
      <c r="AX134" s="287"/>
      <c r="AY134" s="287"/>
      <c r="AZ134" s="287"/>
      <c r="BA134" s="287"/>
      <c r="BB134" s="287"/>
      <c r="BC134" s="287"/>
      <c r="BD134" s="287"/>
      <c r="BE134" s="287"/>
      <c r="BF134" s="287"/>
      <c r="BG134" s="287"/>
      <c r="BH134" s="287"/>
      <c r="BI134" s="287"/>
      <c r="BJ134" s="287"/>
      <c r="BK134" s="287"/>
      <c r="BL134" s="287"/>
      <c r="BM134" s="287"/>
      <c r="BN134" s="285"/>
      <c r="BO134" s="285"/>
      <c r="BP134" s="285"/>
      <c r="BQ134" s="285"/>
      <c r="BR134" s="285"/>
      <c r="BS134" s="285"/>
      <c r="BT134" s="285"/>
      <c r="BU134" s="285"/>
      <c r="BV134" s="285"/>
      <c r="BW134" s="285"/>
      <c r="BX134" s="285"/>
      <c r="BY134" s="285"/>
      <c r="BZ134" s="285"/>
      <c r="CA134" s="285"/>
      <c r="CB134" s="285"/>
      <c r="CC134" s="285"/>
      <c r="CD134" s="285"/>
      <c r="CE134" s="285"/>
      <c r="CF134" s="285"/>
      <c r="CG134" s="285"/>
      <c r="CH134" s="285"/>
      <c r="CI134" s="285"/>
      <c r="CJ134" s="285"/>
      <c r="CK134" s="285"/>
      <c r="CL134" s="285"/>
      <c r="CM134" s="285"/>
      <c r="CN134" s="285"/>
      <c r="CO134" s="285"/>
      <c r="CP134" s="285"/>
      <c r="CQ134" s="285"/>
      <c r="CR134" s="285"/>
      <c r="CS134" s="285"/>
      <c r="CT134" s="285"/>
      <c r="CU134" s="285"/>
      <c r="CV134" s="285"/>
      <c r="CW134" s="285"/>
      <c r="CX134" s="285"/>
      <c r="CY134" s="285"/>
      <c r="CZ134" s="285"/>
      <c r="DA134" s="285"/>
      <c r="DB134" s="285"/>
      <c r="DC134" s="285"/>
      <c r="DD134" s="285"/>
      <c r="DE134" s="285"/>
      <c r="DF134" s="285"/>
      <c r="DG134" s="285"/>
      <c r="DH134" s="285"/>
      <c r="DI134" s="285"/>
      <c r="DJ134" s="285"/>
      <c r="DK134" s="285"/>
      <c r="DL134" s="285"/>
      <c r="DM134" s="285"/>
      <c r="DN134" s="285"/>
      <c r="DO134" s="285"/>
      <c r="DP134" s="257"/>
      <c r="DQ134" s="257"/>
      <c r="DR134" s="257"/>
      <c r="DS134" s="257"/>
      <c r="DT134" s="257"/>
      <c r="DU134" s="257"/>
      <c r="DV134" s="257"/>
      <c r="DW134" s="257"/>
      <c r="DX134" s="257"/>
      <c r="DY134" s="257"/>
      <c r="DZ134" s="257"/>
      <c r="EA134" s="246"/>
    </row>
    <row r="135" spans="1:131" ht="14.4" hidden="1" x14ac:dyDescent="0.2">
      <c r="AU135" s="288"/>
      <c r="AV135" s="288"/>
      <c r="AW135" s="288"/>
      <c r="AX135" s="288"/>
      <c r="AY135" s="288"/>
      <c r="AZ135" s="288"/>
      <c r="BA135" s="288"/>
      <c r="BB135" s="288"/>
      <c r="BC135" s="288"/>
      <c r="BD135" s="288"/>
      <c r="BE135" s="288"/>
      <c r="BF135" s="288"/>
      <c r="BG135" s="288"/>
      <c r="BH135" s="288"/>
      <c r="BI135" s="288"/>
      <c r="BJ135" s="288"/>
      <c r="BK135" s="288"/>
      <c r="BL135" s="288"/>
      <c r="BM135" s="288"/>
      <c r="BN135" s="288"/>
      <c r="BO135" s="288"/>
      <c r="BP135" s="288"/>
      <c r="BQ135" s="288"/>
      <c r="BR135" s="288"/>
      <c r="BS135" s="288"/>
      <c r="BT135" s="288"/>
      <c r="BU135" s="288"/>
      <c r="BV135" s="288"/>
      <c r="BW135" s="288"/>
      <c r="BX135" s="288"/>
      <c r="BY135" s="288"/>
      <c r="BZ135" s="288"/>
      <c r="CA135" s="288"/>
      <c r="CB135" s="288"/>
      <c r="CC135" s="288"/>
      <c r="CD135" s="288"/>
      <c r="CE135" s="288"/>
      <c r="CF135" s="288"/>
      <c r="CG135" s="288"/>
      <c r="CH135" s="288"/>
      <c r="CI135" s="288"/>
      <c r="CJ135" s="288"/>
      <c r="CK135" s="288"/>
      <c r="CL135" s="288"/>
      <c r="CM135" s="288"/>
      <c r="CN135" s="288"/>
      <c r="CO135" s="288"/>
      <c r="CP135" s="288"/>
      <c r="CQ135" s="288"/>
      <c r="CR135" s="288"/>
      <c r="CS135" s="288"/>
      <c r="CT135" s="288"/>
      <c r="CU135" s="288"/>
      <c r="CV135" s="288"/>
      <c r="CW135" s="288"/>
      <c r="CX135" s="288"/>
      <c r="CY135" s="288"/>
      <c r="CZ135" s="288"/>
      <c r="DA135" s="288"/>
      <c r="DB135" s="288"/>
      <c r="DC135" s="288"/>
      <c r="DD135" s="288"/>
      <c r="DE135" s="288"/>
      <c r="DF135" s="288"/>
      <c r="DG135" s="288"/>
      <c r="DH135" s="288"/>
      <c r="DI135" s="288"/>
      <c r="DJ135" s="288"/>
      <c r="DK135" s="288"/>
      <c r="DL135" s="288"/>
      <c r="DM135" s="288"/>
      <c r="DN135" s="288"/>
      <c r="DO135" s="288"/>
      <c r="DP135" s="288"/>
      <c r="DQ135" s="288"/>
      <c r="DR135" s="288"/>
      <c r="DS135" s="288"/>
      <c r="DT135" s="288"/>
      <c r="DU135" s="288"/>
      <c r="DV135" s="288"/>
      <c r="DW135" s="288"/>
      <c r="DX135" s="288"/>
      <c r="DY135" s="288"/>
      <c r="DZ135" s="288"/>
    </row>
    <row r="136" spans="1:131" hidden="1" x14ac:dyDescent="0.2"/>
  </sheetData>
  <sheetProtection algorithmName="SHA-512" hashValue="WCrFSxONAHmPgQuZP+FRLSUu+o6R5YQd/IdWaxGpzC12LeKpGdf7+bR0q4IaUDaO/ta6GYWzMAcLIXebyI5Htw==" saltValue="6DmurwxES66y5ilJ2ZITp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10"/>
  <sheetViews>
    <sheetView showGridLines="0" view="pageBreakPreview" zoomScale="85" zoomScaleNormal="85" zoomScaleSheetLayoutView="85" workbookViewId="0"/>
  </sheetViews>
  <sheetFormatPr defaultColWidth="0" defaultRowHeight="13.5" customHeight="1" zeroHeight="1" x14ac:dyDescent="0.2"/>
  <cols>
    <col min="1" max="120" width="2.77734375" style="291" customWidth="1"/>
    <col min="121" max="121" width="0" style="290" hidden="1" customWidth="1"/>
    <col min="122" max="16384" width="9" style="290" hidden="1"/>
  </cols>
  <sheetData>
    <row r="1" spans="1:120" ht="13.2"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row>
    <row r="2" spans="1:120" ht="13.2" x14ac:dyDescent="0.2"/>
    <row r="3" spans="1:120" ht="13.2" x14ac:dyDescent="0.2"/>
    <row r="4" spans="1:120" ht="13.2" x14ac:dyDescent="0.2"/>
    <row r="5" spans="1:120" ht="13.2" x14ac:dyDescent="0.2"/>
    <row r="6" spans="1:120" ht="13.2" x14ac:dyDescent="0.2"/>
    <row r="7" spans="1:120" ht="13.2" x14ac:dyDescent="0.2"/>
    <row r="8" spans="1:120" ht="13.2" x14ac:dyDescent="0.2"/>
    <row r="9" spans="1:120" ht="13.2" x14ac:dyDescent="0.2"/>
    <row r="10" spans="1:120" ht="13.2" x14ac:dyDescent="0.2"/>
    <row r="11" spans="1:120" ht="13.2" x14ac:dyDescent="0.2"/>
    <row r="12" spans="1:120" ht="13.2" x14ac:dyDescent="0.2"/>
    <row r="13" spans="1:120" ht="13.2" x14ac:dyDescent="0.2"/>
    <row r="14" spans="1:120" ht="13.2" x14ac:dyDescent="0.2"/>
    <row r="15" spans="1:120" ht="13.2" x14ac:dyDescent="0.2"/>
    <row r="16" spans="1:120" ht="13.2" x14ac:dyDescent="0.2">
      <c r="DP16" s="290"/>
    </row>
    <row r="17" spans="119:120" ht="13.2" x14ac:dyDescent="0.2">
      <c r="DP17" s="290"/>
    </row>
    <row r="18" spans="119:120" ht="13.2" x14ac:dyDescent="0.2"/>
    <row r="19" spans="119:120" ht="13.2" x14ac:dyDescent="0.2"/>
    <row r="20" spans="119:120" ht="13.2" x14ac:dyDescent="0.2">
      <c r="DO20" s="290"/>
      <c r="DP20" s="290"/>
    </row>
    <row r="21" spans="119:120" ht="13.2" x14ac:dyDescent="0.2">
      <c r="DP21" s="290"/>
    </row>
    <row r="22" spans="119:120" ht="13.2" x14ac:dyDescent="0.2"/>
    <row r="23" spans="119:120" ht="13.2" x14ac:dyDescent="0.2">
      <c r="DO23" s="290"/>
      <c r="DP23" s="290"/>
    </row>
    <row r="24" spans="119:120" ht="13.2" x14ac:dyDescent="0.2">
      <c r="DP24" s="290"/>
    </row>
    <row r="25" spans="119:120" ht="13.2" x14ac:dyDescent="0.2">
      <c r="DP25" s="290"/>
    </row>
    <row r="26" spans="119:120" ht="13.2" x14ac:dyDescent="0.2">
      <c r="DO26" s="290"/>
      <c r="DP26" s="290"/>
    </row>
    <row r="27" spans="119:120" ht="13.2" x14ac:dyDescent="0.2"/>
    <row r="28" spans="119:120" ht="13.2" x14ac:dyDescent="0.2">
      <c r="DO28" s="290"/>
      <c r="DP28" s="290"/>
    </row>
    <row r="29" spans="119:120" ht="13.2" x14ac:dyDescent="0.2">
      <c r="DP29" s="290"/>
    </row>
    <row r="30" spans="119:120" ht="13.2" x14ac:dyDescent="0.2"/>
    <row r="31" spans="119:120" ht="13.2" x14ac:dyDescent="0.2">
      <c r="DO31" s="290"/>
      <c r="DP31" s="290"/>
    </row>
    <row r="32" spans="119:120" ht="13.2" x14ac:dyDescent="0.2"/>
    <row r="33" spans="98:120" ht="13.2" x14ac:dyDescent="0.2">
      <c r="DO33" s="290"/>
      <c r="DP33" s="290"/>
    </row>
    <row r="34" spans="98:120" ht="13.2" x14ac:dyDescent="0.2">
      <c r="DM34" s="290"/>
    </row>
    <row r="35" spans="98:120" ht="13.2" x14ac:dyDescent="0.2">
      <c r="CT35" s="290"/>
      <c r="CU35" s="290"/>
      <c r="CV35" s="290"/>
      <c r="CY35" s="290"/>
      <c r="CZ35" s="290"/>
      <c r="DA35" s="290"/>
      <c r="DD35" s="290"/>
      <c r="DE35" s="290"/>
      <c r="DF35" s="290"/>
      <c r="DI35" s="290"/>
      <c r="DJ35" s="290"/>
      <c r="DK35" s="290"/>
      <c r="DM35" s="290"/>
      <c r="DN35" s="290"/>
      <c r="DO35" s="290"/>
      <c r="DP35" s="290"/>
    </row>
    <row r="36" spans="98:120" ht="13.2" x14ac:dyDescent="0.2"/>
    <row r="37" spans="98:120" ht="13.2" x14ac:dyDescent="0.2">
      <c r="CW37" s="290"/>
      <c r="DB37" s="290"/>
      <c r="DG37" s="290"/>
      <c r="DL37" s="290"/>
      <c r="DP37" s="290"/>
    </row>
    <row r="38" spans="98:120" ht="13.2" x14ac:dyDescent="0.2">
      <c r="CT38" s="290"/>
      <c r="CU38" s="290"/>
      <c r="CV38" s="290"/>
      <c r="CW38" s="290"/>
      <c r="CY38" s="290"/>
      <c r="CZ38" s="290"/>
      <c r="DA38" s="290"/>
      <c r="DB38" s="290"/>
      <c r="DD38" s="290"/>
      <c r="DE38" s="290"/>
      <c r="DF38" s="290"/>
      <c r="DG38" s="290"/>
      <c r="DI38" s="290"/>
      <c r="DJ38" s="290"/>
      <c r="DK38" s="290"/>
      <c r="DL38" s="290"/>
      <c r="DN38" s="290"/>
      <c r="DO38" s="290"/>
      <c r="DP38" s="290"/>
    </row>
    <row r="39" spans="98:120" ht="13.2" x14ac:dyDescent="0.2"/>
    <row r="40" spans="98:120" ht="13.2" x14ac:dyDescent="0.2"/>
    <row r="41" spans="98:120" ht="13.2" x14ac:dyDescent="0.2"/>
    <row r="42" spans="98:120" ht="13.2" x14ac:dyDescent="0.2"/>
    <row r="43" spans="98:120" ht="13.2" x14ac:dyDescent="0.2"/>
    <row r="44" spans="98:120" ht="13.2" x14ac:dyDescent="0.2"/>
    <row r="45" spans="98:120" ht="13.2" x14ac:dyDescent="0.2"/>
    <row r="46" spans="98:120" ht="13.2" x14ac:dyDescent="0.2"/>
    <row r="47" spans="98:120" ht="13.2" x14ac:dyDescent="0.2"/>
    <row r="48" spans="98:120" ht="13.2" x14ac:dyDescent="0.2"/>
    <row r="49" spans="22:120" ht="13.2" x14ac:dyDescent="0.2">
      <c r="DN49" s="290"/>
      <c r="DO49" s="290"/>
      <c r="DP49" s="290"/>
    </row>
    <row r="50" spans="22:120" ht="13.2" x14ac:dyDescent="0.2"/>
    <row r="51" spans="22:120" ht="13.2" x14ac:dyDescent="0.2"/>
    <row r="52" spans="22:120" ht="13.2" x14ac:dyDescent="0.2"/>
    <row r="53" spans="22:120" ht="13.2" x14ac:dyDescent="0.2"/>
    <row r="54" spans="22:120" ht="13.2" x14ac:dyDescent="0.2"/>
    <row r="55" spans="22:120" ht="13.2" x14ac:dyDescent="0.2"/>
    <row r="56" spans="22:120" ht="13.2" x14ac:dyDescent="0.2"/>
    <row r="57" spans="22:120" ht="13.2" x14ac:dyDescent="0.2"/>
    <row r="58" spans="22:120" ht="13.2" x14ac:dyDescent="0.2"/>
    <row r="59" spans="22:120" ht="13.2" x14ac:dyDescent="0.2"/>
    <row r="60" spans="22:120" ht="13.2" x14ac:dyDescent="0.2"/>
    <row r="61" spans="22:120" ht="13.2" x14ac:dyDescent="0.2"/>
    <row r="62" spans="22:120" ht="13.2" x14ac:dyDescent="0.2"/>
    <row r="63" spans="22:120" ht="13.2" x14ac:dyDescent="0.2">
      <c r="W63" s="290"/>
      <c r="CS63" s="290"/>
      <c r="CX63" s="290"/>
      <c r="DC63" s="290"/>
      <c r="DH63" s="290"/>
    </row>
    <row r="64" spans="22:120" ht="13.2" x14ac:dyDescent="0.2">
      <c r="V64" s="290"/>
    </row>
    <row r="65" spans="15:120" ht="13.2" x14ac:dyDescent="0.2">
      <c r="X65" s="290"/>
      <c r="Z65" s="290"/>
      <c r="AA65" s="290"/>
      <c r="AB65" s="290"/>
      <c r="AC65" s="290"/>
      <c r="AD65" s="290"/>
      <c r="AE65" s="290"/>
      <c r="AF65" s="290"/>
      <c r="AG65" s="290"/>
      <c r="AH65" s="290"/>
      <c r="AI65" s="290"/>
      <c r="AJ65" s="290"/>
      <c r="AK65" s="290"/>
      <c r="AL65" s="290"/>
      <c r="AM65" s="290"/>
      <c r="AN65" s="290"/>
      <c r="AO65" s="290"/>
      <c r="AP65" s="290"/>
      <c r="AQ65" s="290"/>
      <c r="AR65" s="290"/>
      <c r="AS65" s="290"/>
      <c r="AT65" s="290"/>
      <c r="AU65" s="290"/>
      <c r="AV65" s="290"/>
      <c r="AW65" s="290"/>
      <c r="AX65" s="290"/>
      <c r="AY65" s="290"/>
      <c r="AZ65" s="290"/>
      <c r="BA65" s="290"/>
      <c r="BB65" s="290"/>
      <c r="BC65" s="290"/>
      <c r="BD65" s="290"/>
      <c r="BE65" s="290"/>
      <c r="BF65" s="290"/>
      <c r="BG65" s="290"/>
      <c r="BH65" s="290"/>
      <c r="BI65" s="290"/>
      <c r="BJ65" s="290"/>
      <c r="BK65" s="290"/>
      <c r="BL65" s="290"/>
      <c r="BM65" s="290"/>
      <c r="BN65" s="290"/>
      <c r="BO65" s="290"/>
      <c r="BP65" s="290"/>
      <c r="BQ65" s="290"/>
      <c r="BR65" s="290"/>
      <c r="BS65" s="290"/>
      <c r="BT65" s="290"/>
      <c r="BU65" s="290"/>
      <c r="BV65" s="290"/>
      <c r="BW65" s="290"/>
      <c r="BX65" s="290"/>
      <c r="BY65" s="290"/>
      <c r="BZ65" s="290"/>
      <c r="CA65" s="290"/>
      <c r="CB65" s="290"/>
      <c r="CC65" s="290"/>
      <c r="CD65" s="290"/>
      <c r="CE65" s="290"/>
      <c r="CF65" s="290"/>
      <c r="CG65" s="290"/>
      <c r="CH65" s="290"/>
      <c r="CI65" s="290"/>
      <c r="CJ65" s="290"/>
      <c r="CK65" s="290"/>
      <c r="CL65" s="290"/>
      <c r="CM65" s="290"/>
      <c r="CN65" s="290"/>
      <c r="CO65" s="290"/>
      <c r="CP65" s="290"/>
      <c r="CQ65" s="290"/>
      <c r="CR65" s="290"/>
      <c r="CU65" s="290"/>
      <c r="CZ65" s="290"/>
      <c r="DE65" s="290"/>
      <c r="DJ65" s="290"/>
    </row>
    <row r="66" spans="15:120" ht="13.2" x14ac:dyDescent="0.2">
      <c r="Q66" s="290"/>
      <c r="S66" s="290"/>
      <c r="U66" s="290"/>
      <c r="DM66" s="290"/>
    </row>
    <row r="67" spans="15:120" ht="13.2" x14ac:dyDescent="0.2">
      <c r="O67" s="290"/>
      <c r="P67" s="290"/>
      <c r="R67" s="290"/>
      <c r="T67" s="290"/>
      <c r="Y67" s="290"/>
      <c r="CT67" s="290"/>
      <c r="CV67" s="290"/>
      <c r="CW67" s="290"/>
      <c r="CY67" s="290"/>
      <c r="DA67" s="290"/>
      <c r="DB67" s="290"/>
      <c r="DD67" s="290"/>
      <c r="DF67" s="290"/>
      <c r="DG67" s="290"/>
      <c r="DI67" s="290"/>
      <c r="DK67" s="290"/>
      <c r="DL67" s="290"/>
      <c r="DN67" s="290"/>
      <c r="DO67" s="290"/>
      <c r="DP67" s="290"/>
    </row>
    <row r="68" spans="15:120" ht="13.2" x14ac:dyDescent="0.2"/>
    <row r="69" spans="15:120" ht="13.2" x14ac:dyDescent="0.2"/>
    <row r="70" spans="15:120" ht="13.2" x14ac:dyDescent="0.2"/>
    <row r="71" spans="15:120" ht="13.2" x14ac:dyDescent="0.2"/>
    <row r="72" spans="15:120" ht="13.2" x14ac:dyDescent="0.2">
      <c r="DP72" s="290"/>
    </row>
    <row r="73" spans="15:120" ht="13.2" x14ac:dyDescent="0.2">
      <c r="DP73" s="290"/>
    </row>
    <row r="74" spans="15:120" ht="13.2" x14ac:dyDescent="0.2"/>
    <row r="75" spans="15:120" ht="13.2" x14ac:dyDescent="0.2"/>
    <row r="76" spans="15:120" ht="13.2" x14ac:dyDescent="0.2"/>
    <row r="77" spans="15:120" ht="13.2" x14ac:dyDescent="0.2"/>
    <row r="78" spans="15:120" ht="13.2" x14ac:dyDescent="0.2"/>
    <row r="79" spans="15:120" ht="13.2" x14ac:dyDescent="0.2"/>
    <row r="80" spans="15:120" ht="13.2" x14ac:dyDescent="0.2"/>
    <row r="81" spans="97:112" ht="13.2" x14ac:dyDescent="0.2"/>
    <row r="82" spans="97:112" ht="13.2" x14ac:dyDescent="0.2"/>
    <row r="83" spans="97:112" ht="13.2" x14ac:dyDescent="0.2"/>
    <row r="84" spans="97:112" ht="13.2" x14ac:dyDescent="0.2"/>
    <row r="85" spans="97:112" ht="13.2" x14ac:dyDescent="0.2"/>
    <row r="86" spans="97:112" ht="13.2" x14ac:dyDescent="0.2"/>
    <row r="87" spans="97:112" ht="13.2" x14ac:dyDescent="0.2"/>
    <row r="88" spans="97:112" ht="13.2" x14ac:dyDescent="0.2"/>
    <row r="89" spans="97:112" ht="13.2" x14ac:dyDescent="0.2"/>
    <row r="90" spans="97:112" ht="13.2" x14ac:dyDescent="0.2"/>
    <row r="91" spans="97:112" ht="13.2" x14ac:dyDescent="0.2"/>
    <row r="92" spans="97:112" ht="13.2" x14ac:dyDescent="0.2"/>
    <row r="93" spans="97:112" ht="13.2" x14ac:dyDescent="0.2"/>
    <row r="94" spans="97:112" ht="13.2" x14ac:dyDescent="0.2"/>
    <row r="95" spans="97:112" ht="13.2" x14ac:dyDescent="0.2"/>
    <row r="96" spans="97:112" ht="13.2" x14ac:dyDescent="0.2">
      <c r="CS96" s="290"/>
      <c r="CX96" s="290"/>
      <c r="DC96" s="290"/>
      <c r="DH96" s="290"/>
    </row>
    <row r="97" spans="24:120" ht="13.2" x14ac:dyDescent="0.2">
      <c r="CS97" s="290"/>
      <c r="CX97" s="290"/>
      <c r="DC97" s="290"/>
      <c r="DH97" s="290"/>
      <c r="DP97" s="291" t="s">
        <v>500</v>
      </c>
    </row>
    <row r="98" spans="24:120" ht="13.2" hidden="1" x14ac:dyDescent="0.2">
      <c r="CS98" s="290"/>
      <c r="CX98" s="290"/>
      <c r="DC98" s="290"/>
      <c r="DH98" s="290"/>
    </row>
    <row r="99" spans="24:120" ht="13.2" hidden="1" x14ac:dyDescent="0.2">
      <c r="CS99" s="290"/>
      <c r="CX99" s="290"/>
      <c r="DC99" s="290"/>
      <c r="DH99" s="290"/>
    </row>
    <row r="100" spans="24:120" ht="13.2" hidden="1" x14ac:dyDescent="0.2"/>
    <row r="101" spans="24:120" ht="12" hidden="1" customHeight="1" x14ac:dyDescent="0.2">
      <c r="X101" s="290"/>
      <c r="Y101" s="290"/>
      <c r="Z101" s="290"/>
      <c r="AA101" s="290"/>
      <c r="AB101" s="290"/>
      <c r="AC101" s="290"/>
      <c r="AD101" s="290"/>
      <c r="AE101" s="290"/>
      <c r="AF101" s="290"/>
      <c r="AG101" s="290"/>
      <c r="AH101" s="290"/>
      <c r="AI101" s="290"/>
      <c r="AJ101" s="290"/>
      <c r="AK101" s="290"/>
      <c r="AL101" s="290"/>
      <c r="AM101" s="290"/>
      <c r="AN101" s="290"/>
      <c r="AO101" s="290"/>
      <c r="AP101" s="290"/>
      <c r="AQ101" s="290"/>
      <c r="AR101" s="290"/>
      <c r="AS101" s="290"/>
      <c r="AT101" s="290"/>
      <c r="AU101" s="290"/>
      <c r="AV101" s="290"/>
      <c r="AW101" s="290"/>
      <c r="AX101" s="290"/>
      <c r="AY101" s="290"/>
      <c r="AZ101" s="290"/>
      <c r="BA101" s="290"/>
      <c r="BB101" s="290"/>
      <c r="BC101" s="290"/>
      <c r="BD101" s="290"/>
      <c r="BE101" s="290"/>
      <c r="BF101" s="290"/>
      <c r="BG101" s="290"/>
      <c r="BH101" s="290"/>
      <c r="BI101" s="290"/>
      <c r="BJ101" s="290"/>
      <c r="BK101" s="290"/>
      <c r="BL101" s="290"/>
      <c r="BM101" s="290"/>
      <c r="BN101" s="290"/>
      <c r="BO101" s="290"/>
      <c r="BP101" s="290"/>
      <c r="BQ101" s="290"/>
      <c r="BR101" s="290"/>
      <c r="BS101" s="290"/>
      <c r="BT101" s="290"/>
      <c r="BU101" s="290"/>
      <c r="BV101" s="290"/>
      <c r="BW101" s="290"/>
      <c r="BX101" s="290"/>
      <c r="BY101" s="290"/>
      <c r="BZ101" s="290"/>
      <c r="CA101" s="290"/>
      <c r="CB101" s="290"/>
      <c r="CC101" s="290"/>
      <c r="CD101" s="290"/>
      <c r="CE101" s="290"/>
      <c r="CF101" s="290"/>
      <c r="CG101" s="290"/>
      <c r="CH101" s="290"/>
      <c r="CI101" s="290"/>
      <c r="CJ101" s="290"/>
      <c r="CK101" s="290"/>
      <c r="CL101" s="290"/>
      <c r="CM101" s="290"/>
      <c r="CN101" s="290"/>
      <c r="CO101" s="290"/>
      <c r="CP101" s="290"/>
      <c r="CQ101" s="290"/>
      <c r="CR101" s="290"/>
      <c r="CU101" s="290"/>
      <c r="CZ101" s="290"/>
      <c r="DE101" s="290"/>
      <c r="DJ101" s="290"/>
    </row>
    <row r="102" spans="24:120" ht="1.5" hidden="1" customHeight="1" x14ac:dyDescent="0.2">
      <c r="CU102" s="290"/>
      <c r="CZ102" s="290"/>
      <c r="DE102" s="290"/>
      <c r="DJ102" s="290"/>
      <c r="DM102" s="290"/>
    </row>
    <row r="103" spans="24:120" ht="13.2" hidden="1" x14ac:dyDescent="0.2">
      <c r="CT103" s="290"/>
      <c r="CV103" s="290"/>
      <c r="CW103" s="290"/>
      <c r="CY103" s="290"/>
      <c r="DA103" s="290"/>
      <c r="DB103" s="290"/>
      <c r="DD103" s="290"/>
      <c r="DF103" s="290"/>
      <c r="DG103" s="290"/>
      <c r="DI103" s="290"/>
      <c r="DK103" s="290"/>
      <c r="DL103" s="290"/>
      <c r="DM103" s="290"/>
      <c r="DN103" s="290"/>
      <c r="DO103" s="290"/>
      <c r="DP103" s="290"/>
    </row>
    <row r="104" spans="24:120" ht="13.2" hidden="1" x14ac:dyDescent="0.2">
      <c r="CV104" s="290"/>
      <c r="CW104" s="290"/>
      <c r="DA104" s="290"/>
      <c r="DB104" s="290"/>
      <c r="DF104" s="290"/>
      <c r="DG104" s="290"/>
      <c r="DK104" s="290"/>
      <c r="DL104" s="290"/>
      <c r="DN104" s="290"/>
      <c r="DO104" s="290"/>
      <c r="DP104" s="290"/>
    </row>
    <row r="105" spans="24:120" ht="12.75" hidden="1" customHeight="1" x14ac:dyDescent="0.2"/>
    <row r="106" spans="24:120" ht="13.2" hidden="1" x14ac:dyDescent="0.2"/>
    <row r="107" spans="24:120" ht="13.2" hidden="1" x14ac:dyDescent="0.2"/>
    <row r="108" spans="24:120" ht="13.2" hidden="1" x14ac:dyDescent="0.2"/>
    <row r="109" spans="24:120" ht="13.2" hidden="1" x14ac:dyDescent="0.2"/>
    <row r="110" spans="24:120" ht="13.2" hidden="1" x14ac:dyDescent="0.2"/>
  </sheetData>
  <sheetProtection algorithmName="SHA-512" hashValue="vG3ZeQsJobrE59nJXSylTY2xOk3LU+Q4aGn89gFr2Rgg9KNTS0O85MzW+T4E9/pCQHMNA1LogGoi/+jTQ4XW4Q==" saltValue="DHjHtdCOYn1XNBWvG4xMDA==" spinCount="100000"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103"/>
  <sheetViews>
    <sheetView showGridLines="0" zoomScaleNormal="100" zoomScaleSheetLayoutView="55" workbookViewId="0"/>
  </sheetViews>
  <sheetFormatPr defaultColWidth="0" defaultRowHeight="13.5" customHeight="1" zeroHeight="1" x14ac:dyDescent="0.2"/>
  <cols>
    <col min="1" max="116" width="2.6640625" style="291" customWidth="1"/>
    <col min="117" max="16384" width="9" style="290" hidden="1"/>
  </cols>
  <sheetData>
    <row r="1" spans="2:116" ht="13.2"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row>
    <row r="2" spans="2:116" ht="13.2" x14ac:dyDescent="0.2"/>
    <row r="3" spans="2:116" ht="13.2" x14ac:dyDescent="0.2"/>
    <row r="4" spans="2:116" ht="13.2" x14ac:dyDescent="0.2">
      <c r="R4" s="290"/>
      <c r="S4" s="290"/>
      <c r="T4" s="290"/>
      <c r="U4" s="290"/>
      <c r="V4" s="290"/>
      <c r="W4" s="290"/>
      <c r="X4" s="290"/>
      <c r="Y4" s="290"/>
      <c r="Z4" s="290"/>
      <c r="AA4" s="290"/>
      <c r="AB4" s="290"/>
      <c r="AC4" s="290"/>
      <c r="AD4" s="290"/>
      <c r="AE4" s="290"/>
      <c r="AF4" s="290"/>
      <c r="AG4" s="290"/>
      <c r="AH4" s="290"/>
      <c r="AI4" s="290"/>
      <c r="AJ4" s="290"/>
      <c r="AK4" s="290"/>
      <c r="AL4" s="290"/>
      <c r="AM4" s="290"/>
      <c r="AN4" s="290"/>
      <c r="AO4" s="290"/>
      <c r="AP4" s="290"/>
      <c r="AQ4" s="290"/>
      <c r="AR4" s="290"/>
      <c r="AS4" s="290"/>
      <c r="AT4" s="290"/>
      <c r="AU4" s="290"/>
      <c r="AV4" s="290"/>
      <c r="AW4" s="290"/>
      <c r="AX4" s="290"/>
      <c r="AY4" s="290"/>
      <c r="AZ4" s="290"/>
      <c r="BA4" s="290"/>
      <c r="BB4" s="290"/>
      <c r="BC4" s="290"/>
      <c r="BD4" s="290"/>
      <c r="BE4" s="290"/>
      <c r="BF4" s="290"/>
      <c r="BG4" s="290"/>
      <c r="BH4" s="290"/>
      <c r="BI4" s="290"/>
      <c r="BJ4" s="290"/>
      <c r="BK4" s="290"/>
      <c r="BL4" s="290"/>
      <c r="BM4" s="290"/>
      <c r="BN4" s="290"/>
      <c r="BO4" s="290"/>
      <c r="BP4" s="290"/>
      <c r="BQ4" s="290"/>
      <c r="BR4" s="290"/>
      <c r="BS4" s="290"/>
      <c r="BT4" s="290"/>
      <c r="BU4" s="290"/>
      <c r="BV4" s="290"/>
      <c r="BW4" s="290"/>
      <c r="BX4" s="290"/>
      <c r="BY4" s="290"/>
      <c r="BZ4" s="290"/>
      <c r="CA4" s="290"/>
      <c r="CB4" s="290"/>
      <c r="CC4" s="290"/>
      <c r="CD4" s="290"/>
      <c r="CE4" s="290"/>
      <c r="CF4" s="290"/>
      <c r="CG4" s="290"/>
      <c r="CH4" s="290"/>
      <c r="CI4" s="290"/>
      <c r="CJ4" s="290"/>
      <c r="CK4" s="290"/>
      <c r="CL4" s="290"/>
      <c r="CM4" s="290"/>
      <c r="CN4" s="290"/>
      <c r="CO4" s="290"/>
      <c r="CP4" s="290"/>
      <c r="CQ4" s="290"/>
      <c r="CR4" s="290"/>
      <c r="CS4" s="290"/>
      <c r="CT4" s="290"/>
      <c r="CU4" s="290"/>
      <c r="CV4" s="290"/>
      <c r="CW4" s="290"/>
      <c r="CX4" s="290"/>
      <c r="CY4" s="290"/>
      <c r="CZ4" s="290"/>
      <c r="DA4" s="290"/>
      <c r="DB4" s="290"/>
      <c r="DC4" s="290"/>
      <c r="DD4" s="290"/>
      <c r="DE4" s="290"/>
      <c r="DF4" s="290"/>
      <c r="DG4" s="290"/>
      <c r="DH4" s="290"/>
      <c r="DI4" s="290"/>
      <c r="DJ4" s="290"/>
      <c r="DK4" s="290"/>
      <c r="DL4" s="290"/>
    </row>
    <row r="5" spans="2:116" ht="13.2" x14ac:dyDescent="0.2">
      <c r="R5" s="290"/>
      <c r="S5" s="290"/>
      <c r="T5" s="290"/>
      <c r="U5" s="290"/>
      <c r="V5" s="290"/>
      <c r="W5" s="290"/>
      <c r="X5" s="290"/>
      <c r="Y5" s="290"/>
      <c r="Z5" s="290"/>
      <c r="AA5" s="290"/>
      <c r="AB5" s="290"/>
      <c r="AC5" s="290"/>
      <c r="AD5" s="290"/>
      <c r="AE5" s="290"/>
      <c r="AF5" s="290"/>
      <c r="AG5" s="290"/>
      <c r="AH5" s="290"/>
      <c r="AI5" s="290"/>
      <c r="AJ5" s="290"/>
      <c r="AK5" s="290"/>
      <c r="AL5" s="290"/>
      <c r="AM5" s="290"/>
      <c r="AN5" s="290"/>
      <c r="AO5" s="290"/>
      <c r="AP5" s="290"/>
      <c r="AQ5" s="290"/>
      <c r="AR5" s="290"/>
      <c r="AS5" s="290"/>
      <c r="AT5" s="290"/>
      <c r="AU5" s="290"/>
      <c r="AV5" s="290"/>
      <c r="AW5" s="290"/>
      <c r="AX5" s="290"/>
      <c r="AY5" s="290"/>
      <c r="AZ5" s="290"/>
      <c r="BA5" s="290"/>
      <c r="BB5" s="290"/>
      <c r="BC5" s="290"/>
      <c r="BD5" s="290"/>
      <c r="BE5" s="290"/>
      <c r="BF5" s="290"/>
      <c r="BG5" s="290"/>
      <c r="BH5" s="290"/>
      <c r="BI5" s="290"/>
      <c r="BJ5" s="290"/>
      <c r="BK5" s="290"/>
      <c r="BL5" s="290"/>
      <c r="BM5" s="290"/>
      <c r="BN5" s="290"/>
      <c r="BO5" s="290"/>
      <c r="BP5" s="290"/>
      <c r="BQ5" s="290"/>
      <c r="BR5" s="290"/>
      <c r="BS5" s="290"/>
      <c r="BT5" s="290"/>
      <c r="BU5" s="290"/>
      <c r="BV5" s="290"/>
      <c r="BW5" s="290"/>
      <c r="BX5" s="290"/>
      <c r="BY5" s="290"/>
      <c r="BZ5" s="290"/>
      <c r="CA5" s="290"/>
      <c r="CB5" s="290"/>
      <c r="CC5" s="290"/>
      <c r="CD5" s="290"/>
      <c r="CE5" s="290"/>
      <c r="CF5" s="290"/>
      <c r="CG5" s="290"/>
      <c r="CH5" s="290"/>
      <c r="CI5" s="290"/>
      <c r="CJ5" s="290"/>
      <c r="CK5" s="290"/>
      <c r="CL5" s="290"/>
      <c r="CM5" s="290"/>
      <c r="CN5" s="290"/>
      <c r="CO5" s="290"/>
      <c r="CP5" s="290"/>
      <c r="CQ5" s="290"/>
      <c r="CR5" s="290"/>
      <c r="CS5" s="290"/>
      <c r="CT5" s="290"/>
      <c r="CU5" s="290"/>
      <c r="CV5" s="290"/>
      <c r="CW5" s="290"/>
      <c r="CX5" s="290"/>
      <c r="CY5" s="290"/>
      <c r="CZ5" s="290"/>
      <c r="DA5" s="290"/>
      <c r="DB5" s="290"/>
      <c r="DC5" s="290"/>
      <c r="DD5" s="290"/>
      <c r="DE5" s="290"/>
      <c r="DF5" s="290"/>
      <c r="DG5" s="290"/>
      <c r="DH5" s="290"/>
      <c r="DI5" s="290"/>
      <c r="DJ5" s="290"/>
      <c r="DK5" s="290"/>
      <c r="DL5" s="290"/>
    </row>
    <row r="6" spans="2:116" ht="13.2" x14ac:dyDescent="0.2"/>
    <row r="7" spans="2:116" ht="13.2" x14ac:dyDescent="0.2"/>
    <row r="8" spans="2:116" ht="13.2" x14ac:dyDescent="0.2"/>
    <row r="9" spans="2:116" ht="13.2" x14ac:dyDescent="0.2"/>
    <row r="10" spans="2:116" ht="13.2" x14ac:dyDescent="0.2"/>
    <row r="11" spans="2:116" ht="13.2" x14ac:dyDescent="0.2"/>
    <row r="12" spans="2:116" ht="13.2" x14ac:dyDescent="0.2"/>
    <row r="13" spans="2:116" ht="13.2" x14ac:dyDescent="0.2"/>
    <row r="14" spans="2:116" ht="13.2" x14ac:dyDescent="0.2"/>
    <row r="15" spans="2:116" ht="13.2" x14ac:dyDescent="0.2"/>
    <row r="16" spans="2:116" ht="13.2" x14ac:dyDescent="0.2"/>
    <row r="17" spans="9:116" ht="13.2" x14ac:dyDescent="0.2"/>
    <row r="18" spans="9:116" ht="13.2" x14ac:dyDescent="0.2">
      <c r="I18" s="290"/>
      <c r="J18" s="290"/>
      <c r="K18" s="290"/>
      <c r="L18" s="290"/>
      <c r="M18" s="290"/>
      <c r="N18" s="290"/>
      <c r="O18" s="290"/>
      <c r="P18" s="290"/>
      <c r="Q18" s="290"/>
      <c r="R18" s="290"/>
      <c r="S18" s="290"/>
      <c r="T18" s="290"/>
      <c r="U18" s="290"/>
      <c r="V18" s="290"/>
      <c r="W18" s="290"/>
      <c r="X18" s="290"/>
      <c r="Y18" s="290"/>
      <c r="Z18" s="290"/>
      <c r="AA18" s="290"/>
      <c r="AB18" s="290"/>
      <c r="AC18" s="290"/>
      <c r="AD18" s="290"/>
      <c r="AE18" s="290"/>
      <c r="AF18" s="290"/>
      <c r="AG18" s="290"/>
      <c r="AH18" s="290"/>
      <c r="AI18" s="290"/>
      <c r="AJ18" s="290"/>
      <c r="AK18" s="290"/>
      <c r="AL18" s="290"/>
      <c r="AM18" s="290"/>
      <c r="AN18" s="290"/>
      <c r="AO18" s="290"/>
      <c r="AP18" s="290"/>
      <c r="AQ18" s="290"/>
      <c r="AR18" s="290"/>
      <c r="AS18" s="290"/>
      <c r="AT18" s="290"/>
      <c r="AU18" s="290"/>
      <c r="AV18" s="290"/>
      <c r="AW18" s="290"/>
      <c r="AX18" s="290"/>
      <c r="AY18" s="290"/>
      <c r="AZ18" s="290"/>
      <c r="BA18" s="290"/>
      <c r="BB18" s="290"/>
      <c r="BC18" s="290"/>
      <c r="BD18" s="290"/>
      <c r="BE18" s="290"/>
      <c r="BF18" s="290"/>
      <c r="BG18" s="290"/>
      <c r="BH18" s="290"/>
      <c r="BI18" s="290"/>
      <c r="BJ18" s="290"/>
      <c r="BK18" s="290"/>
      <c r="BL18" s="290"/>
      <c r="BM18" s="290"/>
      <c r="BN18" s="290"/>
      <c r="BO18" s="290"/>
      <c r="BP18" s="290"/>
      <c r="BQ18" s="290"/>
      <c r="BR18" s="290"/>
      <c r="BS18" s="290"/>
      <c r="BT18" s="290"/>
      <c r="BU18" s="290"/>
      <c r="BV18" s="290"/>
      <c r="BW18" s="290"/>
      <c r="BX18" s="290"/>
      <c r="BY18" s="290"/>
      <c r="BZ18" s="290"/>
      <c r="CA18" s="290"/>
      <c r="CB18" s="290"/>
      <c r="CC18" s="290"/>
      <c r="CD18" s="290"/>
      <c r="CE18" s="290"/>
      <c r="CF18" s="290"/>
      <c r="CG18" s="290"/>
      <c r="CH18" s="290"/>
      <c r="CI18" s="290"/>
      <c r="CJ18" s="290"/>
      <c r="CK18" s="290"/>
      <c r="CL18" s="290"/>
      <c r="CM18" s="290"/>
      <c r="CN18" s="290"/>
      <c r="CO18" s="290"/>
      <c r="CP18" s="290"/>
      <c r="CQ18" s="290"/>
      <c r="CR18" s="290"/>
      <c r="CS18" s="290"/>
      <c r="CT18" s="290"/>
      <c r="CU18" s="290"/>
      <c r="CV18" s="290"/>
      <c r="CW18" s="290"/>
      <c r="CX18" s="290"/>
      <c r="CY18" s="290"/>
      <c r="CZ18" s="290"/>
      <c r="DA18" s="290"/>
      <c r="DB18" s="290"/>
      <c r="DC18" s="290"/>
      <c r="DD18" s="290"/>
      <c r="DE18" s="290"/>
      <c r="DF18" s="290"/>
      <c r="DG18" s="290"/>
      <c r="DH18" s="290"/>
      <c r="DI18" s="290"/>
      <c r="DJ18" s="290"/>
      <c r="DK18" s="290"/>
      <c r="DL18" s="290"/>
    </row>
    <row r="19" spans="9:116" ht="13.2" x14ac:dyDescent="0.2"/>
    <row r="20" spans="9:116" ht="13.2" x14ac:dyDescent="0.2"/>
    <row r="21" spans="9:116" ht="13.2" x14ac:dyDescent="0.2">
      <c r="DL21" s="290"/>
    </row>
    <row r="22" spans="9:116" ht="13.2" x14ac:dyDescent="0.2">
      <c r="DI22" s="290"/>
      <c r="DJ22" s="290"/>
      <c r="DK22" s="290"/>
      <c r="DL22" s="290"/>
    </row>
    <row r="23" spans="9:116" ht="13.2" x14ac:dyDescent="0.2">
      <c r="CY23" s="290"/>
      <c r="CZ23" s="290"/>
      <c r="DA23" s="290"/>
      <c r="DB23" s="290"/>
      <c r="DC23" s="290"/>
      <c r="DD23" s="290"/>
      <c r="DE23" s="290"/>
      <c r="DF23" s="290"/>
      <c r="DG23" s="290"/>
      <c r="DH23" s="290"/>
      <c r="DI23" s="290"/>
      <c r="DJ23" s="290"/>
      <c r="DK23" s="290"/>
      <c r="DL23" s="290"/>
    </row>
    <row r="24" spans="9:116" ht="13.2" x14ac:dyDescent="0.2"/>
    <row r="25" spans="9:116" ht="13.2" x14ac:dyDescent="0.2"/>
    <row r="26" spans="9:116" ht="13.2" x14ac:dyDescent="0.2"/>
    <row r="27" spans="9:116" ht="13.2" x14ac:dyDescent="0.2"/>
    <row r="28" spans="9:116" ht="13.2" x14ac:dyDescent="0.2"/>
    <row r="29" spans="9:116" ht="13.2" x14ac:dyDescent="0.2"/>
    <row r="30" spans="9:116" ht="13.2" x14ac:dyDescent="0.2"/>
    <row r="31" spans="9:116" ht="13.2" x14ac:dyDescent="0.2"/>
    <row r="32" spans="9:116" ht="13.2" x14ac:dyDescent="0.2"/>
    <row r="33" spans="15:116" ht="13.2" x14ac:dyDescent="0.2"/>
    <row r="34" spans="15:116" ht="13.2" x14ac:dyDescent="0.2"/>
    <row r="35" spans="15:116" ht="13.2" x14ac:dyDescent="0.2">
      <c r="CZ35" s="290"/>
      <c r="DA35" s="290"/>
      <c r="DB35" s="290"/>
      <c r="DC35" s="290"/>
      <c r="DD35" s="290"/>
      <c r="DE35" s="290"/>
      <c r="DF35" s="290"/>
      <c r="DG35" s="290"/>
      <c r="DH35" s="290"/>
      <c r="DI35" s="290"/>
      <c r="DJ35" s="290"/>
      <c r="DK35" s="290"/>
      <c r="DL35" s="290"/>
    </row>
    <row r="36" spans="15:116" ht="13.2" x14ac:dyDescent="0.2"/>
    <row r="37" spans="15:116" ht="13.2" x14ac:dyDescent="0.2">
      <c r="DL37" s="290"/>
    </row>
    <row r="38" spans="15:116" ht="13.2" x14ac:dyDescent="0.2">
      <c r="DI38" s="290"/>
      <c r="DJ38" s="290"/>
      <c r="DK38" s="290"/>
      <c r="DL38" s="290"/>
    </row>
    <row r="39" spans="15:116" ht="13.2" x14ac:dyDescent="0.2"/>
    <row r="40" spans="15:116" ht="13.2" x14ac:dyDescent="0.2"/>
    <row r="41" spans="15:116" ht="13.2" x14ac:dyDescent="0.2"/>
    <row r="42" spans="15:116" ht="13.2" x14ac:dyDescent="0.2"/>
    <row r="43" spans="15:116" ht="13.2" x14ac:dyDescent="0.2">
      <c r="O43" s="290"/>
      <c r="P43" s="290"/>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E43" s="290"/>
      <c r="DF43" s="290"/>
      <c r="DG43" s="290"/>
      <c r="DH43" s="290"/>
      <c r="DI43" s="290"/>
      <c r="DJ43" s="290"/>
      <c r="DK43" s="290"/>
      <c r="DL43" s="290"/>
    </row>
    <row r="44" spans="15:116" ht="13.2" x14ac:dyDescent="0.2">
      <c r="DL44" s="290"/>
    </row>
    <row r="45" spans="15:116" ht="13.2" x14ac:dyDescent="0.2"/>
    <row r="46" spans="15:116" ht="13.2" x14ac:dyDescent="0.2">
      <c r="DA46" s="290"/>
      <c r="DB46" s="290"/>
      <c r="DC46" s="290"/>
      <c r="DD46" s="290"/>
      <c r="DE46" s="290"/>
      <c r="DF46" s="290"/>
      <c r="DG46" s="290"/>
      <c r="DH46" s="290"/>
      <c r="DI46" s="290"/>
      <c r="DJ46" s="290"/>
      <c r="DK46" s="290"/>
      <c r="DL46" s="290"/>
    </row>
    <row r="47" spans="15:116" ht="13.2" x14ac:dyDescent="0.2"/>
    <row r="48" spans="15:116" ht="13.2" x14ac:dyDescent="0.2"/>
    <row r="49" spans="104:116" ht="13.2" x14ac:dyDescent="0.2"/>
    <row r="50" spans="104:116" ht="13.2" x14ac:dyDescent="0.2">
      <c r="CZ50" s="290"/>
      <c r="DA50" s="290"/>
      <c r="DB50" s="290"/>
      <c r="DC50" s="290"/>
      <c r="DD50" s="290"/>
      <c r="DE50" s="290"/>
      <c r="DF50" s="290"/>
      <c r="DG50" s="290"/>
      <c r="DH50" s="290"/>
      <c r="DI50" s="290"/>
      <c r="DJ50" s="290"/>
      <c r="DK50" s="290"/>
      <c r="DL50" s="290"/>
    </row>
    <row r="51" spans="104:116" ht="13.2" x14ac:dyDescent="0.2"/>
    <row r="52" spans="104:116" ht="13.2" x14ac:dyDescent="0.2"/>
    <row r="53" spans="104:116" ht="13.2" x14ac:dyDescent="0.2">
      <c r="DL53" s="290"/>
    </row>
    <row r="54" spans="104:116" ht="13.2" x14ac:dyDescent="0.2"/>
    <row r="55" spans="104:116" ht="13.2" x14ac:dyDescent="0.2"/>
    <row r="56" spans="104:116" ht="13.2" x14ac:dyDescent="0.2"/>
    <row r="57" spans="104:116" ht="13.2" x14ac:dyDescent="0.2"/>
    <row r="58" spans="104:116" ht="13.2" x14ac:dyDescent="0.2"/>
    <row r="59" spans="104:116" ht="13.2" x14ac:dyDescent="0.2"/>
    <row r="60" spans="104:116" ht="13.2" x14ac:dyDescent="0.2"/>
    <row r="61" spans="104:116" ht="13.2" x14ac:dyDescent="0.2"/>
    <row r="62" spans="104:116" ht="13.2" x14ac:dyDescent="0.2"/>
    <row r="63" spans="104:116" ht="13.2" x14ac:dyDescent="0.2"/>
    <row r="64" spans="104:116" ht="13.2" x14ac:dyDescent="0.2"/>
    <row r="65" spans="107:116" ht="13.2" x14ac:dyDescent="0.2"/>
    <row r="66" spans="107:116" ht="13.2" x14ac:dyDescent="0.2"/>
    <row r="67" spans="107:116" ht="13.2" x14ac:dyDescent="0.2">
      <c r="DC67" s="290"/>
      <c r="DD67" s="290"/>
      <c r="DE67" s="290"/>
      <c r="DF67" s="290"/>
      <c r="DG67" s="290"/>
      <c r="DH67" s="290"/>
      <c r="DI67" s="290"/>
      <c r="DJ67" s="290"/>
      <c r="DK67" s="290"/>
      <c r="DL67" s="290"/>
    </row>
    <row r="68" spans="107:116" ht="13.2" x14ac:dyDescent="0.2"/>
    <row r="69" spans="107:116" ht="13.2" x14ac:dyDescent="0.2"/>
    <row r="70" spans="107:116" ht="13.2" x14ac:dyDescent="0.2"/>
    <row r="71" spans="107:116" ht="13.2" x14ac:dyDescent="0.2"/>
    <row r="72" spans="107:116" ht="13.2" x14ac:dyDescent="0.2"/>
    <row r="73" spans="107:116" ht="13.2" x14ac:dyDescent="0.2"/>
    <row r="74" spans="107:116" ht="13.2" x14ac:dyDescent="0.2"/>
    <row r="75" spans="107:116" ht="13.2" x14ac:dyDescent="0.2"/>
    <row r="76" spans="107:116" ht="13.2" x14ac:dyDescent="0.2"/>
    <row r="77" spans="107:116" ht="13.2" x14ac:dyDescent="0.2"/>
    <row r="78" spans="107:116" ht="13.2" x14ac:dyDescent="0.2"/>
    <row r="79" spans="107:116" ht="13.2" x14ac:dyDescent="0.2"/>
    <row r="80" spans="107:116"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5" hidden="1" customHeight="1" x14ac:dyDescent="0.2"/>
    <row r="91" ht="13.5" hidden="1" customHeight="1" x14ac:dyDescent="0.2"/>
    <row r="92" ht="13.5" hidden="1" customHeight="1" x14ac:dyDescent="0.2"/>
    <row r="93" ht="13.5" hidden="1" customHeight="1" x14ac:dyDescent="0.2"/>
    <row r="94" ht="13.5" hidden="1" customHeight="1" x14ac:dyDescent="0.2"/>
    <row r="95" ht="13.5" hidden="1" customHeight="1" x14ac:dyDescent="0.2"/>
    <row r="96" ht="13.5" hidden="1" customHeight="1" x14ac:dyDescent="0.2"/>
    <row r="97" ht="13.5" hidden="1" customHeight="1" x14ac:dyDescent="0.2"/>
    <row r="98" ht="13.5" hidden="1" customHeight="1" x14ac:dyDescent="0.2"/>
    <row r="99" ht="13.5" hidden="1" customHeight="1" x14ac:dyDescent="0.2"/>
    <row r="100" ht="13.5" hidden="1" customHeight="1" x14ac:dyDescent="0.2"/>
    <row r="101" ht="13.5" hidden="1" customHeight="1" x14ac:dyDescent="0.2"/>
    <row r="102" ht="13.5" hidden="1" customHeight="1" x14ac:dyDescent="0.2"/>
    <row r="103" ht="13.5" hidden="1" customHeight="1" x14ac:dyDescent="0.2"/>
  </sheetData>
  <sheetProtection algorithmName="SHA-512" hashValue="hiJK9Z5aBMl4zaxriqPXXa6EMyIVhuNk/N+rjQudYsysKJ1fffIjTZ93fw6fol6K12LmQRzh2KN5Xn8I3mlT1A==" saltValue="A2Y+xCgSBqqnfoozmXRSVw==" spinCount="100000" sheet="1" objects="1" scenarios="1"/>
  <dataConsolidate/>
  <phoneticPr fontId="2"/>
  <printOptions horizontalCentered="1" verticalCentered="1"/>
  <pageMargins left="0" right="0" top="0" bottom="0" header="0" footer="0"/>
  <pageSetup paperSize="9" scale="49"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4"/>
  <sheetViews>
    <sheetView showGridLines="0" view="pageBreakPreview" workbookViewId="0"/>
  </sheetViews>
  <sheetFormatPr defaultColWidth="0" defaultRowHeight="13.5" customHeight="1" zeroHeight="1" x14ac:dyDescent="0.2"/>
  <cols>
    <col min="1" max="36" width="2.44140625" style="292" customWidth="1"/>
    <col min="37" max="44" width="17" style="292" customWidth="1"/>
    <col min="45" max="45" width="6.109375" style="299" customWidth="1"/>
    <col min="46" max="46" width="3" style="297" customWidth="1"/>
    <col min="47" max="47" width="19.109375" style="292" hidden="1" customWidth="1"/>
    <col min="48" max="52" width="12.6640625" style="292" hidden="1" customWidth="1"/>
    <col min="53" max="16384" width="8.6640625" style="292" hidden="1"/>
  </cols>
  <sheetData>
    <row r="1" spans="1:46" ht="13.2" x14ac:dyDescent="0.2">
      <c r="AS1" s="293"/>
      <c r="AT1" s="293"/>
    </row>
    <row r="2" spans="1:46" ht="13.2" x14ac:dyDescent="0.2">
      <c r="AS2" s="293"/>
      <c r="AT2" s="293"/>
    </row>
    <row r="3" spans="1:46" ht="13.2" x14ac:dyDescent="0.2">
      <c r="AS3" s="293"/>
      <c r="AT3" s="293"/>
    </row>
    <row r="4" spans="1:46" ht="13.2" x14ac:dyDescent="0.2">
      <c r="AS4" s="293"/>
      <c r="AT4" s="293"/>
    </row>
    <row r="5" spans="1:46" ht="16.2" x14ac:dyDescent="0.2">
      <c r="A5" s="294" t="s">
        <v>501</v>
      </c>
      <c r="B5" s="295"/>
      <c r="C5" s="295"/>
      <c r="D5" s="295"/>
      <c r="E5" s="295"/>
      <c r="F5" s="295"/>
      <c r="G5" s="295"/>
      <c r="H5" s="295"/>
      <c r="I5" s="295"/>
      <c r="J5" s="295"/>
      <c r="K5" s="295"/>
      <c r="L5" s="295"/>
      <c r="M5" s="295"/>
      <c r="N5" s="295"/>
      <c r="O5" s="295"/>
      <c r="P5" s="295"/>
      <c r="Q5" s="295"/>
      <c r="R5" s="295"/>
      <c r="S5" s="295"/>
      <c r="T5" s="295"/>
      <c r="U5" s="295"/>
      <c r="V5" s="295"/>
      <c r="W5" s="295"/>
      <c r="X5" s="295"/>
      <c r="Y5" s="295"/>
      <c r="Z5" s="295"/>
      <c r="AA5" s="295"/>
      <c r="AB5" s="295"/>
      <c r="AC5" s="295"/>
      <c r="AD5" s="295"/>
      <c r="AE5" s="295"/>
      <c r="AF5" s="295"/>
      <c r="AG5" s="295"/>
      <c r="AH5" s="295"/>
      <c r="AI5" s="295"/>
      <c r="AJ5" s="295"/>
      <c r="AK5" s="295"/>
      <c r="AL5" s="295"/>
      <c r="AM5" s="295"/>
      <c r="AN5" s="295"/>
      <c r="AO5" s="295"/>
      <c r="AP5" s="295"/>
      <c r="AQ5" s="295"/>
      <c r="AR5" s="295"/>
      <c r="AS5" s="296"/>
    </row>
    <row r="6" spans="1:46" ht="13.2" x14ac:dyDescent="0.2">
      <c r="A6" s="297"/>
      <c r="B6" s="293"/>
      <c r="C6" s="293"/>
      <c r="D6" s="293"/>
      <c r="E6" s="293"/>
      <c r="F6" s="293"/>
      <c r="G6" s="293"/>
      <c r="H6" s="293"/>
      <c r="I6" s="293"/>
      <c r="J6" s="293"/>
      <c r="K6" s="293"/>
      <c r="L6" s="293"/>
      <c r="M6" s="293"/>
      <c r="N6" s="293"/>
      <c r="O6" s="293"/>
      <c r="P6" s="293"/>
      <c r="Q6" s="293"/>
      <c r="R6" s="293"/>
      <c r="S6" s="293"/>
      <c r="T6" s="293"/>
      <c r="U6" s="293"/>
      <c r="V6" s="293"/>
      <c r="W6" s="293"/>
      <c r="X6" s="293"/>
      <c r="Y6" s="293"/>
      <c r="Z6" s="293"/>
      <c r="AA6" s="293"/>
      <c r="AB6" s="293"/>
      <c r="AC6" s="293"/>
      <c r="AD6" s="293"/>
      <c r="AE6" s="293"/>
      <c r="AF6" s="293"/>
      <c r="AG6" s="293"/>
      <c r="AH6" s="293"/>
      <c r="AI6" s="293"/>
      <c r="AJ6" s="293"/>
      <c r="AK6" s="298" t="s">
        <v>502</v>
      </c>
      <c r="AL6" s="298"/>
      <c r="AM6" s="298"/>
      <c r="AN6" s="298"/>
      <c r="AO6" s="293"/>
      <c r="AP6" s="293"/>
      <c r="AQ6" s="293"/>
      <c r="AR6" s="293"/>
    </row>
    <row r="7" spans="1:46" ht="13.2" x14ac:dyDescent="0.2">
      <c r="A7" s="297"/>
      <c r="B7" s="293"/>
      <c r="C7" s="293"/>
      <c r="D7" s="293"/>
      <c r="E7" s="293"/>
      <c r="F7" s="293"/>
      <c r="G7" s="293"/>
      <c r="H7" s="293"/>
      <c r="I7" s="293"/>
      <c r="J7" s="293"/>
      <c r="K7" s="293"/>
      <c r="L7" s="293"/>
      <c r="M7" s="293"/>
      <c r="N7" s="293"/>
      <c r="O7" s="293"/>
      <c r="P7" s="293"/>
      <c r="Q7" s="293"/>
      <c r="R7" s="293"/>
      <c r="S7" s="293"/>
      <c r="T7" s="293"/>
      <c r="U7" s="293"/>
      <c r="V7" s="293"/>
      <c r="W7" s="293"/>
      <c r="X7" s="293"/>
      <c r="Y7" s="293"/>
      <c r="Z7" s="293"/>
      <c r="AA7" s="293"/>
      <c r="AB7" s="293"/>
      <c r="AC7" s="293"/>
      <c r="AD7" s="293"/>
      <c r="AE7" s="293"/>
      <c r="AF7" s="293"/>
      <c r="AG7" s="293"/>
      <c r="AH7" s="293"/>
      <c r="AI7" s="293"/>
      <c r="AJ7" s="293"/>
      <c r="AK7" s="300"/>
      <c r="AL7" s="301"/>
      <c r="AM7" s="301"/>
      <c r="AN7" s="302"/>
      <c r="AO7" s="1212" t="s">
        <v>503</v>
      </c>
      <c r="AP7" s="303"/>
      <c r="AQ7" s="304" t="s">
        <v>504</v>
      </c>
      <c r="AR7" s="305"/>
    </row>
    <row r="8" spans="1:46" ht="13.2" x14ac:dyDescent="0.2">
      <c r="A8" s="297"/>
      <c r="B8" s="293"/>
      <c r="C8" s="293"/>
      <c r="D8" s="293"/>
      <c r="E8" s="293"/>
      <c r="F8" s="293"/>
      <c r="G8" s="293"/>
      <c r="H8" s="293"/>
      <c r="I8" s="293"/>
      <c r="J8" s="293"/>
      <c r="K8" s="293"/>
      <c r="L8" s="293"/>
      <c r="M8" s="293"/>
      <c r="N8" s="293"/>
      <c r="O8" s="293"/>
      <c r="P8" s="293"/>
      <c r="Q8" s="293"/>
      <c r="R8" s="293"/>
      <c r="S8" s="293"/>
      <c r="T8" s="293"/>
      <c r="U8" s="293"/>
      <c r="V8" s="293"/>
      <c r="W8" s="293"/>
      <c r="X8" s="293"/>
      <c r="Y8" s="293"/>
      <c r="Z8" s="293"/>
      <c r="AA8" s="293"/>
      <c r="AB8" s="293"/>
      <c r="AC8" s="293"/>
      <c r="AD8" s="293"/>
      <c r="AE8" s="293"/>
      <c r="AF8" s="293"/>
      <c r="AG8" s="293"/>
      <c r="AH8" s="293"/>
      <c r="AI8" s="293"/>
      <c r="AJ8" s="293"/>
      <c r="AK8" s="306"/>
      <c r="AL8" s="307"/>
      <c r="AM8" s="307"/>
      <c r="AN8" s="308"/>
      <c r="AO8" s="1213"/>
      <c r="AP8" s="309" t="s">
        <v>505</v>
      </c>
      <c r="AQ8" s="310" t="s">
        <v>506</v>
      </c>
      <c r="AR8" s="311" t="s">
        <v>507</v>
      </c>
    </row>
    <row r="9" spans="1:46" ht="13.2" x14ac:dyDescent="0.2">
      <c r="A9" s="297"/>
      <c r="B9" s="293"/>
      <c r="C9" s="293"/>
      <c r="D9" s="293"/>
      <c r="E9" s="293"/>
      <c r="F9" s="293"/>
      <c r="G9" s="293"/>
      <c r="H9" s="293"/>
      <c r="I9" s="293"/>
      <c r="J9" s="293"/>
      <c r="K9" s="293"/>
      <c r="L9" s="293"/>
      <c r="M9" s="293"/>
      <c r="N9" s="293"/>
      <c r="O9" s="293"/>
      <c r="P9" s="293"/>
      <c r="Q9" s="293"/>
      <c r="R9" s="293"/>
      <c r="S9" s="293"/>
      <c r="T9" s="293"/>
      <c r="U9" s="293"/>
      <c r="V9" s="293"/>
      <c r="W9" s="293"/>
      <c r="X9" s="293"/>
      <c r="Y9" s="293"/>
      <c r="Z9" s="293"/>
      <c r="AA9" s="293"/>
      <c r="AB9" s="293"/>
      <c r="AC9" s="293"/>
      <c r="AD9" s="293"/>
      <c r="AE9" s="293"/>
      <c r="AF9" s="293"/>
      <c r="AG9" s="293"/>
      <c r="AH9" s="293"/>
      <c r="AI9" s="293"/>
      <c r="AJ9" s="293"/>
      <c r="AK9" s="1226" t="s">
        <v>508</v>
      </c>
      <c r="AL9" s="1227"/>
      <c r="AM9" s="1227"/>
      <c r="AN9" s="1228"/>
      <c r="AO9" s="312">
        <v>3687859</v>
      </c>
      <c r="AP9" s="312">
        <v>63208</v>
      </c>
      <c r="AQ9" s="313">
        <v>57145</v>
      </c>
      <c r="AR9" s="314">
        <v>10.6</v>
      </c>
    </row>
    <row r="10" spans="1:46" ht="13.2" x14ac:dyDescent="0.2">
      <c r="A10" s="297"/>
      <c r="B10" s="293"/>
      <c r="C10" s="293"/>
      <c r="D10" s="293"/>
      <c r="E10" s="293"/>
      <c r="F10" s="293"/>
      <c r="G10" s="293"/>
      <c r="H10" s="293"/>
      <c r="I10" s="293"/>
      <c r="J10" s="293"/>
      <c r="K10" s="293"/>
      <c r="L10" s="293"/>
      <c r="M10" s="293"/>
      <c r="N10" s="293"/>
      <c r="O10" s="293"/>
      <c r="P10" s="293"/>
      <c r="Q10" s="293"/>
      <c r="R10" s="293"/>
      <c r="S10" s="293"/>
      <c r="T10" s="293"/>
      <c r="U10" s="293"/>
      <c r="V10" s="293"/>
      <c r="W10" s="293"/>
      <c r="X10" s="293"/>
      <c r="Y10" s="293"/>
      <c r="Z10" s="293"/>
      <c r="AA10" s="293"/>
      <c r="AB10" s="293"/>
      <c r="AC10" s="293"/>
      <c r="AD10" s="293"/>
      <c r="AE10" s="293"/>
      <c r="AF10" s="293"/>
      <c r="AG10" s="293"/>
      <c r="AH10" s="293"/>
      <c r="AI10" s="293"/>
      <c r="AJ10" s="293"/>
      <c r="AK10" s="1226" t="s">
        <v>509</v>
      </c>
      <c r="AL10" s="1227"/>
      <c r="AM10" s="1227"/>
      <c r="AN10" s="1228"/>
      <c r="AO10" s="315">
        <v>72552</v>
      </c>
      <c r="AP10" s="315">
        <v>1243</v>
      </c>
      <c r="AQ10" s="316">
        <v>3801</v>
      </c>
      <c r="AR10" s="317">
        <v>-67.3</v>
      </c>
    </row>
    <row r="11" spans="1:46" ht="13.5" customHeight="1" x14ac:dyDescent="0.2">
      <c r="A11" s="297"/>
      <c r="B11" s="293"/>
      <c r="C11" s="293"/>
      <c r="D11" s="293"/>
      <c r="E11" s="293"/>
      <c r="F11" s="293"/>
      <c r="G11" s="293"/>
      <c r="H11" s="293"/>
      <c r="I11" s="293"/>
      <c r="J11" s="293"/>
      <c r="K11" s="293"/>
      <c r="L11" s="293"/>
      <c r="M11" s="293"/>
      <c r="N11" s="293"/>
      <c r="O11" s="293"/>
      <c r="P11" s="293"/>
      <c r="Q11" s="293"/>
      <c r="R11" s="293"/>
      <c r="S11" s="293"/>
      <c r="T11" s="293"/>
      <c r="U11" s="293"/>
      <c r="V11" s="293"/>
      <c r="W11" s="293"/>
      <c r="X11" s="293"/>
      <c r="Y11" s="293"/>
      <c r="Z11" s="293"/>
      <c r="AA11" s="293"/>
      <c r="AB11" s="293"/>
      <c r="AC11" s="293"/>
      <c r="AD11" s="293"/>
      <c r="AE11" s="293"/>
      <c r="AF11" s="293"/>
      <c r="AG11" s="293"/>
      <c r="AH11" s="293"/>
      <c r="AI11" s="293"/>
      <c r="AJ11" s="293"/>
      <c r="AK11" s="1226" t="s">
        <v>510</v>
      </c>
      <c r="AL11" s="1227"/>
      <c r="AM11" s="1227"/>
      <c r="AN11" s="1228"/>
      <c r="AO11" s="315">
        <v>1028537</v>
      </c>
      <c r="AP11" s="315">
        <v>17629</v>
      </c>
      <c r="AQ11" s="316">
        <v>6723</v>
      </c>
      <c r="AR11" s="317">
        <v>162.19999999999999</v>
      </c>
    </row>
    <row r="12" spans="1:46" ht="13.5" customHeight="1" x14ac:dyDescent="0.2">
      <c r="A12" s="297"/>
      <c r="B12" s="293"/>
      <c r="C12" s="293"/>
      <c r="D12" s="293"/>
      <c r="E12" s="293"/>
      <c r="F12" s="293"/>
      <c r="G12" s="293"/>
      <c r="H12" s="293"/>
      <c r="I12" s="293"/>
      <c r="J12" s="293"/>
      <c r="K12" s="293"/>
      <c r="L12" s="293"/>
      <c r="M12" s="293"/>
      <c r="N12" s="293"/>
      <c r="O12" s="293"/>
      <c r="P12" s="293"/>
      <c r="Q12" s="293"/>
      <c r="R12" s="293"/>
      <c r="S12" s="293"/>
      <c r="T12" s="293"/>
      <c r="U12" s="293"/>
      <c r="V12" s="293"/>
      <c r="W12" s="293"/>
      <c r="X12" s="293"/>
      <c r="Y12" s="293"/>
      <c r="Z12" s="293"/>
      <c r="AA12" s="293"/>
      <c r="AB12" s="293"/>
      <c r="AC12" s="293"/>
      <c r="AD12" s="293"/>
      <c r="AE12" s="293"/>
      <c r="AF12" s="293"/>
      <c r="AG12" s="293"/>
      <c r="AH12" s="293"/>
      <c r="AI12" s="293"/>
      <c r="AJ12" s="293"/>
      <c r="AK12" s="1226" t="s">
        <v>511</v>
      </c>
      <c r="AL12" s="1227"/>
      <c r="AM12" s="1227"/>
      <c r="AN12" s="1228"/>
      <c r="AO12" s="315">
        <v>12224</v>
      </c>
      <c r="AP12" s="315">
        <v>210</v>
      </c>
      <c r="AQ12" s="316">
        <v>959</v>
      </c>
      <c r="AR12" s="317">
        <v>-78.099999999999994</v>
      </c>
    </row>
    <row r="13" spans="1:46" ht="13.5" customHeight="1" x14ac:dyDescent="0.2">
      <c r="A13" s="297"/>
      <c r="B13" s="293"/>
      <c r="C13" s="293"/>
      <c r="D13" s="293"/>
      <c r="E13" s="293"/>
      <c r="F13" s="293"/>
      <c r="G13" s="293"/>
      <c r="H13" s="293"/>
      <c r="I13" s="293"/>
      <c r="J13" s="293"/>
      <c r="K13" s="293"/>
      <c r="L13" s="293"/>
      <c r="M13" s="293"/>
      <c r="N13" s="293"/>
      <c r="O13" s="293"/>
      <c r="P13" s="293"/>
      <c r="Q13" s="293"/>
      <c r="R13" s="293"/>
      <c r="S13" s="293"/>
      <c r="T13" s="293"/>
      <c r="U13" s="293"/>
      <c r="V13" s="293"/>
      <c r="W13" s="293"/>
      <c r="X13" s="293"/>
      <c r="Y13" s="293"/>
      <c r="Z13" s="293"/>
      <c r="AA13" s="293"/>
      <c r="AB13" s="293"/>
      <c r="AC13" s="293"/>
      <c r="AD13" s="293"/>
      <c r="AE13" s="293"/>
      <c r="AF13" s="293"/>
      <c r="AG13" s="293"/>
      <c r="AH13" s="293"/>
      <c r="AI13" s="293"/>
      <c r="AJ13" s="293"/>
      <c r="AK13" s="1226" t="s">
        <v>512</v>
      </c>
      <c r="AL13" s="1227"/>
      <c r="AM13" s="1227"/>
      <c r="AN13" s="1228"/>
      <c r="AO13" s="315">
        <v>238</v>
      </c>
      <c r="AP13" s="315">
        <v>4</v>
      </c>
      <c r="AQ13" s="316">
        <v>1</v>
      </c>
      <c r="AR13" s="317">
        <v>300</v>
      </c>
    </row>
    <row r="14" spans="1:46" ht="13.5" customHeight="1" x14ac:dyDescent="0.2">
      <c r="A14" s="297"/>
      <c r="B14" s="293"/>
      <c r="C14" s="293"/>
      <c r="D14" s="293"/>
      <c r="E14" s="293"/>
      <c r="F14" s="293"/>
      <c r="G14" s="293"/>
      <c r="H14" s="293"/>
      <c r="I14" s="293"/>
      <c r="J14" s="293"/>
      <c r="K14" s="293"/>
      <c r="L14" s="293"/>
      <c r="M14" s="293"/>
      <c r="N14" s="293"/>
      <c r="O14" s="293"/>
      <c r="P14" s="293"/>
      <c r="Q14" s="293"/>
      <c r="R14" s="293"/>
      <c r="S14" s="293"/>
      <c r="T14" s="293"/>
      <c r="U14" s="293"/>
      <c r="V14" s="293"/>
      <c r="W14" s="293"/>
      <c r="X14" s="293"/>
      <c r="Y14" s="293"/>
      <c r="Z14" s="293"/>
      <c r="AA14" s="293"/>
      <c r="AB14" s="293"/>
      <c r="AC14" s="293"/>
      <c r="AD14" s="293"/>
      <c r="AE14" s="293"/>
      <c r="AF14" s="293"/>
      <c r="AG14" s="293"/>
      <c r="AH14" s="293"/>
      <c r="AI14" s="293"/>
      <c r="AJ14" s="293"/>
      <c r="AK14" s="1226" t="s">
        <v>513</v>
      </c>
      <c r="AL14" s="1227"/>
      <c r="AM14" s="1227"/>
      <c r="AN14" s="1228"/>
      <c r="AO14" s="315">
        <v>285787</v>
      </c>
      <c r="AP14" s="315">
        <v>4898</v>
      </c>
      <c r="AQ14" s="316">
        <v>2728</v>
      </c>
      <c r="AR14" s="317">
        <v>79.5</v>
      </c>
    </row>
    <row r="15" spans="1:46" ht="13.5" customHeight="1" x14ac:dyDescent="0.2">
      <c r="A15" s="297"/>
      <c r="B15" s="293"/>
      <c r="C15" s="293"/>
      <c r="D15" s="293"/>
      <c r="E15" s="293"/>
      <c r="F15" s="293"/>
      <c r="G15" s="293"/>
      <c r="H15" s="293"/>
      <c r="I15" s="293"/>
      <c r="J15" s="293"/>
      <c r="K15" s="293"/>
      <c r="L15" s="293"/>
      <c r="M15" s="293"/>
      <c r="N15" s="293"/>
      <c r="O15" s="293"/>
      <c r="P15" s="293"/>
      <c r="Q15" s="293"/>
      <c r="R15" s="293"/>
      <c r="S15" s="293"/>
      <c r="T15" s="293"/>
      <c r="U15" s="293"/>
      <c r="V15" s="293"/>
      <c r="W15" s="293"/>
      <c r="X15" s="293"/>
      <c r="Y15" s="293"/>
      <c r="Z15" s="293"/>
      <c r="AA15" s="293"/>
      <c r="AB15" s="293"/>
      <c r="AC15" s="293"/>
      <c r="AD15" s="293"/>
      <c r="AE15" s="293"/>
      <c r="AF15" s="293"/>
      <c r="AG15" s="293"/>
      <c r="AH15" s="293"/>
      <c r="AI15" s="293"/>
      <c r="AJ15" s="293"/>
      <c r="AK15" s="1226" t="s">
        <v>514</v>
      </c>
      <c r="AL15" s="1227"/>
      <c r="AM15" s="1227"/>
      <c r="AN15" s="1228"/>
      <c r="AO15" s="315">
        <v>126795</v>
      </c>
      <c r="AP15" s="315">
        <v>2173</v>
      </c>
      <c r="AQ15" s="316">
        <v>1349</v>
      </c>
      <c r="AR15" s="317">
        <v>61.1</v>
      </c>
    </row>
    <row r="16" spans="1:46" ht="13.2" x14ac:dyDescent="0.2">
      <c r="A16" s="297"/>
      <c r="B16" s="293"/>
      <c r="C16" s="293"/>
      <c r="D16" s="293"/>
      <c r="E16" s="293"/>
      <c r="F16" s="293"/>
      <c r="G16" s="293"/>
      <c r="H16" s="293"/>
      <c r="I16" s="293"/>
      <c r="J16" s="293"/>
      <c r="K16" s="293"/>
      <c r="L16" s="293"/>
      <c r="M16" s="293"/>
      <c r="N16" s="293"/>
      <c r="O16" s="293"/>
      <c r="P16" s="293"/>
      <c r="Q16" s="293"/>
      <c r="R16" s="293"/>
      <c r="S16" s="293"/>
      <c r="T16" s="293"/>
      <c r="U16" s="293"/>
      <c r="V16" s="293"/>
      <c r="W16" s="293"/>
      <c r="X16" s="293"/>
      <c r="Y16" s="293"/>
      <c r="Z16" s="293"/>
      <c r="AA16" s="293"/>
      <c r="AB16" s="293"/>
      <c r="AC16" s="293"/>
      <c r="AD16" s="293"/>
      <c r="AE16" s="293"/>
      <c r="AF16" s="293"/>
      <c r="AG16" s="293"/>
      <c r="AH16" s="293"/>
      <c r="AI16" s="293"/>
      <c r="AJ16" s="293"/>
      <c r="AK16" s="1229" t="s">
        <v>515</v>
      </c>
      <c r="AL16" s="1230"/>
      <c r="AM16" s="1230"/>
      <c r="AN16" s="1231"/>
      <c r="AO16" s="315">
        <v>-268565</v>
      </c>
      <c r="AP16" s="315">
        <v>-4603</v>
      </c>
      <c r="AQ16" s="316">
        <v>-4270</v>
      </c>
      <c r="AR16" s="317">
        <v>7.8</v>
      </c>
    </row>
    <row r="17" spans="1:46" ht="13.2" x14ac:dyDescent="0.2">
      <c r="A17" s="297"/>
      <c r="B17" s="293"/>
      <c r="C17" s="293"/>
      <c r="D17" s="293"/>
      <c r="E17" s="293"/>
      <c r="F17" s="293"/>
      <c r="G17" s="293"/>
      <c r="H17" s="293"/>
      <c r="I17" s="293"/>
      <c r="J17" s="293"/>
      <c r="K17" s="293"/>
      <c r="L17" s="293"/>
      <c r="M17" s="293"/>
      <c r="N17" s="293"/>
      <c r="O17" s="293"/>
      <c r="P17" s="293"/>
      <c r="Q17" s="293"/>
      <c r="R17" s="293"/>
      <c r="S17" s="293"/>
      <c r="T17" s="293"/>
      <c r="U17" s="293"/>
      <c r="V17" s="293"/>
      <c r="W17" s="293"/>
      <c r="X17" s="293"/>
      <c r="Y17" s="293"/>
      <c r="Z17" s="293"/>
      <c r="AA17" s="293"/>
      <c r="AB17" s="293"/>
      <c r="AC17" s="293"/>
      <c r="AD17" s="293"/>
      <c r="AE17" s="293"/>
      <c r="AF17" s="293"/>
      <c r="AG17" s="293"/>
      <c r="AH17" s="293"/>
      <c r="AI17" s="293"/>
      <c r="AJ17" s="293"/>
      <c r="AK17" s="1229" t="s">
        <v>189</v>
      </c>
      <c r="AL17" s="1230"/>
      <c r="AM17" s="1230"/>
      <c r="AN17" s="1231"/>
      <c r="AO17" s="315">
        <v>4945427</v>
      </c>
      <c r="AP17" s="315">
        <v>84762</v>
      </c>
      <c r="AQ17" s="316">
        <v>68438</v>
      </c>
      <c r="AR17" s="317">
        <v>23.9</v>
      </c>
    </row>
    <row r="18" spans="1:46" ht="13.2" x14ac:dyDescent="0.2">
      <c r="A18" s="297"/>
      <c r="B18" s="293"/>
      <c r="C18" s="293"/>
      <c r="D18" s="293"/>
      <c r="E18" s="293"/>
      <c r="F18" s="293"/>
      <c r="G18" s="293"/>
      <c r="H18" s="293"/>
      <c r="I18" s="293"/>
      <c r="J18" s="293"/>
      <c r="K18" s="293"/>
      <c r="L18" s="293"/>
      <c r="M18" s="293"/>
      <c r="N18" s="293"/>
      <c r="O18" s="293"/>
      <c r="P18" s="293"/>
      <c r="Q18" s="293"/>
      <c r="R18" s="293"/>
      <c r="S18" s="293"/>
      <c r="T18" s="293"/>
      <c r="U18" s="293"/>
      <c r="V18" s="293"/>
      <c r="W18" s="293"/>
      <c r="X18" s="293"/>
      <c r="Y18" s="293"/>
      <c r="Z18" s="293"/>
      <c r="AA18" s="293"/>
      <c r="AB18" s="293"/>
      <c r="AC18" s="293"/>
      <c r="AD18" s="293"/>
      <c r="AE18" s="293"/>
      <c r="AF18" s="293"/>
      <c r="AG18" s="293"/>
      <c r="AH18" s="293"/>
      <c r="AI18" s="293"/>
      <c r="AJ18" s="293"/>
      <c r="AK18" s="293"/>
      <c r="AL18" s="293"/>
      <c r="AM18" s="293"/>
      <c r="AN18" s="293"/>
      <c r="AO18" s="293"/>
      <c r="AP18" s="293"/>
      <c r="AQ18" s="318"/>
      <c r="AR18" s="318"/>
    </row>
    <row r="19" spans="1:46" ht="13.2" x14ac:dyDescent="0.2">
      <c r="A19" s="297"/>
      <c r="B19" s="293"/>
      <c r="C19" s="293"/>
      <c r="D19" s="293"/>
      <c r="E19" s="293"/>
      <c r="F19" s="293"/>
      <c r="G19" s="293"/>
      <c r="H19" s="293"/>
      <c r="I19" s="293"/>
      <c r="J19" s="293"/>
      <c r="K19" s="293"/>
      <c r="L19" s="293"/>
      <c r="M19" s="293"/>
      <c r="N19" s="293"/>
      <c r="O19" s="293"/>
      <c r="P19" s="293"/>
      <c r="Q19" s="293"/>
      <c r="R19" s="293"/>
      <c r="S19" s="293"/>
      <c r="T19" s="293"/>
      <c r="U19" s="293"/>
      <c r="V19" s="293"/>
      <c r="W19" s="293"/>
      <c r="X19" s="293"/>
      <c r="Y19" s="293"/>
      <c r="Z19" s="293"/>
      <c r="AA19" s="293"/>
      <c r="AB19" s="293"/>
      <c r="AC19" s="293"/>
      <c r="AD19" s="293"/>
      <c r="AE19" s="293"/>
      <c r="AF19" s="293"/>
      <c r="AG19" s="293"/>
      <c r="AH19" s="293"/>
      <c r="AI19" s="293"/>
      <c r="AJ19" s="293"/>
      <c r="AK19" s="293" t="s">
        <v>516</v>
      </c>
      <c r="AL19" s="293"/>
      <c r="AM19" s="293"/>
      <c r="AN19" s="293"/>
      <c r="AO19" s="293"/>
      <c r="AP19" s="293"/>
      <c r="AQ19" s="293"/>
      <c r="AR19" s="293"/>
    </row>
    <row r="20" spans="1:46" ht="13.2" x14ac:dyDescent="0.2">
      <c r="A20" s="297"/>
      <c r="B20" s="293"/>
      <c r="C20" s="293"/>
      <c r="D20" s="293"/>
      <c r="E20" s="293"/>
      <c r="F20" s="293"/>
      <c r="G20" s="293"/>
      <c r="H20" s="293"/>
      <c r="I20" s="293"/>
      <c r="J20" s="293"/>
      <c r="K20" s="293"/>
      <c r="L20" s="293"/>
      <c r="M20" s="293"/>
      <c r="N20" s="293"/>
      <c r="O20" s="293"/>
      <c r="P20" s="293"/>
      <c r="Q20" s="293"/>
      <c r="R20" s="293"/>
      <c r="S20" s="293"/>
      <c r="T20" s="293"/>
      <c r="U20" s="293"/>
      <c r="V20" s="293"/>
      <c r="W20" s="293"/>
      <c r="X20" s="293"/>
      <c r="Y20" s="293"/>
      <c r="Z20" s="293"/>
      <c r="AA20" s="293"/>
      <c r="AB20" s="293"/>
      <c r="AC20" s="293"/>
      <c r="AD20" s="293"/>
      <c r="AE20" s="293"/>
      <c r="AF20" s="293"/>
      <c r="AG20" s="293"/>
      <c r="AH20" s="293"/>
      <c r="AI20" s="293"/>
      <c r="AJ20" s="293"/>
      <c r="AK20" s="319"/>
      <c r="AL20" s="320"/>
      <c r="AM20" s="320"/>
      <c r="AN20" s="321"/>
      <c r="AO20" s="322" t="s">
        <v>517</v>
      </c>
      <c r="AP20" s="323" t="s">
        <v>518</v>
      </c>
      <c r="AQ20" s="324" t="s">
        <v>519</v>
      </c>
      <c r="AR20" s="325"/>
    </row>
    <row r="21" spans="1:46" s="331" customFormat="1" ht="13.2" x14ac:dyDescent="0.2">
      <c r="A21" s="326"/>
      <c r="B21" s="298"/>
      <c r="C21" s="298"/>
      <c r="D21" s="298"/>
      <c r="E21" s="298"/>
      <c r="F21" s="298"/>
      <c r="G21" s="298"/>
      <c r="H21" s="298"/>
      <c r="I21" s="298"/>
      <c r="J21" s="298"/>
      <c r="K21" s="298"/>
      <c r="L21" s="298"/>
      <c r="M21" s="298"/>
      <c r="N21" s="298"/>
      <c r="O21" s="298"/>
      <c r="P21" s="298"/>
      <c r="Q21" s="298"/>
      <c r="R21" s="298"/>
      <c r="S21" s="298"/>
      <c r="T21" s="298"/>
      <c r="U21" s="298"/>
      <c r="V21" s="298"/>
      <c r="W21" s="298"/>
      <c r="X21" s="298"/>
      <c r="Y21" s="298"/>
      <c r="Z21" s="298"/>
      <c r="AA21" s="298"/>
      <c r="AB21" s="298"/>
      <c r="AC21" s="298"/>
      <c r="AD21" s="298"/>
      <c r="AE21" s="298"/>
      <c r="AF21" s="298"/>
      <c r="AG21" s="298"/>
      <c r="AH21" s="298"/>
      <c r="AI21" s="298"/>
      <c r="AJ21" s="298"/>
      <c r="AK21" s="1223" t="s">
        <v>520</v>
      </c>
      <c r="AL21" s="1224"/>
      <c r="AM21" s="1224"/>
      <c r="AN21" s="1225"/>
      <c r="AO21" s="327">
        <v>6.8</v>
      </c>
      <c r="AP21" s="328">
        <v>6.23</v>
      </c>
      <c r="AQ21" s="329">
        <v>0.56999999999999995</v>
      </c>
      <c r="AR21" s="298"/>
      <c r="AS21" s="330"/>
      <c r="AT21" s="326"/>
    </row>
    <row r="22" spans="1:46" s="331" customFormat="1" ht="13.2" x14ac:dyDescent="0.2">
      <c r="A22" s="326"/>
      <c r="B22" s="298"/>
      <c r="C22" s="298"/>
      <c r="D22" s="298"/>
      <c r="E22" s="298"/>
      <c r="F22" s="298"/>
      <c r="G22" s="298"/>
      <c r="H22" s="298"/>
      <c r="I22" s="298"/>
      <c r="J22" s="298"/>
      <c r="K22" s="298"/>
      <c r="L22" s="298"/>
      <c r="M22" s="298"/>
      <c r="N22" s="298"/>
      <c r="O22" s="298"/>
      <c r="P22" s="298"/>
      <c r="Q22" s="298"/>
      <c r="R22" s="298"/>
      <c r="S22" s="298"/>
      <c r="T22" s="298"/>
      <c r="U22" s="298"/>
      <c r="V22" s="298"/>
      <c r="W22" s="298"/>
      <c r="X22" s="298"/>
      <c r="Y22" s="298"/>
      <c r="Z22" s="298"/>
      <c r="AA22" s="298"/>
      <c r="AB22" s="298"/>
      <c r="AC22" s="298"/>
      <c r="AD22" s="298"/>
      <c r="AE22" s="298"/>
      <c r="AF22" s="298"/>
      <c r="AG22" s="298"/>
      <c r="AH22" s="298"/>
      <c r="AI22" s="298"/>
      <c r="AJ22" s="298"/>
      <c r="AK22" s="1223" t="s">
        <v>521</v>
      </c>
      <c r="AL22" s="1224"/>
      <c r="AM22" s="1224"/>
      <c r="AN22" s="1225"/>
      <c r="AO22" s="332">
        <v>98.1</v>
      </c>
      <c r="AP22" s="333">
        <v>98.5</v>
      </c>
      <c r="AQ22" s="334">
        <v>-0.4</v>
      </c>
      <c r="AR22" s="318"/>
      <c r="AS22" s="330"/>
      <c r="AT22" s="326"/>
    </row>
    <row r="23" spans="1:46" s="331" customFormat="1" ht="13.2" x14ac:dyDescent="0.2">
      <c r="A23" s="326"/>
      <c r="B23" s="298"/>
      <c r="C23" s="298"/>
      <c r="D23" s="298"/>
      <c r="E23" s="298"/>
      <c r="F23" s="298"/>
      <c r="G23" s="298"/>
      <c r="H23" s="298"/>
      <c r="I23" s="298"/>
      <c r="J23" s="298"/>
      <c r="K23" s="298"/>
      <c r="L23" s="298"/>
      <c r="M23" s="298"/>
      <c r="N23" s="298"/>
      <c r="O23" s="298"/>
      <c r="P23" s="298"/>
      <c r="Q23" s="298"/>
      <c r="R23" s="298"/>
      <c r="S23" s="298"/>
      <c r="T23" s="298"/>
      <c r="U23" s="298"/>
      <c r="V23" s="298"/>
      <c r="W23" s="298"/>
      <c r="X23" s="298"/>
      <c r="Y23" s="298"/>
      <c r="Z23" s="298"/>
      <c r="AA23" s="298"/>
      <c r="AB23" s="298"/>
      <c r="AC23" s="298"/>
      <c r="AD23" s="298"/>
      <c r="AE23" s="298"/>
      <c r="AF23" s="298"/>
      <c r="AG23" s="298"/>
      <c r="AH23" s="298"/>
      <c r="AI23" s="298"/>
      <c r="AJ23" s="298"/>
      <c r="AK23" s="298"/>
      <c r="AL23" s="298"/>
      <c r="AM23" s="298"/>
      <c r="AN23" s="298"/>
      <c r="AO23" s="298"/>
      <c r="AP23" s="318"/>
      <c r="AQ23" s="318"/>
      <c r="AR23" s="318"/>
      <c r="AS23" s="330"/>
      <c r="AT23" s="326"/>
    </row>
    <row r="24" spans="1:46" s="331" customFormat="1" ht="13.2" x14ac:dyDescent="0.2">
      <c r="A24" s="326"/>
      <c r="B24" s="298"/>
      <c r="C24" s="298"/>
      <c r="D24" s="298"/>
      <c r="E24" s="298"/>
      <c r="F24" s="298"/>
      <c r="G24" s="298"/>
      <c r="H24" s="298"/>
      <c r="I24" s="298"/>
      <c r="J24" s="298"/>
      <c r="K24" s="298"/>
      <c r="L24" s="298"/>
      <c r="M24" s="298"/>
      <c r="N24" s="298"/>
      <c r="O24" s="298"/>
      <c r="P24" s="298"/>
      <c r="Q24" s="298"/>
      <c r="R24" s="298"/>
      <c r="S24" s="298"/>
      <c r="T24" s="298"/>
      <c r="U24" s="298"/>
      <c r="V24" s="298"/>
      <c r="W24" s="298"/>
      <c r="X24" s="298"/>
      <c r="Y24" s="298"/>
      <c r="Z24" s="298"/>
      <c r="AA24" s="298"/>
      <c r="AB24" s="298"/>
      <c r="AC24" s="298"/>
      <c r="AD24" s="298"/>
      <c r="AE24" s="298"/>
      <c r="AF24" s="298"/>
      <c r="AG24" s="298"/>
      <c r="AH24" s="298"/>
      <c r="AI24" s="298"/>
      <c r="AJ24" s="298"/>
      <c r="AK24" s="298"/>
      <c r="AL24" s="298"/>
      <c r="AM24" s="298"/>
      <c r="AN24" s="298"/>
      <c r="AO24" s="298"/>
      <c r="AP24" s="318"/>
      <c r="AQ24" s="318"/>
      <c r="AR24" s="318"/>
      <c r="AS24" s="330"/>
      <c r="AT24" s="326"/>
    </row>
    <row r="25" spans="1:46" s="331" customFormat="1" ht="13.2" x14ac:dyDescent="0.2">
      <c r="A25" s="335"/>
      <c r="B25" s="336"/>
      <c r="C25" s="336"/>
      <c r="D25" s="336"/>
      <c r="E25" s="336"/>
      <c r="F25" s="336"/>
      <c r="G25" s="336"/>
      <c r="H25" s="336"/>
      <c r="I25" s="336"/>
      <c r="J25" s="336"/>
      <c r="K25" s="336"/>
      <c r="L25" s="336"/>
      <c r="M25" s="336"/>
      <c r="N25" s="336"/>
      <c r="O25" s="336"/>
      <c r="P25" s="336"/>
      <c r="Q25" s="336"/>
      <c r="R25" s="336"/>
      <c r="S25" s="336"/>
      <c r="T25" s="336"/>
      <c r="U25" s="336"/>
      <c r="V25" s="336"/>
      <c r="W25" s="336"/>
      <c r="X25" s="336"/>
      <c r="Y25" s="336"/>
      <c r="Z25" s="336"/>
      <c r="AA25" s="336"/>
      <c r="AB25" s="336"/>
      <c r="AC25" s="336"/>
      <c r="AD25" s="336"/>
      <c r="AE25" s="336"/>
      <c r="AF25" s="336"/>
      <c r="AG25" s="336"/>
      <c r="AH25" s="336"/>
      <c r="AI25" s="336"/>
      <c r="AJ25" s="336"/>
      <c r="AK25" s="336"/>
      <c r="AL25" s="336"/>
      <c r="AM25" s="336"/>
      <c r="AN25" s="336"/>
      <c r="AO25" s="336"/>
      <c r="AP25" s="337"/>
      <c r="AQ25" s="337"/>
      <c r="AR25" s="337"/>
      <c r="AS25" s="338"/>
      <c r="AT25" s="326"/>
    </row>
    <row r="26" spans="1:46" s="331" customFormat="1" ht="13.2" x14ac:dyDescent="0.2">
      <c r="A26" s="298" t="s">
        <v>522</v>
      </c>
      <c r="B26" s="298"/>
      <c r="C26" s="298"/>
      <c r="D26" s="298"/>
      <c r="E26" s="298"/>
      <c r="F26" s="298"/>
      <c r="G26" s="298"/>
      <c r="H26" s="298"/>
      <c r="I26" s="298"/>
      <c r="J26" s="298"/>
      <c r="K26" s="298"/>
      <c r="L26" s="298"/>
      <c r="M26" s="298"/>
      <c r="N26" s="298"/>
      <c r="O26" s="298"/>
      <c r="P26" s="298"/>
      <c r="Q26" s="298"/>
      <c r="R26" s="298"/>
      <c r="S26" s="298"/>
      <c r="T26" s="298"/>
      <c r="U26" s="298"/>
      <c r="V26" s="298"/>
      <c r="W26" s="298"/>
      <c r="X26" s="298"/>
      <c r="Y26" s="298"/>
      <c r="Z26" s="298"/>
      <c r="AA26" s="298"/>
      <c r="AB26" s="298"/>
      <c r="AC26" s="298"/>
      <c r="AD26" s="298"/>
      <c r="AE26" s="298"/>
      <c r="AF26" s="298"/>
      <c r="AG26" s="298"/>
      <c r="AH26" s="298"/>
      <c r="AI26" s="298"/>
      <c r="AJ26" s="298"/>
      <c r="AK26" s="298"/>
      <c r="AL26" s="298"/>
      <c r="AM26" s="298"/>
      <c r="AN26" s="298"/>
      <c r="AO26" s="298"/>
      <c r="AP26" s="318"/>
      <c r="AQ26" s="318"/>
      <c r="AR26" s="318"/>
      <c r="AS26" s="298"/>
      <c r="AT26" s="298"/>
    </row>
    <row r="27" spans="1:46" ht="13.2" x14ac:dyDescent="0.2">
      <c r="A27" s="339"/>
      <c r="AO27" s="293"/>
      <c r="AP27" s="293"/>
      <c r="AQ27" s="293"/>
      <c r="AR27" s="293"/>
      <c r="AS27" s="293"/>
      <c r="AT27" s="293"/>
    </row>
    <row r="28" spans="1:46" ht="16.2" x14ac:dyDescent="0.2">
      <c r="A28" s="294" t="s">
        <v>523</v>
      </c>
      <c r="B28" s="295"/>
      <c r="C28" s="295"/>
      <c r="D28" s="295"/>
      <c r="E28" s="295"/>
      <c r="F28" s="295"/>
      <c r="G28" s="295"/>
      <c r="H28" s="295"/>
      <c r="I28" s="295"/>
      <c r="J28" s="295"/>
      <c r="K28" s="295"/>
      <c r="L28" s="295"/>
      <c r="M28" s="295"/>
      <c r="N28" s="295"/>
      <c r="O28" s="295"/>
      <c r="P28" s="295"/>
      <c r="Q28" s="295"/>
      <c r="R28" s="295"/>
      <c r="S28" s="295"/>
      <c r="T28" s="295"/>
      <c r="U28" s="295"/>
      <c r="V28" s="295"/>
      <c r="W28" s="295"/>
      <c r="X28" s="295"/>
      <c r="Y28" s="295"/>
      <c r="Z28" s="295"/>
      <c r="AA28" s="295"/>
      <c r="AB28" s="295"/>
      <c r="AC28" s="295"/>
      <c r="AD28" s="295"/>
      <c r="AE28" s="295"/>
      <c r="AF28" s="295"/>
      <c r="AG28" s="295"/>
      <c r="AH28" s="295"/>
      <c r="AI28" s="295"/>
      <c r="AJ28" s="295"/>
      <c r="AK28" s="295"/>
      <c r="AL28" s="295"/>
      <c r="AM28" s="295"/>
      <c r="AN28" s="295"/>
      <c r="AO28" s="295"/>
      <c r="AP28" s="295"/>
      <c r="AQ28" s="295"/>
      <c r="AR28" s="295"/>
      <c r="AS28" s="340"/>
    </row>
    <row r="29" spans="1:46" ht="13.2" x14ac:dyDescent="0.2">
      <c r="A29" s="297"/>
      <c r="B29" s="293"/>
      <c r="C29" s="293"/>
      <c r="D29" s="293"/>
      <c r="E29" s="293"/>
      <c r="F29" s="293"/>
      <c r="G29" s="293"/>
      <c r="H29" s="293"/>
      <c r="I29" s="293"/>
      <c r="J29" s="293"/>
      <c r="K29" s="293"/>
      <c r="L29" s="293"/>
      <c r="M29" s="293"/>
      <c r="N29" s="293"/>
      <c r="O29" s="293"/>
      <c r="P29" s="293"/>
      <c r="Q29" s="293"/>
      <c r="R29" s="293"/>
      <c r="S29" s="293"/>
      <c r="T29" s="293"/>
      <c r="U29" s="293"/>
      <c r="V29" s="293"/>
      <c r="W29" s="293"/>
      <c r="X29" s="293"/>
      <c r="Y29" s="293"/>
      <c r="Z29" s="293"/>
      <c r="AA29" s="293"/>
      <c r="AB29" s="293"/>
      <c r="AC29" s="293"/>
      <c r="AD29" s="293"/>
      <c r="AE29" s="293"/>
      <c r="AF29" s="293"/>
      <c r="AG29" s="293"/>
      <c r="AH29" s="293"/>
      <c r="AI29" s="293"/>
      <c r="AJ29" s="293"/>
      <c r="AK29" s="298" t="s">
        <v>524</v>
      </c>
      <c r="AL29" s="298"/>
      <c r="AM29" s="298"/>
      <c r="AN29" s="298"/>
      <c r="AO29" s="293"/>
      <c r="AP29" s="293"/>
      <c r="AQ29" s="293"/>
      <c r="AR29" s="293"/>
      <c r="AS29" s="341"/>
    </row>
    <row r="30" spans="1:46" ht="13.2" x14ac:dyDescent="0.2">
      <c r="A30" s="297"/>
      <c r="B30" s="293"/>
      <c r="C30" s="293"/>
      <c r="D30" s="293"/>
      <c r="E30" s="293"/>
      <c r="F30" s="293"/>
      <c r="G30" s="293"/>
      <c r="H30" s="293"/>
      <c r="I30" s="293"/>
      <c r="J30" s="293"/>
      <c r="K30" s="293"/>
      <c r="L30" s="293"/>
      <c r="M30" s="293"/>
      <c r="N30" s="293"/>
      <c r="O30" s="293"/>
      <c r="P30" s="293"/>
      <c r="Q30" s="293"/>
      <c r="R30" s="293"/>
      <c r="S30" s="293"/>
      <c r="T30" s="293"/>
      <c r="U30" s="293"/>
      <c r="V30" s="293"/>
      <c r="W30" s="293"/>
      <c r="X30" s="293"/>
      <c r="Y30" s="293"/>
      <c r="Z30" s="293"/>
      <c r="AA30" s="293"/>
      <c r="AB30" s="293"/>
      <c r="AC30" s="293"/>
      <c r="AD30" s="293"/>
      <c r="AE30" s="293"/>
      <c r="AF30" s="293"/>
      <c r="AG30" s="293"/>
      <c r="AH30" s="293"/>
      <c r="AI30" s="293"/>
      <c r="AJ30" s="293"/>
      <c r="AK30" s="300"/>
      <c r="AL30" s="301"/>
      <c r="AM30" s="301"/>
      <c r="AN30" s="302"/>
      <c r="AO30" s="1212" t="s">
        <v>503</v>
      </c>
      <c r="AP30" s="303"/>
      <c r="AQ30" s="304" t="s">
        <v>504</v>
      </c>
      <c r="AR30" s="305"/>
    </row>
    <row r="31" spans="1:46" ht="13.2" x14ac:dyDescent="0.2">
      <c r="A31" s="297"/>
      <c r="B31" s="293"/>
      <c r="C31" s="293"/>
      <c r="D31" s="293"/>
      <c r="E31" s="293"/>
      <c r="F31" s="293"/>
      <c r="G31" s="293"/>
      <c r="H31" s="293"/>
      <c r="I31" s="293"/>
      <c r="J31" s="293"/>
      <c r="K31" s="293"/>
      <c r="L31" s="293"/>
      <c r="M31" s="293"/>
      <c r="N31" s="293"/>
      <c r="O31" s="293"/>
      <c r="P31" s="293"/>
      <c r="Q31" s="293"/>
      <c r="R31" s="293"/>
      <c r="S31" s="293"/>
      <c r="T31" s="293"/>
      <c r="U31" s="293"/>
      <c r="V31" s="293"/>
      <c r="W31" s="293"/>
      <c r="X31" s="293"/>
      <c r="Y31" s="293"/>
      <c r="Z31" s="293"/>
      <c r="AA31" s="293"/>
      <c r="AB31" s="293"/>
      <c r="AC31" s="293"/>
      <c r="AD31" s="293"/>
      <c r="AE31" s="293"/>
      <c r="AF31" s="293"/>
      <c r="AG31" s="293"/>
      <c r="AH31" s="293"/>
      <c r="AI31" s="293"/>
      <c r="AJ31" s="293"/>
      <c r="AK31" s="306"/>
      <c r="AL31" s="307"/>
      <c r="AM31" s="307"/>
      <c r="AN31" s="308"/>
      <c r="AO31" s="1213"/>
      <c r="AP31" s="309" t="s">
        <v>505</v>
      </c>
      <c r="AQ31" s="310" t="s">
        <v>506</v>
      </c>
      <c r="AR31" s="311" t="s">
        <v>507</v>
      </c>
    </row>
    <row r="32" spans="1:46" ht="27" customHeight="1" x14ac:dyDescent="0.2">
      <c r="A32" s="297"/>
      <c r="B32" s="293"/>
      <c r="C32" s="293"/>
      <c r="D32" s="293"/>
      <c r="E32" s="293"/>
      <c r="F32" s="293"/>
      <c r="G32" s="293"/>
      <c r="H32" s="293"/>
      <c r="I32" s="293"/>
      <c r="J32" s="293"/>
      <c r="K32" s="293"/>
      <c r="L32" s="293"/>
      <c r="M32" s="293"/>
      <c r="N32" s="293"/>
      <c r="O32" s="293"/>
      <c r="P32" s="293"/>
      <c r="Q32" s="293"/>
      <c r="R32" s="293"/>
      <c r="S32" s="293"/>
      <c r="T32" s="293"/>
      <c r="U32" s="293"/>
      <c r="V32" s="293"/>
      <c r="W32" s="293"/>
      <c r="X32" s="293"/>
      <c r="Y32" s="293"/>
      <c r="Z32" s="293"/>
      <c r="AA32" s="293"/>
      <c r="AB32" s="293"/>
      <c r="AC32" s="293"/>
      <c r="AD32" s="293"/>
      <c r="AE32" s="293"/>
      <c r="AF32" s="293"/>
      <c r="AG32" s="293"/>
      <c r="AH32" s="293"/>
      <c r="AI32" s="293"/>
      <c r="AJ32" s="293"/>
      <c r="AK32" s="1214" t="s">
        <v>525</v>
      </c>
      <c r="AL32" s="1215"/>
      <c r="AM32" s="1215"/>
      <c r="AN32" s="1216"/>
      <c r="AO32" s="342">
        <v>3091619</v>
      </c>
      <c r="AP32" s="342">
        <v>52989</v>
      </c>
      <c r="AQ32" s="343">
        <v>33979</v>
      </c>
      <c r="AR32" s="344">
        <v>55.9</v>
      </c>
    </row>
    <row r="33" spans="1:46" ht="13.5" customHeight="1" x14ac:dyDescent="0.2">
      <c r="A33" s="297"/>
      <c r="B33" s="293"/>
      <c r="C33" s="293"/>
      <c r="D33" s="293"/>
      <c r="E33" s="293"/>
      <c r="F33" s="293"/>
      <c r="G33" s="293"/>
      <c r="H33" s="293"/>
      <c r="I33" s="293"/>
      <c r="J33" s="293"/>
      <c r="K33" s="293"/>
      <c r="L33" s="293"/>
      <c r="M33" s="293"/>
      <c r="N33" s="293"/>
      <c r="O33" s="293"/>
      <c r="P33" s="293"/>
      <c r="Q33" s="293"/>
      <c r="R33" s="293"/>
      <c r="S33" s="293"/>
      <c r="T33" s="293"/>
      <c r="U33" s="293"/>
      <c r="V33" s="293"/>
      <c r="W33" s="293"/>
      <c r="X33" s="293"/>
      <c r="Y33" s="293"/>
      <c r="Z33" s="293"/>
      <c r="AA33" s="293"/>
      <c r="AB33" s="293"/>
      <c r="AC33" s="293"/>
      <c r="AD33" s="293"/>
      <c r="AE33" s="293"/>
      <c r="AF33" s="293"/>
      <c r="AG33" s="293"/>
      <c r="AH33" s="293"/>
      <c r="AI33" s="293"/>
      <c r="AJ33" s="293"/>
      <c r="AK33" s="1214" t="s">
        <v>526</v>
      </c>
      <c r="AL33" s="1215"/>
      <c r="AM33" s="1215"/>
      <c r="AN33" s="1216"/>
      <c r="AO33" s="342" t="s">
        <v>527</v>
      </c>
      <c r="AP33" s="342" t="s">
        <v>527</v>
      </c>
      <c r="AQ33" s="343" t="s">
        <v>527</v>
      </c>
      <c r="AR33" s="344" t="s">
        <v>527</v>
      </c>
    </row>
    <row r="34" spans="1:46" ht="27" customHeight="1" x14ac:dyDescent="0.2">
      <c r="A34" s="297"/>
      <c r="B34" s="293"/>
      <c r="C34" s="293"/>
      <c r="D34" s="293"/>
      <c r="E34" s="293"/>
      <c r="F34" s="293"/>
      <c r="G34" s="293"/>
      <c r="H34" s="293"/>
      <c r="I34" s="293"/>
      <c r="J34" s="293"/>
      <c r="K34" s="293"/>
      <c r="L34" s="293"/>
      <c r="M34" s="293"/>
      <c r="N34" s="293"/>
      <c r="O34" s="293"/>
      <c r="P34" s="293"/>
      <c r="Q34" s="293"/>
      <c r="R34" s="293"/>
      <c r="S34" s="293"/>
      <c r="T34" s="293"/>
      <c r="U34" s="293"/>
      <c r="V34" s="293"/>
      <c r="W34" s="293"/>
      <c r="X34" s="293"/>
      <c r="Y34" s="293"/>
      <c r="Z34" s="293"/>
      <c r="AA34" s="293"/>
      <c r="AB34" s="293"/>
      <c r="AC34" s="293"/>
      <c r="AD34" s="293"/>
      <c r="AE34" s="293"/>
      <c r="AF34" s="293"/>
      <c r="AG34" s="293"/>
      <c r="AH34" s="293"/>
      <c r="AI34" s="293"/>
      <c r="AJ34" s="293"/>
      <c r="AK34" s="1214" t="s">
        <v>528</v>
      </c>
      <c r="AL34" s="1215"/>
      <c r="AM34" s="1215"/>
      <c r="AN34" s="1216"/>
      <c r="AO34" s="342" t="s">
        <v>527</v>
      </c>
      <c r="AP34" s="342" t="s">
        <v>527</v>
      </c>
      <c r="AQ34" s="343">
        <v>15</v>
      </c>
      <c r="AR34" s="344" t="s">
        <v>527</v>
      </c>
    </row>
    <row r="35" spans="1:46" ht="27" customHeight="1" x14ac:dyDescent="0.2">
      <c r="A35" s="297"/>
      <c r="B35" s="293"/>
      <c r="C35" s="293"/>
      <c r="D35" s="293"/>
      <c r="E35" s="293"/>
      <c r="F35" s="293"/>
      <c r="G35" s="293"/>
      <c r="H35" s="293"/>
      <c r="I35" s="293"/>
      <c r="J35" s="293"/>
      <c r="K35" s="293"/>
      <c r="L35" s="293"/>
      <c r="M35" s="293"/>
      <c r="N35" s="293"/>
      <c r="O35" s="293"/>
      <c r="P35" s="293"/>
      <c r="Q35" s="293"/>
      <c r="R35" s="293"/>
      <c r="S35" s="293"/>
      <c r="T35" s="293"/>
      <c r="U35" s="293"/>
      <c r="V35" s="293"/>
      <c r="W35" s="293"/>
      <c r="X35" s="293"/>
      <c r="Y35" s="293"/>
      <c r="Z35" s="293"/>
      <c r="AA35" s="293"/>
      <c r="AB35" s="293"/>
      <c r="AC35" s="293"/>
      <c r="AD35" s="293"/>
      <c r="AE35" s="293"/>
      <c r="AF35" s="293"/>
      <c r="AG35" s="293"/>
      <c r="AH35" s="293"/>
      <c r="AI35" s="293"/>
      <c r="AJ35" s="293"/>
      <c r="AK35" s="1214" t="s">
        <v>529</v>
      </c>
      <c r="AL35" s="1215"/>
      <c r="AM35" s="1215"/>
      <c r="AN35" s="1216"/>
      <c r="AO35" s="342">
        <v>830306</v>
      </c>
      <c r="AP35" s="342">
        <v>14231</v>
      </c>
      <c r="AQ35" s="343">
        <v>9031</v>
      </c>
      <c r="AR35" s="344">
        <v>57.6</v>
      </c>
    </row>
    <row r="36" spans="1:46" ht="27" customHeight="1" x14ac:dyDescent="0.2">
      <c r="A36" s="297"/>
      <c r="B36" s="293"/>
      <c r="C36" s="293"/>
      <c r="D36" s="293"/>
      <c r="E36" s="293"/>
      <c r="F36" s="293"/>
      <c r="G36" s="293"/>
      <c r="H36" s="293"/>
      <c r="I36" s="293"/>
      <c r="J36" s="293"/>
      <c r="K36" s="293"/>
      <c r="L36" s="293"/>
      <c r="M36" s="293"/>
      <c r="N36" s="293"/>
      <c r="O36" s="293"/>
      <c r="P36" s="293"/>
      <c r="Q36" s="293"/>
      <c r="R36" s="293"/>
      <c r="S36" s="293"/>
      <c r="T36" s="293"/>
      <c r="U36" s="293"/>
      <c r="V36" s="293"/>
      <c r="W36" s="293"/>
      <c r="X36" s="293"/>
      <c r="Y36" s="293"/>
      <c r="Z36" s="293"/>
      <c r="AA36" s="293"/>
      <c r="AB36" s="293"/>
      <c r="AC36" s="293"/>
      <c r="AD36" s="293"/>
      <c r="AE36" s="293"/>
      <c r="AF36" s="293"/>
      <c r="AG36" s="293"/>
      <c r="AH36" s="293"/>
      <c r="AI36" s="293"/>
      <c r="AJ36" s="293"/>
      <c r="AK36" s="1214" t="s">
        <v>530</v>
      </c>
      <c r="AL36" s="1215"/>
      <c r="AM36" s="1215"/>
      <c r="AN36" s="1216"/>
      <c r="AO36" s="342">
        <v>107063</v>
      </c>
      <c r="AP36" s="342">
        <v>1835</v>
      </c>
      <c r="AQ36" s="343">
        <v>1893</v>
      </c>
      <c r="AR36" s="344">
        <v>-3.1</v>
      </c>
    </row>
    <row r="37" spans="1:46" ht="13.5" customHeight="1" x14ac:dyDescent="0.2">
      <c r="A37" s="297"/>
      <c r="B37" s="293"/>
      <c r="C37" s="293"/>
      <c r="D37" s="293"/>
      <c r="E37" s="293"/>
      <c r="F37" s="293"/>
      <c r="G37" s="293"/>
      <c r="H37" s="293"/>
      <c r="I37" s="293"/>
      <c r="J37" s="293"/>
      <c r="K37" s="293"/>
      <c r="L37" s="293"/>
      <c r="M37" s="293"/>
      <c r="N37" s="293"/>
      <c r="O37" s="293"/>
      <c r="P37" s="293"/>
      <c r="Q37" s="293"/>
      <c r="R37" s="293"/>
      <c r="S37" s="293"/>
      <c r="T37" s="293"/>
      <c r="U37" s="293"/>
      <c r="V37" s="293"/>
      <c r="W37" s="293"/>
      <c r="X37" s="293"/>
      <c r="Y37" s="293"/>
      <c r="Z37" s="293"/>
      <c r="AA37" s="293"/>
      <c r="AB37" s="293"/>
      <c r="AC37" s="293"/>
      <c r="AD37" s="293"/>
      <c r="AE37" s="293"/>
      <c r="AF37" s="293"/>
      <c r="AG37" s="293"/>
      <c r="AH37" s="293"/>
      <c r="AI37" s="293"/>
      <c r="AJ37" s="293"/>
      <c r="AK37" s="1214" t="s">
        <v>531</v>
      </c>
      <c r="AL37" s="1215"/>
      <c r="AM37" s="1215"/>
      <c r="AN37" s="1216"/>
      <c r="AO37" s="342">
        <v>28257</v>
      </c>
      <c r="AP37" s="342">
        <v>484</v>
      </c>
      <c r="AQ37" s="343">
        <v>1352</v>
      </c>
      <c r="AR37" s="344">
        <v>-64.2</v>
      </c>
    </row>
    <row r="38" spans="1:46" ht="27" customHeight="1" x14ac:dyDescent="0.2">
      <c r="A38" s="297"/>
      <c r="B38" s="293"/>
      <c r="C38" s="293"/>
      <c r="D38" s="293"/>
      <c r="E38" s="293"/>
      <c r="F38" s="293"/>
      <c r="G38" s="293"/>
      <c r="H38" s="293"/>
      <c r="I38" s="293"/>
      <c r="J38" s="293"/>
      <c r="K38" s="293"/>
      <c r="L38" s="293"/>
      <c r="M38" s="293"/>
      <c r="N38" s="293"/>
      <c r="O38" s="293"/>
      <c r="P38" s="293"/>
      <c r="Q38" s="293"/>
      <c r="R38" s="293"/>
      <c r="S38" s="293"/>
      <c r="T38" s="293"/>
      <c r="U38" s="293"/>
      <c r="V38" s="293"/>
      <c r="W38" s="293"/>
      <c r="X38" s="293"/>
      <c r="Y38" s="293"/>
      <c r="Z38" s="293"/>
      <c r="AA38" s="293"/>
      <c r="AB38" s="293"/>
      <c r="AC38" s="293"/>
      <c r="AD38" s="293"/>
      <c r="AE38" s="293"/>
      <c r="AF38" s="293"/>
      <c r="AG38" s="293"/>
      <c r="AH38" s="293"/>
      <c r="AI38" s="293"/>
      <c r="AJ38" s="293"/>
      <c r="AK38" s="1217" t="s">
        <v>532</v>
      </c>
      <c r="AL38" s="1218"/>
      <c r="AM38" s="1218"/>
      <c r="AN38" s="1219"/>
      <c r="AO38" s="345">
        <v>302</v>
      </c>
      <c r="AP38" s="345">
        <v>5</v>
      </c>
      <c r="AQ38" s="346">
        <v>1</v>
      </c>
      <c r="AR38" s="334">
        <v>400</v>
      </c>
      <c r="AS38" s="341"/>
    </row>
    <row r="39" spans="1:46" ht="13.2" x14ac:dyDescent="0.2">
      <c r="A39" s="297"/>
      <c r="B39" s="293"/>
      <c r="C39" s="293"/>
      <c r="D39" s="293"/>
      <c r="E39" s="293"/>
      <c r="F39" s="293"/>
      <c r="G39" s="293"/>
      <c r="H39" s="293"/>
      <c r="I39" s="293"/>
      <c r="J39" s="293"/>
      <c r="K39" s="293"/>
      <c r="L39" s="293"/>
      <c r="M39" s="293"/>
      <c r="N39" s="293"/>
      <c r="O39" s="293"/>
      <c r="P39" s="293"/>
      <c r="Q39" s="293"/>
      <c r="R39" s="293"/>
      <c r="S39" s="293"/>
      <c r="T39" s="293"/>
      <c r="U39" s="293"/>
      <c r="V39" s="293"/>
      <c r="W39" s="293"/>
      <c r="X39" s="293"/>
      <c r="Y39" s="293"/>
      <c r="Z39" s="293"/>
      <c r="AA39" s="293"/>
      <c r="AB39" s="293"/>
      <c r="AC39" s="293"/>
      <c r="AD39" s="293"/>
      <c r="AE39" s="293"/>
      <c r="AF39" s="293"/>
      <c r="AG39" s="293"/>
      <c r="AH39" s="293"/>
      <c r="AI39" s="293"/>
      <c r="AJ39" s="293"/>
      <c r="AK39" s="1217" t="s">
        <v>533</v>
      </c>
      <c r="AL39" s="1218"/>
      <c r="AM39" s="1218"/>
      <c r="AN39" s="1219"/>
      <c r="AO39" s="342">
        <v>-524007</v>
      </c>
      <c r="AP39" s="342">
        <v>-8981</v>
      </c>
      <c r="AQ39" s="343">
        <v>-6634</v>
      </c>
      <c r="AR39" s="344">
        <v>35.4</v>
      </c>
      <c r="AS39" s="341"/>
    </row>
    <row r="40" spans="1:46" ht="27" customHeight="1" x14ac:dyDescent="0.2">
      <c r="A40" s="297"/>
      <c r="B40" s="293"/>
      <c r="C40" s="293"/>
      <c r="D40" s="293"/>
      <c r="E40" s="293"/>
      <c r="F40" s="293"/>
      <c r="G40" s="293"/>
      <c r="H40" s="293"/>
      <c r="I40" s="293"/>
      <c r="J40" s="293"/>
      <c r="K40" s="293"/>
      <c r="L40" s="293"/>
      <c r="M40" s="293"/>
      <c r="N40" s="293"/>
      <c r="O40" s="293"/>
      <c r="P40" s="293"/>
      <c r="Q40" s="293"/>
      <c r="R40" s="293"/>
      <c r="S40" s="293"/>
      <c r="T40" s="293"/>
      <c r="U40" s="293"/>
      <c r="V40" s="293"/>
      <c r="W40" s="293"/>
      <c r="X40" s="293"/>
      <c r="Y40" s="293"/>
      <c r="Z40" s="293"/>
      <c r="AA40" s="293"/>
      <c r="AB40" s="293"/>
      <c r="AC40" s="293"/>
      <c r="AD40" s="293"/>
      <c r="AE40" s="293"/>
      <c r="AF40" s="293"/>
      <c r="AG40" s="293"/>
      <c r="AH40" s="293"/>
      <c r="AI40" s="293"/>
      <c r="AJ40" s="293"/>
      <c r="AK40" s="1214" t="s">
        <v>534</v>
      </c>
      <c r="AL40" s="1215"/>
      <c r="AM40" s="1215"/>
      <c r="AN40" s="1216"/>
      <c r="AO40" s="342">
        <v>-2351215</v>
      </c>
      <c r="AP40" s="342">
        <v>-40298</v>
      </c>
      <c r="AQ40" s="343">
        <v>-28305</v>
      </c>
      <c r="AR40" s="344">
        <v>42.4</v>
      </c>
      <c r="AS40" s="341"/>
    </row>
    <row r="41" spans="1:46" ht="13.2" x14ac:dyDescent="0.2">
      <c r="A41" s="297"/>
      <c r="B41" s="293"/>
      <c r="C41" s="293"/>
      <c r="D41" s="293"/>
      <c r="E41" s="293"/>
      <c r="F41" s="293"/>
      <c r="G41" s="293"/>
      <c r="H41" s="293"/>
      <c r="I41" s="293"/>
      <c r="J41" s="293"/>
      <c r="K41" s="293"/>
      <c r="L41" s="293"/>
      <c r="M41" s="293"/>
      <c r="N41" s="293"/>
      <c r="O41" s="293"/>
      <c r="P41" s="293"/>
      <c r="Q41" s="293"/>
      <c r="R41" s="293"/>
      <c r="S41" s="293"/>
      <c r="T41" s="293"/>
      <c r="U41" s="293"/>
      <c r="V41" s="293"/>
      <c r="W41" s="293"/>
      <c r="X41" s="293"/>
      <c r="Y41" s="293"/>
      <c r="Z41" s="293"/>
      <c r="AA41" s="293"/>
      <c r="AB41" s="293"/>
      <c r="AC41" s="293"/>
      <c r="AD41" s="293"/>
      <c r="AE41" s="293"/>
      <c r="AF41" s="293"/>
      <c r="AG41" s="293"/>
      <c r="AH41" s="293"/>
      <c r="AI41" s="293"/>
      <c r="AJ41" s="293"/>
      <c r="AK41" s="1220" t="s">
        <v>302</v>
      </c>
      <c r="AL41" s="1221"/>
      <c r="AM41" s="1221"/>
      <c r="AN41" s="1222"/>
      <c r="AO41" s="342">
        <v>1182325</v>
      </c>
      <c r="AP41" s="342">
        <v>20264</v>
      </c>
      <c r="AQ41" s="343">
        <v>11332</v>
      </c>
      <c r="AR41" s="344">
        <v>78.8</v>
      </c>
      <c r="AS41" s="341"/>
    </row>
    <row r="42" spans="1:46" ht="13.2" x14ac:dyDescent="0.2">
      <c r="A42" s="297"/>
      <c r="B42" s="293"/>
      <c r="C42" s="293"/>
      <c r="D42" s="293"/>
      <c r="E42" s="293"/>
      <c r="F42" s="293"/>
      <c r="G42" s="293"/>
      <c r="H42" s="293"/>
      <c r="I42" s="293"/>
      <c r="J42" s="293"/>
      <c r="K42" s="293"/>
      <c r="L42" s="293"/>
      <c r="M42" s="293"/>
      <c r="N42" s="293"/>
      <c r="O42" s="293"/>
      <c r="P42" s="293"/>
      <c r="Q42" s="293"/>
      <c r="R42" s="293"/>
      <c r="S42" s="293"/>
      <c r="T42" s="293"/>
      <c r="U42" s="293"/>
      <c r="V42" s="293"/>
      <c r="W42" s="293"/>
      <c r="X42" s="293"/>
      <c r="Y42" s="293"/>
      <c r="Z42" s="293"/>
      <c r="AA42" s="293"/>
      <c r="AB42" s="293"/>
      <c r="AC42" s="293"/>
      <c r="AD42" s="293"/>
      <c r="AE42" s="293"/>
      <c r="AF42" s="293"/>
      <c r="AG42" s="293"/>
      <c r="AH42" s="293"/>
      <c r="AI42" s="293"/>
      <c r="AJ42" s="293"/>
      <c r="AK42" s="347" t="s">
        <v>535</v>
      </c>
      <c r="AL42" s="293"/>
      <c r="AM42" s="293"/>
      <c r="AN42" s="293"/>
      <c r="AO42" s="293"/>
      <c r="AP42" s="293"/>
      <c r="AQ42" s="318"/>
      <c r="AR42" s="318"/>
      <c r="AS42" s="341"/>
    </row>
    <row r="43" spans="1:46" ht="13.2" x14ac:dyDescent="0.2">
      <c r="A43" s="297"/>
      <c r="B43" s="293"/>
      <c r="C43" s="293"/>
      <c r="D43" s="293"/>
      <c r="E43" s="293"/>
      <c r="F43" s="293"/>
      <c r="G43" s="293"/>
      <c r="H43" s="293"/>
      <c r="I43" s="293"/>
      <c r="J43" s="293"/>
      <c r="K43" s="293"/>
      <c r="L43" s="293"/>
      <c r="M43" s="293"/>
      <c r="N43" s="293"/>
      <c r="O43" s="293"/>
      <c r="P43" s="293"/>
      <c r="Q43" s="293"/>
      <c r="R43" s="293"/>
      <c r="S43" s="293"/>
      <c r="T43" s="293"/>
      <c r="U43" s="293"/>
      <c r="V43" s="293"/>
      <c r="W43" s="293"/>
      <c r="X43" s="293"/>
      <c r="Y43" s="293"/>
      <c r="Z43" s="293"/>
      <c r="AA43" s="293"/>
      <c r="AB43" s="293"/>
      <c r="AC43" s="293"/>
      <c r="AD43" s="293"/>
      <c r="AE43" s="293"/>
      <c r="AF43" s="293"/>
      <c r="AG43" s="293"/>
      <c r="AH43" s="293"/>
      <c r="AI43" s="293"/>
      <c r="AJ43" s="293"/>
      <c r="AK43" s="293"/>
      <c r="AL43" s="293"/>
      <c r="AM43" s="293"/>
      <c r="AN43" s="293"/>
      <c r="AO43" s="293"/>
      <c r="AP43" s="348"/>
      <c r="AQ43" s="318"/>
      <c r="AR43" s="293"/>
      <c r="AS43" s="341"/>
    </row>
    <row r="44" spans="1:46" ht="13.2" x14ac:dyDescent="0.2">
      <c r="A44" s="297"/>
      <c r="B44" s="293"/>
      <c r="C44" s="293"/>
      <c r="D44" s="293"/>
      <c r="E44" s="293"/>
      <c r="F44" s="293"/>
      <c r="G44" s="293"/>
      <c r="H44" s="293"/>
      <c r="I44" s="293"/>
      <c r="J44" s="293"/>
      <c r="K44" s="293"/>
      <c r="L44" s="293"/>
      <c r="M44" s="293"/>
      <c r="N44" s="293"/>
      <c r="O44" s="293"/>
      <c r="P44" s="293"/>
      <c r="Q44" s="293"/>
      <c r="R44" s="293"/>
      <c r="S44" s="293"/>
      <c r="T44" s="293"/>
      <c r="U44" s="293"/>
      <c r="V44" s="293"/>
      <c r="W44" s="293"/>
      <c r="X44" s="293"/>
      <c r="Y44" s="293"/>
      <c r="Z44" s="293"/>
      <c r="AA44" s="293"/>
      <c r="AB44" s="293"/>
      <c r="AC44" s="293"/>
      <c r="AD44" s="293"/>
      <c r="AE44" s="293"/>
      <c r="AF44" s="293"/>
      <c r="AG44" s="293"/>
      <c r="AH44" s="293"/>
      <c r="AI44" s="293"/>
      <c r="AJ44" s="293"/>
      <c r="AK44" s="293"/>
      <c r="AL44" s="293"/>
      <c r="AM44" s="293"/>
      <c r="AN44" s="293"/>
      <c r="AO44" s="293"/>
      <c r="AP44" s="293"/>
      <c r="AQ44" s="318"/>
      <c r="AR44" s="293"/>
    </row>
    <row r="45" spans="1:46" ht="13.2" x14ac:dyDescent="0.2">
      <c r="A45" s="295"/>
      <c r="B45" s="295"/>
      <c r="C45" s="295"/>
      <c r="D45" s="295"/>
      <c r="E45" s="295"/>
      <c r="F45" s="295"/>
      <c r="G45" s="295"/>
      <c r="H45" s="295"/>
      <c r="I45" s="295"/>
      <c r="J45" s="295"/>
      <c r="K45" s="295"/>
      <c r="L45" s="295"/>
      <c r="M45" s="295"/>
      <c r="N45" s="295"/>
      <c r="O45" s="295"/>
      <c r="P45" s="295"/>
      <c r="Q45" s="295"/>
      <c r="R45" s="295"/>
      <c r="S45" s="295"/>
      <c r="T45" s="295"/>
      <c r="U45" s="295"/>
      <c r="V45" s="295"/>
      <c r="W45" s="295"/>
      <c r="X45" s="295"/>
      <c r="Y45" s="295"/>
      <c r="Z45" s="295"/>
      <c r="AA45" s="295"/>
      <c r="AB45" s="295"/>
      <c r="AC45" s="295"/>
      <c r="AD45" s="295"/>
      <c r="AE45" s="295"/>
      <c r="AF45" s="295"/>
      <c r="AG45" s="295"/>
      <c r="AH45" s="295"/>
      <c r="AI45" s="295"/>
      <c r="AJ45" s="295"/>
      <c r="AK45" s="295"/>
      <c r="AL45" s="295"/>
      <c r="AM45" s="295"/>
      <c r="AN45" s="295"/>
      <c r="AO45" s="295"/>
      <c r="AP45" s="295"/>
      <c r="AQ45" s="349"/>
      <c r="AR45" s="295"/>
      <c r="AS45" s="295"/>
      <c r="AT45" s="293"/>
    </row>
    <row r="46" spans="1:46" ht="13.2" x14ac:dyDescent="0.2">
      <c r="A46" s="350"/>
      <c r="B46" s="350"/>
      <c r="C46" s="350"/>
      <c r="D46" s="350"/>
      <c r="E46" s="350"/>
      <c r="F46" s="350"/>
      <c r="G46" s="350"/>
      <c r="H46" s="350"/>
      <c r="I46" s="350"/>
      <c r="J46" s="350"/>
      <c r="K46" s="350"/>
      <c r="L46" s="350"/>
      <c r="M46" s="350"/>
      <c r="N46" s="350"/>
      <c r="O46" s="350"/>
      <c r="P46" s="350"/>
      <c r="Q46" s="350"/>
      <c r="R46" s="350"/>
      <c r="S46" s="350"/>
      <c r="T46" s="350"/>
      <c r="U46" s="350"/>
      <c r="V46" s="350"/>
      <c r="W46" s="350"/>
      <c r="X46" s="350"/>
      <c r="Y46" s="350"/>
      <c r="Z46" s="350"/>
      <c r="AA46" s="350"/>
      <c r="AB46" s="350"/>
      <c r="AC46" s="350"/>
      <c r="AD46" s="350"/>
      <c r="AE46" s="350"/>
      <c r="AF46" s="350"/>
      <c r="AG46" s="350"/>
      <c r="AH46" s="350"/>
      <c r="AI46" s="350"/>
      <c r="AJ46" s="350"/>
      <c r="AK46" s="350"/>
      <c r="AL46" s="350"/>
      <c r="AM46" s="350"/>
      <c r="AN46" s="350"/>
      <c r="AO46" s="350"/>
      <c r="AP46" s="350"/>
      <c r="AQ46" s="350"/>
      <c r="AR46" s="350"/>
      <c r="AS46" s="350"/>
      <c r="AT46" s="293"/>
    </row>
    <row r="47" spans="1:46" ht="17.25" customHeight="1" x14ac:dyDescent="0.2">
      <c r="A47" s="351" t="s">
        <v>536</v>
      </c>
      <c r="B47" s="293"/>
      <c r="C47" s="293"/>
      <c r="D47" s="293"/>
      <c r="E47" s="293"/>
      <c r="F47" s="293"/>
      <c r="G47" s="293"/>
      <c r="H47" s="293"/>
      <c r="I47" s="293"/>
      <c r="J47" s="293"/>
      <c r="K47" s="293"/>
      <c r="L47" s="293"/>
      <c r="M47" s="293"/>
      <c r="N47" s="293"/>
      <c r="O47" s="293"/>
      <c r="P47" s="293"/>
      <c r="Q47" s="293"/>
      <c r="R47" s="293"/>
      <c r="S47" s="293"/>
      <c r="T47" s="293"/>
      <c r="U47" s="293"/>
      <c r="V47" s="293"/>
      <c r="W47" s="293"/>
      <c r="X47" s="293"/>
      <c r="Y47" s="293"/>
      <c r="Z47" s="293"/>
      <c r="AA47" s="293"/>
      <c r="AB47" s="293"/>
      <c r="AC47" s="293"/>
      <c r="AD47" s="293"/>
      <c r="AE47" s="293"/>
      <c r="AF47" s="293"/>
      <c r="AG47" s="293"/>
      <c r="AH47" s="293"/>
      <c r="AI47" s="293"/>
      <c r="AJ47" s="293"/>
      <c r="AK47" s="293"/>
      <c r="AL47" s="293"/>
      <c r="AM47" s="293"/>
      <c r="AN47" s="293"/>
      <c r="AO47" s="293"/>
      <c r="AP47" s="293"/>
      <c r="AQ47" s="293"/>
      <c r="AR47" s="293"/>
    </row>
    <row r="48" spans="1:46" ht="13.2" x14ac:dyDescent="0.2">
      <c r="A48" s="297"/>
      <c r="B48" s="293"/>
      <c r="C48" s="293"/>
      <c r="D48" s="293"/>
      <c r="E48" s="293"/>
      <c r="F48" s="293"/>
      <c r="G48" s="293"/>
      <c r="H48" s="293"/>
      <c r="I48" s="293"/>
      <c r="J48" s="293"/>
      <c r="K48" s="293"/>
      <c r="L48" s="293"/>
      <c r="M48" s="293"/>
      <c r="N48" s="293"/>
      <c r="O48" s="293"/>
      <c r="P48" s="293"/>
      <c r="Q48" s="293"/>
      <c r="R48" s="293"/>
      <c r="S48" s="293"/>
      <c r="T48" s="293"/>
      <c r="U48" s="293"/>
      <c r="V48" s="293"/>
      <c r="W48" s="293"/>
      <c r="X48" s="293"/>
      <c r="Y48" s="293"/>
      <c r="Z48" s="293"/>
      <c r="AA48" s="293"/>
      <c r="AB48" s="293"/>
      <c r="AC48" s="293"/>
      <c r="AD48" s="293"/>
      <c r="AE48" s="293"/>
      <c r="AF48" s="293"/>
      <c r="AG48" s="293"/>
      <c r="AH48" s="293"/>
      <c r="AI48" s="293"/>
      <c r="AJ48" s="293"/>
      <c r="AK48" s="352" t="s">
        <v>537</v>
      </c>
      <c r="AL48" s="352"/>
      <c r="AM48" s="352"/>
      <c r="AN48" s="352"/>
      <c r="AO48" s="352"/>
      <c r="AP48" s="352"/>
      <c r="AQ48" s="353"/>
      <c r="AR48" s="352"/>
    </row>
    <row r="49" spans="1:44" ht="13.5" customHeight="1" x14ac:dyDescent="0.2">
      <c r="A49" s="297"/>
      <c r="B49" s="293"/>
      <c r="C49" s="293"/>
      <c r="D49" s="293"/>
      <c r="E49" s="293"/>
      <c r="F49" s="293"/>
      <c r="G49" s="293"/>
      <c r="H49" s="293"/>
      <c r="I49" s="293"/>
      <c r="J49" s="293"/>
      <c r="K49" s="293"/>
      <c r="L49" s="293"/>
      <c r="M49" s="293"/>
      <c r="N49" s="293"/>
      <c r="O49" s="293"/>
      <c r="P49" s="293"/>
      <c r="Q49" s="293"/>
      <c r="R49" s="293"/>
      <c r="S49" s="293"/>
      <c r="T49" s="293"/>
      <c r="U49" s="293"/>
      <c r="V49" s="293"/>
      <c r="W49" s="293"/>
      <c r="X49" s="293"/>
      <c r="Y49" s="293"/>
      <c r="Z49" s="293"/>
      <c r="AA49" s="293"/>
      <c r="AB49" s="293"/>
      <c r="AC49" s="293"/>
      <c r="AD49" s="293"/>
      <c r="AE49" s="293"/>
      <c r="AF49" s="293"/>
      <c r="AG49" s="293"/>
      <c r="AH49" s="293"/>
      <c r="AI49" s="293"/>
      <c r="AJ49" s="293"/>
      <c r="AK49" s="354"/>
      <c r="AL49" s="355"/>
      <c r="AM49" s="1207" t="s">
        <v>503</v>
      </c>
      <c r="AN49" s="1209" t="s">
        <v>538</v>
      </c>
      <c r="AO49" s="1210"/>
      <c r="AP49" s="1210"/>
      <c r="AQ49" s="1210"/>
      <c r="AR49" s="1211"/>
    </row>
    <row r="50" spans="1:44" ht="13.2" x14ac:dyDescent="0.2">
      <c r="A50" s="297"/>
      <c r="B50" s="293"/>
      <c r="C50" s="293"/>
      <c r="D50" s="293"/>
      <c r="E50" s="293"/>
      <c r="F50" s="293"/>
      <c r="G50" s="293"/>
      <c r="H50" s="293"/>
      <c r="I50" s="293"/>
      <c r="J50" s="293"/>
      <c r="K50" s="293"/>
      <c r="L50" s="293"/>
      <c r="M50" s="293"/>
      <c r="N50" s="293"/>
      <c r="O50" s="293"/>
      <c r="P50" s="293"/>
      <c r="Q50" s="293"/>
      <c r="R50" s="293"/>
      <c r="S50" s="293"/>
      <c r="T50" s="293"/>
      <c r="U50" s="293"/>
      <c r="V50" s="293"/>
      <c r="W50" s="293"/>
      <c r="X50" s="293"/>
      <c r="Y50" s="293"/>
      <c r="Z50" s="293"/>
      <c r="AA50" s="293"/>
      <c r="AB50" s="293"/>
      <c r="AC50" s="293"/>
      <c r="AD50" s="293"/>
      <c r="AE50" s="293"/>
      <c r="AF50" s="293"/>
      <c r="AG50" s="293"/>
      <c r="AH50" s="293"/>
      <c r="AI50" s="293"/>
      <c r="AJ50" s="293"/>
      <c r="AK50" s="356"/>
      <c r="AL50" s="357"/>
      <c r="AM50" s="1208"/>
      <c r="AN50" s="358" t="s">
        <v>539</v>
      </c>
      <c r="AO50" s="359" t="s">
        <v>540</v>
      </c>
      <c r="AP50" s="360" t="s">
        <v>541</v>
      </c>
      <c r="AQ50" s="361" t="s">
        <v>542</v>
      </c>
      <c r="AR50" s="362" t="s">
        <v>543</v>
      </c>
    </row>
    <row r="51" spans="1:44" ht="13.2" x14ac:dyDescent="0.2">
      <c r="A51" s="297"/>
      <c r="B51" s="293"/>
      <c r="C51" s="293"/>
      <c r="D51" s="293"/>
      <c r="E51" s="293"/>
      <c r="F51" s="293"/>
      <c r="G51" s="293"/>
      <c r="H51" s="293"/>
      <c r="I51" s="293"/>
      <c r="J51" s="293"/>
      <c r="K51" s="293"/>
      <c r="L51" s="293"/>
      <c r="M51" s="293"/>
      <c r="N51" s="293"/>
      <c r="O51" s="293"/>
      <c r="P51" s="293"/>
      <c r="Q51" s="293"/>
      <c r="R51" s="293"/>
      <c r="S51" s="293"/>
      <c r="T51" s="293"/>
      <c r="U51" s="293"/>
      <c r="V51" s="293"/>
      <c r="W51" s="293"/>
      <c r="X51" s="293"/>
      <c r="Y51" s="293"/>
      <c r="Z51" s="293"/>
      <c r="AA51" s="293"/>
      <c r="AB51" s="293"/>
      <c r="AC51" s="293"/>
      <c r="AD51" s="293"/>
      <c r="AE51" s="293"/>
      <c r="AF51" s="293"/>
      <c r="AG51" s="293"/>
      <c r="AH51" s="293"/>
      <c r="AI51" s="293"/>
      <c r="AJ51" s="293"/>
      <c r="AK51" s="354" t="s">
        <v>544</v>
      </c>
      <c r="AL51" s="355"/>
      <c r="AM51" s="363">
        <v>1484298</v>
      </c>
      <c r="AN51" s="364">
        <v>25004</v>
      </c>
      <c r="AO51" s="365">
        <v>-44.1</v>
      </c>
      <c r="AP51" s="366">
        <v>66255</v>
      </c>
      <c r="AQ51" s="367">
        <v>3.6</v>
      </c>
      <c r="AR51" s="368">
        <v>-47.7</v>
      </c>
    </row>
    <row r="52" spans="1:44" ht="13.2" x14ac:dyDescent="0.2">
      <c r="A52" s="297"/>
      <c r="B52" s="293"/>
      <c r="C52" s="293"/>
      <c r="D52" s="293"/>
      <c r="E52" s="293"/>
      <c r="F52" s="293"/>
      <c r="G52" s="293"/>
      <c r="H52" s="293"/>
      <c r="I52" s="293"/>
      <c r="J52" s="293"/>
      <c r="K52" s="293"/>
      <c r="L52" s="293"/>
      <c r="M52" s="293"/>
      <c r="N52" s="293"/>
      <c r="O52" s="293"/>
      <c r="P52" s="293"/>
      <c r="Q52" s="293"/>
      <c r="R52" s="293"/>
      <c r="S52" s="293"/>
      <c r="T52" s="293"/>
      <c r="U52" s="293"/>
      <c r="V52" s="293"/>
      <c r="W52" s="293"/>
      <c r="X52" s="293"/>
      <c r="Y52" s="293"/>
      <c r="Z52" s="293"/>
      <c r="AA52" s="293"/>
      <c r="AB52" s="293"/>
      <c r="AC52" s="293"/>
      <c r="AD52" s="293"/>
      <c r="AE52" s="293"/>
      <c r="AF52" s="293"/>
      <c r="AG52" s="293"/>
      <c r="AH52" s="293"/>
      <c r="AI52" s="293"/>
      <c r="AJ52" s="293"/>
      <c r="AK52" s="369"/>
      <c r="AL52" s="370" t="s">
        <v>545</v>
      </c>
      <c r="AM52" s="371">
        <v>788964</v>
      </c>
      <c r="AN52" s="372">
        <v>13291</v>
      </c>
      <c r="AO52" s="373">
        <v>-61.4</v>
      </c>
      <c r="AP52" s="374">
        <v>31822</v>
      </c>
      <c r="AQ52" s="375">
        <v>8.8000000000000007</v>
      </c>
      <c r="AR52" s="376">
        <v>-70.2</v>
      </c>
    </row>
    <row r="53" spans="1:44" ht="13.2" x14ac:dyDescent="0.2">
      <c r="A53" s="297"/>
      <c r="B53" s="293"/>
      <c r="C53" s="293"/>
      <c r="D53" s="293"/>
      <c r="E53" s="293"/>
      <c r="F53" s="293"/>
      <c r="G53" s="293"/>
      <c r="H53" s="293"/>
      <c r="I53" s="293"/>
      <c r="J53" s="293"/>
      <c r="K53" s="293"/>
      <c r="L53" s="293"/>
      <c r="M53" s="293"/>
      <c r="N53" s="293"/>
      <c r="O53" s="293"/>
      <c r="P53" s="293"/>
      <c r="Q53" s="293"/>
      <c r="R53" s="293"/>
      <c r="S53" s="293"/>
      <c r="T53" s="293"/>
      <c r="U53" s="293"/>
      <c r="V53" s="293"/>
      <c r="W53" s="293"/>
      <c r="X53" s="293"/>
      <c r="Y53" s="293"/>
      <c r="Z53" s="293"/>
      <c r="AA53" s="293"/>
      <c r="AB53" s="293"/>
      <c r="AC53" s="293"/>
      <c r="AD53" s="293"/>
      <c r="AE53" s="293"/>
      <c r="AF53" s="293"/>
      <c r="AG53" s="293"/>
      <c r="AH53" s="293"/>
      <c r="AI53" s="293"/>
      <c r="AJ53" s="293"/>
      <c r="AK53" s="354" t="s">
        <v>546</v>
      </c>
      <c r="AL53" s="355"/>
      <c r="AM53" s="363">
        <v>2457346</v>
      </c>
      <c r="AN53" s="364">
        <v>41508</v>
      </c>
      <c r="AO53" s="365">
        <v>66</v>
      </c>
      <c r="AP53" s="366">
        <v>47278</v>
      </c>
      <c r="AQ53" s="367">
        <v>-28.6</v>
      </c>
      <c r="AR53" s="368">
        <v>94.6</v>
      </c>
    </row>
    <row r="54" spans="1:44" ht="13.2" x14ac:dyDescent="0.2">
      <c r="A54" s="297"/>
      <c r="B54" s="293"/>
      <c r="C54" s="293"/>
      <c r="D54" s="293"/>
      <c r="E54" s="293"/>
      <c r="F54" s="293"/>
      <c r="G54" s="293"/>
      <c r="H54" s="293"/>
      <c r="I54" s="293"/>
      <c r="J54" s="293"/>
      <c r="K54" s="293"/>
      <c r="L54" s="293"/>
      <c r="M54" s="293"/>
      <c r="N54" s="293"/>
      <c r="O54" s="293"/>
      <c r="P54" s="293"/>
      <c r="Q54" s="293"/>
      <c r="R54" s="293"/>
      <c r="S54" s="293"/>
      <c r="T54" s="293"/>
      <c r="U54" s="293"/>
      <c r="V54" s="293"/>
      <c r="W54" s="293"/>
      <c r="X54" s="293"/>
      <c r="Y54" s="293"/>
      <c r="Z54" s="293"/>
      <c r="AA54" s="293"/>
      <c r="AB54" s="293"/>
      <c r="AC54" s="293"/>
      <c r="AD54" s="293"/>
      <c r="AE54" s="293"/>
      <c r="AF54" s="293"/>
      <c r="AG54" s="293"/>
      <c r="AH54" s="293"/>
      <c r="AI54" s="293"/>
      <c r="AJ54" s="293"/>
      <c r="AK54" s="369"/>
      <c r="AL54" s="370" t="s">
        <v>545</v>
      </c>
      <c r="AM54" s="371">
        <v>1413334</v>
      </c>
      <c r="AN54" s="372">
        <v>23873</v>
      </c>
      <c r="AO54" s="373">
        <v>79.599999999999994</v>
      </c>
      <c r="AP54" s="374">
        <v>24096</v>
      </c>
      <c r="AQ54" s="375">
        <v>-24.3</v>
      </c>
      <c r="AR54" s="376">
        <v>103.9</v>
      </c>
    </row>
    <row r="55" spans="1:44" ht="13.2" x14ac:dyDescent="0.2">
      <c r="A55" s="297"/>
      <c r="B55" s="293"/>
      <c r="C55" s="293"/>
      <c r="D55" s="293"/>
      <c r="E55" s="293"/>
      <c r="F55" s="293"/>
      <c r="G55" s="293"/>
      <c r="H55" s="293"/>
      <c r="I55" s="293"/>
      <c r="J55" s="293"/>
      <c r="K55" s="293"/>
      <c r="L55" s="293"/>
      <c r="M55" s="293"/>
      <c r="N55" s="293"/>
      <c r="O55" s="293"/>
      <c r="P55" s="293"/>
      <c r="Q55" s="293"/>
      <c r="R55" s="293"/>
      <c r="S55" s="293"/>
      <c r="T55" s="293"/>
      <c r="U55" s="293"/>
      <c r="V55" s="293"/>
      <c r="W55" s="293"/>
      <c r="X55" s="293"/>
      <c r="Y55" s="293"/>
      <c r="Z55" s="293"/>
      <c r="AA55" s="293"/>
      <c r="AB55" s="293"/>
      <c r="AC55" s="293"/>
      <c r="AD55" s="293"/>
      <c r="AE55" s="293"/>
      <c r="AF55" s="293"/>
      <c r="AG55" s="293"/>
      <c r="AH55" s="293"/>
      <c r="AI55" s="293"/>
      <c r="AJ55" s="293"/>
      <c r="AK55" s="354" t="s">
        <v>547</v>
      </c>
      <c r="AL55" s="355"/>
      <c r="AM55" s="363">
        <v>4559494</v>
      </c>
      <c r="AN55" s="364">
        <v>77345</v>
      </c>
      <c r="AO55" s="365">
        <v>86.3</v>
      </c>
      <c r="AP55" s="366">
        <v>44504</v>
      </c>
      <c r="AQ55" s="367">
        <v>-5.9</v>
      </c>
      <c r="AR55" s="368">
        <v>92.2</v>
      </c>
    </row>
    <row r="56" spans="1:44" ht="13.2" x14ac:dyDescent="0.2">
      <c r="A56" s="297"/>
      <c r="B56" s="293"/>
      <c r="C56" s="293"/>
      <c r="D56" s="293"/>
      <c r="E56" s="293"/>
      <c r="F56" s="293"/>
      <c r="G56" s="293"/>
      <c r="H56" s="293"/>
      <c r="I56" s="293"/>
      <c r="J56" s="293"/>
      <c r="K56" s="293"/>
      <c r="L56" s="293"/>
      <c r="M56" s="293"/>
      <c r="N56" s="293"/>
      <c r="O56" s="293"/>
      <c r="P56" s="293"/>
      <c r="Q56" s="293"/>
      <c r="R56" s="293"/>
      <c r="S56" s="293"/>
      <c r="T56" s="293"/>
      <c r="U56" s="293"/>
      <c r="V56" s="293"/>
      <c r="W56" s="293"/>
      <c r="X56" s="293"/>
      <c r="Y56" s="293"/>
      <c r="Z56" s="293"/>
      <c r="AA56" s="293"/>
      <c r="AB56" s="293"/>
      <c r="AC56" s="293"/>
      <c r="AD56" s="293"/>
      <c r="AE56" s="293"/>
      <c r="AF56" s="293"/>
      <c r="AG56" s="293"/>
      <c r="AH56" s="293"/>
      <c r="AI56" s="293"/>
      <c r="AJ56" s="293"/>
      <c r="AK56" s="369"/>
      <c r="AL56" s="370" t="s">
        <v>545</v>
      </c>
      <c r="AM56" s="371">
        <v>2964008</v>
      </c>
      <c r="AN56" s="372">
        <v>50280</v>
      </c>
      <c r="AO56" s="373">
        <v>110.6</v>
      </c>
      <c r="AP56" s="374">
        <v>25876</v>
      </c>
      <c r="AQ56" s="375">
        <v>7.4</v>
      </c>
      <c r="AR56" s="376">
        <v>103.2</v>
      </c>
    </row>
    <row r="57" spans="1:44" ht="13.2" x14ac:dyDescent="0.2">
      <c r="A57" s="297"/>
      <c r="B57" s="293"/>
      <c r="C57" s="293"/>
      <c r="D57" s="293"/>
      <c r="E57" s="293"/>
      <c r="F57" s="293"/>
      <c r="G57" s="293"/>
      <c r="H57" s="293"/>
      <c r="I57" s="293"/>
      <c r="J57" s="293"/>
      <c r="K57" s="293"/>
      <c r="L57" s="293"/>
      <c r="M57" s="293"/>
      <c r="N57" s="293"/>
      <c r="O57" s="293"/>
      <c r="P57" s="293"/>
      <c r="Q57" s="293"/>
      <c r="R57" s="293"/>
      <c r="S57" s="293"/>
      <c r="T57" s="293"/>
      <c r="U57" s="293"/>
      <c r="V57" s="293"/>
      <c r="W57" s="293"/>
      <c r="X57" s="293"/>
      <c r="Y57" s="293"/>
      <c r="Z57" s="293"/>
      <c r="AA57" s="293"/>
      <c r="AB57" s="293"/>
      <c r="AC57" s="293"/>
      <c r="AD57" s="293"/>
      <c r="AE57" s="293"/>
      <c r="AF57" s="293"/>
      <c r="AG57" s="293"/>
      <c r="AH57" s="293"/>
      <c r="AI57" s="293"/>
      <c r="AJ57" s="293"/>
      <c r="AK57" s="354" t="s">
        <v>548</v>
      </c>
      <c r="AL57" s="355"/>
      <c r="AM57" s="363">
        <v>1915353</v>
      </c>
      <c r="AN57" s="364">
        <v>32740</v>
      </c>
      <c r="AO57" s="365">
        <v>-57.7</v>
      </c>
      <c r="AP57" s="366">
        <v>47820</v>
      </c>
      <c r="AQ57" s="367">
        <v>7.5</v>
      </c>
      <c r="AR57" s="368">
        <v>-65.2</v>
      </c>
    </row>
    <row r="58" spans="1:44" ht="13.2" x14ac:dyDescent="0.2">
      <c r="A58" s="297"/>
      <c r="B58" s="293"/>
      <c r="C58" s="293"/>
      <c r="D58" s="293"/>
      <c r="E58" s="293"/>
      <c r="F58" s="293"/>
      <c r="G58" s="293"/>
      <c r="H58" s="293"/>
      <c r="I58" s="293"/>
      <c r="J58" s="293"/>
      <c r="K58" s="293"/>
      <c r="L58" s="293"/>
      <c r="M58" s="293"/>
      <c r="N58" s="293"/>
      <c r="O58" s="293"/>
      <c r="P58" s="293"/>
      <c r="Q58" s="293"/>
      <c r="R58" s="293"/>
      <c r="S58" s="293"/>
      <c r="T58" s="293"/>
      <c r="U58" s="293"/>
      <c r="V58" s="293"/>
      <c r="W58" s="293"/>
      <c r="X58" s="293"/>
      <c r="Y58" s="293"/>
      <c r="Z58" s="293"/>
      <c r="AA58" s="293"/>
      <c r="AB58" s="293"/>
      <c r="AC58" s="293"/>
      <c r="AD58" s="293"/>
      <c r="AE58" s="293"/>
      <c r="AF58" s="293"/>
      <c r="AG58" s="293"/>
      <c r="AH58" s="293"/>
      <c r="AI58" s="293"/>
      <c r="AJ58" s="293"/>
      <c r="AK58" s="369"/>
      <c r="AL58" s="370" t="s">
        <v>545</v>
      </c>
      <c r="AM58" s="371">
        <v>620540</v>
      </c>
      <c r="AN58" s="372">
        <v>10607</v>
      </c>
      <c r="AO58" s="373">
        <v>-78.900000000000006</v>
      </c>
      <c r="AP58" s="374">
        <v>25855</v>
      </c>
      <c r="AQ58" s="375">
        <v>-0.1</v>
      </c>
      <c r="AR58" s="376">
        <v>-78.8</v>
      </c>
    </row>
    <row r="59" spans="1:44" ht="13.2" x14ac:dyDescent="0.2">
      <c r="A59" s="297"/>
      <c r="B59" s="293"/>
      <c r="C59" s="293"/>
      <c r="D59" s="293"/>
      <c r="E59" s="293"/>
      <c r="F59" s="293"/>
      <c r="G59" s="293"/>
      <c r="H59" s="293"/>
      <c r="I59" s="293"/>
      <c r="J59" s="293"/>
      <c r="K59" s="293"/>
      <c r="L59" s="293"/>
      <c r="M59" s="293"/>
      <c r="N59" s="293"/>
      <c r="O59" s="293"/>
      <c r="P59" s="293"/>
      <c r="Q59" s="293"/>
      <c r="R59" s="293"/>
      <c r="S59" s="293"/>
      <c r="T59" s="293"/>
      <c r="U59" s="293"/>
      <c r="V59" s="293"/>
      <c r="W59" s="293"/>
      <c r="X59" s="293"/>
      <c r="Y59" s="293"/>
      <c r="Z59" s="293"/>
      <c r="AA59" s="293"/>
      <c r="AB59" s="293"/>
      <c r="AC59" s="293"/>
      <c r="AD59" s="293"/>
      <c r="AE59" s="293"/>
      <c r="AF59" s="293"/>
      <c r="AG59" s="293"/>
      <c r="AH59" s="293"/>
      <c r="AI59" s="293"/>
      <c r="AJ59" s="293"/>
      <c r="AK59" s="354" t="s">
        <v>549</v>
      </c>
      <c r="AL59" s="355"/>
      <c r="AM59" s="363">
        <v>1352429</v>
      </c>
      <c r="AN59" s="364">
        <v>23180</v>
      </c>
      <c r="AO59" s="365">
        <v>-29.2</v>
      </c>
      <c r="AP59" s="366">
        <v>41934</v>
      </c>
      <c r="AQ59" s="367">
        <v>-12.3</v>
      </c>
      <c r="AR59" s="368">
        <v>-16.899999999999999</v>
      </c>
    </row>
    <row r="60" spans="1:44" ht="13.2" x14ac:dyDescent="0.2">
      <c r="A60" s="297"/>
      <c r="B60" s="293"/>
      <c r="C60" s="293"/>
      <c r="D60" s="293"/>
      <c r="E60" s="293"/>
      <c r="F60" s="293"/>
      <c r="G60" s="293"/>
      <c r="H60" s="293"/>
      <c r="I60" s="293"/>
      <c r="J60" s="293"/>
      <c r="K60" s="293"/>
      <c r="L60" s="293"/>
      <c r="M60" s="293"/>
      <c r="N60" s="293"/>
      <c r="O60" s="293"/>
      <c r="P60" s="293"/>
      <c r="Q60" s="293"/>
      <c r="R60" s="293"/>
      <c r="S60" s="293"/>
      <c r="T60" s="293"/>
      <c r="U60" s="293"/>
      <c r="V60" s="293"/>
      <c r="W60" s="293"/>
      <c r="X60" s="293"/>
      <c r="Y60" s="293"/>
      <c r="Z60" s="293"/>
      <c r="AA60" s="293"/>
      <c r="AB60" s="293"/>
      <c r="AC60" s="293"/>
      <c r="AD60" s="293"/>
      <c r="AE60" s="293"/>
      <c r="AF60" s="293"/>
      <c r="AG60" s="293"/>
      <c r="AH60" s="293"/>
      <c r="AI60" s="293"/>
      <c r="AJ60" s="293"/>
      <c r="AK60" s="369"/>
      <c r="AL60" s="370" t="s">
        <v>545</v>
      </c>
      <c r="AM60" s="371">
        <v>410757</v>
      </c>
      <c r="AN60" s="372">
        <v>7040</v>
      </c>
      <c r="AO60" s="373">
        <v>-33.6</v>
      </c>
      <c r="AP60" s="374">
        <v>23352</v>
      </c>
      <c r="AQ60" s="375">
        <v>-9.6999999999999993</v>
      </c>
      <c r="AR60" s="376">
        <v>-23.9</v>
      </c>
    </row>
    <row r="61" spans="1:44" ht="13.2" x14ac:dyDescent="0.2">
      <c r="A61" s="297"/>
      <c r="B61" s="293"/>
      <c r="C61" s="293"/>
      <c r="D61" s="293"/>
      <c r="E61" s="293"/>
      <c r="F61" s="293"/>
      <c r="G61" s="293"/>
      <c r="H61" s="293"/>
      <c r="I61" s="293"/>
      <c r="J61" s="293"/>
      <c r="K61" s="293"/>
      <c r="L61" s="293"/>
      <c r="M61" s="293"/>
      <c r="N61" s="293"/>
      <c r="O61" s="293"/>
      <c r="P61" s="293"/>
      <c r="Q61" s="293"/>
      <c r="R61" s="293"/>
      <c r="S61" s="293"/>
      <c r="T61" s="293"/>
      <c r="U61" s="293"/>
      <c r="V61" s="293"/>
      <c r="W61" s="293"/>
      <c r="X61" s="293"/>
      <c r="Y61" s="293"/>
      <c r="Z61" s="293"/>
      <c r="AA61" s="293"/>
      <c r="AB61" s="293"/>
      <c r="AC61" s="293"/>
      <c r="AD61" s="293"/>
      <c r="AE61" s="293"/>
      <c r="AF61" s="293"/>
      <c r="AG61" s="293"/>
      <c r="AH61" s="293"/>
      <c r="AI61" s="293"/>
      <c r="AJ61" s="293"/>
      <c r="AK61" s="354" t="s">
        <v>550</v>
      </c>
      <c r="AL61" s="377"/>
      <c r="AM61" s="378">
        <v>2353784</v>
      </c>
      <c r="AN61" s="379">
        <v>39955</v>
      </c>
      <c r="AO61" s="380">
        <v>4.3</v>
      </c>
      <c r="AP61" s="381">
        <v>49558</v>
      </c>
      <c r="AQ61" s="382">
        <v>-7.1</v>
      </c>
      <c r="AR61" s="368">
        <v>11.4</v>
      </c>
    </row>
    <row r="62" spans="1:44" ht="13.2" x14ac:dyDescent="0.2">
      <c r="A62" s="297"/>
      <c r="B62" s="293"/>
      <c r="C62" s="293"/>
      <c r="D62" s="293"/>
      <c r="E62" s="293"/>
      <c r="F62" s="293"/>
      <c r="G62" s="293"/>
      <c r="H62" s="293"/>
      <c r="I62" s="293"/>
      <c r="J62" s="293"/>
      <c r="K62" s="293"/>
      <c r="L62" s="293"/>
      <c r="M62" s="293"/>
      <c r="N62" s="293"/>
      <c r="O62" s="293"/>
      <c r="P62" s="293"/>
      <c r="Q62" s="293"/>
      <c r="R62" s="293"/>
      <c r="S62" s="293"/>
      <c r="T62" s="293"/>
      <c r="U62" s="293"/>
      <c r="V62" s="293"/>
      <c r="W62" s="293"/>
      <c r="X62" s="293"/>
      <c r="Y62" s="293"/>
      <c r="Z62" s="293"/>
      <c r="AA62" s="293"/>
      <c r="AB62" s="293"/>
      <c r="AC62" s="293"/>
      <c r="AD62" s="293"/>
      <c r="AE62" s="293"/>
      <c r="AF62" s="293"/>
      <c r="AG62" s="293"/>
      <c r="AH62" s="293"/>
      <c r="AI62" s="293"/>
      <c r="AJ62" s="293"/>
      <c r="AK62" s="369"/>
      <c r="AL62" s="370" t="s">
        <v>545</v>
      </c>
      <c r="AM62" s="371">
        <v>1239521</v>
      </c>
      <c r="AN62" s="372">
        <v>21018</v>
      </c>
      <c r="AO62" s="373">
        <v>3.3</v>
      </c>
      <c r="AP62" s="374">
        <v>26200</v>
      </c>
      <c r="AQ62" s="375">
        <v>-3.6</v>
      </c>
      <c r="AR62" s="376">
        <v>6.9</v>
      </c>
    </row>
    <row r="63" spans="1:44" ht="13.2" x14ac:dyDescent="0.2">
      <c r="A63" s="297"/>
      <c r="B63" s="293"/>
      <c r="C63" s="293"/>
      <c r="D63" s="293"/>
      <c r="E63" s="293"/>
      <c r="F63" s="293"/>
      <c r="G63" s="293"/>
      <c r="H63" s="293"/>
      <c r="I63" s="293"/>
      <c r="J63" s="293"/>
      <c r="K63" s="293"/>
      <c r="L63" s="293"/>
      <c r="M63" s="293"/>
      <c r="N63" s="293"/>
      <c r="O63" s="293"/>
      <c r="P63" s="293"/>
      <c r="Q63" s="293"/>
      <c r="R63" s="293"/>
      <c r="S63" s="293"/>
      <c r="T63" s="293"/>
      <c r="U63" s="293"/>
      <c r="V63" s="293"/>
      <c r="W63" s="293"/>
      <c r="X63" s="293"/>
      <c r="Y63" s="293"/>
      <c r="Z63" s="293"/>
      <c r="AA63" s="293"/>
      <c r="AB63" s="293"/>
      <c r="AC63" s="293"/>
      <c r="AD63" s="293"/>
      <c r="AE63" s="293"/>
      <c r="AF63" s="293"/>
      <c r="AG63" s="293"/>
      <c r="AH63" s="293"/>
      <c r="AI63" s="293"/>
      <c r="AJ63" s="293"/>
      <c r="AK63" s="293"/>
      <c r="AL63" s="293"/>
      <c r="AM63" s="293"/>
      <c r="AN63" s="293"/>
      <c r="AO63" s="293"/>
      <c r="AP63" s="293"/>
      <c r="AQ63" s="293"/>
      <c r="AR63" s="293"/>
    </row>
    <row r="64" spans="1:44" ht="13.2" x14ac:dyDescent="0.2">
      <c r="A64" s="297"/>
      <c r="B64" s="293"/>
      <c r="C64" s="293"/>
      <c r="D64" s="293"/>
      <c r="E64" s="293"/>
      <c r="F64" s="293"/>
      <c r="G64" s="293"/>
      <c r="H64" s="293"/>
      <c r="I64" s="293"/>
      <c r="J64" s="293"/>
      <c r="K64" s="293"/>
      <c r="L64" s="293"/>
      <c r="M64" s="293"/>
      <c r="N64" s="293"/>
      <c r="O64" s="293"/>
      <c r="P64" s="293"/>
      <c r="Q64" s="293"/>
      <c r="R64" s="293"/>
      <c r="S64" s="293"/>
      <c r="T64" s="293"/>
      <c r="U64" s="293"/>
      <c r="V64" s="293"/>
      <c r="W64" s="293"/>
      <c r="X64" s="293"/>
      <c r="Y64" s="293"/>
      <c r="Z64" s="293"/>
      <c r="AA64" s="293"/>
      <c r="AB64" s="293"/>
      <c r="AC64" s="293"/>
      <c r="AD64" s="293"/>
      <c r="AE64" s="293"/>
      <c r="AF64" s="293"/>
      <c r="AG64" s="293"/>
      <c r="AH64" s="293"/>
      <c r="AI64" s="293"/>
      <c r="AJ64" s="293"/>
      <c r="AK64" s="293"/>
      <c r="AL64" s="293"/>
      <c r="AM64" s="293"/>
      <c r="AN64" s="293"/>
      <c r="AO64" s="293"/>
      <c r="AP64" s="293"/>
      <c r="AQ64" s="293"/>
      <c r="AR64" s="293"/>
    </row>
    <row r="65" spans="1:46" ht="13.2" x14ac:dyDescent="0.2">
      <c r="A65" s="297"/>
      <c r="B65" s="293"/>
      <c r="C65" s="293"/>
      <c r="D65" s="293"/>
      <c r="E65" s="293"/>
      <c r="F65" s="293"/>
      <c r="G65" s="293"/>
      <c r="H65" s="293"/>
      <c r="I65" s="293"/>
      <c r="J65" s="293"/>
      <c r="K65" s="293"/>
      <c r="L65" s="293"/>
      <c r="M65" s="293"/>
      <c r="N65" s="293"/>
      <c r="O65" s="293"/>
      <c r="P65" s="293"/>
      <c r="Q65" s="293"/>
      <c r="R65" s="293"/>
      <c r="S65" s="293"/>
      <c r="T65" s="293"/>
      <c r="U65" s="293"/>
      <c r="V65" s="293"/>
      <c r="W65" s="293"/>
      <c r="X65" s="293"/>
      <c r="Y65" s="293"/>
      <c r="Z65" s="293"/>
      <c r="AA65" s="293"/>
      <c r="AB65" s="293"/>
      <c r="AC65" s="293"/>
      <c r="AD65" s="293"/>
      <c r="AE65" s="293"/>
      <c r="AF65" s="293"/>
      <c r="AG65" s="293"/>
      <c r="AH65" s="293"/>
      <c r="AI65" s="293"/>
      <c r="AJ65" s="293"/>
      <c r="AK65" s="293"/>
      <c r="AL65" s="293"/>
      <c r="AM65" s="293"/>
      <c r="AN65" s="293"/>
      <c r="AO65" s="293"/>
      <c r="AP65" s="293"/>
      <c r="AQ65" s="293"/>
      <c r="AR65" s="293"/>
    </row>
    <row r="66" spans="1:46" ht="13.2" x14ac:dyDescent="0.2">
      <c r="A66" s="383"/>
      <c r="B66" s="350"/>
      <c r="C66" s="350"/>
      <c r="D66" s="350"/>
      <c r="E66" s="350"/>
      <c r="F66" s="350"/>
      <c r="G66" s="350"/>
      <c r="H66" s="350"/>
      <c r="I66" s="350"/>
      <c r="J66" s="350"/>
      <c r="K66" s="350"/>
      <c r="L66" s="350"/>
      <c r="M66" s="350"/>
      <c r="N66" s="350"/>
      <c r="O66" s="350"/>
      <c r="P66" s="350"/>
      <c r="Q66" s="350"/>
      <c r="R66" s="350"/>
      <c r="S66" s="350"/>
      <c r="T66" s="350"/>
      <c r="U66" s="350"/>
      <c r="V66" s="350"/>
      <c r="W66" s="350"/>
      <c r="X66" s="350"/>
      <c r="Y66" s="350"/>
      <c r="Z66" s="350"/>
      <c r="AA66" s="350"/>
      <c r="AB66" s="350"/>
      <c r="AC66" s="350"/>
      <c r="AD66" s="350"/>
      <c r="AE66" s="350"/>
      <c r="AF66" s="350"/>
      <c r="AG66" s="350"/>
      <c r="AH66" s="350"/>
      <c r="AI66" s="350"/>
      <c r="AJ66" s="350"/>
      <c r="AK66" s="350"/>
      <c r="AL66" s="350"/>
      <c r="AM66" s="350"/>
      <c r="AN66" s="350"/>
      <c r="AO66" s="350"/>
      <c r="AP66" s="350"/>
      <c r="AQ66" s="350"/>
      <c r="AR66" s="350"/>
      <c r="AS66" s="384"/>
    </row>
    <row r="67" spans="1:46" ht="13.5" hidden="1" customHeight="1" x14ac:dyDescent="0.2">
      <c r="AK67" s="293"/>
      <c r="AL67" s="293"/>
      <c r="AM67" s="293"/>
      <c r="AN67" s="293"/>
      <c r="AO67" s="293"/>
      <c r="AP67" s="293"/>
      <c r="AQ67" s="293"/>
      <c r="AR67" s="293"/>
      <c r="AS67" s="293"/>
      <c r="AT67" s="293"/>
    </row>
    <row r="68" spans="1:46" ht="13.5" hidden="1" customHeight="1" x14ac:dyDescent="0.2">
      <c r="AK68" s="293"/>
      <c r="AL68" s="293"/>
      <c r="AM68" s="293"/>
      <c r="AN68" s="293"/>
      <c r="AO68" s="293"/>
      <c r="AP68" s="293"/>
      <c r="AQ68" s="293"/>
      <c r="AR68" s="293"/>
    </row>
    <row r="69" spans="1:46" ht="13.5" hidden="1" customHeight="1" x14ac:dyDescent="0.2">
      <c r="AK69" s="293"/>
      <c r="AL69" s="293"/>
      <c r="AM69" s="293"/>
      <c r="AN69" s="293"/>
      <c r="AO69" s="293"/>
      <c r="AP69" s="293"/>
      <c r="AQ69" s="293"/>
      <c r="AR69" s="293"/>
    </row>
    <row r="70" spans="1:46" ht="13.2" hidden="1" x14ac:dyDescent="0.2">
      <c r="AK70" s="293"/>
      <c r="AL70" s="293"/>
      <c r="AM70" s="293"/>
      <c r="AN70" s="293"/>
      <c r="AO70" s="293"/>
      <c r="AP70" s="293"/>
      <c r="AQ70" s="293"/>
      <c r="AR70" s="293"/>
    </row>
    <row r="71" spans="1:46" ht="13.2" hidden="1" x14ac:dyDescent="0.2">
      <c r="AK71" s="293"/>
      <c r="AL71" s="293"/>
      <c r="AM71" s="293"/>
      <c r="AN71" s="293"/>
      <c r="AO71" s="293"/>
      <c r="AP71" s="293"/>
      <c r="AQ71" s="293"/>
      <c r="AR71" s="293"/>
    </row>
    <row r="72" spans="1:46" ht="13.2" hidden="1" x14ac:dyDescent="0.2">
      <c r="AK72" s="293"/>
      <c r="AL72" s="293"/>
      <c r="AM72" s="293"/>
      <c r="AN72" s="293"/>
      <c r="AO72" s="293"/>
      <c r="AP72" s="293"/>
      <c r="AQ72" s="293"/>
      <c r="AR72" s="293"/>
    </row>
    <row r="73" spans="1:46" ht="13.2" hidden="1" x14ac:dyDescent="0.2">
      <c r="AK73" s="293"/>
      <c r="AL73" s="293"/>
      <c r="AM73" s="293"/>
      <c r="AN73" s="293"/>
      <c r="AO73" s="293"/>
      <c r="AP73" s="293"/>
      <c r="AQ73" s="293"/>
      <c r="AR73" s="293"/>
    </row>
    <row r="74" spans="1:46" ht="13.2" hidden="1" x14ac:dyDescent="0.2"/>
  </sheetData>
  <sheetProtection algorithmName="SHA-512" hashValue="0cmREMEI7N6b0CUWhwMmX0X9HWRfPegp97sQVZsxI+EGbnlwbXpgsAef3vr9i9xXZG8dfKMDCi798WHPrbkCBw==" saltValue="BOVd1GZpkxcuRm1ClWbiNw==" spinCount="100000" sheet="1" objects="1" scenarios="1"/>
  <mergeCells count="25">
    <mergeCell ref="AK22:AN22"/>
    <mergeCell ref="AO7:AO8"/>
    <mergeCell ref="AK9:AN9"/>
    <mergeCell ref="AK10:AN10"/>
    <mergeCell ref="AK11:AN11"/>
    <mergeCell ref="AK12:AN12"/>
    <mergeCell ref="AK13:AN13"/>
    <mergeCell ref="AK14:AN14"/>
    <mergeCell ref="AK15:AN15"/>
    <mergeCell ref="AK16:AN16"/>
    <mergeCell ref="AK17:AN17"/>
    <mergeCell ref="AK21:AN21"/>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6384" width="9" style="290" hidden="1"/>
  </cols>
  <sheetData>
    <row r="1" spans="2:125" ht="13.5" customHeight="1" x14ac:dyDescent="0.2">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2:125" ht="13.2" x14ac:dyDescent="0.2">
      <c r="B2" s="290"/>
      <c r="DG2" s="290"/>
    </row>
    <row r="3" spans="2:125" ht="13.2" x14ac:dyDescent="0.2">
      <c r="C3" s="290"/>
      <c r="D3" s="290"/>
      <c r="E3" s="290"/>
      <c r="F3" s="290"/>
      <c r="G3" s="290"/>
      <c r="H3" s="290"/>
      <c r="I3" s="290"/>
      <c r="J3" s="290"/>
      <c r="K3" s="290"/>
      <c r="L3" s="290"/>
      <c r="M3" s="290"/>
      <c r="N3" s="290"/>
      <c r="O3" s="290"/>
      <c r="P3" s="290"/>
      <c r="Q3" s="290"/>
      <c r="R3" s="290"/>
      <c r="S3" s="290"/>
      <c r="T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H3" s="290"/>
      <c r="DI3" s="290"/>
      <c r="DJ3" s="290"/>
      <c r="DK3" s="290"/>
      <c r="DL3" s="290"/>
      <c r="DM3" s="290"/>
      <c r="DN3" s="290"/>
      <c r="DO3" s="290"/>
      <c r="DP3" s="290"/>
      <c r="DQ3" s="290"/>
      <c r="DR3" s="290"/>
      <c r="DS3" s="290"/>
      <c r="DT3" s="290"/>
      <c r="DU3" s="290"/>
    </row>
    <row r="4" spans="2:125" ht="13.2" x14ac:dyDescent="0.2"/>
    <row r="5" spans="2:125" ht="13.2" x14ac:dyDescent="0.2"/>
    <row r="6" spans="2:125" ht="13.2" x14ac:dyDescent="0.2"/>
    <row r="7" spans="2:125" ht="13.2" x14ac:dyDescent="0.2"/>
    <row r="8" spans="2:125" ht="13.2" x14ac:dyDescent="0.2"/>
    <row r="9" spans="2:125" ht="13.2" x14ac:dyDescent="0.2">
      <c r="DU9" s="290"/>
    </row>
    <row r="10" spans="2:125" ht="13.2" x14ac:dyDescent="0.2"/>
    <row r="11" spans="2:125" ht="13.2" x14ac:dyDescent="0.2"/>
    <row r="12" spans="2:125" ht="13.2" x14ac:dyDescent="0.2"/>
    <row r="13" spans="2:125" ht="13.2" x14ac:dyDescent="0.2"/>
    <row r="14" spans="2:125" ht="13.2" x14ac:dyDescent="0.2"/>
    <row r="15" spans="2:125" ht="13.2" x14ac:dyDescent="0.2"/>
    <row r="16" spans="2:125" ht="13.2" x14ac:dyDescent="0.2"/>
    <row r="17" spans="125:125" ht="13.2" x14ac:dyDescent="0.2">
      <c r="DU17" s="290"/>
    </row>
    <row r="18" spans="125:125" ht="13.2" x14ac:dyDescent="0.2"/>
    <row r="19" spans="125:125" ht="13.2" x14ac:dyDescent="0.2"/>
    <row r="20" spans="125:125" ht="13.2" x14ac:dyDescent="0.2">
      <c r="DU20" s="290"/>
    </row>
    <row r="21" spans="125:125" ht="13.2" x14ac:dyDescent="0.2">
      <c r="DU21" s="290"/>
    </row>
    <row r="22" spans="125:125" ht="13.2" x14ac:dyDescent="0.2"/>
    <row r="23" spans="125:125" ht="13.2" x14ac:dyDescent="0.2"/>
    <row r="24" spans="125:125" ht="13.2" x14ac:dyDescent="0.2"/>
    <row r="25" spans="125:125" ht="13.2" x14ac:dyDescent="0.2"/>
    <row r="26" spans="125:125" ht="13.2" x14ac:dyDescent="0.2"/>
    <row r="27" spans="125:125" ht="13.2" x14ac:dyDescent="0.2"/>
    <row r="28" spans="125:125" ht="13.2" x14ac:dyDescent="0.2">
      <c r="DU28" s="290"/>
    </row>
    <row r="29" spans="125:125" ht="13.2" x14ac:dyDescent="0.2"/>
    <row r="30" spans="125:125" ht="13.2" x14ac:dyDescent="0.2"/>
    <row r="31" spans="125:125" ht="13.2" x14ac:dyDescent="0.2"/>
    <row r="32" spans="125:125" ht="13.2" x14ac:dyDescent="0.2"/>
    <row r="33" spans="2:125" ht="13.2" x14ac:dyDescent="0.2">
      <c r="B33" s="290"/>
      <c r="G33" s="290"/>
      <c r="I33" s="290"/>
    </row>
    <row r="34" spans="2:125" ht="13.2" x14ac:dyDescent="0.2">
      <c r="C34" s="290"/>
      <c r="P34" s="290"/>
      <c r="DE34" s="290"/>
      <c r="DH34" s="290"/>
    </row>
    <row r="35" spans="2:125" ht="13.2" x14ac:dyDescent="0.2">
      <c r="D35" s="290"/>
      <c r="E35" s="290"/>
      <c r="DG35" s="290"/>
      <c r="DJ35" s="290"/>
      <c r="DP35" s="290"/>
      <c r="DQ35" s="290"/>
      <c r="DR35" s="290"/>
      <c r="DS35" s="290"/>
      <c r="DT35" s="290"/>
      <c r="DU35" s="290"/>
    </row>
    <row r="36" spans="2:125" ht="13.2" x14ac:dyDescent="0.2">
      <c r="F36" s="290"/>
      <c r="H36" s="290"/>
      <c r="J36" s="290"/>
      <c r="K36" s="290"/>
      <c r="L36" s="290"/>
      <c r="M36" s="290"/>
      <c r="N36" s="290"/>
      <c r="O36" s="290"/>
      <c r="Q36" s="290"/>
      <c r="R36" s="290"/>
      <c r="S36" s="290"/>
      <c r="T36" s="290"/>
      <c r="U36" s="290"/>
      <c r="V36" s="290"/>
      <c r="W36" s="290"/>
      <c r="X36" s="290"/>
      <c r="Y36" s="290"/>
      <c r="Z36" s="290"/>
      <c r="AA36" s="290"/>
      <c r="AB36" s="290"/>
      <c r="AC36" s="290"/>
      <c r="AD36" s="290"/>
      <c r="AE36" s="290"/>
      <c r="AF36" s="290"/>
      <c r="AG36" s="290"/>
      <c r="AH36" s="290"/>
      <c r="AI36" s="290"/>
      <c r="AJ36" s="290"/>
      <c r="AK36" s="290"/>
      <c r="AL36" s="290"/>
      <c r="AM36" s="290"/>
      <c r="AN36" s="290"/>
      <c r="AO36" s="290"/>
      <c r="AP36" s="290"/>
      <c r="AQ36" s="290"/>
      <c r="AR36" s="290"/>
      <c r="AS36" s="290"/>
      <c r="AT36" s="290"/>
      <c r="AU36" s="290"/>
      <c r="AV36" s="290"/>
      <c r="AW36" s="290"/>
      <c r="AX36" s="290"/>
      <c r="AY36" s="290"/>
      <c r="AZ36" s="290"/>
      <c r="BA36" s="290"/>
      <c r="BB36" s="290"/>
      <c r="BC36" s="290"/>
      <c r="BD36" s="290"/>
      <c r="BE36" s="290"/>
      <c r="BF36" s="290"/>
      <c r="BG36" s="290"/>
      <c r="BH36" s="290"/>
      <c r="BI36" s="290"/>
      <c r="BJ36" s="290"/>
      <c r="BK36" s="290"/>
      <c r="BL36" s="290"/>
      <c r="BM36" s="290"/>
      <c r="BN36" s="290"/>
      <c r="BO36" s="290"/>
      <c r="BP36" s="290"/>
      <c r="BQ36" s="290"/>
      <c r="BR36" s="290"/>
      <c r="BS36" s="290"/>
      <c r="BT36" s="290"/>
      <c r="BU36" s="290"/>
      <c r="BV36" s="290"/>
      <c r="BW36" s="290"/>
      <c r="BX36" s="290"/>
      <c r="BY36" s="290"/>
      <c r="BZ36" s="290"/>
      <c r="CA36" s="290"/>
      <c r="CB36" s="290"/>
      <c r="CC36" s="290"/>
      <c r="CD36" s="290"/>
      <c r="CE36" s="290"/>
      <c r="CF36" s="290"/>
      <c r="CG36" s="290"/>
      <c r="CH36" s="290"/>
      <c r="CI36" s="290"/>
      <c r="CJ36" s="290"/>
      <c r="CK36" s="290"/>
      <c r="CL36" s="290"/>
      <c r="CM36" s="290"/>
      <c r="CN36" s="290"/>
      <c r="CO36" s="290"/>
      <c r="CP36" s="290"/>
      <c r="CQ36" s="290"/>
      <c r="CR36" s="290"/>
      <c r="CS36" s="290"/>
      <c r="CT36" s="290"/>
      <c r="CU36" s="290"/>
      <c r="CV36" s="290"/>
      <c r="CW36" s="290"/>
      <c r="CX36" s="290"/>
      <c r="CY36" s="290"/>
      <c r="CZ36" s="290"/>
      <c r="DA36" s="290"/>
      <c r="DB36" s="290"/>
      <c r="DC36" s="290"/>
      <c r="DD36" s="290"/>
      <c r="DF36" s="290"/>
      <c r="DI36" s="290"/>
      <c r="DK36" s="290"/>
      <c r="DL36" s="290"/>
      <c r="DM36" s="290"/>
      <c r="DN36" s="290"/>
      <c r="DO36" s="290"/>
      <c r="DP36" s="290"/>
      <c r="DQ36" s="290"/>
      <c r="DR36" s="290"/>
      <c r="DS36" s="290"/>
      <c r="DT36" s="290"/>
      <c r="DU36" s="290"/>
    </row>
    <row r="37" spans="2:125" ht="13.2" x14ac:dyDescent="0.2">
      <c r="DU37" s="290"/>
    </row>
    <row r="38" spans="2:125" ht="13.2" x14ac:dyDescent="0.2">
      <c r="DT38" s="290"/>
      <c r="DU38" s="290"/>
    </row>
    <row r="39" spans="2:125" ht="13.2" x14ac:dyDescent="0.2"/>
    <row r="40" spans="2:125" ht="13.2" x14ac:dyDescent="0.2">
      <c r="DH40" s="290"/>
    </row>
    <row r="41" spans="2:125" ht="13.2" x14ac:dyDescent="0.2">
      <c r="DE41" s="290"/>
    </row>
    <row r="42" spans="2:125" ht="13.2" x14ac:dyDescent="0.2">
      <c r="DG42" s="290"/>
      <c r="DJ42" s="290"/>
    </row>
    <row r="43" spans="2:125" ht="13.2" x14ac:dyDescent="0.2">
      <c r="Q43" s="290"/>
      <c r="R43" s="290"/>
      <c r="S43" s="290"/>
      <c r="T43" s="290"/>
      <c r="U43" s="290"/>
      <c r="V43" s="290"/>
      <c r="W43" s="290"/>
      <c r="X43" s="290"/>
      <c r="Y43" s="290"/>
      <c r="Z43" s="290"/>
      <c r="AA43" s="290"/>
      <c r="AB43" s="290"/>
      <c r="AC43" s="290"/>
      <c r="AD43" s="290"/>
      <c r="AE43" s="290"/>
      <c r="AF43" s="290"/>
      <c r="AG43" s="290"/>
      <c r="AH43" s="290"/>
      <c r="AI43" s="290"/>
      <c r="AJ43" s="290"/>
      <c r="AK43" s="290"/>
      <c r="AL43" s="290"/>
      <c r="AM43" s="290"/>
      <c r="AN43" s="290"/>
      <c r="AO43" s="290"/>
      <c r="AP43" s="290"/>
      <c r="AQ43" s="290"/>
      <c r="AR43" s="290"/>
      <c r="AS43" s="290"/>
      <c r="AT43" s="290"/>
      <c r="AU43" s="290"/>
      <c r="AV43" s="290"/>
      <c r="AW43" s="290"/>
      <c r="AX43" s="290"/>
      <c r="AY43" s="290"/>
      <c r="AZ43" s="290"/>
      <c r="BA43" s="290"/>
      <c r="BB43" s="290"/>
      <c r="BC43" s="290"/>
      <c r="BD43" s="290"/>
      <c r="BE43" s="290"/>
      <c r="BF43" s="290"/>
      <c r="BG43" s="290"/>
      <c r="BH43" s="290"/>
      <c r="BI43" s="290"/>
      <c r="BJ43" s="290"/>
      <c r="BK43" s="290"/>
      <c r="BL43" s="290"/>
      <c r="BM43" s="290"/>
      <c r="BN43" s="290"/>
      <c r="BO43" s="290"/>
      <c r="BP43" s="290"/>
      <c r="BQ43" s="290"/>
      <c r="BR43" s="290"/>
      <c r="BS43" s="290"/>
      <c r="BT43" s="290"/>
      <c r="BU43" s="290"/>
      <c r="BV43" s="290"/>
      <c r="BW43" s="290"/>
      <c r="BX43" s="290"/>
      <c r="BY43" s="290"/>
      <c r="BZ43" s="290"/>
      <c r="CA43" s="290"/>
      <c r="CB43" s="290"/>
      <c r="CC43" s="290"/>
      <c r="CD43" s="290"/>
      <c r="CE43" s="290"/>
      <c r="CF43" s="290"/>
      <c r="CG43" s="290"/>
      <c r="CH43" s="290"/>
      <c r="CI43" s="290"/>
      <c r="CJ43" s="290"/>
      <c r="CK43" s="290"/>
      <c r="CL43" s="290"/>
      <c r="CM43" s="290"/>
      <c r="CN43" s="290"/>
      <c r="CO43" s="290"/>
      <c r="CP43" s="290"/>
      <c r="CQ43" s="290"/>
      <c r="CR43" s="290"/>
      <c r="CS43" s="290"/>
      <c r="CT43" s="290"/>
      <c r="CU43" s="290"/>
      <c r="CV43" s="290"/>
      <c r="CW43" s="290"/>
      <c r="CX43" s="290"/>
      <c r="CY43" s="290"/>
      <c r="CZ43" s="290"/>
      <c r="DA43" s="290"/>
      <c r="DB43" s="290"/>
      <c r="DC43" s="290"/>
      <c r="DD43" s="290"/>
      <c r="DF43" s="290"/>
      <c r="DI43" s="290"/>
      <c r="DK43" s="290"/>
      <c r="DL43" s="290"/>
      <c r="DM43" s="290"/>
      <c r="DN43" s="290"/>
      <c r="DO43" s="290"/>
      <c r="DP43" s="290"/>
      <c r="DQ43" s="290"/>
      <c r="DR43" s="290"/>
      <c r="DS43" s="290"/>
      <c r="DT43" s="290"/>
      <c r="DU43" s="290"/>
    </row>
    <row r="44" spans="2:125" ht="13.2" x14ac:dyDescent="0.2">
      <c r="DU44" s="290"/>
    </row>
    <row r="45" spans="2:125" ht="13.2" x14ac:dyDescent="0.2"/>
    <row r="46" spans="2:125" ht="13.2" x14ac:dyDescent="0.2"/>
    <row r="47" spans="2:125" ht="13.2" x14ac:dyDescent="0.2"/>
    <row r="48" spans="2:125" ht="13.2" x14ac:dyDescent="0.2">
      <c r="DT48" s="290"/>
      <c r="DU48" s="290"/>
    </row>
    <row r="49" spans="120:125" ht="13.2" x14ac:dyDescent="0.2">
      <c r="DU49" s="290"/>
    </row>
    <row r="50" spans="120:125" ht="13.2" x14ac:dyDescent="0.2">
      <c r="DU50" s="290"/>
    </row>
    <row r="51" spans="120:125" ht="13.2" x14ac:dyDescent="0.2">
      <c r="DP51" s="290"/>
      <c r="DQ51" s="290"/>
      <c r="DR51" s="290"/>
      <c r="DS51" s="290"/>
      <c r="DT51" s="290"/>
      <c r="DU51" s="290"/>
    </row>
    <row r="52" spans="120:125" ht="13.2" x14ac:dyDescent="0.2"/>
    <row r="53" spans="120:125" ht="13.2" x14ac:dyDescent="0.2"/>
    <row r="54" spans="120:125" ht="13.2" x14ac:dyDescent="0.2">
      <c r="DU54" s="290"/>
    </row>
    <row r="55" spans="120:125" ht="13.2" x14ac:dyDescent="0.2"/>
    <row r="56" spans="120:125" ht="13.2" x14ac:dyDescent="0.2"/>
    <row r="57" spans="120:125" ht="13.2" x14ac:dyDescent="0.2"/>
    <row r="58" spans="120:125" ht="13.2" x14ac:dyDescent="0.2">
      <c r="DU58" s="290"/>
    </row>
    <row r="59" spans="120:125" ht="13.2" x14ac:dyDescent="0.2"/>
    <row r="60" spans="120:125" ht="13.2" x14ac:dyDescent="0.2"/>
    <row r="61" spans="120:125" ht="13.2" x14ac:dyDescent="0.2"/>
    <row r="62" spans="120:125" ht="13.2" x14ac:dyDescent="0.2"/>
    <row r="63" spans="120:125" ht="13.2" x14ac:dyDescent="0.2">
      <c r="DU63" s="290"/>
    </row>
    <row r="64" spans="120:125" ht="13.2" x14ac:dyDescent="0.2">
      <c r="DT64" s="290"/>
      <c r="DU64" s="290"/>
    </row>
    <row r="65" spans="123:125" ht="13.2" x14ac:dyDescent="0.2"/>
    <row r="66" spans="123:125" ht="13.2" x14ac:dyDescent="0.2"/>
    <row r="67" spans="123:125" ht="13.2" x14ac:dyDescent="0.2"/>
    <row r="68" spans="123:125" ht="13.2" x14ac:dyDescent="0.2"/>
    <row r="69" spans="123:125" ht="13.2" x14ac:dyDescent="0.2">
      <c r="DS69" s="290"/>
      <c r="DT69" s="290"/>
      <c r="DU69" s="290"/>
    </row>
    <row r="70" spans="123:125" ht="13.2" x14ac:dyDescent="0.2"/>
    <row r="71" spans="123:125" ht="13.2" x14ac:dyDescent="0.2"/>
    <row r="72" spans="123:125" ht="13.2" x14ac:dyDescent="0.2"/>
    <row r="73" spans="123:125" ht="13.2" x14ac:dyDescent="0.2"/>
    <row r="74" spans="123:125" ht="13.2" x14ac:dyDescent="0.2"/>
    <row r="75" spans="123:125" ht="13.2" x14ac:dyDescent="0.2"/>
    <row r="76" spans="123:125" ht="13.2" x14ac:dyDescent="0.2"/>
    <row r="77" spans="123:125" ht="13.2" x14ac:dyDescent="0.2"/>
    <row r="78" spans="123:125" ht="13.2" x14ac:dyDescent="0.2"/>
    <row r="79" spans="123:125" ht="13.2" x14ac:dyDescent="0.2"/>
    <row r="80" spans="123:125" ht="13.2" x14ac:dyDescent="0.2"/>
    <row r="81" spans="116:125" ht="13.2" x14ac:dyDescent="0.2"/>
    <row r="82" spans="116:125" ht="13.2" x14ac:dyDescent="0.2">
      <c r="DL82" s="290"/>
    </row>
    <row r="83" spans="116:125" ht="13.2" x14ac:dyDescent="0.2">
      <c r="DM83" s="290"/>
      <c r="DN83" s="290"/>
      <c r="DO83" s="290"/>
      <c r="DP83" s="290"/>
      <c r="DQ83" s="290"/>
      <c r="DR83" s="290"/>
      <c r="DS83" s="290"/>
      <c r="DT83" s="290"/>
      <c r="DU83" s="290"/>
    </row>
    <row r="84" spans="116:125" ht="13.2" x14ac:dyDescent="0.2"/>
    <row r="85" spans="116:125" ht="13.2" x14ac:dyDescent="0.2"/>
    <row r="86" spans="116:125" ht="13.2" x14ac:dyDescent="0.2"/>
    <row r="87" spans="116:125" ht="13.2" x14ac:dyDescent="0.2"/>
    <row r="88" spans="116:125" ht="13.2" x14ac:dyDescent="0.2">
      <c r="DU88" s="290"/>
    </row>
    <row r="89" spans="116:125" ht="13.2" x14ac:dyDescent="0.2"/>
    <row r="90" spans="116:125" ht="13.2" x14ac:dyDescent="0.2"/>
    <row r="91" spans="116:125" ht="13.2" x14ac:dyDescent="0.2"/>
    <row r="92" spans="116:125" ht="13.5" customHeight="1" x14ac:dyDescent="0.2"/>
    <row r="93" spans="116:125" ht="13.5" customHeight="1" x14ac:dyDescent="0.2"/>
    <row r="94" spans="116:125" ht="13.5" customHeight="1" x14ac:dyDescent="0.2">
      <c r="DS94" s="290"/>
      <c r="DT94" s="290"/>
      <c r="DU94" s="290"/>
    </row>
    <row r="95" spans="116:125" ht="13.5" customHeight="1" x14ac:dyDescent="0.2">
      <c r="DU95" s="290"/>
    </row>
    <row r="96" spans="116:125" ht="13.5" customHeight="1" x14ac:dyDescent="0.2"/>
    <row r="97" spans="124:125" ht="13.5" customHeight="1" x14ac:dyDescent="0.2"/>
    <row r="98" spans="124:125" ht="13.5" customHeight="1" x14ac:dyDescent="0.2"/>
    <row r="99" spans="124:125" ht="13.5" customHeight="1" x14ac:dyDescent="0.2"/>
    <row r="100" spans="124:125" ht="13.5" customHeight="1" x14ac:dyDescent="0.2"/>
    <row r="101" spans="124:125" ht="13.5" customHeight="1" x14ac:dyDescent="0.2">
      <c r="DU101" s="290"/>
    </row>
    <row r="102" spans="124:125" ht="13.5" customHeight="1" x14ac:dyDescent="0.2"/>
    <row r="103" spans="124:125" ht="13.5" customHeight="1" x14ac:dyDescent="0.2"/>
    <row r="104" spans="124:125" ht="13.5" customHeight="1" x14ac:dyDescent="0.2">
      <c r="DT104" s="290"/>
      <c r="DU104" s="290"/>
    </row>
    <row r="105" spans="124:125" ht="13.5" customHeight="1" x14ac:dyDescent="0.2"/>
    <row r="106" spans="124:125" ht="13.5" customHeight="1" x14ac:dyDescent="0.2"/>
    <row r="107" spans="124:125" ht="13.5" customHeight="1" x14ac:dyDescent="0.2"/>
    <row r="108" spans="124:125" ht="13.5" customHeight="1" x14ac:dyDescent="0.2"/>
    <row r="109" spans="124:125" ht="13.5" customHeight="1" x14ac:dyDescent="0.2"/>
    <row r="110" spans="124:125" ht="13.5" customHeight="1" x14ac:dyDescent="0.2"/>
    <row r="111" spans="124:125" ht="13.5" customHeight="1" x14ac:dyDescent="0.2"/>
    <row r="112" spans="124:125"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0" t="s">
        <v>552</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c r="DU121" s="290"/>
    </row>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5fAT6oL352uK5WCRBV140c/+/5Yk6/Bs8nPMPcLizIzlVaoS13l1ioYirAfHu9D6tm2s/vRkAQP5x1spiUTCBw==" saltValue="qI5cuxlpwOzpSwrmavY7Zw=="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32"/>
  <sheetViews>
    <sheetView showGridLines="0" zoomScaleNormal="100" zoomScaleSheetLayoutView="55" workbookViewId="0"/>
  </sheetViews>
  <sheetFormatPr defaultColWidth="0" defaultRowHeight="13.5" customHeight="1" zeroHeight="1" x14ac:dyDescent="0.2"/>
  <cols>
    <col min="1" max="125" width="2.44140625" style="291" customWidth="1"/>
    <col min="126" max="142" width="0" style="290" hidden="1" customWidth="1"/>
    <col min="143" max="16384" width="9" style="290" hidden="1"/>
  </cols>
  <sheetData>
    <row r="1" spans="1:125" ht="13.5" customHeight="1" x14ac:dyDescent="0.2">
      <c r="A1" s="290"/>
      <c r="B1" s="290"/>
      <c r="C1" s="290"/>
      <c r="D1" s="290"/>
      <c r="E1" s="290"/>
      <c r="F1" s="290"/>
      <c r="G1" s="290"/>
      <c r="H1" s="290"/>
      <c r="I1" s="290"/>
      <c r="J1" s="290"/>
      <c r="K1" s="290"/>
      <c r="L1" s="290"/>
      <c r="M1" s="290"/>
      <c r="N1" s="290"/>
      <c r="O1" s="290"/>
      <c r="P1" s="290"/>
      <c r="Q1" s="290"/>
      <c r="R1" s="290"/>
      <c r="S1" s="290"/>
      <c r="T1" s="290"/>
      <c r="U1" s="290"/>
      <c r="V1" s="290"/>
      <c r="W1" s="290"/>
      <c r="X1" s="290"/>
      <c r="Y1" s="290"/>
      <c r="Z1" s="290"/>
      <c r="AA1" s="290"/>
      <c r="AB1" s="290"/>
      <c r="AC1" s="290"/>
      <c r="AD1" s="290"/>
      <c r="AE1" s="290"/>
      <c r="AF1" s="290"/>
      <c r="AG1" s="290"/>
      <c r="AH1" s="290"/>
      <c r="AI1" s="290"/>
      <c r="AJ1" s="290"/>
      <c r="AK1" s="290"/>
      <c r="AL1" s="290"/>
      <c r="AM1" s="290"/>
      <c r="AN1" s="290"/>
      <c r="AO1" s="290"/>
      <c r="AP1" s="290"/>
      <c r="AQ1" s="290"/>
      <c r="AR1" s="290"/>
      <c r="AS1" s="290"/>
      <c r="AT1" s="290"/>
      <c r="AU1" s="290"/>
      <c r="AV1" s="290"/>
      <c r="AW1" s="290"/>
      <c r="AX1" s="290"/>
      <c r="AY1" s="290"/>
      <c r="AZ1" s="290"/>
      <c r="BA1" s="290"/>
      <c r="BB1" s="290"/>
      <c r="BC1" s="290"/>
      <c r="BD1" s="290"/>
      <c r="BE1" s="290"/>
      <c r="BF1" s="290"/>
      <c r="BG1" s="290"/>
      <c r="BH1" s="290"/>
      <c r="BI1" s="290"/>
      <c r="BJ1" s="290"/>
      <c r="BK1" s="290"/>
      <c r="BL1" s="290"/>
      <c r="BM1" s="290"/>
      <c r="BN1" s="290"/>
      <c r="BO1" s="290"/>
      <c r="BP1" s="290"/>
      <c r="BQ1" s="290"/>
      <c r="BR1" s="290"/>
      <c r="BS1" s="290"/>
      <c r="BT1" s="290"/>
      <c r="BU1" s="290"/>
      <c r="BV1" s="290"/>
      <c r="BW1" s="290"/>
      <c r="BX1" s="290"/>
      <c r="BY1" s="290"/>
      <c r="BZ1" s="290"/>
      <c r="CA1" s="290"/>
      <c r="CB1" s="290"/>
      <c r="CC1" s="290"/>
      <c r="CD1" s="290"/>
      <c r="CE1" s="290"/>
      <c r="CF1" s="290"/>
      <c r="CG1" s="290"/>
      <c r="CH1" s="290"/>
      <c r="CI1" s="290"/>
      <c r="CJ1" s="290"/>
      <c r="CK1" s="290"/>
      <c r="CL1" s="290"/>
      <c r="CM1" s="290"/>
      <c r="CN1" s="290"/>
      <c r="CO1" s="290"/>
      <c r="CP1" s="290"/>
      <c r="CQ1" s="290"/>
      <c r="CR1" s="290"/>
      <c r="CS1" s="290"/>
      <c r="CT1" s="290"/>
      <c r="CU1" s="290"/>
      <c r="CV1" s="290"/>
      <c r="CW1" s="290"/>
      <c r="CX1" s="290"/>
      <c r="CY1" s="290"/>
      <c r="CZ1" s="290"/>
      <c r="DA1" s="290"/>
      <c r="DB1" s="290"/>
      <c r="DC1" s="290"/>
      <c r="DD1" s="290"/>
      <c r="DE1" s="290"/>
      <c r="DF1" s="290"/>
      <c r="DG1" s="290"/>
      <c r="DH1" s="290"/>
      <c r="DI1" s="290"/>
      <c r="DJ1" s="290"/>
      <c r="DK1" s="290"/>
      <c r="DL1" s="290"/>
      <c r="DM1" s="290"/>
      <c r="DN1" s="290"/>
      <c r="DO1" s="290"/>
      <c r="DP1" s="290"/>
      <c r="DQ1" s="290"/>
      <c r="DR1" s="290"/>
      <c r="DS1" s="290"/>
      <c r="DT1" s="290"/>
      <c r="DU1" s="290"/>
    </row>
    <row r="2" spans="1:125" ht="13.2" x14ac:dyDescent="0.2">
      <c r="B2" s="290"/>
      <c r="T2" s="290"/>
    </row>
    <row r="3" spans="1:125" ht="13.2" x14ac:dyDescent="0.2">
      <c r="C3" s="290"/>
      <c r="D3" s="290"/>
      <c r="E3" s="290"/>
      <c r="F3" s="290"/>
      <c r="G3" s="290"/>
      <c r="H3" s="290"/>
      <c r="I3" s="290"/>
      <c r="J3" s="290"/>
      <c r="K3" s="290"/>
      <c r="L3" s="290"/>
      <c r="M3" s="290"/>
      <c r="N3" s="290"/>
      <c r="O3" s="290"/>
      <c r="P3" s="290"/>
      <c r="Q3" s="290"/>
      <c r="R3" s="290"/>
      <c r="S3" s="290"/>
      <c r="U3" s="290"/>
      <c r="V3" s="290"/>
      <c r="W3" s="290"/>
      <c r="X3" s="290"/>
      <c r="Y3" s="290"/>
      <c r="Z3" s="290"/>
      <c r="AA3" s="290"/>
      <c r="AB3" s="290"/>
      <c r="AC3" s="290"/>
      <c r="AD3" s="290"/>
      <c r="AE3" s="290"/>
      <c r="AF3" s="290"/>
      <c r="AG3" s="290"/>
      <c r="AH3" s="290"/>
      <c r="AI3" s="290"/>
      <c r="AJ3" s="290"/>
      <c r="AK3" s="290"/>
      <c r="AL3" s="290"/>
      <c r="AM3" s="290"/>
      <c r="AN3" s="290"/>
      <c r="AO3" s="290"/>
      <c r="AP3" s="290"/>
      <c r="AQ3" s="290"/>
      <c r="AR3" s="290"/>
      <c r="AS3" s="290"/>
      <c r="AT3" s="290"/>
      <c r="AU3" s="290"/>
      <c r="AV3" s="290"/>
      <c r="AW3" s="290"/>
      <c r="AX3" s="290"/>
      <c r="AY3" s="290"/>
      <c r="AZ3" s="290"/>
      <c r="BA3" s="290"/>
      <c r="BB3" s="290"/>
      <c r="BC3" s="290"/>
      <c r="BD3" s="290"/>
      <c r="BE3" s="290"/>
      <c r="BF3" s="290"/>
      <c r="BG3" s="290"/>
      <c r="BH3" s="290"/>
      <c r="BI3" s="290"/>
      <c r="BJ3" s="290"/>
      <c r="BK3" s="290"/>
      <c r="BL3" s="290"/>
      <c r="BM3" s="290"/>
      <c r="BN3" s="290"/>
      <c r="BO3" s="290"/>
      <c r="BP3" s="290"/>
      <c r="BQ3" s="290"/>
      <c r="BR3" s="290"/>
      <c r="BS3" s="290"/>
      <c r="BT3" s="290"/>
      <c r="BU3" s="290"/>
      <c r="BV3" s="290"/>
      <c r="BW3" s="290"/>
      <c r="BX3" s="290"/>
      <c r="BY3" s="290"/>
      <c r="BZ3" s="290"/>
      <c r="CA3" s="290"/>
      <c r="CB3" s="290"/>
      <c r="CC3" s="290"/>
      <c r="CD3" s="290"/>
      <c r="CE3" s="290"/>
      <c r="CF3" s="290"/>
      <c r="CG3" s="290"/>
      <c r="CH3" s="290"/>
      <c r="CI3" s="290"/>
      <c r="CJ3" s="290"/>
      <c r="CK3" s="290"/>
      <c r="CL3" s="290"/>
      <c r="CM3" s="290"/>
      <c r="CN3" s="290"/>
      <c r="CO3" s="290"/>
      <c r="CP3" s="290"/>
      <c r="CQ3" s="290"/>
      <c r="CR3" s="290"/>
      <c r="CS3" s="290"/>
      <c r="CT3" s="290"/>
      <c r="CU3" s="290"/>
      <c r="CV3" s="290"/>
      <c r="CW3" s="290"/>
      <c r="CX3" s="290"/>
      <c r="CY3" s="290"/>
      <c r="CZ3" s="290"/>
      <c r="DA3" s="290"/>
      <c r="DB3" s="290"/>
      <c r="DC3" s="290"/>
      <c r="DD3" s="290"/>
      <c r="DE3" s="290"/>
      <c r="DF3" s="290"/>
      <c r="DG3" s="290"/>
      <c r="DH3" s="290"/>
      <c r="DI3" s="290"/>
      <c r="DJ3" s="290"/>
      <c r="DK3" s="290"/>
      <c r="DL3" s="290"/>
      <c r="DM3" s="290"/>
      <c r="DN3" s="290"/>
      <c r="DO3" s="290"/>
      <c r="DP3" s="290"/>
      <c r="DQ3" s="290"/>
      <c r="DR3" s="290"/>
      <c r="DS3" s="290"/>
      <c r="DT3" s="290"/>
      <c r="DU3" s="290"/>
    </row>
    <row r="4" spans="1:125" ht="13.2" x14ac:dyDescent="0.2"/>
    <row r="5" spans="1:125" ht="13.2" x14ac:dyDescent="0.2"/>
    <row r="6" spans="1:125" ht="13.2" x14ac:dyDescent="0.2"/>
    <row r="7" spans="1:125" ht="13.2" x14ac:dyDescent="0.2"/>
    <row r="8" spans="1:125" ht="13.2" x14ac:dyDescent="0.2"/>
    <row r="9" spans="1:125" ht="13.2" x14ac:dyDescent="0.2"/>
    <row r="10" spans="1:125" ht="13.2" x14ac:dyDescent="0.2"/>
    <row r="11" spans="1:125" ht="13.2" x14ac:dyDescent="0.2"/>
    <row r="12" spans="1:125" ht="13.2" x14ac:dyDescent="0.2"/>
    <row r="13" spans="1:125" ht="13.2" x14ac:dyDescent="0.2"/>
    <row r="14" spans="1:125" ht="13.2" x14ac:dyDescent="0.2"/>
    <row r="15" spans="1:125" ht="13.2" x14ac:dyDescent="0.2"/>
    <row r="16" spans="1:125" ht="13.2" x14ac:dyDescent="0.2"/>
    <row r="17" ht="13.2" x14ac:dyDescent="0.2"/>
    <row r="18" ht="13.2" x14ac:dyDescent="0.2"/>
    <row r="19" ht="13.2" x14ac:dyDescent="0.2"/>
    <row r="20" ht="13.2" x14ac:dyDescent="0.2"/>
    <row r="21" ht="13.2" x14ac:dyDescent="0.2"/>
    <row r="22" ht="13.2" x14ac:dyDescent="0.2"/>
    <row r="23" ht="13.2" x14ac:dyDescent="0.2"/>
    <row r="24" ht="13.2" x14ac:dyDescent="0.2"/>
    <row r="25" ht="13.2" x14ac:dyDescent="0.2"/>
    <row r="26" ht="13.2" x14ac:dyDescent="0.2"/>
    <row r="27" ht="13.2" x14ac:dyDescent="0.2"/>
    <row r="28" ht="13.2" x14ac:dyDescent="0.2"/>
    <row r="29" ht="13.2" x14ac:dyDescent="0.2"/>
    <row r="30" ht="13.2" x14ac:dyDescent="0.2"/>
    <row r="31" ht="13.2" x14ac:dyDescent="0.2"/>
    <row r="32" ht="13.2" x14ac:dyDescent="0.2"/>
    <row r="33" spans="2:125" ht="13.2" x14ac:dyDescent="0.2">
      <c r="B33" s="290"/>
      <c r="G33" s="290"/>
      <c r="I33" s="290"/>
    </row>
    <row r="34" spans="2:125" ht="13.2" x14ac:dyDescent="0.2">
      <c r="C34" s="290"/>
      <c r="P34" s="290"/>
      <c r="R34" s="290"/>
      <c r="U34" s="290"/>
    </row>
    <row r="35" spans="2:125" ht="13.2" x14ac:dyDescent="0.2">
      <c r="D35" s="290"/>
      <c r="E35" s="290"/>
      <c r="T35" s="290"/>
      <c r="W35" s="290"/>
      <c r="X35" s="290"/>
      <c r="Y35" s="290"/>
      <c r="Z35" s="290"/>
      <c r="AA35" s="290"/>
      <c r="AB35" s="290"/>
      <c r="AC35" s="290"/>
      <c r="AD35" s="290"/>
      <c r="AE35" s="290"/>
      <c r="AF35" s="290"/>
      <c r="AG35" s="290"/>
      <c r="AH35" s="290"/>
      <c r="AI35" s="290"/>
      <c r="AJ35" s="290"/>
      <c r="AK35" s="290"/>
      <c r="AL35" s="290"/>
      <c r="AM35" s="290"/>
      <c r="AN35" s="290"/>
      <c r="AO35" s="290"/>
      <c r="AP35" s="290"/>
      <c r="AQ35" s="290"/>
      <c r="AR35" s="290"/>
      <c r="AS35" s="290"/>
      <c r="AT35" s="290"/>
      <c r="AU35" s="290"/>
      <c r="AV35" s="290"/>
      <c r="AW35" s="290"/>
      <c r="AX35" s="290"/>
      <c r="AY35" s="290"/>
      <c r="AZ35" s="290"/>
      <c r="BA35" s="290"/>
      <c r="BB35" s="290"/>
      <c r="BC35" s="290"/>
      <c r="BD35" s="290"/>
      <c r="BE35" s="290"/>
      <c r="BF35" s="290"/>
      <c r="BG35" s="290"/>
      <c r="BH35" s="290"/>
      <c r="BI35" s="290"/>
      <c r="BJ35" s="290"/>
      <c r="BK35" s="290"/>
      <c r="BL35" s="290"/>
      <c r="BM35" s="290"/>
      <c r="BN35" s="290"/>
      <c r="BO35" s="290"/>
      <c r="BP35" s="290"/>
      <c r="BQ35" s="290"/>
      <c r="BR35" s="290"/>
      <c r="BS35" s="290"/>
      <c r="BT35" s="290"/>
      <c r="BU35" s="290"/>
      <c r="BV35" s="290"/>
      <c r="BW35" s="290"/>
      <c r="BX35" s="290"/>
      <c r="BY35" s="290"/>
      <c r="BZ35" s="290"/>
      <c r="CA35" s="290"/>
      <c r="CB35" s="290"/>
      <c r="CC35" s="290"/>
      <c r="CD35" s="290"/>
      <c r="CE35" s="290"/>
      <c r="CF35" s="290"/>
      <c r="CG35" s="290"/>
      <c r="CH35" s="290"/>
      <c r="CI35" s="290"/>
      <c r="CJ35" s="290"/>
      <c r="CK35" s="290"/>
      <c r="CL35" s="290"/>
      <c r="CM35" s="290"/>
      <c r="CN35" s="290"/>
      <c r="CO35" s="290"/>
      <c r="CP35" s="290"/>
      <c r="CQ35" s="290"/>
      <c r="CR35" s="290"/>
      <c r="CS35" s="290"/>
      <c r="CT35" s="290"/>
      <c r="CU35" s="290"/>
      <c r="CV35" s="290"/>
      <c r="CW35" s="290"/>
      <c r="CX35" s="290"/>
      <c r="CY35" s="290"/>
      <c r="CZ35" s="290"/>
      <c r="DA35" s="290"/>
      <c r="DB35" s="290"/>
      <c r="DC35" s="290"/>
      <c r="DD35" s="290"/>
      <c r="DE35" s="290"/>
      <c r="DF35" s="290"/>
      <c r="DG35" s="290"/>
      <c r="DH35" s="290"/>
      <c r="DI35" s="290"/>
      <c r="DJ35" s="290"/>
      <c r="DK35" s="290"/>
      <c r="DL35" s="290"/>
      <c r="DM35" s="290"/>
      <c r="DN35" s="290"/>
      <c r="DO35" s="290"/>
      <c r="DP35" s="290"/>
      <c r="DQ35" s="290"/>
      <c r="DR35" s="290"/>
      <c r="DS35" s="290"/>
      <c r="DT35" s="290"/>
      <c r="DU35" s="290"/>
    </row>
    <row r="36" spans="2:125" ht="13.2" x14ac:dyDescent="0.2">
      <c r="F36" s="290"/>
      <c r="H36" s="290"/>
      <c r="J36" s="290"/>
      <c r="K36" s="290"/>
      <c r="L36" s="290"/>
      <c r="M36" s="290"/>
      <c r="N36" s="290"/>
      <c r="O36" s="290"/>
      <c r="Q36" s="290"/>
      <c r="S36" s="290"/>
      <c r="V36" s="290"/>
    </row>
    <row r="37" spans="2:125" ht="13.2" x14ac:dyDescent="0.2"/>
    <row r="38" spans="2:125" ht="13.2" x14ac:dyDescent="0.2"/>
    <row r="39" spans="2:125" ht="13.2" x14ac:dyDescent="0.2"/>
    <row r="40" spans="2:125" ht="13.2" x14ac:dyDescent="0.2">
      <c r="U40" s="290"/>
    </row>
    <row r="41" spans="2:125" ht="13.2" x14ac:dyDescent="0.2">
      <c r="R41" s="290"/>
    </row>
    <row r="42" spans="2:125" ht="13.2" x14ac:dyDescent="0.2">
      <c r="T42" s="290"/>
      <c r="W42" s="290"/>
      <c r="X42" s="290"/>
      <c r="Y42" s="290"/>
      <c r="Z42" s="290"/>
      <c r="AA42" s="290"/>
      <c r="AB42" s="290"/>
      <c r="AC42" s="290"/>
      <c r="AD42" s="290"/>
      <c r="AE42" s="290"/>
      <c r="AF42" s="290"/>
      <c r="AG42" s="290"/>
      <c r="AH42" s="290"/>
      <c r="AI42" s="290"/>
      <c r="AJ42" s="290"/>
      <c r="AK42" s="290"/>
      <c r="AL42" s="290"/>
      <c r="AM42" s="290"/>
      <c r="AN42" s="290"/>
      <c r="AO42" s="290"/>
      <c r="AP42" s="290"/>
      <c r="AQ42" s="290"/>
      <c r="AR42" s="290"/>
      <c r="AS42" s="290"/>
      <c r="AT42" s="290"/>
      <c r="AU42" s="290"/>
      <c r="AV42" s="290"/>
      <c r="AW42" s="290"/>
      <c r="AX42" s="290"/>
      <c r="AY42" s="290"/>
      <c r="AZ42" s="290"/>
      <c r="BA42" s="290"/>
      <c r="BB42" s="290"/>
      <c r="BC42" s="290"/>
      <c r="BD42" s="290"/>
      <c r="BE42" s="290"/>
      <c r="BF42" s="290"/>
      <c r="BG42" s="290"/>
      <c r="BH42" s="290"/>
      <c r="BI42" s="290"/>
      <c r="BJ42" s="290"/>
      <c r="BK42" s="290"/>
      <c r="BL42" s="290"/>
      <c r="BM42" s="290"/>
      <c r="BN42" s="290"/>
      <c r="BO42" s="290"/>
      <c r="BP42" s="290"/>
      <c r="BQ42" s="290"/>
      <c r="BR42" s="290"/>
      <c r="BS42" s="290"/>
      <c r="BT42" s="290"/>
      <c r="BU42" s="290"/>
      <c r="BV42" s="290"/>
      <c r="BW42" s="290"/>
      <c r="BX42" s="290"/>
      <c r="BY42" s="290"/>
      <c r="BZ42" s="290"/>
      <c r="CA42" s="290"/>
      <c r="CB42" s="290"/>
      <c r="CC42" s="290"/>
      <c r="CD42" s="290"/>
      <c r="CE42" s="290"/>
      <c r="CF42" s="290"/>
      <c r="CG42" s="290"/>
      <c r="CH42" s="290"/>
      <c r="CI42" s="290"/>
      <c r="CJ42" s="290"/>
      <c r="CK42" s="290"/>
      <c r="CL42" s="290"/>
      <c r="CM42" s="290"/>
      <c r="CN42" s="290"/>
      <c r="CO42" s="290"/>
      <c r="CP42" s="290"/>
      <c r="CQ42" s="290"/>
      <c r="CR42" s="290"/>
      <c r="CS42" s="290"/>
      <c r="CT42" s="290"/>
      <c r="CU42" s="290"/>
      <c r="CV42" s="290"/>
      <c r="CW42" s="290"/>
      <c r="CX42" s="290"/>
      <c r="CY42" s="290"/>
      <c r="CZ42" s="290"/>
      <c r="DA42" s="290"/>
      <c r="DB42" s="290"/>
      <c r="DC42" s="290"/>
      <c r="DD42" s="290"/>
      <c r="DE42" s="290"/>
      <c r="DF42" s="290"/>
      <c r="DG42" s="290"/>
      <c r="DH42" s="290"/>
      <c r="DI42" s="290"/>
      <c r="DJ42" s="290"/>
      <c r="DK42" s="290"/>
      <c r="DL42" s="290"/>
      <c r="DM42" s="290"/>
      <c r="DN42" s="290"/>
      <c r="DO42" s="290"/>
      <c r="DP42" s="290"/>
      <c r="DQ42" s="290"/>
      <c r="DR42" s="290"/>
      <c r="DS42" s="290"/>
      <c r="DT42" s="290"/>
      <c r="DU42" s="290"/>
    </row>
    <row r="43" spans="2:125" ht="13.2" x14ac:dyDescent="0.2">
      <c r="Q43" s="290"/>
      <c r="S43" s="290"/>
      <c r="V43" s="290"/>
    </row>
    <row r="44" spans="2:125" ht="13.2" x14ac:dyDescent="0.2"/>
    <row r="45" spans="2:125" ht="13.2" x14ac:dyDescent="0.2"/>
    <row r="46" spans="2:125" ht="13.2" x14ac:dyDescent="0.2"/>
    <row r="47" spans="2:125" ht="13.2" x14ac:dyDescent="0.2"/>
    <row r="48" spans="2:125" ht="13.2" x14ac:dyDescent="0.2"/>
    <row r="49" ht="13.2" x14ac:dyDescent="0.2"/>
    <row r="50" ht="13.2" x14ac:dyDescent="0.2"/>
    <row r="51" ht="13.2" x14ac:dyDescent="0.2"/>
    <row r="52" ht="13.2" x14ac:dyDescent="0.2"/>
    <row r="53" ht="13.2" x14ac:dyDescent="0.2"/>
    <row r="54" ht="13.2" x14ac:dyDescent="0.2"/>
    <row r="55" ht="13.2" x14ac:dyDescent="0.2"/>
    <row r="56" ht="13.2" x14ac:dyDescent="0.2"/>
    <row r="57" ht="13.2" x14ac:dyDescent="0.2"/>
    <row r="58" ht="13.2" x14ac:dyDescent="0.2"/>
    <row r="59" ht="13.2" x14ac:dyDescent="0.2"/>
    <row r="60" ht="13.2" x14ac:dyDescent="0.2"/>
    <row r="61" ht="13.2" x14ac:dyDescent="0.2"/>
    <row r="62" ht="13.2" x14ac:dyDescent="0.2"/>
    <row r="63" ht="13.2" x14ac:dyDescent="0.2"/>
    <row r="64" ht="13.2" x14ac:dyDescent="0.2"/>
    <row r="65" ht="13.2" x14ac:dyDescent="0.2"/>
    <row r="66" ht="13.2" x14ac:dyDescent="0.2"/>
    <row r="67" ht="13.2" x14ac:dyDescent="0.2"/>
    <row r="68" ht="13.2" x14ac:dyDescent="0.2"/>
    <row r="69" ht="13.2" x14ac:dyDescent="0.2"/>
    <row r="70" ht="13.2" x14ac:dyDescent="0.2"/>
    <row r="71" ht="13.2" x14ac:dyDescent="0.2"/>
    <row r="72" ht="13.2" x14ac:dyDescent="0.2"/>
    <row r="73" ht="13.2" x14ac:dyDescent="0.2"/>
    <row r="74" ht="13.2" x14ac:dyDescent="0.2"/>
    <row r="75" ht="13.2" x14ac:dyDescent="0.2"/>
    <row r="76" ht="13.2" x14ac:dyDescent="0.2"/>
    <row r="77" ht="13.2" x14ac:dyDescent="0.2"/>
    <row r="78" ht="13.2" x14ac:dyDescent="0.2"/>
    <row r="79" ht="13.2" x14ac:dyDescent="0.2"/>
    <row r="80" ht="13.2" x14ac:dyDescent="0.2"/>
    <row r="81" ht="13.2" x14ac:dyDescent="0.2"/>
    <row r="82" ht="13.2" x14ac:dyDescent="0.2"/>
    <row r="83" ht="13.2" x14ac:dyDescent="0.2"/>
    <row r="84" ht="13.2" x14ac:dyDescent="0.2"/>
    <row r="85" ht="13.2" x14ac:dyDescent="0.2"/>
    <row r="86" ht="13.2" x14ac:dyDescent="0.2"/>
    <row r="87" ht="13.2" x14ac:dyDescent="0.2"/>
    <row r="88" ht="13.2" x14ac:dyDescent="0.2"/>
    <row r="89" ht="13.2" x14ac:dyDescent="0.2"/>
    <row r="90" ht="13.2" x14ac:dyDescent="0.2"/>
    <row r="91" ht="13.2" x14ac:dyDescent="0.2"/>
    <row r="92" ht="13.5" customHeight="1" x14ac:dyDescent="0.2"/>
    <row r="93" ht="13.5" customHeight="1" x14ac:dyDescent="0.2"/>
    <row r="94" ht="13.5" customHeight="1" x14ac:dyDescent="0.2"/>
    <row r="95" ht="13.5" customHeight="1" x14ac:dyDescent="0.2"/>
    <row r="96" ht="13.5" customHeight="1" x14ac:dyDescent="0.2"/>
    <row r="97" ht="13.5" customHeight="1" x14ac:dyDescent="0.2"/>
    <row r="98" ht="13.5" customHeight="1" x14ac:dyDescent="0.2"/>
    <row r="99" ht="13.5" customHeight="1" x14ac:dyDescent="0.2"/>
    <row r="100" ht="13.5" customHeight="1" x14ac:dyDescent="0.2"/>
    <row r="101" ht="13.5" customHeight="1" x14ac:dyDescent="0.2"/>
    <row r="102" ht="13.5" customHeight="1" x14ac:dyDescent="0.2"/>
    <row r="103" ht="13.5" customHeight="1" x14ac:dyDescent="0.2"/>
    <row r="104" ht="13.5" customHeight="1" x14ac:dyDescent="0.2"/>
    <row r="105" ht="13.5" customHeight="1" x14ac:dyDescent="0.2"/>
    <row r="106" ht="13.5" customHeight="1" x14ac:dyDescent="0.2"/>
    <row r="107" ht="13.5" customHeight="1" x14ac:dyDescent="0.2"/>
    <row r="108" ht="13.5" customHeight="1" x14ac:dyDescent="0.2"/>
    <row r="109" ht="13.5" customHeight="1" x14ac:dyDescent="0.2"/>
    <row r="110" ht="13.5" customHeight="1" x14ac:dyDescent="0.2"/>
    <row r="111" ht="13.5" customHeight="1" x14ac:dyDescent="0.2"/>
    <row r="112" ht="13.5" customHeight="1" x14ac:dyDescent="0.2"/>
    <row r="113" spans="125:125" ht="13.5" customHeight="1" x14ac:dyDescent="0.2"/>
    <row r="114" spans="125:125" ht="13.5" customHeight="1" x14ac:dyDescent="0.2"/>
    <row r="115" spans="125:125" ht="13.5" customHeight="1" x14ac:dyDescent="0.2"/>
    <row r="116" spans="125:125" ht="13.5" customHeight="1" x14ac:dyDescent="0.2">
      <c r="DU116" s="291" t="s">
        <v>553</v>
      </c>
    </row>
    <row r="117" spans="125:125" ht="13.5" hidden="1" customHeight="1" x14ac:dyDescent="0.2"/>
    <row r="118" spans="125:125" ht="13.5" hidden="1" customHeight="1" x14ac:dyDescent="0.2"/>
    <row r="119" spans="125:125" ht="13.5" hidden="1" customHeight="1" x14ac:dyDescent="0.2"/>
    <row r="120" spans="125:125" ht="13.5" hidden="1" customHeight="1" x14ac:dyDescent="0.2"/>
    <row r="121" spans="125:125" ht="13.5" hidden="1" customHeight="1" x14ac:dyDescent="0.2"/>
    <row r="122" spans="125:125" ht="13.5" hidden="1" customHeight="1" x14ac:dyDescent="0.2"/>
    <row r="123" spans="125:125" ht="13.5" hidden="1" customHeight="1" x14ac:dyDescent="0.2"/>
    <row r="124" spans="125:125" ht="13.5" hidden="1" customHeight="1" x14ac:dyDescent="0.2"/>
    <row r="125" spans="125:125" ht="13.5" hidden="1" customHeight="1" x14ac:dyDescent="0.2"/>
    <row r="126" spans="125:125" ht="13.5" hidden="1" customHeight="1" x14ac:dyDescent="0.2"/>
    <row r="127" spans="125:125" ht="13.5" hidden="1" customHeight="1" x14ac:dyDescent="0.2"/>
    <row r="128" spans="125:125" ht="13.5" hidden="1" customHeight="1" x14ac:dyDescent="0.2"/>
    <row r="129" ht="13.5" hidden="1" customHeight="1" x14ac:dyDescent="0.2"/>
    <row r="130" ht="13.5" hidden="1" customHeight="1" x14ac:dyDescent="0.2"/>
    <row r="131" ht="13.5" hidden="1" customHeight="1" x14ac:dyDescent="0.2"/>
    <row r="132" ht="13.5" hidden="1" customHeight="1" x14ac:dyDescent="0.2"/>
  </sheetData>
  <sheetProtection algorithmName="SHA-512" hashValue="PxlOjTOKjPgsXhR+bb8nX91TW5bZVpUu4jlekp0yg8RcCFMSkZAGX81uvIHKA/NpMNAwwNrhmELof5g7CoFtyg==" saltValue="IgPC+0c1DDqGa/Dj8kvGHA=="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3"/>
  <sheetViews>
    <sheetView showGridLines="0" zoomScaleSheetLayoutView="100" workbookViewId="0"/>
  </sheetViews>
  <sheetFormatPr defaultColWidth="0" defaultRowHeight="13.5" customHeight="1" zeroHeight="1" x14ac:dyDescent="0.2"/>
  <cols>
    <col min="1" max="1" width="8.21875" style="1" customWidth="1"/>
    <col min="2" max="16" width="14.6640625" style="1" customWidth="1"/>
    <col min="17" max="16384" width="0" style="1" hidden="1"/>
  </cols>
  <sheetData>
    <row r="1" ht="16.5" customHeight="1" x14ac:dyDescent="0.2"/>
    <row r="2" ht="16.5" customHeight="1" x14ac:dyDescent="0.2"/>
    <row r="3" ht="16.5" customHeight="1" x14ac:dyDescent="0.2"/>
    <row r="4" ht="16.5" customHeight="1" x14ac:dyDescent="0.2"/>
    <row r="5" ht="16.5" customHeight="1" x14ac:dyDescent="0.2"/>
    <row r="6" ht="16.5" customHeight="1" x14ac:dyDescent="0.2"/>
    <row r="7" ht="16.5" customHeight="1" x14ac:dyDescent="0.2"/>
    <row r="8" ht="16.5" customHeight="1" x14ac:dyDescent="0.2"/>
    <row r="9" ht="16.5" customHeight="1" x14ac:dyDescent="0.2"/>
    <row r="10" ht="16.5" customHeight="1" x14ac:dyDescent="0.2"/>
    <row r="11" ht="16.5" customHeight="1" x14ac:dyDescent="0.2"/>
    <row r="12" ht="16.5" customHeight="1" x14ac:dyDescent="0.2"/>
    <row r="13" ht="16.5" customHeight="1" x14ac:dyDescent="0.2"/>
    <row r="14" ht="16.5" customHeight="1" x14ac:dyDescent="0.2"/>
    <row r="15" ht="16.5" customHeight="1" x14ac:dyDescent="0.2"/>
    <row r="16" ht="16.5" customHeight="1" x14ac:dyDescent="0.2"/>
    <row r="17" ht="16.5" customHeight="1" x14ac:dyDescent="0.2"/>
    <row r="18" ht="16.5" customHeight="1" x14ac:dyDescent="0.2"/>
    <row r="19" ht="16.5" customHeight="1" x14ac:dyDescent="0.2"/>
    <row r="20" ht="16.5" customHeight="1" x14ac:dyDescent="0.2"/>
    <row r="21" ht="16.5" customHeight="1" x14ac:dyDescent="0.2"/>
    <row r="22" ht="16.5" customHeight="1" x14ac:dyDescent="0.2"/>
    <row r="23" ht="16.5" customHeight="1" x14ac:dyDescent="0.2"/>
    <row r="24" ht="16.5" customHeight="1" x14ac:dyDescent="0.2"/>
    <row r="25" ht="16.5" customHeight="1" x14ac:dyDescent="0.2"/>
    <row r="26" ht="16.5" customHeight="1" x14ac:dyDescent="0.2"/>
    <row r="27" ht="16.5" customHeight="1" x14ac:dyDescent="0.2"/>
    <row r="28" ht="16.5" customHeight="1" x14ac:dyDescent="0.2"/>
    <row r="29" ht="16.5" customHeight="1" x14ac:dyDescent="0.2"/>
    <row r="30" ht="16.5" customHeight="1" x14ac:dyDescent="0.2"/>
    <row r="31" ht="16.5" customHeight="1" x14ac:dyDescent="0.2"/>
    <row r="32" ht="16.5" customHeight="1" x14ac:dyDescent="0.2"/>
    <row r="33" spans="2:10" ht="16.5" customHeight="1" x14ac:dyDescent="0.2"/>
    <row r="34" spans="2:10" ht="16.5" customHeight="1" x14ac:dyDescent="0.2"/>
    <row r="35" spans="2:10" ht="16.5" customHeight="1" x14ac:dyDescent="0.2"/>
    <row r="36" spans="2:10" ht="16.5" customHeight="1" x14ac:dyDescent="0.2"/>
    <row r="37" spans="2:10" ht="16.5" customHeight="1" x14ac:dyDescent="0.2"/>
    <row r="38" spans="2:10" ht="16.5" customHeight="1" x14ac:dyDescent="0.2"/>
    <row r="39" spans="2:10" ht="16.5" customHeight="1" x14ac:dyDescent="0.2"/>
    <row r="40" spans="2:10" ht="16.5" customHeight="1" x14ac:dyDescent="0.2"/>
    <row r="41" spans="2:10" ht="16.5" customHeight="1" x14ac:dyDescent="0.2"/>
    <row r="42" spans="2:10" ht="16.5" customHeight="1" x14ac:dyDescent="0.2"/>
    <row r="43" spans="2:10" ht="16.5" customHeight="1" x14ac:dyDescent="0.2"/>
    <row r="44" spans="2:10" ht="16.5" customHeight="1" x14ac:dyDescent="0.2"/>
    <row r="45" spans="2:10" ht="29.25" customHeight="1" thickBot="1" x14ac:dyDescent="0.25">
      <c r="B45" s="2"/>
      <c r="C45" s="2"/>
      <c r="D45" s="2"/>
      <c r="E45" s="2"/>
      <c r="F45" s="2"/>
      <c r="G45" s="2"/>
      <c r="H45" s="2"/>
      <c r="I45" s="2"/>
      <c r="J45" s="3" t="s">
        <v>0</v>
      </c>
    </row>
    <row r="46" spans="2:10" ht="29.25" customHeight="1" thickBot="1" x14ac:dyDescent="0.25">
      <c r="B46" s="4" t="s">
        <v>1</v>
      </c>
      <c r="C46" s="5"/>
      <c r="D46" s="5"/>
      <c r="E46" s="6" t="s">
        <v>2</v>
      </c>
      <c r="F46" s="7" t="s">
        <v>554</v>
      </c>
      <c r="G46" s="8" t="s">
        <v>555</v>
      </c>
      <c r="H46" s="8" t="s">
        <v>556</v>
      </c>
      <c r="I46" s="8" t="s">
        <v>557</v>
      </c>
      <c r="J46" s="9" t="s">
        <v>558</v>
      </c>
    </row>
    <row r="47" spans="2:10" ht="57.75" customHeight="1" x14ac:dyDescent="0.2">
      <c r="B47" s="10"/>
      <c r="C47" s="1232" t="s">
        <v>3</v>
      </c>
      <c r="D47" s="1232"/>
      <c r="E47" s="1233"/>
      <c r="F47" s="11">
        <v>1.68</v>
      </c>
      <c r="G47" s="12">
        <v>2.2599999999999998</v>
      </c>
      <c r="H47" s="12">
        <v>2.89</v>
      </c>
      <c r="I47" s="12">
        <v>2.89</v>
      </c>
      <c r="J47" s="13">
        <v>2.9</v>
      </c>
    </row>
    <row r="48" spans="2:10" ht="57.75" customHeight="1" x14ac:dyDescent="0.2">
      <c r="B48" s="14"/>
      <c r="C48" s="1234" t="s">
        <v>4</v>
      </c>
      <c r="D48" s="1234"/>
      <c r="E48" s="1235"/>
      <c r="F48" s="15">
        <v>3.02</v>
      </c>
      <c r="G48" s="16">
        <v>3.48</v>
      </c>
      <c r="H48" s="16">
        <v>2.5</v>
      </c>
      <c r="I48" s="16">
        <v>3.42</v>
      </c>
      <c r="J48" s="17">
        <v>2.04</v>
      </c>
    </row>
    <row r="49" spans="2:10" ht="57.75" customHeight="1" thickBot="1" x14ac:dyDescent="0.25">
      <c r="B49" s="18"/>
      <c r="C49" s="1236" t="s">
        <v>5</v>
      </c>
      <c r="D49" s="1236"/>
      <c r="E49" s="1237"/>
      <c r="F49" s="19">
        <v>0.65</v>
      </c>
      <c r="G49" s="20">
        <v>1.08</v>
      </c>
      <c r="H49" s="20" t="s">
        <v>559</v>
      </c>
      <c r="I49" s="20">
        <v>0.93</v>
      </c>
      <c r="J49" s="21" t="s">
        <v>560</v>
      </c>
    </row>
    <row r="50" spans="2:10" ht="13.5" customHeight="1" x14ac:dyDescent="0.2"/>
    <row r="51" spans="2:10" ht="13.5" hidden="1" customHeight="1" x14ac:dyDescent="0.2"/>
    <row r="52" spans="2:10" ht="13.5" hidden="1" customHeight="1" x14ac:dyDescent="0.2"/>
    <row r="53" spans="2:10" ht="13.5" hidden="1" customHeight="1" x14ac:dyDescent="0.2"/>
  </sheetData>
  <sheetProtection algorithmName="SHA-512" hashValue="iJQwkocE2bsPkwE1rSsp7qw90bbabp0pIoCHFVOH8yMbwoqvHtRVG8/n13h7yQ8+aDfCbAgQqd0DbKgPBqqzCw==" saltValue="V32rpZLMhvbiN5eecd98G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takitsubo</cp:lastModifiedBy>
  <cp:lastPrinted>2020-03-09T01:42:45Z</cp:lastPrinted>
  <dcterms:created xsi:type="dcterms:W3CDTF">2020-02-10T01:54:58Z</dcterms:created>
  <dcterms:modified xsi:type="dcterms:W3CDTF">2020-09-25T04:42:41Z</dcterms:modified>
  <cp:category/>
</cp:coreProperties>
</file>