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iksv14\財政部\財政課\★バランスシート（公会計）だぎゃ\照会・視察関係\R5.10.2【依頼_10_11(金)〆】令和３年度財政状況資料集の作成について（２回目再出力後）\05_HPアップ\"/>
    </mc:Choice>
  </mc:AlternateContent>
  <xr:revisionPtr revIDLastSave="0" documentId="13_ncr:1_{1870473B-DE68-42A6-8185-2FAA3EBD297C}" xr6:coauthVersionLast="44" xr6:coauthVersionMax="44" xr10:uidLastSave="{00000000-0000-0000-0000-000000000000}"/>
  <bookViews>
    <workbookView xWindow="-27525" yWindow="-30" windowWidth="27645" windowHeight="16440" firstSheet="12" activeTab="13"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C38" i="10"/>
  <c r="CO37" i="10"/>
  <c r="BW37" i="10"/>
  <c r="BE37" i="10"/>
  <c r="AM37" i="10"/>
  <c r="C37" i="10"/>
  <c r="CO36" i="10"/>
  <c r="BW36" i="10"/>
  <c r="BE36" i="10"/>
  <c r="AM36" i="10"/>
  <c r="C36" i="10"/>
  <c r="CO35" i="10"/>
  <c r="BE35" i="10"/>
  <c r="C35" i="10"/>
  <c r="CO34" i="10"/>
  <c r="BW34" i="10"/>
  <c r="BW35" i="10" s="1"/>
  <c r="C34" i="10"/>
  <c r="AM34" i="10" l="1"/>
  <c r="AM35" i="10" s="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<sst xmlns="http://schemas.openxmlformats.org/spreadsheetml/2006/main" count="1087" uniqueCount="629">
  <si>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</si>
  <si>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</si>
  <si>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</si>
  <si>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</si>
  <si>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</si>
  <si>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</si>
  <si>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</si>
  <si>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</si>
  <si>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</si>
  <si>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</si>
  <si>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</si>
  <si>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</si>
  <si>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</si>
  <si>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</si>
  <si>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</si>
  <si>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</si>
  <si>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</si>
  <si>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</si>
  <si>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</si>
  <si>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</si>
  <si>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</si>
  <si>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</si>
  <si>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</si>
  <si>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</si>
  <si>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</si>
  <si>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</si>
  <si>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</si>
  <si>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</si>
  <si>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</si>
  <si>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</si>
  <si>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</si>
  <si>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</si>
  <si>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</si>
  <si>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</si>
  <si>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</si>
  <si>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</si>
  <si>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</si>
  <si>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</si>
  <si>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</si>
  <si>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</si>
  <si>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</si>
  <si>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</si>
  <si>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</si>
  <si>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</si>
  <si>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</si>
  <si>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</si>
  <si>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</si>
  <si>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</si>
  <si>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</si>
  <si>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</si>
  <si>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</si>
  <si>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</si>
  <si>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</si>
  <si>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</si>
  <si>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</si>
  <si>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</si>
  <si>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</si>
  <si>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</si>
  <si>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</si>
  <si>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</si>
  <si>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</si>
  <si>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</si>
  <si>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</si>
  <si>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</si>
  <si>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</si>
  <si>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</si>
  <si>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</si>
  <si>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</si>
  <si>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</si>
  <si>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</si>
  <si>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</si>
  <si>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</si>
  <si>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</si>
  <si>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</si>
  <si>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</si>
  <si>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</si>
  <si>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</si>
  <si>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</si>
  <si>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</si>
  <si>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</si>
  <si>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</si>
  <si>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</si>
  <si>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</si>
  <si>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</si>
  <si>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</si>
  <si>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</si>
  <si>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</si>
  <si>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</si>
  <si>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</si>
  <si>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</si>
  <si>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</si>
  <si>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</si>
  <si>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</si>
  <si>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</si>
  <si>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</si>
  <si>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</si>
  <si>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</si>
  <si>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</si>
  <si>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石狩市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</si>
  <si>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</si>
  <si>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</si>
  <si>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</si>
  <si>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</si>
  <si>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</si>
  <si>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</si>
  <si>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</si>
  <si>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</si>
  <si>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</si>
  <si>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</si>
  <si>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</si>
  <si>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</si>
  <si>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</si>
  <si>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</si>
  <si>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</si>
  <si>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</si>
  <si>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</si>
  <si>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</si>
  <si>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</si>
  <si>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</si>
  <si>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</si>
  <si>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</si>
  <si>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</si>
  <si>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</si>
  <si>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</si>
  <si>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</si>
  <si>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</si>
  <si>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</si>
  <si>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</si>
  <si>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</si>
  <si>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</si>
  <si>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</si>
  <si>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</si>
  <si>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</si>
  <si>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</si>
  <si>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</si>
  <si>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</si>
  <si>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</si>
  <si>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</si>
  <si>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</si>
  <si>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</si>
  <si>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</si>
  <si>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</si>
  <si>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</si>
  <si>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</si>
  <si>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</si>
  <si>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</si>
  <si>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</si>
  <si>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</si>
  <si>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</si>
  <si>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</si>
  <si>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</si>
  <si>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</si>
  <si>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</si>
  <si>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</si>
  <si>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</si>
  <si>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</si>
  <si>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</si>
  <si>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</si>
  <si>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</si>
  <si>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</si>
  <si>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</si>
  <si>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</si>
  <si>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</si>
  <si>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</si>
  <si>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</si>
  <si>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</si>
  <si>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</si>
  <si>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</si>
  <si>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</si>
  <si>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</si>
  <si>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</si>
  <si>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</si>
  <si>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</si>
  <si>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</si>
  <si>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</si>
  <si>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</si>
  <si>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</si>
  <si>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</si>
  <si>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</si>
  <si>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</si>
  <si>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</si>
  <si>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</si>
  <si>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</si>
  <si>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</si>
  <si>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</si>
  <si>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</si>
  <si>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</si>
  <si>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</si>
  <si>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</si>
  <si>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</si>
  <si>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</si>
  <si>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</si>
  <si>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</si>
  <si>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</si>
  <si>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</si>
  <si>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</si>
  <si>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</si>
  <si>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</si>
  <si>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</si>
  <si>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</si>
  <si>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</si>
  <si>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</si>
  <si>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</si>
  <si>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</si>
  <si>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</si>
  <si>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</si>
  <si>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</si>
  <si>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</si>
  <si>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</si>
  <si>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</si>
  <si>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</si>
  <si>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</si>
  <si>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</si>
  <si>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</si>
  <si>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</si>
  <si>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</si>
  <si>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</si>
  <si>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</si>
  <si>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</si>
  <si>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</si>
  <si>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</si>
  <si>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</si>
  <si>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</si>
  <si>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北海道石狩市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</si>
  <si>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</si>
  <si>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</si>
  <si>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</si>
  <si>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</si>
  <si>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</si>
  <si>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</si>
  <si>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</si>
  <si>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</si>
  <si>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</si>
  <si>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</si>
  <si>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</si>
  <si>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</si>
  <si>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</si>
  <si>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</si>
  <si>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</si>
  <si>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</si>
  <si>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</si>
  <si>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</si>
  <si>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</si>
  <si>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</si>
  <si>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</si>
  <si>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</si>
  <si>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</si>
  <si>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</si>
  <si>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</si>
  <si>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</si>
  <si>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</si>
  <si>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</si>
  <si>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</si>
  <si>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</si>
  <si>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</si>
  <si>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</si>
  <si>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</si>
  <si>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</si>
  <si>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</si>
  <si>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</si>
  <si>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</si>
  <si>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</si>
  <si>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</si>
  <si>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</si>
  <si>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</si>
  <si>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</si>
  <si>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</si>
  <si>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</si>
  <si>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</si>
  <si>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</si>
  <si>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</si>
  <si>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</si>
  <si>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</si>
  <si>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</si>
  <si>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</si>
  <si>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</si>
  <si>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</si>
  <si>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</si>
  <si>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</si>
  <si>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</si>
  <si>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</si>
  <si>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</si>
  <si>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</si>
  <si>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</si>
  <si>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</si>
  <si>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</si>
  <si>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</si>
  <si>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</si>
  <si>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</si>
  <si>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</si>
  <si>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</si>
  <si>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</si>
  <si>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</si>
  <si>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</si>
  <si>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</si>
  <si>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</si>
  <si>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</si>
  <si>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</si>
  <si>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</si>
  <si>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</si>
  <si>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</si>
  <si>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</si>
  <si>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</si>
  <si>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</si>
  <si>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</si>
  <si>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</si>
  <si>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</si>
  <si>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</si>
  <si>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</si>
  <si>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</si>
  <si>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</si>
  <si>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</si>
  <si>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</si>
  <si>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</si>
  <si>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</si>
  <si>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</si>
  <si>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</si>
  <si>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</si>
  <si>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</si>
  <si>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</si>
  <si>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</si>
  <si>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</si>
  <si>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</si>
  <si>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</si>
  <si>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</si>
  <si>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</si>
  <si>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</si>
  <si>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</si>
  <si>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</si>
  <si>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</si>
  <si>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</si>
  <si>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</si>
  <si>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</si>
  <si>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</si>
  <si>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</si>
  <si>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</si>
  <si>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</si>
  <si>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</si>
  <si>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</si>
  <si>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</si>
  <si>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</si>
  <si>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</si>
  <si>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</si>
  <si>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</si>
  <si>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</si>
  <si>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</si>
  <si>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</si>
  <si>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</si>
  <si>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</si>
  <si>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</si>
  <si>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</si>
  <si>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</si>
  <si>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</si>
  <si>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</si>
  <si>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</si>
  <si>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</si>
  <si>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</si>
  <si>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</si>
  <si>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</si>
  <si>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</si>
  <si>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</si>
  <si>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</si>
  <si>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</si>
  <si>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</si>
  <si>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</si>
  <si>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</si>
  <si>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</si>
  <si>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</si>
  <si>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</si>
  <si>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</si>
  <si>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</si>
  <si>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</si>
  <si>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</si>
  <si>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</si>
  <si>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</si>
  <si>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</si>
  <si>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</si>
  <si>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北海道石狩市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</si>
  <si>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</si>
  <si>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</si>
  <si>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</si>
  <si>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</si>
  <si>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</si>
  <si>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</si>
  <si>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</si>
  <si>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</si>
  <si>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</si>
  <si>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</si>
  <si>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</si>
  <si>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</si>
  <si>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</si>
  <si>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</si>
  <si>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</si>
  <si>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</si>
  <si>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</si>
  <si>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</si>
  <si>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</si>
  <si>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</si>
  <si>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</si>
  <si>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</si>
  <si>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</si>
  <si>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</si>
  <si>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</si>
  <si>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</si>
  <si>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</si>
  <si>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</si>
  <si>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</si>
  <si>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</si>
  <si>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</si>
  <si>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</si>
  <si>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</si>
  <si>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</si>
  <si>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</si>
  <si>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国民健康保険診療所特別会計</t>
    <phoneticPr fontId="5"/>
  </si>
  <si>
    <t>後期高齢者医療特別会計</t>
    <phoneticPr fontId="5"/>
  </si>
  <si>
    <t>介護保険事業特別会計</t>
    <phoneticPr fontId="5"/>
  </si>
  <si>
    <t>介護サービス事業特別会計</t>
    <phoneticPr fontId="5"/>
  </si>
  <si>
    <t>水道事業会計</t>
    <phoneticPr fontId="5"/>
  </si>
  <si>
    <t>法適用企業</t>
    <phoneticPr fontId="5"/>
  </si>
  <si>
    <t>公共下水道事業会計</t>
    <phoneticPr fontId="5"/>
  </si>
  <si>
    <t>法適用企業</t>
    <phoneticPr fontId="5"/>
  </si>
  <si>
    <t>個別排水処理施設整備事業特別会計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</si>
  <si>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</si>
  <si>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</si>
  <si>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</si>
  <si>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</si>
  <si>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</si>
  <si>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</si>
  <si>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</si>
  <si>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</si>
  <si>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</si>
  <si>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</si>
  <si>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</si>
  <si>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</si>
  <si>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</si>
  <si>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</si>
  <si>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</si>
  <si>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</si>
  <si>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</si>
  <si>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</si>
  <si>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</si>
  <si>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</si>
  <si>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</si>
  <si>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</si>
  <si>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</si>
  <si>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</si>
  <si>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</si>
  <si>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</si>
  <si>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</si>
  <si>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</si>
  <si>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</si>
  <si>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</si>
  <si>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</si>
  <si>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</si>
  <si>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</si>
  <si>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</si>
  <si>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</si>
  <si>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</si>
  <si>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</si>
  <si>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</si>
  <si>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</si>
  <si>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</si>
  <si>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</si>
  <si>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</si>
  <si>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</si>
  <si>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</si>
  <si>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</si>
  <si>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</si>
  <si>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</si>
  <si>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</si>
  <si>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</si>
  <si>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</si>
  <si>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</si>
  <si>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t>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</si>
  <si>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</si>
  <si>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</si>
  <si>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</si>
  <si>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</si>
  <si>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</si>
  <si>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</si>
  <si>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</si>
  <si>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</si>
  <si>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</si>
  <si>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</si>
  <si>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</si>
  <si>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</si>
  <si>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</si>
  <si>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</si>
  <si>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</si>
  <si>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</si>
  <si>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</si>
  <si>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</si>
  <si>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</si>
  <si>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個別排水処理施設整備事業特別会計</t>
    <phoneticPr fontId="5"/>
  </si>
  <si>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</si>
  <si>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</si>
  <si>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</si>
  <si>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</si>
  <si>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</si>
  <si>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</si>
  <si>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</si>
  <si>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</si>
  <si>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</si>
  <si>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</si>
  <si>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</si>
  <si>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</si>
  <si>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</si>
  <si>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</si>
  <si>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</si>
  <si>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</si>
  <si>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</si>
  <si>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</si>
  <si>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</si>
  <si>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</si>
  <si>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</si>
  <si>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</si>
  <si>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</si>
  <si>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</si>
  <si>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</si>
  <si>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</si>
  <si>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</si>
  <si>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</si>
  <si>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</si>
  <si>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</si>
  <si>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</si>
  <si>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</si>
  <si>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</si>
  <si>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</si>
  <si>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</si>
  <si>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</si>
  <si>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</si>
  <si>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</si>
  <si>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</si>
  <si>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</si>
  <si>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</si>
  <si>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</si>
  <si>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</si>
  <si>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</si>
  <si>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</si>
  <si>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</si>
  <si>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</si>
  <si>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</si>
  <si>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</si>
  <si>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</si>
  <si>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</si>
  <si>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</si>
  <si>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</si>
  <si>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</si>
  <si>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</si>
  <si>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</si>
  <si>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</si>
  <si>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</si>
  <si>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</si>
  <si>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</si>
  <si>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</si>
  <si>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</si>
  <si>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</si>
  <si>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</si>
  <si>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</si>
  <si>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</si>
  <si>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</si>
  <si>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</si>
  <si>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</si>
  <si>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</si>
  <si>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</si>
  <si>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</si>
  <si>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</si>
  <si>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</si>
  <si>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</si>
  <si>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</si>
  <si>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</si>
  <si>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</si>
  <si>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</si>
  <si>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</si>
  <si>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</si>
  <si>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</si>
  <si>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</si>
  <si>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</si>
  <si>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</si>
  <si>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1.40</t>
  </si>
  <si>
    <t>▲ 0.65</t>
  </si>
  <si>
    <t>国民健康保険事業特別会計</t>
  </si>
  <si>
    <t>▲ 2.32</t>
  </si>
  <si>
    <t>▲ 2.03</t>
  </si>
  <si>
    <t>▲ 1.64</t>
  </si>
  <si>
    <t>▲ 1.03</t>
  </si>
  <si>
    <t>▲ 0.34</t>
  </si>
  <si>
    <t>水道事業会計</t>
  </si>
  <si>
    <t>一般会計</t>
  </si>
  <si>
    <t>公共下水道事業会計</t>
  </si>
  <si>
    <t>介護保険事業特別会計</t>
  </si>
  <si>
    <t>後期高齢者医療特別会計</t>
  </si>
  <si>
    <t>国民健康保険診療所特別会計</t>
  </si>
  <si>
    <t>介護サービス事業特別会計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</si>
  <si>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</si>
  <si>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</si>
  <si>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</si>
  <si>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</si>
  <si>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</si>
  <si>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</si>
  <si>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</si>
  <si>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</si>
  <si>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石狩湾新港管理組合（一般会計）</t>
    <rPh sb="0" eb="2">
      <t>イシカリ</t>
    </rPh>
    <rPh sb="2" eb="3">
      <t>ワン</t>
    </rPh>
    <rPh sb="3" eb="5">
      <t>シンミナト</t>
    </rPh>
    <rPh sb="5" eb="7">
      <t>カンリ</t>
    </rPh>
    <rPh sb="7" eb="9">
      <t>クミアイ</t>
    </rPh>
    <rPh sb="10" eb="14">
      <t>イッパンカイケイ</t>
    </rPh>
    <phoneticPr fontId="2"/>
  </si>
  <si>
    <t>石狩湾新港管理組合（港湾整備事業特別会計）</t>
    <rPh sb="0" eb="2">
      <t>イシカリ</t>
    </rPh>
    <rPh sb="2" eb="3">
      <t>ワン</t>
    </rPh>
    <rPh sb="3" eb="5">
      <t>シンミナト</t>
    </rPh>
    <rPh sb="5" eb="7">
      <t>カンリ</t>
    </rPh>
    <rPh sb="7" eb="9">
      <t>クミアイ</t>
    </rPh>
    <rPh sb="10" eb="20">
      <t>コウワンセイビジギョウトクベツカイケイ</t>
    </rPh>
    <phoneticPr fontId="2"/>
  </si>
  <si>
    <t>石狩北部地区消防事務組合</t>
    <rPh sb="0" eb="6">
      <t>イシカリホクブチク</t>
    </rPh>
    <rPh sb="6" eb="12">
      <t>ショウボウジムクミアイ</t>
    </rPh>
    <phoneticPr fontId="2"/>
  </si>
  <si>
    <t>石狩西部広域水道企業団</t>
    <rPh sb="0" eb="4">
      <t>イシカリセイブ</t>
    </rPh>
    <rPh sb="4" eb="11">
      <t>コウイキスイドウキギョウダン</t>
    </rPh>
    <phoneticPr fontId="2"/>
  </si>
  <si>
    <t>石狩教育研修センター組合</t>
    <rPh sb="0" eb="6">
      <t>イシカリキョウイクケンシュウ</t>
    </rPh>
    <rPh sb="10" eb="12">
      <t>クミアイ</t>
    </rPh>
    <phoneticPr fontId="2"/>
  </si>
  <si>
    <t>石狩市公務サービス</t>
    <rPh sb="0" eb="5">
      <t>イシカリシコウム</t>
    </rPh>
    <phoneticPr fontId="2"/>
  </si>
  <si>
    <t>石狩市体育協会</t>
    <rPh sb="0" eb="2">
      <t>イシカリ</t>
    </rPh>
    <rPh sb="2" eb="3">
      <t>シ</t>
    </rPh>
    <rPh sb="3" eb="5">
      <t>タイイク</t>
    </rPh>
    <rPh sb="5" eb="7">
      <t>キョウカイ</t>
    </rPh>
    <phoneticPr fontId="2"/>
  </si>
  <si>
    <t>あい風</t>
    <rPh sb="2" eb="3">
      <t>カゼ</t>
    </rPh>
    <phoneticPr fontId="2"/>
  </si>
  <si>
    <t>石狩市防災まちづくり協会</t>
    <rPh sb="0" eb="3">
      <t>イシカリシ</t>
    </rPh>
    <rPh sb="3" eb="5">
      <t>ボウサイ</t>
    </rPh>
    <rPh sb="10" eb="12">
      <t>キョウカイ</t>
    </rPh>
    <phoneticPr fontId="2"/>
  </si>
  <si>
    <t>合併まちづくり基金</t>
    <rPh sb="0" eb="2">
      <t>ガッペイ</t>
    </rPh>
    <rPh sb="7" eb="9">
      <t>キキン</t>
    </rPh>
    <phoneticPr fontId="2"/>
  </si>
  <si>
    <t>地域福祉基金</t>
    <rPh sb="0" eb="6">
      <t>チイキフクシキキン</t>
    </rPh>
    <phoneticPr fontId="5"/>
  </si>
  <si>
    <t>公共施設修繕基金</t>
    <rPh sb="0" eb="4">
      <t>コウキョウシセツ</t>
    </rPh>
    <rPh sb="4" eb="8">
      <t>シュウゼンキキン</t>
    </rPh>
    <phoneticPr fontId="5"/>
  </si>
  <si>
    <t>ふるさと応援基金</t>
    <rPh sb="4" eb="8">
      <t>オウエンキキン</t>
    </rPh>
    <phoneticPr fontId="5"/>
  </si>
  <si>
    <t>漁業振興基金</t>
    <rPh sb="0" eb="6">
      <t>ギョギョウシンコウキキン</t>
    </rPh>
    <phoneticPr fontId="5"/>
  </si>
  <si>
    <t>※8：職員の状況については、令和3年地方公務員給与実態調査に基づいている。</t>
    <phoneticPr fontId="29"/>
  </si>
  <si>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</si>
  <si>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</si>
  <si>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</si>
  <si>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については、平成29年度以降、類似団体を超えた推移が見られる。加えて、将来負担比率は、地方債残高の減少や充当可能基金残高の増加により改善がみられるものの、依然として類似団体平均を上回る水準にある。今後、事業用資産およびインフラの老朽化に伴い、地方債を財源とする大規模な改修や新規整備等を要することが想定され、将来負担比率が悪化するリスクがある。今後も公共施設等総合管理計画に則り、必要な新規整備を進めるとともに、償却済みの老朽化した施設の廃止や、機能集約による統廃合を検討し、将来世代に対して持続可能な有形固定資産の管理と安定的かつ適切な財政運営に努める。</t>
    <rPh sb="1" eb="7">
      <t>ユウケイコテイシサン</t>
    </rPh>
    <rPh sb="7" eb="12">
      <t>ゲンカショウキャクリツ</t>
    </rPh>
    <rPh sb="18" eb="20">
      <t>ヘイセイ</t>
    </rPh>
    <rPh sb="22" eb="26">
      <t>ネンドイコウ</t>
    </rPh>
    <rPh sb="27" eb="31">
      <t>ルイジダンタイ</t>
    </rPh>
    <rPh sb="32" eb="33">
      <t>コ</t>
    </rPh>
    <rPh sb="35" eb="37">
      <t>スイイ</t>
    </rPh>
    <rPh sb="38" eb="39">
      <t>ミ</t>
    </rPh>
    <rPh sb="43" eb="44">
      <t>クワ</t>
    </rPh>
    <rPh sb="47" eb="53">
      <t>ショウライフタンヒリツ</t>
    </rPh>
    <rPh sb="55" eb="60">
      <t>チホウサイザンダカ</t>
    </rPh>
    <rPh sb="61" eb="63">
      <t>ゲンショウ</t>
    </rPh>
    <rPh sb="64" eb="70">
      <t>ジュウトウカノウキキン</t>
    </rPh>
    <rPh sb="70" eb="72">
      <t>ザンダカ</t>
    </rPh>
    <rPh sb="73" eb="75">
      <t>ゾウカ</t>
    </rPh>
    <rPh sb="78" eb="80">
      <t>カイゼン</t>
    </rPh>
    <rPh sb="89" eb="91">
      <t>イゼン</t>
    </rPh>
    <rPh sb="94" eb="100">
      <t>ルイジダンタイヘイキン</t>
    </rPh>
    <rPh sb="101" eb="103">
      <t>ウワマワ</t>
    </rPh>
    <rPh sb="104" eb="106">
      <t>スイジュン</t>
    </rPh>
    <rPh sb="110" eb="112">
      <t>コンゴ</t>
    </rPh>
    <rPh sb="113" eb="118">
      <t>ジギョウヨウシサン</t>
    </rPh>
    <rPh sb="126" eb="129">
      <t>ロウキュウカ</t>
    </rPh>
    <rPh sb="130" eb="131">
      <t>トモナ</t>
    </rPh>
    <rPh sb="133" eb="136">
      <t>チホウサイ</t>
    </rPh>
    <rPh sb="137" eb="139">
      <t>ザイゲン</t>
    </rPh>
    <rPh sb="142" eb="145">
      <t>ダイキボ</t>
    </rPh>
    <rPh sb="146" eb="148">
      <t>カイシュウ</t>
    </rPh>
    <rPh sb="149" eb="154">
      <t>シンキセイビトウ</t>
    </rPh>
    <rPh sb="155" eb="156">
      <t>ヨウ</t>
    </rPh>
    <rPh sb="161" eb="163">
      <t>ソウテイ</t>
    </rPh>
    <rPh sb="166" eb="172">
      <t>ショウライフタンヒリツ</t>
    </rPh>
    <rPh sb="173" eb="175">
      <t>アッカ</t>
    </rPh>
    <rPh sb="184" eb="186">
      <t>コンゴ</t>
    </rPh>
    <rPh sb="187" eb="191">
      <t>コウキョウシセツ</t>
    </rPh>
    <rPh sb="191" eb="198">
      <t>トウソウゴウカンリケイカク</t>
    </rPh>
    <rPh sb="199" eb="200">
      <t>ノット</t>
    </rPh>
    <rPh sb="202" eb="204">
      <t>ヒツヨウ</t>
    </rPh>
    <rPh sb="210" eb="211">
      <t>スス</t>
    </rPh>
    <rPh sb="218" eb="221">
      <t>ショウキャクズ</t>
    </rPh>
    <rPh sb="223" eb="225">
      <t>ロウキュウ</t>
    </rPh>
    <rPh sb="225" eb="226">
      <t>カ</t>
    </rPh>
    <rPh sb="228" eb="230">
      <t>シセツ</t>
    </rPh>
    <rPh sb="231" eb="233">
      <t>ハイシ</t>
    </rPh>
    <rPh sb="235" eb="239">
      <t>キノウシュウヤク</t>
    </rPh>
    <rPh sb="242" eb="245">
      <t>トウハイゴウ</t>
    </rPh>
    <rPh sb="246" eb="248">
      <t>ケントウ</t>
    </rPh>
    <rPh sb="250" eb="254">
      <t>ショウライセダイ</t>
    </rPh>
    <rPh sb="255" eb="256">
      <t>タイ</t>
    </rPh>
    <rPh sb="258" eb="262">
      <t>ジゾクカノウ</t>
    </rPh>
    <rPh sb="263" eb="269">
      <t>ユウケイコテイシサン</t>
    </rPh>
    <rPh sb="270" eb="272">
      <t>カンリ</t>
    </rPh>
    <rPh sb="273" eb="276">
      <t>アンテイテキ</t>
    </rPh>
    <rPh sb="278" eb="280">
      <t>テキセツ</t>
    </rPh>
    <rPh sb="281" eb="285">
      <t>ザイセイウンエイ</t>
    </rPh>
    <rPh sb="286" eb="287">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</si>
  <si>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</si>
  <si>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</si>
  <si>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</si>
  <si>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</si>
  <si>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</si>
  <si>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</si>
  <si>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R3年度の将来負担比率は、前年度に比べ11.4ポイント減少した。主な要因として、充当可能基金の増加があげられるが、普通交付税の再算定に伴う減債基金の増や、ふるさと応援基金の増によるものである。また、実質公債費率は、元利償還金の減少を要因とし、前年度に比べ0.6ポイント減少した。両比率とも、財政運営指針に則り、適正規模の建設事業債発行を図ってきた効果が現れているものと分析できるが、依然として両比率とも類似団体平均を上回っていることから、今後もさらなる財政規律の遵守に努め、将来世代への過度な負担を強いることがないよう、健全かつ明確で柔軟性のある財政運営に努める。</t>
    <rPh sb="3" eb="5">
      <t>ネンド</t>
    </rPh>
    <rPh sb="6" eb="12">
      <t>ショウライフタンヒリツ</t>
    </rPh>
    <rPh sb="14" eb="17">
      <t>ゼンネンド</t>
    </rPh>
    <rPh sb="18" eb="19">
      <t>クラ</t>
    </rPh>
    <rPh sb="28" eb="30">
      <t>ゲンショウ</t>
    </rPh>
    <rPh sb="33" eb="34">
      <t>オモ</t>
    </rPh>
    <rPh sb="35" eb="37">
      <t>ヨウイン</t>
    </rPh>
    <rPh sb="156" eb="160">
      <t>テキセイキボ</t>
    </rPh>
    <rPh sb="265" eb="267">
      <t>メイカク</t>
    </rPh>
    <rPh sb="268" eb="271">
      <t>ジュウナンセイ</t>
    </rPh>
    <rPh sb="279" eb="280">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</si>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</sst>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horizontal="center" vertical="center" wrapText="1"/>
    </xf>
    <xf numFmtId="0" fontId="3" fillId="0" borderId="54"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40" xfId="1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181" fontId="20" fillId="0" borderId="37"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4" fillId="0" borderId="0" xfId="11" applyFont="1">
      <alignmen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197723B-ADA9-4DC0-8273-F0392FD8844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364C-4D8C-AEB1-A0458CA71CD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32740</c:v>
                </c:pt>
                <c:pt idx="1">
                  <c:v>23180</c:v>
                </c:pt>
                <c:pt idx="2">
                  <c:v>34787</c:v>
                </c:pt>
                <c:pt idx="3">
                  <c:v>31824</c:v>
                </c:pt>
                <c:pt idx="4">
                  <c:v>42354</c:v>
                </c:pt>
              </c:numCache>
            </c:numRef>
          </c:val>
          <c:smooth val="0"/>
          <c:extLst>
            <c:ext xmlns:c16="http://schemas.microsoft.com/office/drawing/2014/chart" uri="{C3380CC4-5D6E-409C-BE32-E72D297353CC}">
              <c16:uniqueId val="{00000001-364C-4D8C-AEB1-A0458CA71CD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3.42</c:v>
                </c:pt>
                <c:pt idx="1">
                  <c:v>2.04</c:v>
                </c:pt>
                <c:pt idx="2">
                  <c:v>1.38</c:v>
                </c:pt>
                <c:pt idx="3">
                  <c:v>3.25</c:v>
                </c:pt>
                <c:pt idx="4">
                  <c:v>3.48</c:v>
                </c:pt>
              </c:numCache>
            </c:numRef>
          </c:val>
          <c:extLst>
            <c:ext xmlns:c16="http://schemas.microsoft.com/office/drawing/2014/chart" uri="{C3380CC4-5D6E-409C-BE32-E72D297353CC}">
              <c16:uniqueId val="{00000000-7B80-42DE-A130-FC0EDF24078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2.89</c:v>
                </c:pt>
                <c:pt idx="1">
                  <c:v>2.9</c:v>
                </c:pt>
                <c:pt idx="2">
                  <c:v>2.89</c:v>
                </c:pt>
                <c:pt idx="3">
                  <c:v>1.72</c:v>
                </c:pt>
                <c:pt idx="4">
                  <c:v>3.21</c:v>
                </c:pt>
              </c:numCache>
            </c:numRef>
          </c:val>
          <c:extLst>
            <c:ext xmlns:c16="http://schemas.microsoft.com/office/drawing/2014/chart" uri="{C3380CC4-5D6E-409C-BE32-E72D297353CC}">
              <c16:uniqueId val="{00000001-7B80-42DE-A130-FC0EDF24078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0.93</c:v>
                </c:pt>
                <c:pt idx="1">
                  <c:v>-1.4</c:v>
                </c:pt>
                <c:pt idx="2">
                  <c:v>-0.65</c:v>
                </c:pt>
                <c:pt idx="3">
                  <c:v>0.83</c:v>
                </c:pt>
                <c:pt idx="4">
                  <c:v>0.37</c:v>
                </c:pt>
              </c:numCache>
            </c:numRef>
          </c:val>
          <c:smooth val="0"/>
          <c:extLst>
            <c:ext xmlns:c16="http://schemas.microsoft.com/office/drawing/2014/chart" uri="{C3380CC4-5D6E-409C-BE32-E72D297353CC}">
              <c16:uniqueId val="{00000002-7B80-42DE-A130-FC0EDF24078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08C5-4641-8A9F-22223968C09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8C5-4641-8A9F-22223968C09B}"/>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0.08</c:v>
                </c:pt>
                <c:pt idx="2">
                  <c:v>#N/A</c:v>
                </c:pt>
                <c:pt idx="3">
                  <c:v>0.06</c:v>
                </c:pt>
                <c:pt idx="4">
                  <c:v>#N/A</c:v>
                </c:pt>
                <c:pt idx="5">
                  <c:v>0.05</c:v>
                </c:pt>
                <c:pt idx="6">
                  <c:v>#N/A</c:v>
                </c:pt>
                <c:pt idx="7">
                  <c:v>0</c:v>
                </c:pt>
                <c:pt idx="8">
                  <c:v>#N/A</c:v>
                </c:pt>
                <c:pt idx="9">
                  <c:v>0</c:v>
                </c:pt>
              </c:numCache>
            </c:numRef>
          </c:val>
          <c:extLst>
            <c:ext xmlns:c16="http://schemas.microsoft.com/office/drawing/2014/chart" uri="{C3380CC4-5D6E-409C-BE32-E72D297353CC}">
              <c16:uniqueId val="{00000002-08C5-4641-8A9F-22223968C09B}"/>
            </c:ext>
          </c:extLst>
        </c:ser>
        <c:ser>
          <c:idx val="3"/>
          <c:order val="3"/>
          <c:tx>
            <c:strRef>
              <c:f>データシート!$A$30</c:f>
              <c:strCache>
                <c:ptCount val="1"/>
                <c:pt idx="0">
                  <c:v>国民健康保険診療所特別会計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c:v>
                </c:pt>
                <c:pt idx="2">
                  <c:v>#N/A</c:v>
                </c:pt>
                <c:pt idx="3">
                  <c:v>0.14000000000000001</c:v>
                </c:pt>
                <c:pt idx="4">
                  <c:v>#N/A</c:v>
                </c:pt>
                <c:pt idx="5">
                  <c:v>0.21</c:v>
                </c:pt>
                <c:pt idx="6">
                  <c:v>#N/A</c:v>
                </c:pt>
                <c:pt idx="7">
                  <c:v>0.13</c:v>
                </c:pt>
                <c:pt idx="8">
                  <c:v>#N/A</c:v>
                </c:pt>
                <c:pt idx="9">
                  <c:v>0.02</c:v>
                </c:pt>
              </c:numCache>
            </c:numRef>
          </c:val>
          <c:extLst>
            <c:ext xmlns:c16="http://schemas.microsoft.com/office/drawing/2014/chart" uri="{C3380CC4-5D6E-409C-BE32-E72D297353CC}">
              <c16:uniqueId val="{00000003-08C5-4641-8A9F-22223968C09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0.03</c:v>
                </c:pt>
                <c:pt idx="2">
                  <c:v>#N/A</c:v>
                </c:pt>
                <c:pt idx="3">
                  <c:v>0.06</c:v>
                </c:pt>
                <c:pt idx="4">
                  <c:v>#N/A</c:v>
                </c:pt>
                <c:pt idx="5">
                  <c:v>0.04</c:v>
                </c:pt>
                <c:pt idx="6">
                  <c:v>#N/A</c:v>
                </c:pt>
                <c:pt idx="7">
                  <c:v>0.05</c:v>
                </c:pt>
                <c:pt idx="8">
                  <c:v>#N/A</c:v>
                </c:pt>
                <c:pt idx="9">
                  <c:v>0.06</c:v>
                </c:pt>
              </c:numCache>
            </c:numRef>
          </c:val>
          <c:extLst>
            <c:ext xmlns:c16="http://schemas.microsoft.com/office/drawing/2014/chart" uri="{C3380CC4-5D6E-409C-BE32-E72D297353CC}">
              <c16:uniqueId val="{00000004-08C5-4641-8A9F-22223968C09B}"/>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c:v>
                </c:pt>
                <c:pt idx="2">
                  <c:v>#N/A</c:v>
                </c:pt>
                <c:pt idx="3">
                  <c:v>0.9</c:v>
                </c:pt>
                <c:pt idx="4">
                  <c:v>#N/A</c:v>
                </c:pt>
                <c:pt idx="5">
                  <c:v>0.66</c:v>
                </c:pt>
                <c:pt idx="6">
                  <c:v>#N/A</c:v>
                </c:pt>
                <c:pt idx="7">
                  <c:v>0.96</c:v>
                </c:pt>
                <c:pt idx="8">
                  <c:v>#N/A</c:v>
                </c:pt>
                <c:pt idx="9">
                  <c:v>1.63</c:v>
                </c:pt>
              </c:numCache>
            </c:numRef>
          </c:val>
          <c:extLst>
            <c:ext xmlns:c16="http://schemas.microsoft.com/office/drawing/2014/chart" uri="{C3380CC4-5D6E-409C-BE32-E72D297353CC}">
              <c16:uniqueId val="{00000005-08C5-4641-8A9F-22223968C09B}"/>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1.33</c:v>
                </c:pt>
                <c:pt idx="2">
                  <c:v>#N/A</c:v>
                </c:pt>
                <c:pt idx="3">
                  <c:v>1.61</c:v>
                </c:pt>
                <c:pt idx="4">
                  <c:v>#N/A</c:v>
                </c:pt>
                <c:pt idx="5">
                  <c:v>2.15</c:v>
                </c:pt>
                <c:pt idx="6">
                  <c:v>#N/A</c:v>
                </c:pt>
                <c:pt idx="7">
                  <c:v>2.59</c:v>
                </c:pt>
                <c:pt idx="8">
                  <c:v>#N/A</c:v>
                </c:pt>
                <c:pt idx="9">
                  <c:v>2.95</c:v>
                </c:pt>
              </c:numCache>
            </c:numRef>
          </c:val>
          <c:extLst>
            <c:ext xmlns:c16="http://schemas.microsoft.com/office/drawing/2014/chart" uri="{C3380CC4-5D6E-409C-BE32-E72D297353CC}">
              <c16:uniqueId val="{00000006-08C5-4641-8A9F-22223968C09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3.42</c:v>
                </c:pt>
                <c:pt idx="2">
                  <c:v>#N/A</c:v>
                </c:pt>
                <c:pt idx="3">
                  <c:v>2.0299999999999998</c:v>
                </c:pt>
                <c:pt idx="4">
                  <c:v>#N/A</c:v>
                </c:pt>
                <c:pt idx="5">
                  <c:v>1.37</c:v>
                </c:pt>
                <c:pt idx="6">
                  <c:v>#N/A</c:v>
                </c:pt>
                <c:pt idx="7">
                  <c:v>3.24</c:v>
                </c:pt>
                <c:pt idx="8">
                  <c:v>#N/A</c:v>
                </c:pt>
                <c:pt idx="9">
                  <c:v>3.48</c:v>
                </c:pt>
              </c:numCache>
            </c:numRef>
          </c:val>
          <c:extLst>
            <c:ext xmlns:c16="http://schemas.microsoft.com/office/drawing/2014/chart" uri="{C3380CC4-5D6E-409C-BE32-E72D297353CC}">
              <c16:uniqueId val="{00000007-08C5-4641-8A9F-22223968C09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7.6</c:v>
                </c:pt>
                <c:pt idx="2">
                  <c:v>#N/A</c:v>
                </c:pt>
                <c:pt idx="3">
                  <c:v>8.31</c:v>
                </c:pt>
                <c:pt idx="4">
                  <c:v>#N/A</c:v>
                </c:pt>
                <c:pt idx="5">
                  <c:v>8.83</c:v>
                </c:pt>
                <c:pt idx="6">
                  <c:v>#N/A</c:v>
                </c:pt>
                <c:pt idx="7">
                  <c:v>9.17</c:v>
                </c:pt>
                <c:pt idx="8">
                  <c:v>#N/A</c:v>
                </c:pt>
                <c:pt idx="9">
                  <c:v>9.11</c:v>
                </c:pt>
              </c:numCache>
            </c:numRef>
          </c:val>
          <c:extLst>
            <c:ext xmlns:c16="http://schemas.microsoft.com/office/drawing/2014/chart" uri="{C3380CC4-5D6E-409C-BE32-E72D297353CC}">
              <c16:uniqueId val="{00000008-08C5-4641-8A9F-22223968C09B}"/>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2.3199999999999998</c:v>
                </c:pt>
                <c:pt idx="1">
                  <c:v>#N/A</c:v>
                </c:pt>
                <c:pt idx="2">
                  <c:v>2.0299999999999998</c:v>
                </c:pt>
                <c:pt idx="3">
                  <c:v>#N/A</c:v>
                </c:pt>
                <c:pt idx="4">
                  <c:v>1.64</c:v>
                </c:pt>
                <c:pt idx="5">
                  <c:v>#N/A</c:v>
                </c:pt>
                <c:pt idx="6">
                  <c:v>1.03</c:v>
                </c:pt>
                <c:pt idx="7">
                  <c:v>#N/A</c:v>
                </c:pt>
                <c:pt idx="8">
                  <c:v>0.34</c:v>
                </c:pt>
                <c:pt idx="9">
                  <c:v>#N/A</c:v>
                </c:pt>
              </c:numCache>
            </c:numRef>
          </c:val>
          <c:extLst>
            <c:ext xmlns:c16="http://schemas.microsoft.com/office/drawing/2014/chart" uri="{C3380CC4-5D6E-409C-BE32-E72D297353CC}">
              <c16:uniqueId val="{00000009-08C5-4641-8A9F-22223968C09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2971</c:v>
                </c:pt>
                <c:pt idx="5">
                  <c:v>2875</c:v>
                </c:pt>
                <c:pt idx="8">
                  <c:v>2766</c:v>
                </c:pt>
                <c:pt idx="11">
                  <c:v>2782</c:v>
                </c:pt>
                <c:pt idx="14">
                  <c:v>2714</c:v>
                </c:pt>
              </c:numCache>
            </c:numRef>
          </c:val>
          <c:extLst>
            <c:ext xmlns:c16="http://schemas.microsoft.com/office/drawing/2014/chart" uri="{C3380CC4-5D6E-409C-BE32-E72D297353CC}">
              <c16:uniqueId val="{00000000-4ED3-4AE1-87CC-A2B5B05F1D6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ED3-4AE1-87CC-A2B5B05F1D6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36</c:v>
                </c:pt>
                <c:pt idx="3">
                  <c:v>28</c:v>
                </c:pt>
                <c:pt idx="6">
                  <c:v>24</c:v>
                </c:pt>
                <c:pt idx="9">
                  <c:v>26</c:v>
                </c:pt>
                <c:pt idx="12">
                  <c:v>22</c:v>
                </c:pt>
              </c:numCache>
            </c:numRef>
          </c:val>
          <c:extLst>
            <c:ext xmlns:c16="http://schemas.microsoft.com/office/drawing/2014/chart" uri="{C3380CC4-5D6E-409C-BE32-E72D297353CC}">
              <c16:uniqueId val="{00000002-4ED3-4AE1-87CC-A2B5B05F1D6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122</c:v>
                </c:pt>
                <c:pt idx="3">
                  <c:v>107</c:v>
                </c:pt>
                <c:pt idx="6">
                  <c:v>102</c:v>
                </c:pt>
                <c:pt idx="9">
                  <c:v>83</c:v>
                </c:pt>
                <c:pt idx="12">
                  <c:v>69</c:v>
                </c:pt>
              </c:numCache>
            </c:numRef>
          </c:val>
          <c:extLst>
            <c:ext xmlns:c16="http://schemas.microsoft.com/office/drawing/2014/chart" uri="{C3380CC4-5D6E-409C-BE32-E72D297353CC}">
              <c16:uniqueId val="{00000003-4ED3-4AE1-87CC-A2B5B05F1D6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868</c:v>
                </c:pt>
                <c:pt idx="3">
                  <c:v>830</c:v>
                </c:pt>
                <c:pt idx="6">
                  <c:v>765</c:v>
                </c:pt>
                <c:pt idx="9">
                  <c:v>740</c:v>
                </c:pt>
                <c:pt idx="12">
                  <c:v>684</c:v>
                </c:pt>
              </c:numCache>
            </c:numRef>
          </c:val>
          <c:extLst>
            <c:ext xmlns:c16="http://schemas.microsoft.com/office/drawing/2014/chart" uri="{C3380CC4-5D6E-409C-BE32-E72D297353CC}">
              <c16:uniqueId val="{00000004-4ED3-4AE1-87CC-A2B5B05F1D6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ED3-4AE1-87CC-A2B5B05F1D6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ED3-4AE1-87CC-A2B5B05F1D6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3226</c:v>
                </c:pt>
                <c:pt idx="3">
                  <c:v>3092</c:v>
                </c:pt>
                <c:pt idx="6">
                  <c:v>2783</c:v>
                </c:pt>
                <c:pt idx="9">
                  <c:v>3084</c:v>
                </c:pt>
                <c:pt idx="12">
                  <c:v>2934</c:v>
                </c:pt>
              </c:numCache>
            </c:numRef>
          </c:val>
          <c:extLst>
            <c:ext xmlns:c16="http://schemas.microsoft.com/office/drawing/2014/chart" uri="{C3380CC4-5D6E-409C-BE32-E72D297353CC}">
              <c16:uniqueId val="{00000007-4ED3-4AE1-87CC-A2B5B05F1D6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1281</c:v>
                </c:pt>
                <c:pt idx="2">
                  <c:v>#N/A</c:v>
                </c:pt>
                <c:pt idx="3">
                  <c:v>#N/A</c:v>
                </c:pt>
                <c:pt idx="4">
                  <c:v>1182</c:v>
                </c:pt>
                <c:pt idx="5">
                  <c:v>#N/A</c:v>
                </c:pt>
                <c:pt idx="6">
                  <c:v>#N/A</c:v>
                </c:pt>
                <c:pt idx="7">
                  <c:v>908</c:v>
                </c:pt>
                <c:pt idx="8">
                  <c:v>#N/A</c:v>
                </c:pt>
                <c:pt idx="9">
                  <c:v>#N/A</c:v>
                </c:pt>
                <c:pt idx="10">
                  <c:v>1151</c:v>
                </c:pt>
                <c:pt idx="11">
                  <c:v>#N/A</c:v>
                </c:pt>
                <c:pt idx="12">
                  <c:v>#N/A</c:v>
                </c:pt>
                <c:pt idx="13">
                  <c:v>995</c:v>
                </c:pt>
                <c:pt idx="14">
                  <c:v>#N/A</c:v>
                </c:pt>
              </c:numCache>
            </c:numRef>
          </c:val>
          <c:smooth val="0"/>
          <c:extLst>
            <c:ext xmlns:c16="http://schemas.microsoft.com/office/drawing/2014/chart" uri="{C3380CC4-5D6E-409C-BE32-E72D297353CC}">
              <c16:uniqueId val="{00000008-4ED3-4AE1-87CC-A2B5B05F1D6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28476</c:v>
                </c:pt>
                <c:pt idx="5">
                  <c:v>27844</c:v>
                </c:pt>
                <c:pt idx="8">
                  <c:v>27406</c:v>
                </c:pt>
                <c:pt idx="11">
                  <c:v>26541</c:v>
                </c:pt>
                <c:pt idx="14">
                  <c:v>25729</c:v>
                </c:pt>
              </c:numCache>
            </c:numRef>
          </c:val>
          <c:extLst>
            <c:ext xmlns:c16="http://schemas.microsoft.com/office/drawing/2014/chart" uri="{C3380CC4-5D6E-409C-BE32-E72D297353CC}">
              <c16:uniqueId val="{00000000-1D60-4BFD-9BAF-7E1418052B6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4652</c:v>
                </c:pt>
                <c:pt idx="5">
                  <c:v>4590</c:v>
                </c:pt>
                <c:pt idx="8">
                  <c:v>4449</c:v>
                </c:pt>
                <c:pt idx="11">
                  <c:v>4408</c:v>
                </c:pt>
                <c:pt idx="14">
                  <c:v>4528</c:v>
                </c:pt>
              </c:numCache>
            </c:numRef>
          </c:val>
          <c:extLst>
            <c:ext xmlns:c16="http://schemas.microsoft.com/office/drawing/2014/chart" uri="{C3380CC4-5D6E-409C-BE32-E72D297353CC}">
              <c16:uniqueId val="{00000001-1D60-4BFD-9BAF-7E1418052B6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1462</c:v>
                </c:pt>
                <c:pt idx="5">
                  <c:v>1732</c:v>
                </c:pt>
                <c:pt idx="8">
                  <c:v>1797</c:v>
                </c:pt>
                <c:pt idx="11">
                  <c:v>1658</c:v>
                </c:pt>
                <c:pt idx="14">
                  <c:v>2501</c:v>
                </c:pt>
              </c:numCache>
            </c:numRef>
          </c:val>
          <c:extLst>
            <c:ext xmlns:c16="http://schemas.microsoft.com/office/drawing/2014/chart" uri="{C3380CC4-5D6E-409C-BE32-E72D297353CC}">
              <c16:uniqueId val="{00000002-1D60-4BFD-9BAF-7E1418052B6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D60-4BFD-9BAF-7E1418052B6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D60-4BFD-9BAF-7E1418052B6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D60-4BFD-9BAF-7E1418052B6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2089</c:v>
                </c:pt>
                <c:pt idx="3">
                  <c:v>1931</c:v>
                </c:pt>
                <c:pt idx="6">
                  <c:v>1820</c:v>
                </c:pt>
                <c:pt idx="9">
                  <c:v>1603</c:v>
                </c:pt>
                <c:pt idx="12">
                  <c:v>1573</c:v>
                </c:pt>
              </c:numCache>
            </c:numRef>
          </c:val>
          <c:extLst>
            <c:ext xmlns:c16="http://schemas.microsoft.com/office/drawing/2014/chart" uri="{C3380CC4-5D6E-409C-BE32-E72D297353CC}">
              <c16:uniqueId val="{00000006-1D60-4BFD-9BAF-7E1418052B6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915</c:v>
                </c:pt>
                <c:pt idx="3">
                  <c:v>820</c:v>
                </c:pt>
                <c:pt idx="6">
                  <c:v>715</c:v>
                </c:pt>
                <c:pt idx="9">
                  <c:v>677</c:v>
                </c:pt>
                <c:pt idx="12">
                  <c:v>615</c:v>
                </c:pt>
              </c:numCache>
            </c:numRef>
          </c:val>
          <c:extLst>
            <c:ext xmlns:c16="http://schemas.microsoft.com/office/drawing/2014/chart" uri="{C3380CC4-5D6E-409C-BE32-E72D297353CC}">
              <c16:uniqueId val="{00000007-1D60-4BFD-9BAF-7E1418052B6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9661</c:v>
                </c:pt>
                <c:pt idx="3">
                  <c:v>9524</c:v>
                </c:pt>
                <c:pt idx="6">
                  <c:v>9125</c:v>
                </c:pt>
                <c:pt idx="9">
                  <c:v>8479</c:v>
                </c:pt>
                <c:pt idx="12">
                  <c:v>7859</c:v>
                </c:pt>
              </c:numCache>
            </c:numRef>
          </c:val>
          <c:extLst>
            <c:ext xmlns:c16="http://schemas.microsoft.com/office/drawing/2014/chart" uri="{C3380CC4-5D6E-409C-BE32-E72D297353CC}">
              <c16:uniqueId val="{00000008-1D60-4BFD-9BAF-7E1418052B6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103</c:v>
                </c:pt>
                <c:pt idx="3">
                  <c:v>83</c:v>
                </c:pt>
                <c:pt idx="6">
                  <c:v>64</c:v>
                </c:pt>
                <c:pt idx="9">
                  <c:v>49</c:v>
                </c:pt>
                <c:pt idx="12">
                  <c:v>34</c:v>
                </c:pt>
              </c:numCache>
            </c:numRef>
          </c:val>
          <c:extLst>
            <c:ext xmlns:c16="http://schemas.microsoft.com/office/drawing/2014/chart" uri="{C3380CC4-5D6E-409C-BE32-E72D297353CC}">
              <c16:uniqueId val="{00000009-1D60-4BFD-9BAF-7E1418052B6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33909</c:v>
                </c:pt>
                <c:pt idx="3">
                  <c:v>32698</c:v>
                </c:pt>
                <c:pt idx="6">
                  <c:v>32070</c:v>
                </c:pt>
                <c:pt idx="9">
                  <c:v>31146</c:v>
                </c:pt>
                <c:pt idx="12">
                  <c:v>30756</c:v>
                </c:pt>
              </c:numCache>
            </c:numRef>
          </c:val>
          <c:extLst>
            <c:ext xmlns:c16="http://schemas.microsoft.com/office/drawing/2014/chart" uri="{C3380CC4-5D6E-409C-BE32-E72D297353CC}">
              <c16:uniqueId val="{0000000A-1D60-4BFD-9BAF-7E1418052B6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12086</c:v>
                </c:pt>
                <c:pt idx="2">
                  <c:v>#N/A</c:v>
                </c:pt>
                <c:pt idx="3">
                  <c:v>#N/A</c:v>
                </c:pt>
                <c:pt idx="4">
                  <c:v>10889</c:v>
                </c:pt>
                <c:pt idx="5">
                  <c:v>#N/A</c:v>
                </c:pt>
                <c:pt idx="6">
                  <c:v>#N/A</c:v>
                </c:pt>
                <c:pt idx="7">
                  <c:v>10142</c:v>
                </c:pt>
                <c:pt idx="8">
                  <c:v>#N/A</c:v>
                </c:pt>
                <c:pt idx="9">
                  <c:v>#N/A</c:v>
                </c:pt>
                <c:pt idx="10">
                  <c:v>9347</c:v>
                </c:pt>
                <c:pt idx="11">
                  <c:v>#N/A</c:v>
                </c:pt>
                <c:pt idx="12">
                  <c:v>#N/A</c:v>
                </c:pt>
                <c:pt idx="13">
                  <c:v>8080</c:v>
                </c:pt>
                <c:pt idx="14">
                  <c:v>#N/A</c:v>
                </c:pt>
              </c:numCache>
            </c:numRef>
          </c:val>
          <c:smooth val="0"/>
          <c:extLst>
            <c:ext xmlns:c16="http://schemas.microsoft.com/office/drawing/2014/chart" uri="{C3380CC4-5D6E-409C-BE32-E72D297353CC}">
              <c16:uniqueId val="{0000000B-1D60-4BFD-9BAF-7E1418052B6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480</c:v>
                </c:pt>
                <c:pt idx="1">
                  <c:v>295</c:v>
                </c:pt>
                <c:pt idx="2">
                  <c:v>574</c:v>
                </c:pt>
              </c:numCache>
            </c:numRef>
          </c:val>
          <c:extLst>
            <c:ext xmlns:c16="http://schemas.microsoft.com/office/drawing/2014/chart" uri="{C3380CC4-5D6E-409C-BE32-E72D297353CC}">
              <c16:uniqueId val="{00000000-C46D-456F-8A89-EDABF02A052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150</c:v>
                </c:pt>
                <c:pt idx="1">
                  <c:v>150</c:v>
                </c:pt>
                <c:pt idx="2">
                  <c:v>401</c:v>
                </c:pt>
              </c:numCache>
            </c:numRef>
          </c:val>
          <c:extLst>
            <c:ext xmlns:c16="http://schemas.microsoft.com/office/drawing/2014/chart" uri="{C3380CC4-5D6E-409C-BE32-E72D297353CC}">
              <c16:uniqueId val="{00000001-C46D-456F-8A89-EDABF02A052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2685</c:v>
                </c:pt>
                <c:pt idx="1">
                  <c:v>2727</c:v>
                </c:pt>
                <c:pt idx="2">
                  <c:v>2932</c:v>
                </c:pt>
              </c:numCache>
            </c:numRef>
          </c:val>
          <c:extLst>
            <c:ext xmlns:c16="http://schemas.microsoft.com/office/drawing/2014/chart" uri="{C3380CC4-5D6E-409C-BE32-E72D297353CC}">
              <c16:uniqueId val="{00000002-C46D-456F-8A89-EDABF02A052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{46CB5003-5A4D-4BCB-8857-6739B2DD45B1}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9F6-4813-A629-3C1A29CAE6D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{2B8DE652-E959-4215-AAAB-9773A08E770A}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9F6-4813-A629-3C1A29CAE6D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{3FFF90A9-68E7-401B-8A64-B9DD95C642C2}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9F6-4813-A629-3C1A29CAE6D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{B04AE508-6E26-413F-B274-2A80C6D1B168}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9F6-4813-A629-3C1A29CAE6D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{1BFF5EFB-076A-4E57-8E61-E699988A0909}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9F6-4813-A629-3C1A29CAE6D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{0EAE000A-EE88-44F7-8A14-B73EA8D40CC7}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9F6-4813-A629-3C1A29CAE6D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{0F9D71C3-FD46-4CE0-9567-992CB9B0F859}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9F6-4813-A629-3C1A29CAE6D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{118D8BDB-609D-45BE-881B-2D327987FE1B}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9F6-4813-A629-3C1A29CAE6D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{0F74F759-9AB5-447E-A2A7-8D8BE247B93D}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9F6-4813-A629-3C1A29CAE6D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60.6</c:v>
                </c:pt>
                <c:pt idx="8">
                  <c:v>62.2</c:v>
                </c:pt>
                <c:pt idx="16">
                  <c:v>62.9</c:v>
                </c:pt>
                <c:pt idx="24">
                  <c:v>64.3</c:v>
                </c:pt>
                <c:pt idx="32">
                  <c:v>65.400000000000006</c:v>
                </c:pt>
              </c:numCache>
            </c:numRef>
          </c:xVal>
          <c:yVal>
            <c:numRef>
              <c:f>公会計指標分析・財政指標組合せ分析表!$BP$51:$DC$51</c:f>
              <c:numCache>
                <c:formatCode>#,##0.0;"▲ "#,##0.0</c:formatCode>
                <c:ptCount val="40"/>
                <c:pt idx="0">
                  <c:v>84.6</c:v>
                </c:pt>
                <c:pt idx="8">
                  <c:v>76.599999999999994</c:v>
                </c:pt>
                <c:pt idx="16">
                  <c:v>70.7</c:v>
                </c:pt>
                <c:pt idx="24">
                  <c:v>63</c:v>
                </c:pt>
                <c:pt idx="32">
                  <c:v>51.6</c:v>
                </c:pt>
              </c:numCache>
            </c:numRef>
          </c:yVal>
          <c:smooth val="0"/>
          <c:extLst>
            <c:ext xmlns:c16="http://schemas.microsoft.com/office/drawing/2014/chart" uri="{C3380CC4-5D6E-409C-BE32-E72D297353CC}">
              <c16:uniqueId val="{00000009-89F6-4813-A629-3C1A29CAE6D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{E7223D6D-ECAA-4934-8DA1-D34738BAAC8E}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9F6-4813-A629-3C1A29CAE6D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{3E21243D-3324-417F-8F4B-5FDF3FFCE56A}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9F6-4813-A629-3C1A29CAE6D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{17000A74-6EB9-447B-A76E-F06CBDC7B324}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9F6-4813-A629-3C1A29CAE6D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{CB06A7A4-3188-486B-B0B3-953A06E691C1}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9F6-4813-A629-3C1A29CAE6D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{2AF6AEF7-F91C-4213-80EF-62D8DCA919A0}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9F6-4813-A629-3C1A29CAE6D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{5E99D526-2D98-472C-8708-006B4C5F14FC}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9F6-4813-A629-3C1A29CAE6D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{015E83AE-9B3B-4950-8E16-CA5B7F01AC5B}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9F6-4813-A629-3C1A29CAE6D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{0A32812A-9804-4380-B5DD-23A7152AC0AD}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9F6-4813-A629-3C1A29CAE6D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{13BA87B6-FC40-4240-AAF1-A0CF65527F9A}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9F6-4813-A629-3C1A29CAE6D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89F6-4813-A629-3C1A29CAE6DA}"/>
            </c:ext>
          </c:extLst>
        </c:ser>
        <c:dLbls>
          <c:showLegendKey val="0"/>
          <c:showVal val="1"/>
          <c:showCatName val="0"/>
          <c:showSerName val="0"/>
          <c:showPercent val="0"/>
          <c:showBubbleSize val="0"/>
        </c:dLbls>
        <c:axId val="46179840"/>
        <c:axId val="46181760"/>
      </c:scatterChart>
      <c:valAx>
        <c:axId val="46179840"/>
        <c:scaling>
          <c:orientation val="maxMin"/>
          <c:max val="66"/>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{AA367696-7EF8-4783-8622-9180AD62CFC6}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6EC-4E01-B43C-C8C64B135B4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{8E5EB3D9-C304-4EDF-8520-5C8DF47D200B}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6EC-4E01-B43C-C8C64B135B4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{0E3C8CAE-CF14-4760-95FA-26E6859EC747}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6EC-4E01-B43C-C8C64B135B4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{FD3742B8-EB51-4567-8EC2-BE8AA6FD13A5}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6EC-4E01-B43C-C8C64B135B4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{3D93F132-4E0C-447F-8E59-14E5BAB05060}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6EC-4E01-B43C-C8C64B135B4C}"/>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{3BA07B06-73B0-4E34-8E67-02530A7C806B}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6EC-4E01-B43C-C8C64B135B4C}"/>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{2A1F7C5E-055F-4DB4-B827-E23D90471AD6}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6EC-4E01-B43C-C8C64B135B4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{E2FF101C-2EFE-41DF-B638-0B6CBEC9C620}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6EC-4E01-B43C-C8C64B135B4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{AFCD5FA0-85A6-4B2E-B100-79286FB4001A}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6EC-4E01-B43C-C8C64B135B4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8.6</c:v>
                </c:pt>
                <c:pt idx="16">
                  <c:v>7.8</c:v>
                </c:pt>
                <c:pt idx="24">
                  <c:v>7.4</c:v>
                </c:pt>
                <c:pt idx="32">
                  <c:v>6.8</c:v>
                </c:pt>
              </c:numCache>
            </c:numRef>
          </c:xVal>
          <c:yVal>
            <c:numRef>
              <c:f>公会計指標分析・財政指標組合せ分析表!$BP$73:$DC$73</c:f>
              <c:numCache>
                <c:formatCode>#,##0.0;"▲ "#,##0.0</c:formatCode>
                <c:ptCount val="40"/>
                <c:pt idx="0">
                  <c:v>84.6</c:v>
                </c:pt>
                <c:pt idx="8">
                  <c:v>76.599999999999994</c:v>
                </c:pt>
                <c:pt idx="16">
                  <c:v>70.7</c:v>
                </c:pt>
                <c:pt idx="24">
                  <c:v>63</c:v>
                </c:pt>
                <c:pt idx="32">
                  <c:v>51.6</c:v>
                </c:pt>
              </c:numCache>
            </c:numRef>
          </c:yVal>
          <c:smooth val="0"/>
          <c:extLst>
            <c:ext xmlns:c16="http://schemas.microsoft.com/office/drawing/2014/chart" uri="{C3380CC4-5D6E-409C-BE32-E72D297353CC}">
              <c16:uniqueId val="{00000009-B6EC-4E01-B43C-C8C64B135B4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{DF4A9011-0370-47CA-B02F-E1B0DB1D3A28}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6EC-4E01-B43C-C8C64B135B4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{A59603BA-2F8A-483A-A308-2D6FC95FE97D}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6EC-4E01-B43C-C8C64B135B4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{25D625F5-EE7D-4BF5-A656-11EB188146B2}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6EC-4E01-B43C-C8C64B135B4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{798440CD-6C23-4F6B-830C-8C5B141BFFCE}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6EC-4E01-B43C-C8C64B135B4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{7664F8E9-65FB-4F3E-8981-56FE6C2170E5}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6EC-4E01-B43C-C8C64B135B4C}"/>
                </c:ext>
              </c:extLst>
            </c:dLbl>
            <c:dLbl>
              <c:idx val="8"/>
              <c:layout>
                <c:manualLayout>
                  <c:x val="-3.4502318643803015E-2"/>
                  <c:y val="-4.4483141734370749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{42F254A4-64B7-40F7-A151-C061C82EBFDF}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6EC-4E01-B43C-C8C64B135B4C}"/>
                </c:ext>
              </c:extLst>
            </c:dLbl>
            <c:dLbl>
              <c:idx val="16"/>
              <c:layout>
                <c:manualLayout>
                  <c:x val="-2.8766015700383205E-2"/>
                  <c:y val="-5.8483177353077967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{64FB6BE2-843F-4A5E-889E-32DEB511D1C3}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6EC-4E01-B43C-C8C64B135B4C}"/>
                </c:ext>
              </c:extLst>
            </c:dLbl>
            <c:dLbl>
              <c:idx val="24"/>
              <c:layout>
                <c:manualLayout>
                  <c:x val="-3.1570342725075584E-2"/>
                  <c:y val="-8.4283450932148424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{ED501574-552B-4788-8368-2B10421FB03C}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6EC-4E01-B43C-C8C64B135B4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{137B6AA9-F504-4733-8FC5-040FA5606E8F}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6EC-4E01-B43C-C8C64B135B4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B6EC-4E01-B43C-C8C64B135B4C}"/>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5E676AA3-6D55-4C45-ABF2-6B7C4A794457}"/>
            </a:ext>
          </a:extLst>
        </xdr:cNvPr>
        <xdr:cNvSpPr>
          <a:spLocks noChangeArrowheads="1"/>
        </xdr:cNvSpPr>
      </xdr:nvSpPr>
      <xdr:spPr bwMode="auto">
        <a:xfrm rot="5400000">
          <a:off x="6146800" y="4940300"/>
          <a:ext cx="419100" cy="2921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70074B1A-4967-4C83-A741-6DC707B73BF9}"/>
            </a:ext>
          </a:extLst>
        </xdr:cNvPr>
        <xdr:cNvSpPr>
          <a:spLocks/>
        </xdr:cNvSpPr>
      </xdr:nvSpPr>
      <xdr:spPr bwMode="auto">
        <a:xfrm>
          <a:off x="8229600" y="6340475"/>
          <a:ext cx="120650" cy="46037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北海道石狩市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年度に解散した土地開発公社に係る第三セクター等改革推進債の償還が平成</a:t>
          </a:r>
          <a:r>
            <a:rPr kumimoji="1" lang="en-US" altLang="ja-JP" sz="1050">
              <a:solidFill>
                <a:schemeClr val="dk1"/>
              </a:solidFill>
              <a:effectLst/>
              <a:latin typeface="+mn-lt"/>
              <a:ea typeface="+mn-ea"/>
              <a:cs typeface="+mn-cs"/>
            </a:rPr>
            <a:t>29</a:t>
          </a:r>
          <a:r>
            <a:rPr kumimoji="1" lang="ja-JP" altLang="ja-JP" sz="1050">
              <a:solidFill>
                <a:schemeClr val="dk1"/>
              </a:solidFill>
              <a:effectLst/>
              <a:latin typeface="+mn-lt"/>
              <a:ea typeface="+mn-ea"/>
              <a:cs typeface="+mn-cs"/>
            </a:rPr>
            <a:t>年度に開始したことに伴い、平成</a:t>
          </a:r>
          <a:r>
            <a:rPr kumimoji="1" lang="en-US" altLang="ja-JP" sz="1050">
              <a:solidFill>
                <a:schemeClr val="dk1"/>
              </a:solidFill>
              <a:effectLst/>
              <a:latin typeface="+mn-lt"/>
              <a:ea typeface="+mn-ea"/>
              <a:cs typeface="+mn-cs"/>
            </a:rPr>
            <a:t>29</a:t>
          </a:r>
          <a:r>
            <a:rPr kumimoji="1" lang="ja-JP" altLang="ja-JP" sz="1050">
              <a:solidFill>
                <a:schemeClr val="dk1"/>
              </a:solidFill>
              <a:effectLst/>
              <a:latin typeface="+mn-lt"/>
              <a:ea typeface="+mn-ea"/>
              <a:cs typeface="+mn-cs"/>
            </a:rPr>
            <a:t>年度は元利償還金が増加しているが、基本的な方向としては、近年建設事業債の発行抑制に努めていることにより、元利償還金や算入公債費等は減少傾向にあった。令和２年度は給食センター建設等に係る起債償還が開始となり、元利償還金の増加</a:t>
          </a:r>
          <a:r>
            <a:rPr kumimoji="1" lang="ja-JP" altLang="en-US" sz="1050">
              <a:solidFill>
                <a:schemeClr val="dk1"/>
              </a:solidFill>
              <a:effectLst/>
              <a:latin typeface="+mn-lt"/>
              <a:ea typeface="+mn-ea"/>
              <a:cs typeface="+mn-cs"/>
            </a:rPr>
            <a:t>がみられたが、令和</a:t>
          </a:r>
          <a:r>
            <a:rPr kumimoji="1" lang="en-US" altLang="ja-JP" sz="1050">
              <a:solidFill>
                <a:schemeClr val="dk1"/>
              </a:solidFill>
              <a:effectLst/>
              <a:latin typeface="+mn-lt"/>
              <a:ea typeface="+mn-ea"/>
              <a:cs typeface="+mn-cs"/>
            </a:rPr>
            <a:t>3</a:t>
          </a:r>
          <a:r>
            <a:rPr kumimoji="1" lang="ja-JP" altLang="en-US" sz="1050">
              <a:solidFill>
                <a:schemeClr val="dk1"/>
              </a:solidFill>
              <a:effectLst/>
              <a:latin typeface="+mn-lt"/>
              <a:ea typeface="+mn-ea"/>
              <a:cs typeface="+mn-cs"/>
            </a:rPr>
            <a:t>年度については、</a:t>
          </a:r>
          <a:r>
            <a:rPr lang="ja-JP" altLang="ja-JP" sz="1050">
              <a:solidFill>
                <a:schemeClr val="dk1"/>
              </a:solidFill>
              <a:effectLst/>
              <a:latin typeface="+mn-lt"/>
              <a:ea typeface="+mn-ea"/>
              <a:cs typeface="+mn-cs"/>
            </a:rPr>
            <a:t>合併市町村振興のための基金造成に係る借入の償還</a:t>
          </a:r>
          <a:r>
            <a:rPr kumimoji="1" lang="ja-JP" altLang="ja-JP" sz="1050">
              <a:solidFill>
                <a:schemeClr val="dk1"/>
              </a:solidFill>
              <a:effectLst/>
              <a:latin typeface="+mn-lt"/>
              <a:ea typeface="+mn-ea"/>
              <a:cs typeface="+mn-cs"/>
            </a:rPr>
            <a:t>が完了</a:t>
          </a:r>
          <a:r>
            <a:rPr kumimoji="1" lang="ja-JP" altLang="en-US" sz="1050">
              <a:solidFill>
                <a:schemeClr val="dk1"/>
              </a:solidFill>
              <a:effectLst/>
              <a:latin typeface="+mn-lt"/>
              <a:ea typeface="+mn-ea"/>
              <a:cs typeface="+mn-cs"/>
            </a:rPr>
            <a:t>したことなどに伴い、再び減少傾向に転じている。</a:t>
          </a:r>
          <a:endParaRPr lang="ja-JP" altLang="ja-JP" sz="1200">
            <a:effectLst/>
          </a:endParaRPr>
        </a:p>
        <a:p>
          <a:r>
            <a:rPr kumimoji="1" lang="ja-JP" altLang="ja-JP" sz="1050">
              <a:solidFill>
                <a:schemeClr val="dk1"/>
              </a:solidFill>
              <a:effectLst/>
              <a:latin typeface="+mn-lt"/>
              <a:ea typeface="+mn-ea"/>
              <a:cs typeface="+mn-cs"/>
            </a:rPr>
            <a:t>　今後も、</a:t>
          </a:r>
          <a:r>
            <a:rPr kumimoji="1" lang="ja-JP" altLang="en-US" sz="1050">
              <a:solidFill>
                <a:schemeClr val="dk1"/>
              </a:solidFill>
              <a:effectLst/>
              <a:latin typeface="+mn-lt"/>
              <a:ea typeface="+mn-ea"/>
              <a:cs typeface="+mn-cs"/>
            </a:rPr>
            <a:t>大規模建設事業に</a:t>
          </a:r>
          <a:r>
            <a:rPr kumimoji="1" lang="ja-JP" altLang="ja-JP" sz="1050">
              <a:solidFill>
                <a:schemeClr val="dk1"/>
              </a:solidFill>
              <a:effectLst/>
              <a:latin typeface="+mn-lt"/>
              <a:ea typeface="+mn-ea"/>
              <a:cs typeface="+mn-cs"/>
            </a:rPr>
            <a:t>係る地方債の償還開始が予定されており、元金償還額が増加する要素が見込まれるため、石狩市財政運営指針に沿った適正規模の地方債発行や地方債残高の縮減を図り、健全な財政運営維持に努める。</a:t>
          </a:r>
          <a:endParaRPr lang="ja-JP" altLang="ja-JP" sz="12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満期一括償還地方債を借入していないため、満期一括償還地方債の償還の財源として積立していない。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北海道石狩市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石狩市財政運営指針に沿った適正規模の地方債発行に努めた結果、</a:t>
          </a:r>
          <a:r>
            <a:rPr kumimoji="1" lang="ja-JP" altLang="en-US" sz="1100">
              <a:solidFill>
                <a:schemeClr val="dk1"/>
              </a:solidFill>
              <a:effectLst/>
              <a:latin typeface="+mn-lt"/>
              <a:ea typeface="+mn-ea"/>
              <a:cs typeface="+mn-cs"/>
            </a:rPr>
            <a:t>地方債残高は</a:t>
          </a:r>
          <a:r>
            <a:rPr kumimoji="1" lang="ja-JP" altLang="ja-JP" sz="1100">
              <a:solidFill>
                <a:schemeClr val="dk1"/>
              </a:solidFill>
              <a:effectLst/>
              <a:latin typeface="+mn-lt"/>
              <a:ea typeface="+mn-ea"/>
              <a:cs typeface="+mn-cs"/>
            </a:rPr>
            <a:t>減少傾向にある。</a:t>
          </a:r>
          <a:r>
            <a:rPr kumimoji="1" lang="ja-JP" altLang="en-US" sz="1100">
              <a:solidFill>
                <a:schemeClr val="dk1"/>
              </a:solidFill>
              <a:effectLst/>
              <a:latin typeface="+mn-lt"/>
              <a:ea typeface="+mn-ea"/>
              <a:cs typeface="+mn-cs"/>
            </a:rPr>
            <a:t>令和３年度については</a:t>
          </a:r>
          <a:r>
            <a:rPr kumimoji="1" lang="ja-JP" altLang="ja-JP" sz="1100">
              <a:solidFill>
                <a:schemeClr val="dk1"/>
              </a:solidFill>
              <a:effectLst/>
              <a:latin typeface="+mn-lt"/>
              <a:ea typeface="+mn-ea"/>
              <a:cs typeface="+mn-cs"/>
            </a:rPr>
            <a:t>将来負担額全体</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に比し</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1,100</a:t>
          </a:r>
          <a:r>
            <a:rPr kumimoji="1" lang="ja-JP" altLang="ja-JP" sz="1100">
              <a:solidFill>
                <a:schemeClr val="dk1"/>
              </a:solidFill>
              <a:effectLst/>
              <a:latin typeface="+mn-lt"/>
              <a:ea typeface="+mn-ea"/>
              <a:cs typeface="+mn-cs"/>
            </a:rPr>
            <a:t>百万円減少し</a:t>
          </a:r>
          <a:r>
            <a:rPr kumimoji="1" lang="ja-JP" altLang="en-US" sz="1100">
              <a:solidFill>
                <a:schemeClr val="dk1"/>
              </a:solidFill>
              <a:effectLst/>
              <a:latin typeface="+mn-lt"/>
              <a:ea typeface="+mn-ea"/>
              <a:cs typeface="+mn-cs"/>
            </a:rPr>
            <a:t>ている。さらに、</a:t>
          </a:r>
          <a:r>
            <a:rPr kumimoji="1" lang="ja-JP" altLang="ja-JP" sz="1100">
              <a:solidFill>
                <a:schemeClr val="dk1"/>
              </a:solidFill>
              <a:effectLst/>
              <a:latin typeface="+mn-lt"/>
              <a:ea typeface="+mn-ea"/>
              <a:cs typeface="+mn-cs"/>
            </a:rPr>
            <a:t>充当可能財源等</a:t>
          </a:r>
          <a:r>
            <a:rPr kumimoji="1" lang="ja-JP" altLang="en-US" sz="1100">
              <a:solidFill>
                <a:schemeClr val="dk1"/>
              </a:solidFill>
              <a:effectLst/>
              <a:latin typeface="+mn-lt"/>
              <a:ea typeface="+mn-ea"/>
              <a:cs typeface="+mn-cs"/>
            </a:rPr>
            <a:t>のうち、充当可能基金については、普通交付税の再算定による基金積立等に伴い、</a:t>
          </a:r>
          <a:r>
            <a:rPr kumimoji="1" lang="ja-JP" altLang="ja-JP" sz="1100">
              <a:solidFill>
                <a:schemeClr val="dk1"/>
              </a:solidFill>
              <a:effectLst/>
              <a:latin typeface="+mn-lt"/>
              <a:ea typeface="+mn-ea"/>
              <a:cs typeface="+mn-cs"/>
            </a:rPr>
            <a:t>令和２年</a:t>
          </a:r>
          <a:r>
            <a:rPr kumimoji="1" lang="ja-JP" altLang="en-US" sz="1100">
              <a:solidFill>
                <a:schemeClr val="dk1"/>
              </a:solidFill>
              <a:effectLst/>
              <a:latin typeface="+mn-lt"/>
              <a:ea typeface="+mn-ea"/>
              <a:cs typeface="+mn-cs"/>
            </a:rPr>
            <a:t>度比で約</a:t>
          </a:r>
          <a:r>
            <a:rPr kumimoji="1" lang="en-US" altLang="ja-JP" sz="1100">
              <a:solidFill>
                <a:schemeClr val="dk1"/>
              </a:solidFill>
              <a:effectLst/>
              <a:latin typeface="+mn-lt"/>
              <a:ea typeface="+mn-ea"/>
              <a:cs typeface="+mn-cs"/>
            </a:rPr>
            <a:t>800</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。その結果、</a:t>
          </a:r>
          <a:r>
            <a:rPr kumimoji="1" lang="ja-JP" altLang="ja-JP" sz="1100">
              <a:solidFill>
                <a:schemeClr val="dk1"/>
              </a:solidFill>
              <a:effectLst/>
              <a:latin typeface="+mn-lt"/>
              <a:ea typeface="+mn-ea"/>
              <a:cs typeface="+mn-cs"/>
            </a:rPr>
            <a:t>将来負担比率の分子は約</a:t>
          </a:r>
          <a:r>
            <a:rPr kumimoji="1" lang="en-US" altLang="ja-JP" sz="1100">
              <a:solidFill>
                <a:schemeClr val="dk1"/>
              </a:solidFill>
              <a:effectLst/>
              <a:latin typeface="+mn-lt"/>
              <a:ea typeface="+mn-ea"/>
              <a:cs typeface="+mn-cs"/>
            </a:rPr>
            <a:t>1,300</a:t>
          </a:r>
          <a:r>
            <a:rPr kumimoji="1" lang="ja-JP" altLang="ja-JP" sz="1100">
              <a:solidFill>
                <a:schemeClr val="dk1"/>
              </a:solidFill>
              <a:effectLst/>
              <a:latin typeface="+mn-lt"/>
              <a:ea typeface="+mn-ea"/>
              <a:cs typeface="+mn-cs"/>
            </a:rPr>
            <a:t>百万円減少し、将来負担比率の改善が見られる。</a:t>
          </a:r>
          <a:endParaRPr lang="ja-JP" altLang="ja-JP" sz="1400">
            <a:effectLst/>
          </a:endParaRPr>
        </a:p>
        <a:p>
          <a:r>
            <a:rPr kumimoji="1" lang="ja-JP" altLang="ja-JP" sz="1100">
              <a:solidFill>
                <a:schemeClr val="dk1"/>
              </a:solidFill>
              <a:effectLst/>
              <a:latin typeface="+mn-lt"/>
              <a:ea typeface="+mn-ea"/>
              <a:cs typeface="+mn-cs"/>
            </a:rPr>
            <a:t>　今後も、石狩市財政運営指針に基づき適正規模の地方債発行等に努めるなど、更なる将来負担額の縮減を図る。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北海道石狩市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mn-lt"/>
              <a:ea typeface="+mn-ea"/>
              <a:cs typeface="+mn-cs"/>
            </a:rPr>
            <a:t>令和</a:t>
          </a:r>
          <a:r>
            <a:rPr kumimoji="1" lang="ja-JP" altLang="en-US" sz="1200">
              <a:solidFill>
                <a:schemeClr val="dk1"/>
              </a:solidFill>
              <a:effectLst/>
              <a:latin typeface="+mn-lt"/>
              <a:ea typeface="+mn-ea"/>
              <a:cs typeface="+mn-cs"/>
            </a:rPr>
            <a:t>３</a:t>
          </a:r>
          <a:r>
            <a:rPr kumimoji="1" lang="ja-JP" altLang="ja-JP" sz="1200">
              <a:solidFill>
                <a:schemeClr val="dk1"/>
              </a:solidFill>
              <a:effectLst/>
              <a:latin typeface="+mn-lt"/>
              <a:ea typeface="+mn-ea"/>
              <a:cs typeface="+mn-cs"/>
            </a:rPr>
            <a:t>年度の積立額変動の理由として、効率的な財政運営により経常経費の適正化を図ったため、剰余金を財政調整基金へ積立した。令和</a:t>
          </a:r>
          <a:r>
            <a:rPr kumimoji="1" lang="en-US" altLang="ja-JP" sz="1200">
              <a:solidFill>
                <a:schemeClr val="dk1"/>
              </a:solidFill>
              <a:effectLst/>
              <a:latin typeface="+mn-lt"/>
              <a:ea typeface="+mn-ea"/>
              <a:cs typeface="+mn-cs"/>
            </a:rPr>
            <a:t>2</a:t>
          </a:r>
          <a:r>
            <a:rPr kumimoji="1" lang="ja-JP" altLang="ja-JP" sz="1200">
              <a:solidFill>
                <a:schemeClr val="dk1"/>
              </a:solidFill>
              <a:effectLst/>
              <a:latin typeface="+mn-lt"/>
              <a:ea typeface="+mn-ea"/>
              <a:cs typeface="+mn-cs"/>
            </a:rPr>
            <a:t>年度については財政調整基金を取り崩した</a:t>
          </a:r>
          <a:r>
            <a:rPr kumimoji="1" lang="ja-JP" altLang="en-US" sz="1200">
              <a:solidFill>
                <a:schemeClr val="dk1"/>
              </a:solidFill>
              <a:effectLst/>
              <a:latin typeface="+mn-lt"/>
              <a:ea typeface="+mn-ea"/>
              <a:cs typeface="+mn-cs"/>
            </a:rPr>
            <a:t>が、令和３年度については記録的大雪に伴う除排雪経費の増大など緊急的な財政出動を要したものの、最終的に財政調整基金を取り崩すことなく、財政運営を行うことができた。また、普通交付税の再算定に伴う基金積立により、減債基金残高が増加した。</a:t>
          </a:r>
          <a:r>
            <a:rPr kumimoji="1" lang="ja-JP" altLang="ja-JP" sz="1200">
              <a:solidFill>
                <a:schemeClr val="dk1"/>
              </a:solidFill>
              <a:effectLst/>
              <a:latin typeface="+mn-lt"/>
              <a:ea typeface="+mn-ea"/>
              <a:cs typeface="+mn-cs"/>
            </a:rPr>
            <a:t>ふるさと応援基金については、事務経費の増により基金を取崩している</a:t>
          </a:r>
          <a:r>
            <a:rPr kumimoji="1" lang="ja-JP" altLang="en-US" sz="1200">
              <a:solidFill>
                <a:schemeClr val="dk1"/>
              </a:solidFill>
              <a:effectLst/>
              <a:latin typeface="+mn-lt"/>
              <a:ea typeface="+mn-ea"/>
              <a:cs typeface="+mn-cs"/>
            </a:rPr>
            <a:t>ものの、</a:t>
          </a:r>
          <a:r>
            <a:rPr kumimoji="1" lang="ja-JP" altLang="ja-JP" sz="1200">
              <a:solidFill>
                <a:schemeClr val="dk1"/>
              </a:solidFill>
              <a:effectLst/>
              <a:latin typeface="+mn-lt"/>
              <a:ea typeface="+mn-ea"/>
              <a:cs typeface="+mn-cs"/>
            </a:rPr>
            <a:t>寄附額の</a:t>
          </a:r>
          <a:r>
            <a:rPr kumimoji="1" lang="ja-JP" altLang="en-US" sz="1200">
              <a:solidFill>
                <a:schemeClr val="dk1"/>
              </a:solidFill>
              <a:effectLst/>
              <a:latin typeface="+mn-lt"/>
              <a:ea typeface="+mn-ea"/>
              <a:cs typeface="+mn-cs"/>
            </a:rPr>
            <a:t>大幅な</a:t>
          </a:r>
          <a:r>
            <a:rPr kumimoji="1" lang="ja-JP" altLang="ja-JP" sz="1200">
              <a:solidFill>
                <a:schemeClr val="dk1"/>
              </a:solidFill>
              <a:effectLst/>
              <a:latin typeface="+mn-lt"/>
              <a:ea typeface="+mn-ea"/>
              <a:cs typeface="+mn-cs"/>
            </a:rPr>
            <a:t>増に伴い積立額</a:t>
          </a:r>
          <a:r>
            <a:rPr kumimoji="1" lang="ja-JP" altLang="en-US" sz="1200">
              <a:solidFill>
                <a:schemeClr val="dk1"/>
              </a:solidFill>
              <a:effectLst/>
              <a:latin typeface="+mn-lt"/>
              <a:ea typeface="+mn-ea"/>
              <a:cs typeface="+mn-cs"/>
            </a:rPr>
            <a:t>が増加している。以上を主な要因として、令和</a:t>
          </a:r>
          <a:r>
            <a:rPr kumimoji="1" lang="en-US" altLang="ja-JP" sz="1200">
              <a:solidFill>
                <a:schemeClr val="dk1"/>
              </a:solidFill>
              <a:effectLst/>
              <a:latin typeface="+mn-lt"/>
              <a:ea typeface="+mn-ea"/>
              <a:cs typeface="+mn-cs"/>
            </a:rPr>
            <a:t>3</a:t>
          </a:r>
          <a:r>
            <a:rPr kumimoji="1" lang="ja-JP" altLang="en-US" sz="1200">
              <a:solidFill>
                <a:schemeClr val="dk1"/>
              </a:solidFill>
              <a:effectLst/>
              <a:latin typeface="+mn-lt"/>
              <a:ea typeface="+mn-ea"/>
              <a:cs typeface="+mn-cs"/>
            </a:rPr>
            <a:t>年度末での基金残高は、前年度比増加に至った。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mn-lt"/>
              <a:ea typeface="+mn-ea"/>
              <a:cs typeface="+mn-cs"/>
            </a:rPr>
            <a:t>今後も適正規模になるよう計画的な積立を行っていく。</a:t>
          </a:r>
          <a:endParaRPr lang="ja-JP" altLang="ja-JP" sz="1600">
            <a:effectLst/>
          </a:endParaRPr>
        </a:p>
        <a:p>
          <a:pPr eaLnBrk="1" fontAlgn="auto" latinLnBrk="0" hangingPunct="1"/>
          <a:r>
            <a:rPr kumimoji="1" lang="ja-JP" altLang="ja-JP" sz="1200">
              <a:solidFill>
                <a:schemeClr val="dk1"/>
              </a:solidFill>
              <a:effectLst/>
              <a:latin typeface="+mn-lt"/>
              <a:ea typeface="+mn-ea"/>
              <a:cs typeface="+mn-cs"/>
            </a:rPr>
            <a:t>　 ふるさと応援基金について、</a:t>
          </a:r>
          <a:r>
            <a:rPr kumimoji="1" lang="ja-JP" altLang="en-US" sz="1200">
              <a:solidFill>
                <a:schemeClr val="dk1"/>
              </a:solidFill>
              <a:effectLst/>
              <a:latin typeface="+mn-lt"/>
              <a:ea typeface="+mn-ea"/>
              <a:cs typeface="+mn-cs"/>
            </a:rPr>
            <a:t>今後も引き続き、ふるさと納税による寄付獲得を</a:t>
          </a:r>
          <a:r>
            <a:rPr kumimoji="1" lang="ja-JP" altLang="ja-JP" sz="1200">
              <a:solidFill>
                <a:schemeClr val="dk1"/>
              </a:solidFill>
              <a:effectLst/>
              <a:latin typeface="+mn-lt"/>
              <a:ea typeface="+mn-ea"/>
              <a:cs typeface="+mn-cs"/>
            </a:rPr>
            <a:t>推進する方針であり、基金の増としたい考えである。</a:t>
          </a:r>
          <a:endParaRPr lang="ja-JP" altLang="ja-JP" sz="16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mn-lt"/>
              <a:ea typeface="+mn-ea"/>
              <a:cs typeface="+mn-cs"/>
            </a:rPr>
            <a:t>その他特定目的基金として、</a:t>
          </a:r>
          <a:r>
            <a:rPr kumimoji="1" lang="en-US" altLang="ja-JP" sz="1200">
              <a:solidFill>
                <a:schemeClr val="dk1"/>
              </a:solidFill>
              <a:effectLst/>
              <a:latin typeface="+mn-lt"/>
              <a:ea typeface="+mn-ea"/>
              <a:cs typeface="+mn-cs"/>
            </a:rPr>
            <a:t>12</a:t>
          </a:r>
          <a:r>
            <a:rPr kumimoji="1" lang="ja-JP" altLang="ja-JP" sz="1200">
              <a:solidFill>
                <a:schemeClr val="dk1"/>
              </a:solidFill>
              <a:effectLst/>
              <a:latin typeface="+mn-lt"/>
              <a:ea typeface="+mn-ea"/>
              <a:cs typeface="+mn-cs"/>
            </a:rPr>
            <a:t>の基金を設けている。代表的なものとして、合併時に設置された厚田地域づくり基金及び浜益地域づくり基金があり、使途は各区内における市民の意思を反映した特色ある事業である。その他、環境まちづくり基金があり、使途は環境保全･自然保護に関する施策の推進に係る事業である。なお、令和元年度から森づくり基金を創設しており、使途は、森林の整備及びその促進に関する施策に要する経費の財源に充てるものである。</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mn-lt"/>
              <a:ea typeface="+mn-ea"/>
              <a:cs typeface="+mn-cs"/>
            </a:rPr>
            <a:t>主なものとして、</a:t>
          </a:r>
          <a:r>
            <a:rPr kumimoji="1" lang="ja-JP" altLang="en-US" sz="1200">
              <a:solidFill>
                <a:schemeClr val="dk1"/>
              </a:solidFill>
              <a:effectLst/>
              <a:latin typeface="+mn-lt"/>
              <a:ea typeface="+mn-ea"/>
              <a:cs typeface="+mn-cs"/>
            </a:rPr>
            <a:t>公共施設修繕基金で</a:t>
          </a:r>
          <a:r>
            <a:rPr kumimoji="1" lang="en-US" altLang="ja-JP" sz="1200">
              <a:solidFill>
                <a:schemeClr val="dk1"/>
              </a:solidFill>
              <a:effectLst/>
              <a:latin typeface="+mn-lt"/>
              <a:ea typeface="+mn-ea"/>
              <a:cs typeface="+mn-cs"/>
            </a:rPr>
            <a:t>150</a:t>
          </a:r>
          <a:r>
            <a:rPr kumimoji="1" lang="ja-JP" altLang="ja-JP" sz="12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森づくり</a:t>
          </a:r>
          <a:r>
            <a:rPr kumimoji="1" lang="ja-JP" altLang="ja-JP" sz="1200">
              <a:solidFill>
                <a:schemeClr val="dk1"/>
              </a:solidFill>
              <a:effectLst/>
              <a:latin typeface="+mn-lt"/>
              <a:ea typeface="+mn-ea"/>
              <a:cs typeface="+mn-cs"/>
            </a:rPr>
            <a:t>基金で</a:t>
          </a:r>
          <a:r>
            <a:rPr kumimoji="1" lang="en-US" altLang="ja-JP" sz="1200">
              <a:solidFill>
                <a:schemeClr val="dk1"/>
              </a:solidFill>
              <a:effectLst/>
              <a:latin typeface="+mn-lt"/>
              <a:ea typeface="+mn-ea"/>
              <a:cs typeface="+mn-cs"/>
            </a:rPr>
            <a:t>11</a:t>
          </a:r>
          <a:r>
            <a:rPr kumimoji="1" lang="ja-JP" altLang="ja-JP" sz="1200">
              <a:solidFill>
                <a:schemeClr val="dk1"/>
              </a:solidFill>
              <a:effectLst/>
              <a:latin typeface="+mn-lt"/>
              <a:ea typeface="+mn-ea"/>
              <a:cs typeface="+mn-cs"/>
            </a:rPr>
            <a:t>百万円の積立てを行った。</a:t>
          </a:r>
          <a:endParaRPr lang="ja-JP" altLang="ja-JP" sz="1600">
            <a:effectLst/>
          </a:endParaRPr>
        </a:p>
        <a:p>
          <a:r>
            <a:rPr kumimoji="1" lang="ja-JP" altLang="ja-JP" sz="1200">
              <a:solidFill>
                <a:schemeClr val="dk1"/>
              </a:solidFill>
              <a:effectLst/>
              <a:latin typeface="+mn-lt"/>
              <a:ea typeface="+mn-ea"/>
              <a:cs typeface="+mn-cs"/>
            </a:rPr>
            <a:t>　また、ふるさと応援基金については、</a:t>
          </a:r>
          <a:r>
            <a:rPr kumimoji="1" lang="en-US" altLang="ja-JP" sz="1200">
              <a:solidFill>
                <a:schemeClr val="dk1"/>
              </a:solidFill>
              <a:effectLst/>
              <a:latin typeface="+mn-lt"/>
              <a:ea typeface="+mn-ea"/>
              <a:cs typeface="+mn-cs"/>
            </a:rPr>
            <a:t>615</a:t>
          </a:r>
          <a:r>
            <a:rPr kumimoji="1" lang="ja-JP" altLang="ja-JP" sz="1200">
              <a:solidFill>
                <a:schemeClr val="dk1"/>
              </a:solidFill>
              <a:effectLst/>
              <a:latin typeface="+mn-lt"/>
              <a:ea typeface="+mn-ea"/>
              <a:cs typeface="+mn-cs"/>
            </a:rPr>
            <a:t>百万円を積み立てるとともに、事業への充当及び事務経費について</a:t>
          </a:r>
          <a:r>
            <a:rPr kumimoji="1" lang="en-US" altLang="ja-JP" sz="1200">
              <a:solidFill>
                <a:schemeClr val="dk1"/>
              </a:solidFill>
              <a:effectLst/>
              <a:latin typeface="+mn-lt"/>
              <a:ea typeface="+mn-ea"/>
              <a:cs typeface="+mn-cs"/>
            </a:rPr>
            <a:t>463</a:t>
          </a:r>
          <a:r>
            <a:rPr kumimoji="1" lang="ja-JP" altLang="ja-JP" sz="1200">
              <a:solidFill>
                <a:schemeClr val="dk1"/>
              </a:solidFill>
              <a:effectLst/>
              <a:latin typeface="+mn-lt"/>
              <a:ea typeface="+mn-ea"/>
              <a:cs typeface="+mn-cs"/>
            </a:rPr>
            <a:t>百万円の取崩しを行った。</a:t>
          </a:r>
          <a:endParaRPr lang="ja-JP" altLang="ja-JP" sz="1600">
            <a:effectLst/>
          </a:endParaRPr>
        </a:p>
        <a:p>
          <a:r>
            <a:rPr kumimoji="1" lang="ja-JP" altLang="ja-JP" sz="1200">
              <a:solidFill>
                <a:schemeClr val="dk1"/>
              </a:solidFill>
              <a:effectLst/>
              <a:latin typeface="+mn-lt"/>
              <a:ea typeface="+mn-ea"/>
              <a:cs typeface="+mn-cs"/>
            </a:rPr>
            <a:t>　これらにより、特定目的基金全体では</a:t>
          </a:r>
          <a:r>
            <a:rPr kumimoji="1" lang="en-US" altLang="ja-JP" sz="1200">
              <a:solidFill>
                <a:schemeClr val="dk1"/>
              </a:solidFill>
              <a:effectLst/>
              <a:latin typeface="+mn-lt"/>
              <a:ea typeface="+mn-ea"/>
              <a:cs typeface="+mn-cs"/>
            </a:rPr>
            <a:t>205</a:t>
          </a:r>
          <a:r>
            <a:rPr kumimoji="1" lang="ja-JP" altLang="en-US" sz="1200">
              <a:solidFill>
                <a:schemeClr val="dk1"/>
              </a:solidFill>
              <a:effectLst/>
              <a:latin typeface="+mn-lt"/>
              <a:ea typeface="+mn-ea"/>
              <a:cs typeface="+mn-cs"/>
            </a:rPr>
            <a:t>百万円の増加となった。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mn-lt"/>
              <a:ea typeface="+mn-ea"/>
              <a:cs typeface="+mn-cs"/>
            </a:rPr>
            <a:t>今後も、基金の充実を図るとともに</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基金の目的を踏まえた適正な活用に努めていく。</a:t>
          </a:r>
          <a:endParaRPr lang="ja-JP" altLang="ja-JP" sz="16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令和３年度における決算剰余金の一部、</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百万円を財政調整基金へ積立てた。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また、適正な財政運営に努め、財政調整基金の取り崩しを行わなかったことから、令和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年度末残高は前年度末比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574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標準財政規模の５％程度の積立を目標に計画的な積立を行っていく。</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mn-lt"/>
              <a:ea typeface="+mn-ea"/>
              <a:cs typeface="+mn-cs"/>
            </a:rPr>
            <a:t>普通</a:t>
          </a:r>
          <a:r>
            <a:rPr kumimoji="1" lang="ja-JP" altLang="ja-JP" sz="1200">
              <a:solidFill>
                <a:schemeClr val="dk1"/>
              </a:solidFill>
              <a:effectLst/>
              <a:latin typeface="+mn-lt"/>
              <a:ea typeface="+mn-ea"/>
              <a:cs typeface="+mn-cs"/>
            </a:rPr>
            <a:t>交付税の再算定に伴う基金積立により、</a:t>
          </a:r>
          <a:r>
            <a:rPr kumimoji="1" lang="en-US" altLang="ja-JP" sz="1200">
              <a:solidFill>
                <a:schemeClr val="dk1"/>
              </a:solidFill>
              <a:effectLst/>
              <a:latin typeface="+mn-lt"/>
              <a:ea typeface="+mn-ea"/>
              <a:cs typeface="+mn-cs"/>
            </a:rPr>
            <a:t>251</a:t>
          </a:r>
          <a:r>
            <a:rPr kumimoji="1" lang="ja-JP" altLang="en-US" sz="1200">
              <a:solidFill>
                <a:schemeClr val="dk1"/>
              </a:solidFill>
              <a:effectLst/>
              <a:latin typeface="+mn-lt"/>
              <a:ea typeface="+mn-ea"/>
              <a:cs typeface="+mn-cs"/>
            </a:rPr>
            <a:t>百万円を減債基金に積み立てた。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mn-lt"/>
              <a:ea typeface="+mn-ea"/>
              <a:cs typeface="+mn-cs"/>
            </a:rPr>
            <a:t>今後も剰余金等を活用しながら、計画的な積立を行っていく。</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D789CB4-C58E-4221-B539-4D71B3DC97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B99192C-6278-437B-BC90-52C8EBFF3A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44A5129-6AE3-4D72-A33A-503FBDC5991D}"/>
            </a:ext>
          </a:extLst>
        </xdr:cNvPr>
        <xdr:cNvSpPr/>
      </xdr:nvSpPr>
      <xdr:spPr>
        <a:xfrm>
          <a:off x="352425" y="66675"/>
          <a:ext cx="114077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F596420C-CCBD-4E14-A02C-65E8FB04186C}"/>
            </a:ext>
          </a:extLst>
        </xdr:cNvPr>
        <xdr:cNvSpPr/>
      </xdr:nvSpPr>
      <xdr:spPr>
        <a:xfrm>
          <a:off x="15351125" y="190500"/>
          <a:ext cx="355282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505F1D3B-5E6D-4AFB-B761-B7598F23C367}"/>
            </a:ext>
          </a:extLst>
        </xdr:cNvPr>
        <xdr:cNvSpPr/>
      </xdr:nvSpPr>
      <xdr:spPr>
        <a:xfrm>
          <a:off x="15360650" y="219075"/>
          <a:ext cx="3524250" cy="5016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4EE8EFE-924F-4853-885F-70126A158A9F}"/>
            </a:ext>
          </a:extLst>
        </xdr:cNvPr>
        <xdr:cNvSpPr/>
      </xdr:nvSpPr>
      <xdr:spPr>
        <a:xfrm>
          <a:off x="15389225" y="238125"/>
          <a:ext cx="34671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北海道石狩市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817CCC93-4B3C-4A0B-A87D-FDBC6ED2C4F9}"/>
            </a:ext>
          </a:extLst>
        </xdr:cNvPr>
        <xdr:cNvSpPr/>
      </xdr:nvSpPr>
      <xdr:spPr>
        <a:xfrm>
          <a:off x="12827000" y="190500"/>
          <a:ext cx="239077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8F0500B2-237D-4642-BBBE-A518ADB507A7}"/>
            </a:ext>
          </a:extLst>
        </xdr:cNvPr>
        <xdr:cNvSpPr/>
      </xdr:nvSpPr>
      <xdr:spPr>
        <a:xfrm>
          <a:off x="12855575" y="219075"/>
          <a:ext cx="2343150" cy="5016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859E63E4-47ED-4FCF-BA67-7FF75B10AF59}"/>
            </a:ext>
          </a:extLst>
        </xdr:cNvPr>
        <xdr:cNvSpPr/>
      </xdr:nvSpPr>
      <xdr:spPr>
        <a:xfrm>
          <a:off x="12874625" y="238125"/>
          <a:ext cx="2314575" cy="4635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7BE85C1-96FE-4CA6-BE10-D2B2F48BB0DA}"/>
            </a:ext>
          </a:extLst>
        </xdr:cNvPr>
        <xdr:cNvSpPr/>
      </xdr:nvSpPr>
      <xdr:spPr>
        <a:xfrm>
          <a:off x="447675" y="892175"/>
          <a:ext cx="9083675"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28B6705-2B8B-4943-AB42-047B087F61D4}"/>
            </a:ext>
          </a:extLst>
        </xdr:cNvPr>
        <xdr:cNvSpPr/>
      </xdr:nvSpPr>
      <xdr:spPr>
        <a:xfrm>
          <a:off x="568325" y="920750"/>
          <a:ext cx="1247775"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4791A467-3927-49FD-8457-850F18C2FB73}"/>
            </a:ext>
          </a:extLst>
        </xdr:cNvPr>
        <xdr:cNvSpPr/>
      </xdr:nvSpPr>
      <xdr:spPr>
        <a:xfrm>
          <a:off x="1768475" y="920750"/>
          <a:ext cx="120015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58,096
57,598
722.42
35,365,904
34,730,013
623,293
17,906,874
30,755,925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FBB338E4-CB06-4BBC-BCD7-2DE1D2783563}"/>
            </a:ext>
          </a:extLst>
        </xdr:cNvPr>
        <xdr:cNvSpPr/>
      </xdr:nvSpPr>
      <xdr:spPr>
        <a:xfrm>
          <a:off x="2968625" y="920750"/>
          <a:ext cx="137160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4A8BCC6-16DC-447A-A0D4-E94CCAB4D1F3}"/>
            </a:ext>
          </a:extLst>
        </xdr:cNvPr>
        <xdr:cNvSpPr/>
      </xdr:nvSpPr>
      <xdr:spPr>
        <a:xfrm>
          <a:off x="4340225" y="939800"/>
          <a:ext cx="1828800"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5FDD8E7-3ED4-41D3-8569-531751266463}"/>
            </a:ext>
          </a:extLst>
        </xdr:cNvPr>
        <xdr:cNvSpPr/>
      </xdr:nvSpPr>
      <xdr:spPr>
        <a:xfrm>
          <a:off x="6169025" y="939800"/>
          <a:ext cx="1133475"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1EAD6A33-A6F3-4580-968B-FB89B6EE9ECE}"/>
            </a:ext>
          </a:extLst>
        </xdr:cNvPr>
        <xdr:cNvSpPr/>
      </xdr:nvSpPr>
      <xdr:spPr>
        <a:xfrm>
          <a:off x="7369175" y="949325"/>
          <a:ext cx="571500"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98590C9B-8BD8-47E6-A780-7C880E965C7B}"/>
            </a:ext>
          </a:extLst>
        </xdr:cNvPr>
        <xdr:cNvSpPr/>
      </xdr:nvSpPr>
      <xdr:spPr>
        <a:xfrm>
          <a:off x="4340225" y="16827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8ECE173-27FC-42E5-B7AE-E225F9EA0305}"/>
            </a:ext>
          </a:extLst>
        </xdr:cNvPr>
        <xdr:cNvSpPr/>
      </xdr:nvSpPr>
      <xdr:spPr>
        <a:xfrm>
          <a:off x="6226175" y="168275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495B86AC-1F61-4A86-85B0-D319468573B6}"/>
            </a:ext>
          </a:extLst>
        </xdr:cNvPr>
        <xdr:cNvSpPr/>
      </xdr:nvSpPr>
      <xdr:spPr>
        <a:xfrm>
          <a:off x="9988550" y="892175"/>
          <a:ext cx="1371600" cy="12192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FC91BBDF-31ED-4F3F-A9C5-BB0F60DCE4BA}"/>
            </a:ext>
          </a:extLst>
        </xdr:cNvPr>
        <xdr:cNvSpPr/>
      </xdr:nvSpPr>
      <xdr:spPr>
        <a:xfrm>
          <a:off x="10217150" y="949325"/>
          <a:ext cx="12001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38AA8FB8-6E7C-4971-9372-07B025E34698}"/>
            </a:ext>
          </a:extLst>
        </xdr:cNvPr>
        <xdr:cNvSpPr/>
      </xdr:nvSpPr>
      <xdr:spPr>
        <a:xfrm>
          <a:off x="10217150" y="121602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870DF8D9-B56C-4F6F-91F2-C42BDDDD7452}"/>
            </a:ext>
          </a:extLst>
        </xdr:cNvPr>
        <xdr:cNvSpPr/>
      </xdr:nvSpPr>
      <xdr:spPr>
        <a:xfrm>
          <a:off x="10217150" y="153987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359AF054-C5A6-4F8D-B020-C8446CAFFAEC}"/>
            </a:ext>
          </a:extLst>
        </xdr:cNvPr>
        <xdr:cNvCxnSpPr/>
      </xdr:nvCxnSpPr>
      <xdr:spPr>
        <a:xfrm flipH="1">
          <a:off x="10055225" y="10445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06615DF-0D35-4607-B196-36DF24A1334F}"/>
            </a:ext>
          </a:extLst>
        </xdr:cNvPr>
        <xdr:cNvSpPr/>
      </xdr:nvSpPr>
      <xdr:spPr>
        <a:xfrm>
          <a:off x="10106025" y="10064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267B2C9-42E8-4957-950F-A8C27E128CD2}"/>
            </a:ext>
          </a:extLst>
        </xdr:cNvPr>
        <xdr:cNvSpPr/>
      </xdr:nvSpPr>
      <xdr:spPr>
        <a:xfrm>
          <a:off x="10106025" y="13112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5BB0D35-7500-43FF-A956-DA2FF25EDA31}"/>
            </a:ext>
          </a:extLst>
        </xdr:cNvPr>
        <xdr:cNvCxnSpPr/>
      </xdr:nvCxnSpPr>
      <xdr:spPr>
        <a:xfrm>
          <a:off x="10153650" y="15398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DAD48DEB-788E-4AD0-BFA2-8EC8516302FF}"/>
            </a:ext>
          </a:extLst>
        </xdr:cNvPr>
        <xdr:cNvCxnSpPr/>
      </xdr:nvCxnSpPr>
      <xdr:spPr>
        <a:xfrm>
          <a:off x="10074275" y="15398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FDEAE104-E30B-4519-A746-C7C56D1955BB}"/>
            </a:ext>
          </a:extLst>
        </xdr:cNvPr>
        <xdr:cNvCxnSpPr/>
      </xdr:nvCxnSpPr>
      <xdr:spPr>
        <a:xfrm flipV="1">
          <a:off x="10153650" y="17716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8E0C6E9-39C5-417A-BDF7-CE512963A21C}"/>
            </a:ext>
          </a:extLst>
        </xdr:cNvPr>
        <xdr:cNvCxnSpPr/>
      </xdr:nvCxnSpPr>
      <xdr:spPr>
        <a:xfrm>
          <a:off x="10074275" y="19018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6CD2CD5D-990D-4F8E-8B0F-EFB2D264E7BB}"/>
            </a:ext>
          </a:extLst>
        </xdr:cNvPr>
        <xdr:cNvSpPr txBox="1"/>
      </xdr:nvSpPr>
      <xdr:spPr>
        <a:xfrm>
          <a:off x="419100" y="26828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8E9C2842-B05F-4408-876F-BA63046ADA36}"/>
            </a:ext>
          </a:extLst>
        </xdr:cNvPr>
        <xdr:cNvSpPr txBox="1"/>
      </xdr:nvSpPr>
      <xdr:spPr>
        <a:xfrm>
          <a:off x="419100" y="29114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F39889B6-A18D-4B16-9FAD-DA4E1B3FD87D}"/>
            </a:ext>
          </a:extLst>
        </xdr:cNvPr>
        <xdr:cNvSpPr txBox="1"/>
      </xdr:nvSpPr>
      <xdr:spPr>
        <a:xfrm>
          <a:off x="419100" y="31400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E301B6EF-57BD-4425-BE24-C4D292EE8C4D}"/>
            </a:ext>
          </a:extLst>
        </xdr:cNvPr>
        <xdr:cNvSpPr txBox="1"/>
      </xdr:nvSpPr>
      <xdr:spPr>
        <a:xfrm>
          <a:off x="419100" y="33686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7A6C5278-B17B-499D-A659-B70AA3D8A36D}"/>
            </a:ext>
          </a:extLst>
        </xdr:cNvPr>
        <xdr:cNvSpPr txBox="1"/>
      </xdr:nvSpPr>
      <xdr:spPr>
        <a:xfrm>
          <a:off x="419100" y="359727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633E1787-CE50-450E-A974-99BAE44DB11D}"/>
            </a:ext>
          </a:extLst>
        </xdr:cNvPr>
        <xdr:cNvSpPr/>
      </xdr:nvSpPr>
      <xdr:spPr>
        <a:xfrm>
          <a:off x="1158875" y="4092575"/>
          <a:ext cx="381952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E31BD2A0-2DF8-4463-85BC-3FBC596266A6}"/>
            </a:ext>
          </a:extLst>
        </xdr:cNvPr>
        <xdr:cNvSpPr/>
      </xdr:nvSpPr>
      <xdr:spPr>
        <a:xfrm>
          <a:off x="1811514" y="446589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47066124-C713-42C6-BCDC-276F9FB59A98}"/>
            </a:ext>
          </a:extLst>
        </xdr:cNvPr>
        <xdr:cNvSpPr/>
      </xdr:nvSpPr>
      <xdr:spPr>
        <a:xfrm>
          <a:off x="3468364" y="444922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953DF5FE-9CF5-4BE9-86EB-CE1E0F52A829}"/>
            </a:ext>
          </a:extLst>
        </xdr:cNvPr>
        <xdr:cNvSpPr/>
      </xdr:nvSpPr>
      <xdr:spPr>
        <a:xfrm>
          <a:off x="4930775" y="4219575"/>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9C42B06B-4B34-4A95-B7CB-D7582535B879}"/>
            </a:ext>
          </a:extLst>
        </xdr:cNvPr>
        <xdr:cNvSpPr/>
      </xdr:nvSpPr>
      <xdr:spPr>
        <a:xfrm>
          <a:off x="4930775" y="44069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15E41F29-5331-4366-AAAC-1F04226A5CD7}"/>
            </a:ext>
          </a:extLst>
        </xdr:cNvPr>
        <xdr:cNvSpPr/>
      </xdr:nvSpPr>
      <xdr:spPr>
        <a:xfrm>
          <a:off x="6302375" y="4219575"/>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2A6623EE-D995-4DFE-9BBC-0D4D5274B8B9}"/>
            </a:ext>
          </a:extLst>
        </xdr:cNvPr>
        <xdr:cNvSpPr/>
      </xdr:nvSpPr>
      <xdr:spPr>
        <a:xfrm>
          <a:off x="6302375" y="44069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A7CC37AF-3212-418D-87EF-B4CE10B44BB6}"/>
            </a:ext>
          </a:extLst>
        </xdr:cNvPr>
        <xdr:cNvSpPr/>
      </xdr:nvSpPr>
      <xdr:spPr>
        <a:xfrm>
          <a:off x="7797800" y="4219575"/>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E22A9870-1491-4BB2-AA3A-3C71DF7179BE}"/>
            </a:ext>
          </a:extLst>
        </xdr:cNvPr>
        <xdr:cNvSpPr/>
      </xdr:nvSpPr>
      <xdr:spPr>
        <a:xfrm>
          <a:off x="7797800" y="44069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D8EB81FA-86BD-4C82-BB82-5C6C85A485D0}"/>
            </a:ext>
          </a:extLst>
        </xdr:cNvPr>
        <xdr:cNvSpPr/>
      </xdr:nvSpPr>
      <xdr:spPr>
        <a:xfrm>
          <a:off x="1158875" y="476885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1DEAB7D6-A1B2-4086-A13D-A78F7DC0EB73}"/>
            </a:ext>
          </a:extLst>
        </xdr:cNvPr>
        <xdr:cNvSpPr/>
      </xdr:nvSpPr>
      <xdr:spPr>
        <a:xfrm>
          <a:off x="5226050" y="476885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65E8162F-D3A5-44A5-8ED7-66F054E8CC53}"/>
            </a:ext>
          </a:extLst>
        </xdr:cNvPr>
        <xdr:cNvSpPr/>
      </xdr:nvSpPr>
      <xdr:spPr>
        <a:xfrm>
          <a:off x="5226050" y="483552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BA7BB1F2-9A14-4955-9EED-2652C7481BC1}"/>
            </a:ext>
          </a:extLst>
        </xdr:cNvPr>
        <xdr:cNvSpPr txBox="1"/>
      </xdr:nvSpPr>
      <xdr:spPr>
        <a:xfrm>
          <a:off x="5283200" y="504507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a:t>
          </a:r>
          <a:r>
            <a:rPr kumimoji="1" lang="en-US" altLang="ja-JP" sz="1000">
              <a:latin typeface="ＭＳ Ｐゴシック" panose="020B0600070205080204" pitchFamily="50" charset="-128"/>
              <a:ea typeface="ＭＳ Ｐゴシック" panose="020B0600070205080204" pitchFamily="50" charset="-128"/>
            </a:rPr>
            <a:t>R3</a:t>
          </a:r>
          <a:r>
            <a:rPr kumimoji="1" lang="ja-JP" altLang="en-US" sz="1000">
              <a:latin typeface="ＭＳ Ｐゴシック" panose="020B0600070205080204" pitchFamily="50" charset="-128"/>
              <a:ea typeface="ＭＳ Ｐゴシック" panose="020B0600070205080204" pitchFamily="50" charset="-128"/>
            </a:rPr>
            <a:t>年度の有形固定資産減価償却率は、前年度に比べ</a:t>
          </a:r>
          <a:r>
            <a:rPr kumimoji="1" lang="en-US" altLang="ja-JP" sz="1000">
              <a:latin typeface="ＭＳ Ｐゴシック" panose="020B0600070205080204" pitchFamily="50" charset="-128"/>
              <a:ea typeface="ＭＳ Ｐゴシック" panose="020B0600070205080204" pitchFamily="50" charset="-128"/>
            </a:rPr>
            <a:t>1.1</a:t>
          </a:r>
          <a:r>
            <a:rPr kumimoji="1" lang="ja-JP" altLang="en-US" sz="1000">
              <a:latin typeface="ＭＳ Ｐゴシック" panose="020B0600070205080204" pitchFamily="50" charset="-128"/>
              <a:ea typeface="ＭＳ Ｐゴシック" panose="020B0600070205080204" pitchFamily="50" charset="-128"/>
            </a:rPr>
            <a:t>ポイント増加した。花川東団地や摺鉢山会館の建設などにより、新規の有形固定資産が増加した一方、既存施設の減価償却累計額がこれを上回っていることが主な要因である。また、数年にわたり類似団体平均を上回っているが、</a:t>
          </a:r>
          <a:r>
            <a:rPr kumimoji="1" lang="en-US" altLang="ja-JP" sz="1000">
              <a:latin typeface="ＭＳ Ｐゴシック" panose="020B0600070205080204" pitchFamily="50" charset="-128"/>
              <a:ea typeface="ＭＳ Ｐゴシック" panose="020B0600070205080204" pitchFamily="50" charset="-128"/>
            </a:rPr>
            <a:t>H17</a:t>
          </a:r>
          <a:r>
            <a:rPr kumimoji="1" lang="ja-JP" altLang="en-US" sz="1000">
              <a:latin typeface="ＭＳ Ｐゴシック" panose="020B0600070205080204" pitchFamily="50" charset="-128"/>
              <a:ea typeface="ＭＳ Ｐゴシック" panose="020B0600070205080204" pitchFamily="50" charset="-128"/>
            </a:rPr>
            <a:t>年の合併以前に建設した公営住宅や教員住宅、集会所など耐用年数を超えた建物が多く存在することが要因であると考えられる。将来世代に必要な資産を的確に引き継いでいくよう、今後も公共施設等総合管理計画に則り、確実な点検と優先度を踏まえた、計画的かつ持続可能な公共施設の在り方を検討していく。</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ED2D520C-A603-44A7-8F55-FD8DEC9074A7}"/>
            </a:ext>
          </a:extLst>
        </xdr:cNvPr>
        <xdr:cNvSpPr txBox="1"/>
      </xdr:nvSpPr>
      <xdr:spPr>
        <a:xfrm>
          <a:off x="1130300" y="45878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1AD72764-EC36-4845-9F90-99C94C34A5EB}"/>
            </a:ext>
          </a:extLst>
        </xdr:cNvPr>
        <xdr:cNvCxnSpPr/>
      </xdr:nvCxnSpPr>
      <xdr:spPr>
        <a:xfrm>
          <a:off x="1158875" y="68072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A006051-6404-4153-956C-4FFAF401F865}"/>
            </a:ext>
          </a:extLst>
        </xdr:cNvPr>
        <xdr:cNvSpPr txBox="1"/>
      </xdr:nvSpPr>
      <xdr:spPr>
        <a:xfrm>
          <a:off x="741836" y="67229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a:extLst>
            <a:ext uri="{FF2B5EF4-FFF2-40B4-BE49-F238E27FC236}">
              <a16:creationId xmlns:a16="http://schemas.microsoft.com/office/drawing/2014/main" id="{C6228AF1-91FB-414B-AB18-14989424CAB3}"/>
            </a:ext>
          </a:extLst>
        </xdr:cNvPr>
        <xdr:cNvCxnSpPr/>
      </xdr:nvCxnSpPr>
      <xdr:spPr>
        <a:xfrm>
          <a:off x="1158875" y="65532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a:extLst>
            <a:ext uri="{FF2B5EF4-FFF2-40B4-BE49-F238E27FC236}">
              <a16:creationId xmlns:a16="http://schemas.microsoft.com/office/drawing/2014/main" id="{F3CA8887-50A9-4961-9167-69BD90AC93FF}"/>
            </a:ext>
          </a:extLst>
        </xdr:cNvPr>
        <xdr:cNvSpPr txBox="1"/>
      </xdr:nvSpPr>
      <xdr:spPr>
        <a:xfrm>
          <a:off x="789956" y="6468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a:extLst>
            <a:ext uri="{FF2B5EF4-FFF2-40B4-BE49-F238E27FC236}">
              <a16:creationId xmlns:a16="http://schemas.microsoft.com/office/drawing/2014/main" id="{449AF601-51ED-4AEC-B823-03ED4B66531F}"/>
            </a:ext>
          </a:extLst>
        </xdr:cNvPr>
        <xdr:cNvCxnSpPr/>
      </xdr:nvCxnSpPr>
      <xdr:spPr>
        <a:xfrm>
          <a:off x="1158875" y="630237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a:extLst>
            <a:ext uri="{FF2B5EF4-FFF2-40B4-BE49-F238E27FC236}">
              <a16:creationId xmlns:a16="http://schemas.microsoft.com/office/drawing/2014/main" id="{B8547A24-BB30-4746-8054-AF15FE091D70}"/>
            </a:ext>
          </a:extLst>
        </xdr:cNvPr>
        <xdr:cNvSpPr txBox="1"/>
      </xdr:nvSpPr>
      <xdr:spPr>
        <a:xfrm>
          <a:off x="78995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a:extLst>
            <a:ext uri="{FF2B5EF4-FFF2-40B4-BE49-F238E27FC236}">
              <a16:creationId xmlns:a16="http://schemas.microsoft.com/office/drawing/2014/main" id="{6BACDE2C-A7DD-4F62-96A7-5C5C93699409}"/>
            </a:ext>
          </a:extLst>
        </xdr:cNvPr>
        <xdr:cNvCxnSpPr/>
      </xdr:nvCxnSpPr>
      <xdr:spPr>
        <a:xfrm>
          <a:off x="1158875" y="604837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a:extLst>
            <a:ext uri="{FF2B5EF4-FFF2-40B4-BE49-F238E27FC236}">
              <a16:creationId xmlns:a16="http://schemas.microsoft.com/office/drawing/2014/main" id="{2542C1FF-16F1-469A-9452-CAFDD8DB8DDA}"/>
            </a:ext>
          </a:extLst>
        </xdr:cNvPr>
        <xdr:cNvSpPr txBox="1"/>
      </xdr:nvSpPr>
      <xdr:spPr>
        <a:xfrm>
          <a:off x="789956" y="59640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20CB40F0-76EB-4D3E-B6A4-2C438FCCCA6C}"/>
            </a:ext>
          </a:extLst>
        </xdr:cNvPr>
        <xdr:cNvCxnSpPr/>
      </xdr:nvCxnSpPr>
      <xdr:spPr>
        <a:xfrm>
          <a:off x="1158875" y="57975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FD05ECCB-66DB-4BD8-8554-6FD628F1DFD4}"/>
            </a:ext>
          </a:extLst>
        </xdr:cNvPr>
        <xdr:cNvSpPr txBox="1"/>
      </xdr:nvSpPr>
      <xdr:spPr>
        <a:xfrm>
          <a:off x="789956" y="57037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a:extLst>
            <a:ext uri="{FF2B5EF4-FFF2-40B4-BE49-F238E27FC236}">
              <a16:creationId xmlns:a16="http://schemas.microsoft.com/office/drawing/2014/main" id="{B1701709-AFFC-4C2E-ABE1-A138C78F7F9A}"/>
            </a:ext>
          </a:extLst>
        </xdr:cNvPr>
        <xdr:cNvCxnSpPr/>
      </xdr:nvCxnSpPr>
      <xdr:spPr>
        <a:xfrm>
          <a:off x="1158875" y="55340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a:extLst>
            <a:ext uri="{FF2B5EF4-FFF2-40B4-BE49-F238E27FC236}">
              <a16:creationId xmlns:a16="http://schemas.microsoft.com/office/drawing/2014/main" id="{380B7C27-F9A7-44CF-8C15-EED16E5932D5}"/>
            </a:ext>
          </a:extLst>
        </xdr:cNvPr>
        <xdr:cNvSpPr txBox="1"/>
      </xdr:nvSpPr>
      <xdr:spPr>
        <a:xfrm>
          <a:off x="789956" y="54497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a:extLst>
            <a:ext uri="{FF2B5EF4-FFF2-40B4-BE49-F238E27FC236}">
              <a16:creationId xmlns:a16="http://schemas.microsoft.com/office/drawing/2014/main" id="{A35045BD-B73A-4A67-A766-567190F8F0A7}"/>
            </a:ext>
          </a:extLst>
        </xdr:cNvPr>
        <xdr:cNvCxnSpPr/>
      </xdr:nvCxnSpPr>
      <xdr:spPr>
        <a:xfrm>
          <a:off x="1158875" y="52832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a:extLst>
            <a:ext uri="{FF2B5EF4-FFF2-40B4-BE49-F238E27FC236}">
              <a16:creationId xmlns:a16="http://schemas.microsoft.com/office/drawing/2014/main" id="{03A75E04-5013-4AF9-B3D4-F3499391CE81}"/>
            </a:ext>
          </a:extLst>
        </xdr:cNvPr>
        <xdr:cNvSpPr txBox="1"/>
      </xdr:nvSpPr>
      <xdr:spPr>
        <a:xfrm>
          <a:off x="789956" y="5189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a:extLst>
            <a:ext uri="{FF2B5EF4-FFF2-40B4-BE49-F238E27FC236}">
              <a16:creationId xmlns:a16="http://schemas.microsoft.com/office/drawing/2014/main" id="{67AB13D5-5343-462E-A7D8-73CE97796116}"/>
            </a:ext>
          </a:extLst>
        </xdr:cNvPr>
        <xdr:cNvCxnSpPr/>
      </xdr:nvCxnSpPr>
      <xdr:spPr>
        <a:xfrm>
          <a:off x="1158875" y="50292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a:extLst>
            <a:ext uri="{FF2B5EF4-FFF2-40B4-BE49-F238E27FC236}">
              <a16:creationId xmlns:a16="http://schemas.microsoft.com/office/drawing/2014/main" id="{8BD23CC0-9161-470A-95B8-7EC029CE4A7A}"/>
            </a:ext>
          </a:extLst>
        </xdr:cNvPr>
        <xdr:cNvSpPr txBox="1"/>
      </xdr:nvSpPr>
      <xdr:spPr>
        <a:xfrm>
          <a:off x="789956" y="4935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9C523636-A8D7-4C5D-80DC-2DDE1CB75A7B}"/>
            </a:ext>
          </a:extLst>
        </xdr:cNvPr>
        <xdr:cNvCxnSpPr/>
      </xdr:nvCxnSpPr>
      <xdr:spPr>
        <a:xfrm>
          <a:off x="1158875" y="47688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27B60B98-4762-465B-B2BA-C9E374E5BE41}"/>
            </a:ext>
          </a:extLst>
        </xdr:cNvPr>
        <xdr:cNvSpPr txBox="1"/>
      </xdr:nvSpPr>
      <xdr:spPr>
        <a:xfrm>
          <a:off x="789956" y="4684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5CD32ADE-AE13-4A64-ADD5-FABF499A4FAA}"/>
            </a:ext>
          </a:extLst>
        </xdr:cNvPr>
        <xdr:cNvSpPr/>
      </xdr:nvSpPr>
      <xdr:spPr>
        <a:xfrm>
          <a:off x="1158875" y="476885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69" name="直線コネクタ 68">
          <a:extLst>
            <a:ext uri="{FF2B5EF4-FFF2-40B4-BE49-F238E27FC236}">
              <a16:creationId xmlns:a16="http://schemas.microsoft.com/office/drawing/2014/main" id="{1B25E6F9-07E0-4175-A1A5-0FCEAEF57364}"/>
            </a:ext>
          </a:extLst>
        </xdr:cNvPr>
        <xdr:cNvCxnSpPr/>
      </xdr:nvCxnSpPr>
      <xdr:spPr>
        <a:xfrm flipV="1">
          <a:off x="4306570" y="5117783"/>
          <a:ext cx="1270" cy="1270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0" name="有形固定資産減価償却率最小値テキスト">
          <a:extLst>
            <a:ext uri="{FF2B5EF4-FFF2-40B4-BE49-F238E27FC236}">
              <a16:creationId xmlns:a16="http://schemas.microsoft.com/office/drawing/2014/main" id="{94597428-EA38-444F-B954-AF88AD902297}"/>
            </a:ext>
          </a:extLst>
        </xdr:cNvPr>
        <xdr:cNvSpPr txBox="1"/>
      </xdr:nvSpPr>
      <xdr:spPr>
        <a:xfrm>
          <a:off x="4359275" y="6392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1" name="直線コネクタ 70">
          <a:extLst>
            <a:ext uri="{FF2B5EF4-FFF2-40B4-BE49-F238E27FC236}">
              <a16:creationId xmlns:a16="http://schemas.microsoft.com/office/drawing/2014/main" id="{45C3B78D-E22F-4292-8DB0-AA2CC62E6A92}"/>
            </a:ext>
          </a:extLst>
        </xdr:cNvPr>
        <xdr:cNvCxnSpPr/>
      </xdr:nvCxnSpPr>
      <xdr:spPr>
        <a:xfrm>
          <a:off x="4216400" y="638825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72" name="有形固定資産減価償却率最大値テキスト">
          <a:extLst>
            <a:ext uri="{FF2B5EF4-FFF2-40B4-BE49-F238E27FC236}">
              <a16:creationId xmlns:a16="http://schemas.microsoft.com/office/drawing/2014/main" id="{3883D882-7E76-4759-B4BA-45769B5C6609}"/>
            </a:ext>
          </a:extLst>
        </xdr:cNvPr>
        <xdr:cNvSpPr txBox="1"/>
      </xdr:nvSpPr>
      <xdr:spPr>
        <a:xfrm>
          <a:off x="4359275" y="4896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73" name="直線コネクタ 72">
          <a:extLst>
            <a:ext uri="{FF2B5EF4-FFF2-40B4-BE49-F238E27FC236}">
              <a16:creationId xmlns:a16="http://schemas.microsoft.com/office/drawing/2014/main" id="{9785C1FD-8ECB-46D6-AEE7-5E58F0C58B55}"/>
            </a:ext>
          </a:extLst>
        </xdr:cNvPr>
        <xdr:cNvCxnSpPr/>
      </xdr:nvCxnSpPr>
      <xdr:spPr>
        <a:xfrm>
          <a:off x="4216400" y="5117783"/>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74" name="有形固定資産減価償却率平均値テキスト">
          <a:extLst>
            <a:ext uri="{FF2B5EF4-FFF2-40B4-BE49-F238E27FC236}">
              <a16:creationId xmlns:a16="http://schemas.microsoft.com/office/drawing/2014/main" id="{5BC72699-AD1B-45E6-B979-DB4FADDCB219}"/>
            </a:ext>
          </a:extLst>
        </xdr:cNvPr>
        <xdr:cNvSpPr txBox="1"/>
      </xdr:nvSpPr>
      <xdr:spPr>
        <a:xfrm>
          <a:off x="4359275" y="5684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5" name="フローチャート: 判断 74">
          <a:extLst>
            <a:ext uri="{FF2B5EF4-FFF2-40B4-BE49-F238E27FC236}">
              <a16:creationId xmlns:a16="http://schemas.microsoft.com/office/drawing/2014/main" id="{3F29EC5C-10EB-48C7-B048-E2B2AD783A7E}"/>
            </a:ext>
          </a:extLst>
        </xdr:cNvPr>
        <xdr:cNvSpPr/>
      </xdr:nvSpPr>
      <xdr:spPr>
        <a:xfrm>
          <a:off x="4254500" y="58299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76" name="フローチャート: 判断 75">
          <a:extLst>
            <a:ext uri="{FF2B5EF4-FFF2-40B4-BE49-F238E27FC236}">
              <a16:creationId xmlns:a16="http://schemas.microsoft.com/office/drawing/2014/main" id="{A34E317C-0971-4BC8-B2A7-69D883191A1A}"/>
            </a:ext>
          </a:extLst>
        </xdr:cNvPr>
        <xdr:cNvSpPr/>
      </xdr:nvSpPr>
      <xdr:spPr>
        <a:xfrm>
          <a:off x="3616325" y="582723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77" name="フローチャート: 判断 76">
          <a:extLst>
            <a:ext uri="{FF2B5EF4-FFF2-40B4-BE49-F238E27FC236}">
              <a16:creationId xmlns:a16="http://schemas.microsoft.com/office/drawing/2014/main" id="{792F8ACF-D77D-404F-BA38-BEB1D7D47A62}"/>
            </a:ext>
          </a:extLst>
        </xdr:cNvPr>
        <xdr:cNvSpPr/>
      </xdr:nvSpPr>
      <xdr:spPr>
        <a:xfrm>
          <a:off x="2930525" y="578088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78" name="フローチャート: 判断 77">
          <a:extLst>
            <a:ext uri="{FF2B5EF4-FFF2-40B4-BE49-F238E27FC236}">
              <a16:creationId xmlns:a16="http://schemas.microsoft.com/office/drawing/2014/main" id="{585218F0-3EFF-453F-A716-5410CD1F11E3}"/>
            </a:ext>
          </a:extLst>
        </xdr:cNvPr>
        <xdr:cNvSpPr/>
      </xdr:nvSpPr>
      <xdr:spPr>
        <a:xfrm>
          <a:off x="2244725" y="574309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9" name="フローチャート: 判断 78">
          <a:extLst>
            <a:ext uri="{FF2B5EF4-FFF2-40B4-BE49-F238E27FC236}">
              <a16:creationId xmlns:a16="http://schemas.microsoft.com/office/drawing/2014/main" id="{2FDB5C09-688F-4293-ACE2-A60FF8F80985}"/>
            </a:ext>
          </a:extLst>
        </xdr:cNvPr>
        <xdr:cNvSpPr/>
      </xdr:nvSpPr>
      <xdr:spPr>
        <a:xfrm>
          <a:off x="1558925" y="572420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FA50685-C02E-4E3C-ACA7-AE7B71D61786}"/>
            </a:ext>
          </a:extLst>
        </xdr:cNvPr>
        <xdr:cNvSpPr txBox="1"/>
      </xdr:nvSpPr>
      <xdr:spPr>
        <a:xfrm>
          <a:off x="4149725" y="68562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6CA359E2-10A6-4BA0-9EB0-E0DB74ABA80F}"/>
            </a:ext>
          </a:extLst>
        </xdr:cNvPr>
        <xdr:cNvSpPr txBox="1"/>
      </xdr:nvSpPr>
      <xdr:spPr>
        <a:xfrm>
          <a:off x="3511550" y="68562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A9BEF0B-927C-42B1-8521-1EBAD7AAE832}"/>
            </a:ext>
          </a:extLst>
        </xdr:cNvPr>
        <xdr:cNvSpPr txBox="1"/>
      </xdr:nvSpPr>
      <xdr:spPr>
        <a:xfrm>
          <a:off x="2825750" y="68562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5CA9C15-49BF-4535-9540-7FE60F1CC2E9}"/>
            </a:ext>
          </a:extLst>
        </xdr:cNvPr>
        <xdr:cNvSpPr txBox="1"/>
      </xdr:nvSpPr>
      <xdr:spPr>
        <a:xfrm>
          <a:off x="2139950" y="68562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B28A89A3-D18E-4A3F-9462-A9684ECE3014}"/>
            </a:ext>
          </a:extLst>
        </xdr:cNvPr>
        <xdr:cNvSpPr txBox="1"/>
      </xdr:nvSpPr>
      <xdr:spPr>
        <a:xfrm>
          <a:off x="1454150" y="68562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40958</xdr:rowOff>
    </xdr:from>
    <xdr:to>
      <xdr:col>23</xdr:col>
      <xdr:colOff>136525</xdr:colOff>
      <xdr:row>31</xdr:row>
      <xdr:rowOff>142558</xdr:rowOff>
    </xdr:to>
    <xdr:sp macro="" textlink="">
      <xdr:nvSpPr>
        <xdr:cNvPr id="85" name="楕円 84">
          <a:extLst>
            <a:ext uri="{FF2B5EF4-FFF2-40B4-BE49-F238E27FC236}">
              <a16:creationId xmlns:a16="http://schemas.microsoft.com/office/drawing/2014/main" id="{FA6CAD75-41CC-40EB-B4E7-86748F7B2A85}"/>
            </a:ext>
          </a:extLst>
        </xdr:cNvPr>
        <xdr:cNvSpPr/>
      </xdr:nvSpPr>
      <xdr:spPr>
        <a:xfrm>
          <a:off x="4254500" y="587978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19385</xdr:rowOff>
    </xdr:from>
    <xdr:ext cx="405111" cy="259045"/>
    <xdr:sp macro="" textlink="">
      <xdr:nvSpPr>
        <xdr:cNvPr id="86" name="有形固定資産減価償却率該当値テキスト">
          <a:extLst>
            <a:ext uri="{FF2B5EF4-FFF2-40B4-BE49-F238E27FC236}">
              <a16:creationId xmlns:a16="http://schemas.microsoft.com/office/drawing/2014/main" id="{EF4DB018-19BD-44B2-A166-9195809EA5E1}"/>
            </a:ext>
          </a:extLst>
        </xdr:cNvPr>
        <xdr:cNvSpPr txBox="1"/>
      </xdr:nvSpPr>
      <xdr:spPr>
        <a:xfrm>
          <a:off x="4359275" y="5858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11271</xdr:rowOff>
    </xdr:from>
    <xdr:to>
      <xdr:col>19</xdr:col>
      <xdr:colOff>187325</xdr:colOff>
      <xdr:row>31</xdr:row>
      <xdr:rowOff>112871</xdr:rowOff>
    </xdr:to>
    <xdr:sp macro="" textlink="">
      <xdr:nvSpPr>
        <xdr:cNvPr id="87" name="楕円 86">
          <a:extLst>
            <a:ext uri="{FF2B5EF4-FFF2-40B4-BE49-F238E27FC236}">
              <a16:creationId xmlns:a16="http://schemas.microsoft.com/office/drawing/2014/main" id="{213EBC5D-6208-4601-A713-509571F3901D}"/>
            </a:ext>
          </a:extLst>
        </xdr:cNvPr>
        <xdr:cNvSpPr/>
      </xdr:nvSpPr>
      <xdr:spPr>
        <a:xfrm>
          <a:off x="3616325" y="584692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62071</xdr:rowOff>
    </xdr:from>
    <xdr:to>
      <xdr:col>23</xdr:col>
      <xdr:colOff>85725</xdr:colOff>
      <xdr:row>31</xdr:row>
      <xdr:rowOff>91758</xdr:rowOff>
    </xdr:to>
    <xdr:cxnSp macro="">
      <xdr:nvCxnSpPr>
        <xdr:cNvPr id="88" name="直線コネクタ 87">
          <a:extLst>
            <a:ext uri="{FF2B5EF4-FFF2-40B4-BE49-F238E27FC236}">
              <a16:creationId xmlns:a16="http://schemas.microsoft.com/office/drawing/2014/main" id="{E0144769-8767-47E1-B4B2-5627B268BB5D}"/>
            </a:ext>
          </a:extLst>
        </xdr:cNvPr>
        <xdr:cNvCxnSpPr/>
      </xdr:nvCxnSpPr>
      <xdr:spPr>
        <a:xfrm>
          <a:off x="3673475" y="5904071"/>
          <a:ext cx="628650" cy="2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144939</xdr:rowOff>
    </xdr:from>
    <xdr:to>
      <xdr:col>15</xdr:col>
      <xdr:colOff>187325</xdr:colOff>
      <xdr:row>31</xdr:row>
      <xdr:rowOff>75089</xdr:rowOff>
    </xdr:to>
    <xdr:sp macro="" textlink="">
      <xdr:nvSpPr>
        <xdr:cNvPr id="89" name="楕円 88">
          <a:extLst>
            <a:ext uri="{FF2B5EF4-FFF2-40B4-BE49-F238E27FC236}">
              <a16:creationId xmlns:a16="http://schemas.microsoft.com/office/drawing/2014/main" id="{9FA1597A-0CA4-421B-9954-2AEB85E9D382}"/>
            </a:ext>
          </a:extLst>
        </xdr:cNvPr>
        <xdr:cNvSpPr/>
      </xdr:nvSpPr>
      <xdr:spPr>
        <a:xfrm>
          <a:off x="2930525" y="581866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24289</xdr:rowOff>
    </xdr:from>
    <xdr:to>
      <xdr:col>19</xdr:col>
      <xdr:colOff>136525</xdr:colOff>
      <xdr:row>31</xdr:row>
      <xdr:rowOff>62071</xdr:rowOff>
    </xdr:to>
    <xdr:cxnSp macro="">
      <xdr:nvCxnSpPr>
        <xdr:cNvPr id="90" name="直線コネクタ 89">
          <a:extLst>
            <a:ext uri="{FF2B5EF4-FFF2-40B4-BE49-F238E27FC236}">
              <a16:creationId xmlns:a16="http://schemas.microsoft.com/office/drawing/2014/main" id="{D13E035E-9FE0-4DA3-AFBB-EE79FA46FCC7}"/>
            </a:ext>
          </a:extLst>
        </xdr:cNvPr>
        <xdr:cNvCxnSpPr/>
      </xdr:nvCxnSpPr>
      <xdr:spPr>
        <a:xfrm>
          <a:off x="2987675" y="5866289"/>
          <a:ext cx="685800" cy="3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126047</xdr:rowOff>
    </xdr:from>
    <xdr:to>
      <xdr:col>11</xdr:col>
      <xdr:colOff>187325</xdr:colOff>
      <xdr:row>31</xdr:row>
      <xdr:rowOff>56197</xdr:rowOff>
    </xdr:to>
    <xdr:sp macro="" textlink="">
      <xdr:nvSpPr>
        <xdr:cNvPr id="91" name="楕円 90">
          <a:extLst>
            <a:ext uri="{FF2B5EF4-FFF2-40B4-BE49-F238E27FC236}">
              <a16:creationId xmlns:a16="http://schemas.microsoft.com/office/drawing/2014/main" id="{EC58D390-39DF-4675-8A42-ADD4ECC8E74F}"/>
            </a:ext>
          </a:extLst>
        </xdr:cNvPr>
        <xdr:cNvSpPr/>
      </xdr:nvSpPr>
      <xdr:spPr>
        <a:xfrm>
          <a:off x="2244725" y="579977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5397</xdr:rowOff>
    </xdr:from>
    <xdr:to>
      <xdr:col>15</xdr:col>
      <xdr:colOff>136525</xdr:colOff>
      <xdr:row>31</xdr:row>
      <xdr:rowOff>24289</xdr:rowOff>
    </xdr:to>
    <xdr:cxnSp macro="">
      <xdr:nvCxnSpPr>
        <xdr:cNvPr id="92" name="直線コネクタ 91">
          <a:extLst>
            <a:ext uri="{FF2B5EF4-FFF2-40B4-BE49-F238E27FC236}">
              <a16:creationId xmlns:a16="http://schemas.microsoft.com/office/drawing/2014/main" id="{1E81422E-3192-4054-8B72-FE2EB6BA1F56}"/>
            </a:ext>
          </a:extLst>
        </xdr:cNvPr>
        <xdr:cNvCxnSpPr/>
      </xdr:nvCxnSpPr>
      <xdr:spPr>
        <a:xfrm>
          <a:off x="2301875" y="5847397"/>
          <a:ext cx="685800" cy="1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82867</xdr:rowOff>
    </xdr:from>
    <xdr:to>
      <xdr:col>7</xdr:col>
      <xdr:colOff>187325</xdr:colOff>
      <xdr:row>31</xdr:row>
      <xdr:rowOff>13017</xdr:rowOff>
    </xdr:to>
    <xdr:sp macro="" textlink="">
      <xdr:nvSpPr>
        <xdr:cNvPr id="93" name="楕円 92">
          <a:extLst>
            <a:ext uri="{FF2B5EF4-FFF2-40B4-BE49-F238E27FC236}">
              <a16:creationId xmlns:a16="http://schemas.microsoft.com/office/drawing/2014/main" id="{E85A44F5-3851-4C8C-A564-0D33C8E71F37}"/>
            </a:ext>
          </a:extLst>
        </xdr:cNvPr>
        <xdr:cNvSpPr/>
      </xdr:nvSpPr>
      <xdr:spPr>
        <a:xfrm>
          <a:off x="1558925" y="5762942"/>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133667</xdr:rowOff>
    </xdr:from>
    <xdr:to>
      <xdr:col>11</xdr:col>
      <xdr:colOff>136525</xdr:colOff>
      <xdr:row>31</xdr:row>
      <xdr:rowOff>5397</xdr:rowOff>
    </xdr:to>
    <xdr:cxnSp macro="">
      <xdr:nvCxnSpPr>
        <xdr:cNvPr id="94" name="直線コネクタ 93">
          <a:extLst>
            <a:ext uri="{FF2B5EF4-FFF2-40B4-BE49-F238E27FC236}">
              <a16:creationId xmlns:a16="http://schemas.microsoft.com/office/drawing/2014/main" id="{CCA1BA81-9EF2-4AA4-BFEA-D247C366538B}"/>
            </a:ext>
          </a:extLst>
        </xdr:cNvPr>
        <xdr:cNvCxnSpPr/>
      </xdr:nvCxnSpPr>
      <xdr:spPr>
        <a:xfrm>
          <a:off x="1616075" y="5810567"/>
          <a:ext cx="6858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97013</xdr:rowOff>
    </xdr:from>
    <xdr:ext cx="405111" cy="259045"/>
    <xdr:sp macro="" textlink="">
      <xdr:nvSpPr>
        <xdr:cNvPr id="95" name="n_1aveValue有形固定資産減価償却率">
          <a:extLst>
            <a:ext uri="{FF2B5EF4-FFF2-40B4-BE49-F238E27FC236}">
              <a16:creationId xmlns:a16="http://schemas.microsoft.com/office/drawing/2014/main" id="{D9BF35F6-66F7-4869-9FA8-D115A2B23BBB}"/>
            </a:ext>
          </a:extLst>
        </xdr:cNvPr>
        <xdr:cNvSpPr txBox="1"/>
      </xdr:nvSpPr>
      <xdr:spPr>
        <a:xfrm>
          <a:off x="3474094" y="5611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53833</xdr:rowOff>
    </xdr:from>
    <xdr:ext cx="405111" cy="259045"/>
    <xdr:sp macro="" textlink="">
      <xdr:nvSpPr>
        <xdr:cNvPr id="96" name="n_2aveValue有形固定資産減価償却率">
          <a:extLst>
            <a:ext uri="{FF2B5EF4-FFF2-40B4-BE49-F238E27FC236}">
              <a16:creationId xmlns:a16="http://schemas.microsoft.com/office/drawing/2014/main" id="{BA664463-0AC3-4366-8068-B467C37ACF0B}"/>
            </a:ext>
          </a:extLst>
        </xdr:cNvPr>
        <xdr:cNvSpPr txBox="1"/>
      </xdr:nvSpPr>
      <xdr:spPr>
        <a:xfrm>
          <a:off x="2797819" y="5565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16051</xdr:rowOff>
    </xdr:from>
    <xdr:ext cx="405111" cy="259045"/>
    <xdr:sp macro="" textlink="">
      <xdr:nvSpPr>
        <xdr:cNvPr id="97" name="n_3aveValue有形固定資産減価償却率">
          <a:extLst>
            <a:ext uri="{FF2B5EF4-FFF2-40B4-BE49-F238E27FC236}">
              <a16:creationId xmlns:a16="http://schemas.microsoft.com/office/drawing/2014/main" id="{755DAF03-679C-457E-A425-8DF3192ED80B}"/>
            </a:ext>
          </a:extLst>
        </xdr:cNvPr>
        <xdr:cNvSpPr txBox="1"/>
      </xdr:nvSpPr>
      <xdr:spPr>
        <a:xfrm>
          <a:off x="2112019" y="553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98" name="n_4aveValue有形固定資産減価償却率">
          <a:extLst>
            <a:ext uri="{FF2B5EF4-FFF2-40B4-BE49-F238E27FC236}">
              <a16:creationId xmlns:a16="http://schemas.microsoft.com/office/drawing/2014/main" id="{21DD7B1C-C703-472D-829F-13A05A5D73FE}"/>
            </a:ext>
          </a:extLst>
        </xdr:cNvPr>
        <xdr:cNvSpPr txBox="1"/>
      </xdr:nvSpPr>
      <xdr:spPr>
        <a:xfrm>
          <a:off x="1426219" y="5512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103998</xdr:rowOff>
    </xdr:from>
    <xdr:ext cx="405111" cy="259045"/>
    <xdr:sp macro="" textlink="">
      <xdr:nvSpPr>
        <xdr:cNvPr id="99" name="n_1mainValue有形固定資産減価償却率">
          <a:extLst>
            <a:ext uri="{FF2B5EF4-FFF2-40B4-BE49-F238E27FC236}">
              <a16:creationId xmlns:a16="http://schemas.microsoft.com/office/drawing/2014/main" id="{94DF3A78-4462-4AF3-89C1-C35E4EA5BA50}"/>
            </a:ext>
          </a:extLst>
        </xdr:cNvPr>
        <xdr:cNvSpPr txBox="1"/>
      </xdr:nvSpPr>
      <xdr:spPr>
        <a:xfrm>
          <a:off x="3474094" y="5945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66216</xdr:rowOff>
    </xdr:from>
    <xdr:ext cx="405111" cy="259045"/>
    <xdr:sp macro="" textlink="">
      <xdr:nvSpPr>
        <xdr:cNvPr id="100" name="n_2mainValue有形固定資産減価償却率">
          <a:extLst>
            <a:ext uri="{FF2B5EF4-FFF2-40B4-BE49-F238E27FC236}">
              <a16:creationId xmlns:a16="http://schemas.microsoft.com/office/drawing/2014/main" id="{AC868527-B4F0-4036-B365-D23D20111349}"/>
            </a:ext>
          </a:extLst>
        </xdr:cNvPr>
        <xdr:cNvSpPr txBox="1"/>
      </xdr:nvSpPr>
      <xdr:spPr>
        <a:xfrm>
          <a:off x="2797819" y="5908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47324</xdr:rowOff>
    </xdr:from>
    <xdr:ext cx="405111" cy="259045"/>
    <xdr:sp macro="" textlink="">
      <xdr:nvSpPr>
        <xdr:cNvPr id="101" name="n_3mainValue有形固定資産減価償却率">
          <a:extLst>
            <a:ext uri="{FF2B5EF4-FFF2-40B4-BE49-F238E27FC236}">
              <a16:creationId xmlns:a16="http://schemas.microsoft.com/office/drawing/2014/main" id="{AB823D55-40F2-4D22-B7A6-7E4D0B5FD600}"/>
            </a:ext>
          </a:extLst>
        </xdr:cNvPr>
        <xdr:cNvSpPr txBox="1"/>
      </xdr:nvSpPr>
      <xdr:spPr>
        <a:xfrm>
          <a:off x="2112019" y="5889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4144</xdr:rowOff>
    </xdr:from>
    <xdr:ext cx="405111" cy="259045"/>
    <xdr:sp macro="" textlink="">
      <xdr:nvSpPr>
        <xdr:cNvPr id="102" name="n_4mainValue有形固定資産減価償却率">
          <a:extLst>
            <a:ext uri="{FF2B5EF4-FFF2-40B4-BE49-F238E27FC236}">
              <a16:creationId xmlns:a16="http://schemas.microsoft.com/office/drawing/2014/main" id="{10697567-266C-4D7B-B50A-26A15648A0FB}"/>
            </a:ext>
          </a:extLst>
        </xdr:cNvPr>
        <xdr:cNvSpPr txBox="1"/>
      </xdr:nvSpPr>
      <xdr:spPr>
        <a:xfrm>
          <a:off x="1426219" y="5846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C1F3CB5A-14E1-4773-9CB1-A0950A021869}"/>
            </a:ext>
          </a:extLst>
        </xdr:cNvPr>
        <xdr:cNvSpPr/>
      </xdr:nvSpPr>
      <xdr:spPr>
        <a:xfrm>
          <a:off x="10198100" y="4092575"/>
          <a:ext cx="380047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6F73D1B3-5299-4904-BCC4-E603F67B556B}"/>
            </a:ext>
          </a:extLst>
        </xdr:cNvPr>
        <xdr:cNvSpPr/>
      </xdr:nvSpPr>
      <xdr:spPr>
        <a:xfrm>
          <a:off x="11154043" y="446589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88765E3B-7532-460E-A541-BD36CA537A9F}"/>
            </a:ext>
          </a:extLst>
        </xdr:cNvPr>
        <xdr:cNvSpPr/>
      </xdr:nvSpPr>
      <xdr:spPr>
        <a:xfrm>
          <a:off x="12446540" y="4449221"/>
          <a:ext cx="862519"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4AD94033-A7CD-46F1-B37A-CE8B405C5B29}"/>
            </a:ext>
          </a:extLst>
        </xdr:cNvPr>
        <xdr:cNvSpPr/>
      </xdr:nvSpPr>
      <xdr:spPr>
        <a:xfrm>
          <a:off x="13970000" y="4219575"/>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DD4EAE1F-C0FE-4A3B-AA11-B29A38F2E4AF}"/>
            </a:ext>
          </a:extLst>
        </xdr:cNvPr>
        <xdr:cNvSpPr/>
      </xdr:nvSpPr>
      <xdr:spPr>
        <a:xfrm>
          <a:off x="13970000" y="44069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15208F8-9961-43BB-B6CD-C187264FC882}"/>
            </a:ext>
          </a:extLst>
        </xdr:cNvPr>
        <xdr:cNvSpPr/>
      </xdr:nvSpPr>
      <xdr:spPr>
        <a:xfrm>
          <a:off x="15341600" y="4219575"/>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DA119A09-6ADE-468D-B300-C7554AC756FC}"/>
            </a:ext>
          </a:extLst>
        </xdr:cNvPr>
        <xdr:cNvSpPr/>
      </xdr:nvSpPr>
      <xdr:spPr>
        <a:xfrm>
          <a:off x="15341600" y="44069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1FE9F11E-8401-4D06-AFCC-1313341325E0}"/>
            </a:ext>
          </a:extLst>
        </xdr:cNvPr>
        <xdr:cNvSpPr/>
      </xdr:nvSpPr>
      <xdr:spPr>
        <a:xfrm>
          <a:off x="16817975" y="4219575"/>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BDB37D54-1290-4289-978A-9C8B1EAF7ECA}"/>
            </a:ext>
          </a:extLst>
        </xdr:cNvPr>
        <xdr:cNvSpPr/>
      </xdr:nvSpPr>
      <xdr:spPr>
        <a:xfrm>
          <a:off x="16817975" y="44069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5A1F817A-87C7-43CA-91DC-6CEA5218D16B}"/>
            </a:ext>
          </a:extLst>
        </xdr:cNvPr>
        <xdr:cNvSpPr/>
      </xdr:nvSpPr>
      <xdr:spPr>
        <a:xfrm>
          <a:off x="10198100" y="476885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C9D9645D-42E3-45CA-804C-A7A726C7EF52}"/>
            </a:ext>
          </a:extLst>
        </xdr:cNvPr>
        <xdr:cNvSpPr/>
      </xdr:nvSpPr>
      <xdr:spPr>
        <a:xfrm>
          <a:off x="14246225" y="476885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13A8DBD2-8431-4632-8EBA-B6791C35E266}"/>
            </a:ext>
          </a:extLst>
        </xdr:cNvPr>
        <xdr:cNvSpPr/>
      </xdr:nvSpPr>
      <xdr:spPr>
        <a:xfrm>
          <a:off x="14246225" y="483552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C4094A4C-7D84-4F6A-9B26-F6A6472660AF}"/>
            </a:ext>
          </a:extLst>
        </xdr:cNvPr>
        <xdr:cNvSpPr txBox="1"/>
      </xdr:nvSpPr>
      <xdr:spPr>
        <a:xfrm>
          <a:off x="14322425" y="504507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a:t>
          </a:r>
          <a:r>
            <a:rPr kumimoji="1" lang="en-US" altLang="ja-JP" sz="1050">
              <a:latin typeface="ＭＳ Ｐゴシック" panose="020B0600070205080204" pitchFamily="50" charset="-128"/>
              <a:ea typeface="ＭＳ Ｐゴシック" panose="020B0600070205080204" pitchFamily="50" charset="-128"/>
            </a:rPr>
            <a:t>R3</a:t>
          </a:r>
          <a:r>
            <a:rPr kumimoji="1" lang="ja-JP" altLang="en-US" sz="1050">
              <a:latin typeface="ＭＳ Ｐゴシック" panose="020B0600070205080204" pitchFamily="50" charset="-128"/>
              <a:ea typeface="ＭＳ Ｐゴシック" panose="020B0600070205080204" pitchFamily="50" charset="-128"/>
            </a:rPr>
            <a:t>年度は、前年度に比べ</a:t>
          </a:r>
          <a:r>
            <a:rPr kumimoji="1" lang="en-US" altLang="ja-JP" sz="1050">
              <a:latin typeface="ＭＳ Ｐゴシック" panose="020B0600070205080204" pitchFamily="50" charset="-128"/>
              <a:ea typeface="ＭＳ Ｐゴシック" panose="020B0600070205080204" pitchFamily="50" charset="-128"/>
            </a:rPr>
            <a:t>70.3</a:t>
          </a:r>
          <a:r>
            <a:rPr kumimoji="1" lang="ja-JP" altLang="en-US" sz="1050">
              <a:latin typeface="ＭＳ Ｐゴシック" panose="020B0600070205080204" pitchFamily="50" charset="-128"/>
              <a:ea typeface="ＭＳ Ｐゴシック" panose="020B0600070205080204" pitchFamily="50" charset="-128"/>
            </a:rPr>
            <a:t>ポイント減少し、近年拡大傾向にあった状況から、減少傾向へ改善したものと考えられる。地方債残高は減少傾向にあるものの、依然としてその規模が大きいことや、経常収支比率が高く、償還財源を圧迫していること、充当可能基金の十分な保有ができていないことから、類似団体平均を上回っており、その差は前年に比し拡大している。債務償還能力という観点から、今後も財政運営指針に基づいた地方債発行や基金への積み立て、償還年数の見直し等、引き続き安定的かつ持続可能な財政運営に努め、更なる改善を図る。</a:t>
          </a:r>
          <a:endParaRPr kumimoji="1" lang="en-US" altLang="ja-JP" sz="105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219EA6EE-ADC9-4244-8781-4E9EF3191F23}"/>
            </a:ext>
          </a:extLst>
        </xdr:cNvPr>
        <xdr:cNvSpPr txBox="1"/>
      </xdr:nvSpPr>
      <xdr:spPr>
        <a:xfrm>
          <a:off x="10160000" y="45878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5C7F1A0C-D71D-455F-89F8-FAE56BBA1A52}"/>
            </a:ext>
          </a:extLst>
        </xdr:cNvPr>
        <xdr:cNvCxnSpPr/>
      </xdr:nvCxnSpPr>
      <xdr:spPr>
        <a:xfrm>
          <a:off x="10198100" y="68072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BDAED9FF-09DE-4E23-BA1B-C0E989FA95C1}"/>
            </a:ext>
          </a:extLst>
        </xdr:cNvPr>
        <xdr:cNvSpPr txBox="1"/>
      </xdr:nvSpPr>
      <xdr:spPr>
        <a:xfrm>
          <a:off x="9708926" y="67229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a:extLst>
            <a:ext uri="{FF2B5EF4-FFF2-40B4-BE49-F238E27FC236}">
              <a16:creationId xmlns:a16="http://schemas.microsoft.com/office/drawing/2014/main" id="{4FC211E5-7791-44E2-AE95-4ED7A8CE7AAC}"/>
            </a:ext>
          </a:extLst>
        </xdr:cNvPr>
        <xdr:cNvCxnSpPr/>
      </xdr:nvCxnSpPr>
      <xdr:spPr>
        <a:xfrm>
          <a:off x="10198100" y="651464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a:extLst>
            <a:ext uri="{FF2B5EF4-FFF2-40B4-BE49-F238E27FC236}">
              <a16:creationId xmlns:a16="http://schemas.microsoft.com/office/drawing/2014/main" id="{2DF6D815-DEE6-4D60-9434-1FBEC5E439A5}"/>
            </a:ext>
          </a:extLst>
        </xdr:cNvPr>
        <xdr:cNvSpPr txBox="1"/>
      </xdr:nvSpPr>
      <xdr:spPr>
        <a:xfrm>
          <a:off x="9708926" y="64303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a:extLst>
            <a:ext uri="{FF2B5EF4-FFF2-40B4-BE49-F238E27FC236}">
              <a16:creationId xmlns:a16="http://schemas.microsoft.com/office/drawing/2014/main" id="{3AA5060A-389C-4D1E-BD58-3784A441D8CC}"/>
            </a:ext>
          </a:extLst>
        </xdr:cNvPr>
        <xdr:cNvCxnSpPr/>
      </xdr:nvCxnSpPr>
      <xdr:spPr>
        <a:xfrm>
          <a:off x="10198100" y="623161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a:extLst>
            <a:ext uri="{FF2B5EF4-FFF2-40B4-BE49-F238E27FC236}">
              <a16:creationId xmlns:a16="http://schemas.microsoft.com/office/drawing/2014/main" id="{E71F2EFC-CA4C-48CA-B101-331303E82437}"/>
            </a:ext>
          </a:extLst>
        </xdr:cNvPr>
        <xdr:cNvSpPr txBox="1"/>
      </xdr:nvSpPr>
      <xdr:spPr>
        <a:xfrm>
          <a:off x="9762011" y="614099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a:extLst>
            <a:ext uri="{FF2B5EF4-FFF2-40B4-BE49-F238E27FC236}">
              <a16:creationId xmlns:a16="http://schemas.microsoft.com/office/drawing/2014/main" id="{519A6B84-F622-416B-8EB5-6497D6B86584}"/>
            </a:ext>
          </a:extLst>
        </xdr:cNvPr>
        <xdr:cNvCxnSpPr/>
      </xdr:nvCxnSpPr>
      <xdr:spPr>
        <a:xfrm>
          <a:off x="10198100" y="5942239"/>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a:extLst>
            <a:ext uri="{FF2B5EF4-FFF2-40B4-BE49-F238E27FC236}">
              <a16:creationId xmlns:a16="http://schemas.microsoft.com/office/drawing/2014/main" id="{86DB86DB-D39B-4AB0-AA1B-CBD22C77681F}"/>
            </a:ext>
          </a:extLst>
        </xdr:cNvPr>
        <xdr:cNvSpPr txBox="1"/>
      </xdr:nvSpPr>
      <xdr:spPr>
        <a:xfrm>
          <a:off x="9762011" y="584843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a:extLst>
            <a:ext uri="{FF2B5EF4-FFF2-40B4-BE49-F238E27FC236}">
              <a16:creationId xmlns:a16="http://schemas.microsoft.com/office/drawing/2014/main" id="{B24C186F-5ADB-413D-BBE9-DFABE4AE9A60}"/>
            </a:ext>
          </a:extLst>
        </xdr:cNvPr>
        <xdr:cNvCxnSpPr/>
      </xdr:nvCxnSpPr>
      <xdr:spPr>
        <a:xfrm>
          <a:off x="10198100" y="5649686"/>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a:extLst>
            <a:ext uri="{FF2B5EF4-FFF2-40B4-BE49-F238E27FC236}">
              <a16:creationId xmlns:a16="http://schemas.microsoft.com/office/drawing/2014/main" id="{76289A44-4CDB-4255-81E1-0D3DCF079501}"/>
            </a:ext>
          </a:extLst>
        </xdr:cNvPr>
        <xdr:cNvSpPr txBox="1"/>
      </xdr:nvSpPr>
      <xdr:spPr>
        <a:xfrm>
          <a:off x="9762011" y="55558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a:extLst>
            <a:ext uri="{FF2B5EF4-FFF2-40B4-BE49-F238E27FC236}">
              <a16:creationId xmlns:a16="http://schemas.microsoft.com/office/drawing/2014/main" id="{BB64E672-5CC2-40F2-BFC1-DECCFC9620DA}"/>
            </a:ext>
          </a:extLst>
        </xdr:cNvPr>
        <xdr:cNvCxnSpPr/>
      </xdr:nvCxnSpPr>
      <xdr:spPr>
        <a:xfrm>
          <a:off x="10198100" y="535078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a:extLst>
            <a:ext uri="{FF2B5EF4-FFF2-40B4-BE49-F238E27FC236}">
              <a16:creationId xmlns:a16="http://schemas.microsoft.com/office/drawing/2014/main" id="{6480C20A-F2A1-4596-B4A9-5B2421EA1EB5}"/>
            </a:ext>
          </a:extLst>
        </xdr:cNvPr>
        <xdr:cNvSpPr txBox="1"/>
      </xdr:nvSpPr>
      <xdr:spPr>
        <a:xfrm>
          <a:off x="9762011" y="52665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a:extLst>
            <a:ext uri="{FF2B5EF4-FFF2-40B4-BE49-F238E27FC236}">
              <a16:creationId xmlns:a16="http://schemas.microsoft.com/office/drawing/2014/main" id="{52DB7CA2-BCD1-4589-8C05-778AAA46F987}"/>
            </a:ext>
          </a:extLst>
        </xdr:cNvPr>
        <xdr:cNvCxnSpPr/>
      </xdr:nvCxnSpPr>
      <xdr:spPr>
        <a:xfrm>
          <a:off x="10198100" y="505822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a:extLst>
            <a:ext uri="{FF2B5EF4-FFF2-40B4-BE49-F238E27FC236}">
              <a16:creationId xmlns:a16="http://schemas.microsoft.com/office/drawing/2014/main" id="{154A1F5D-0CB8-43BB-9872-487EDBDBD12B}"/>
            </a:ext>
          </a:extLst>
        </xdr:cNvPr>
        <xdr:cNvSpPr txBox="1"/>
      </xdr:nvSpPr>
      <xdr:spPr>
        <a:xfrm>
          <a:off x="9867778" y="497395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2C699A73-98A0-4FF3-AC22-2F103E6E6BD0}"/>
            </a:ext>
          </a:extLst>
        </xdr:cNvPr>
        <xdr:cNvCxnSpPr/>
      </xdr:nvCxnSpPr>
      <xdr:spPr>
        <a:xfrm>
          <a:off x="10198100" y="47688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441A1004-3AF1-49C4-9A0D-67107CF09C66}"/>
            </a:ext>
          </a:extLst>
        </xdr:cNvPr>
        <xdr:cNvSpPr/>
      </xdr:nvSpPr>
      <xdr:spPr>
        <a:xfrm>
          <a:off x="10198100" y="476885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33" name="直線コネクタ 132">
          <a:extLst>
            <a:ext uri="{FF2B5EF4-FFF2-40B4-BE49-F238E27FC236}">
              <a16:creationId xmlns:a16="http://schemas.microsoft.com/office/drawing/2014/main" id="{82E00F4A-ADAE-4A30-8138-D517E02650DF}"/>
            </a:ext>
          </a:extLst>
        </xdr:cNvPr>
        <xdr:cNvCxnSpPr/>
      </xdr:nvCxnSpPr>
      <xdr:spPr>
        <a:xfrm flipV="1">
          <a:off x="13326745" y="5058228"/>
          <a:ext cx="1269" cy="1312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34" name="債務償還比率最小値テキスト">
          <a:extLst>
            <a:ext uri="{FF2B5EF4-FFF2-40B4-BE49-F238E27FC236}">
              <a16:creationId xmlns:a16="http://schemas.microsoft.com/office/drawing/2014/main" id="{372FDB89-3D5A-4516-A088-A3F2B893354D}"/>
            </a:ext>
          </a:extLst>
        </xdr:cNvPr>
        <xdr:cNvSpPr txBox="1"/>
      </xdr:nvSpPr>
      <xdr:spPr>
        <a:xfrm>
          <a:off x="13379450" y="637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35" name="直線コネクタ 134">
          <a:extLst>
            <a:ext uri="{FF2B5EF4-FFF2-40B4-BE49-F238E27FC236}">
              <a16:creationId xmlns:a16="http://schemas.microsoft.com/office/drawing/2014/main" id="{FB825890-6D8C-4142-9148-2C309B4A69F3}"/>
            </a:ext>
          </a:extLst>
        </xdr:cNvPr>
        <xdr:cNvCxnSpPr/>
      </xdr:nvCxnSpPr>
      <xdr:spPr>
        <a:xfrm>
          <a:off x="13255625" y="637103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a:extLst>
            <a:ext uri="{FF2B5EF4-FFF2-40B4-BE49-F238E27FC236}">
              <a16:creationId xmlns:a16="http://schemas.microsoft.com/office/drawing/2014/main" id="{1F6A032E-7C3B-45C8-A09A-30B67D97B1CF}"/>
            </a:ext>
          </a:extLst>
        </xdr:cNvPr>
        <xdr:cNvSpPr txBox="1"/>
      </xdr:nvSpPr>
      <xdr:spPr>
        <a:xfrm>
          <a:off x="13379450" y="48556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a:extLst>
            <a:ext uri="{FF2B5EF4-FFF2-40B4-BE49-F238E27FC236}">
              <a16:creationId xmlns:a16="http://schemas.microsoft.com/office/drawing/2014/main" id="{9A2C4E42-055D-4019-80EE-828D8812C598}"/>
            </a:ext>
          </a:extLst>
        </xdr:cNvPr>
        <xdr:cNvCxnSpPr/>
      </xdr:nvCxnSpPr>
      <xdr:spPr>
        <a:xfrm>
          <a:off x="13255625" y="505822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19847</xdr:rowOff>
    </xdr:from>
    <xdr:ext cx="469744" cy="259045"/>
    <xdr:sp macro="" textlink="">
      <xdr:nvSpPr>
        <xdr:cNvPr id="138" name="債務償還比率平均値テキスト">
          <a:extLst>
            <a:ext uri="{FF2B5EF4-FFF2-40B4-BE49-F238E27FC236}">
              <a16:creationId xmlns:a16="http://schemas.microsoft.com/office/drawing/2014/main" id="{E11621B7-26C7-446B-9A29-B89DBB8D11E2}"/>
            </a:ext>
          </a:extLst>
        </xdr:cNvPr>
        <xdr:cNvSpPr txBox="1"/>
      </xdr:nvSpPr>
      <xdr:spPr>
        <a:xfrm>
          <a:off x="13379450" y="553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39" name="フローチャート: 判断 138">
          <a:extLst>
            <a:ext uri="{FF2B5EF4-FFF2-40B4-BE49-F238E27FC236}">
              <a16:creationId xmlns:a16="http://schemas.microsoft.com/office/drawing/2014/main" id="{A74E61D6-6E90-4832-8234-D5C0FCF52EC0}"/>
            </a:ext>
          </a:extLst>
        </xdr:cNvPr>
        <xdr:cNvSpPr/>
      </xdr:nvSpPr>
      <xdr:spPr>
        <a:xfrm>
          <a:off x="13293725" y="567387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xdr:nvSpPr>
        <xdr:cNvPr id="140" name="フローチャート: 判断 139">
          <a:extLst>
            <a:ext uri="{FF2B5EF4-FFF2-40B4-BE49-F238E27FC236}">
              <a16:creationId xmlns:a16="http://schemas.microsoft.com/office/drawing/2014/main" id="{804B9DFC-D008-44FF-A55E-4F4E2162B6CA}"/>
            </a:ext>
          </a:extLst>
        </xdr:cNvPr>
        <xdr:cNvSpPr/>
      </xdr:nvSpPr>
      <xdr:spPr>
        <a:xfrm>
          <a:off x="12646025" y="592768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41" name="フローチャート: 判断 140">
          <a:extLst>
            <a:ext uri="{FF2B5EF4-FFF2-40B4-BE49-F238E27FC236}">
              <a16:creationId xmlns:a16="http://schemas.microsoft.com/office/drawing/2014/main" id="{6C85F8BC-2755-4326-9F65-5101B63141B4}"/>
            </a:ext>
          </a:extLst>
        </xdr:cNvPr>
        <xdr:cNvSpPr/>
      </xdr:nvSpPr>
      <xdr:spPr>
        <a:xfrm>
          <a:off x="11960225" y="594276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42" name="フローチャート: 判断 141">
          <a:extLst>
            <a:ext uri="{FF2B5EF4-FFF2-40B4-BE49-F238E27FC236}">
              <a16:creationId xmlns:a16="http://schemas.microsoft.com/office/drawing/2014/main" id="{F9371E5D-2920-4765-B906-43391C58362D}"/>
            </a:ext>
          </a:extLst>
        </xdr:cNvPr>
        <xdr:cNvSpPr/>
      </xdr:nvSpPr>
      <xdr:spPr>
        <a:xfrm>
          <a:off x="11274425" y="595550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143" name="フローチャート: 判断 142">
          <a:extLst>
            <a:ext uri="{FF2B5EF4-FFF2-40B4-BE49-F238E27FC236}">
              <a16:creationId xmlns:a16="http://schemas.microsoft.com/office/drawing/2014/main" id="{74B5027B-E785-48E7-AED3-C71827CEDDEA}"/>
            </a:ext>
          </a:extLst>
        </xdr:cNvPr>
        <xdr:cNvSpPr/>
      </xdr:nvSpPr>
      <xdr:spPr>
        <a:xfrm>
          <a:off x="10588625" y="600164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C55AA17D-A5CE-496F-BD57-1BEB0F79AA47}"/>
            </a:ext>
          </a:extLst>
        </xdr:cNvPr>
        <xdr:cNvSpPr txBox="1"/>
      </xdr:nvSpPr>
      <xdr:spPr>
        <a:xfrm>
          <a:off x="13169900" y="68562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4D4EC852-10CE-4C03-B079-C8C57CCA51E7}"/>
            </a:ext>
          </a:extLst>
        </xdr:cNvPr>
        <xdr:cNvSpPr txBox="1"/>
      </xdr:nvSpPr>
      <xdr:spPr>
        <a:xfrm>
          <a:off x="12531725" y="68562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EEFEB452-4412-4B21-9EE1-6C2A9A902493}"/>
            </a:ext>
          </a:extLst>
        </xdr:cNvPr>
        <xdr:cNvSpPr txBox="1"/>
      </xdr:nvSpPr>
      <xdr:spPr>
        <a:xfrm>
          <a:off x="11845925" y="68562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212958F0-F046-40F6-B075-92AC9CF81FDB}"/>
            </a:ext>
          </a:extLst>
        </xdr:cNvPr>
        <xdr:cNvSpPr txBox="1"/>
      </xdr:nvSpPr>
      <xdr:spPr>
        <a:xfrm>
          <a:off x="11160125" y="68562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F2640A1F-861D-4478-91E4-DC08B7EEDE12}"/>
            </a:ext>
          </a:extLst>
        </xdr:cNvPr>
        <xdr:cNvSpPr txBox="1"/>
      </xdr:nvSpPr>
      <xdr:spPr>
        <a:xfrm>
          <a:off x="10474325" y="68562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31124</xdr:rowOff>
    </xdr:from>
    <xdr:to>
      <xdr:col>76</xdr:col>
      <xdr:colOff>73025</xdr:colOff>
      <xdr:row>32</xdr:row>
      <xdr:rowOff>132724</xdr:rowOff>
    </xdr:to>
    <xdr:sp macro="" textlink="">
      <xdr:nvSpPr>
        <xdr:cNvPr id="149" name="楕円 148">
          <a:extLst>
            <a:ext uri="{FF2B5EF4-FFF2-40B4-BE49-F238E27FC236}">
              <a16:creationId xmlns:a16="http://schemas.microsoft.com/office/drawing/2014/main" id="{3DE8EADD-35E7-4DCC-AAE3-D69F1CDCADF2}"/>
            </a:ext>
          </a:extLst>
        </xdr:cNvPr>
        <xdr:cNvSpPr/>
      </xdr:nvSpPr>
      <xdr:spPr>
        <a:xfrm>
          <a:off x="13293725" y="602869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9551</xdr:rowOff>
    </xdr:from>
    <xdr:ext cx="469744" cy="259045"/>
    <xdr:sp macro="" textlink="">
      <xdr:nvSpPr>
        <xdr:cNvPr id="150" name="債務償還比率該当値テキスト">
          <a:extLst>
            <a:ext uri="{FF2B5EF4-FFF2-40B4-BE49-F238E27FC236}">
              <a16:creationId xmlns:a16="http://schemas.microsoft.com/office/drawing/2014/main" id="{73677789-29DE-45B9-BBA7-D3C48D83FEC4}"/>
            </a:ext>
          </a:extLst>
        </xdr:cNvPr>
        <xdr:cNvSpPr txBox="1"/>
      </xdr:nvSpPr>
      <xdr:spPr>
        <a:xfrm>
          <a:off x="13379450" y="600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139537</xdr:rowOff>
    </xdr:from>
    <xdr:to>
      <xdr:col>72</xdr:col>
      <xdr:colOff>123825</xdr:colOff>
      <xdr:row>33</xdr:row>
      <xdr:rowOff>69687</xdr:rowOff>
    </xdr:to>
    <xdr:sp macro="" textlink="">
      <xdr:nvSpPr>
        <xdr:cNvPr id="151" name="楕円 150">
          <a:extLst>
            <a:ext uri="{FF2B5EF4-FFF2-40B4-BE49-F238E27FC236}">
              <a16:creationId xmlns:a16="http://schemas.microsoft.com/office/drawing/2014/main" id="{5F951C23-3F26-438D-B496-2BF75AB4BCED}"/>
            </a:ext>
          </a:extLst>
        </xdr:cNvPr>
        <xdr:cNvSpPr/>
      </xdr:nvSpPr>
      <xdr:spPr>
        <a:xfrm>
          <a:off x="12646025" y="6143462"/>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81924</xdr:rowOff>
    </xdr:from>
    <xdr:to>
      <xdr:col>76</xdr:col>
      <xdr:colOff>22225</xdr:colOff>
      <xdr:row>33</xdr:row>
      <xdr:rowOff>18887</xdr:rowOff>
    </xdr:to>
    <xdr:cxnSp macro="">
      <xdr:nvCxnSpPr>
        <xdr:cNvPr id="152" name="直線コネクタ 151">
          <a:extLst>
            <a:ext uri="{FF2B5EF4-FFF2-40B4-BE49-F238E27FC236}">
              <a16:creationId xmlns:a16="http://schemas.microsoft.com/office/drawing/2014/main" id="{F78AF69B-E98A-4D27-99CD-D94DEC3F5BB5}"/>
            </a:ext>
          </a:extLst>
        </xdr:cNvPr>
        <xdr:cNvCxnSpPr/>
      </xdr:nvCxnSpPr>
      <xdr:spPr>
        <a:xfrm flipV="1">
          <a:off x="12693650" y="6085849"/>
          <a:ext cx="638175" cy="9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74803</xdr:rowOff>
    </xdr:from>
    <xdr:to>
      <xdr:col>68</xdr:col>
      <xdr:colOff>123825</xdr:colOff>
      <xdr:row>34</xdr:row>
      <xdr:rowOff>4953</xdr:rowOff>
    </xdr:to>
    <xdr:sp macro="" textlink="">
      <xdr:nvSpPr>
        <xdr:cNvPr id="153" name="楕円 152">
          <a:extLst>
            <a:ext uri="{FF2B5EF4-FFF2-40B4-BE49-F238E27FC236}">
              <a16:creationId xmlns:a16="http://schemas.microsoft.com/office/drawing/2014/main" id="{F4B71991-8EF3-4D35-91F7-10627910C69E}"/>
            </a:ext>
          </a:extLst>
        </xdr:cNvPr>
        <xdr:cNvSpPr/>
      </xdr:nvSpPr>
      <xdr:spPr>
        <a:xfrm>
          <a:off x="11960225" y="623747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18887</xdr:rowOff>
    </xdr:from>
    <xdr:to>
      <xdr:col>72</xdr:col>
      <xdr:colOff>73025</xdr:colOff>
      <xdr:row>33</xdr:row>
      <xdr:rowOff>125603</xdr:rowOff>
    </xdr:to>
    <xdr:cxnSp macro="">
      <xdr:nvCxnSpPr>
        <xdr:cNvPr id="154" name="直線コネクタ 153">
          <a:extLst>
            <a:ext uri="{FF2B5EF4-FFF2-40B4-BE49-F238E27FC236}">
              <a16:creationId xmlns:a16="http://schemas.microsoft.com/office/drawing/2014/main" id="{2A4E44EA-8172-4D7E-8BC5-74E6F1F60EDD}"/>
            </a:ext>
          </a:extLst>
        </xdr:cNvPr>
        <xdr:cNvCxnSpPr/>
      </xdr:nvCxnSpPr>
      <xdr:spPr>
        <a:xfrm flipV="1">
          <a:off x="12007850" y="6181562"/>
          <a:ext cx="685800" cy="10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50129</xdr:rowOff>
    </xdr:from>
    <xdr:to>
      <xdr:col>64</xdr:col>
      <xdr:colOff>123825</xdr:colOff>
      <xdr:row>33</xdr:row>
      <xdr:rowOff>151729</xdr:rowOff>
    </xdr:to>
    <xdr:sp macro="" textlink="">
      <xdr:nvSpPr>
        <xdr:cNvPr id="155" name="楕円 154">
          <a:extLst>
            <a:ext uri="{FF2B5EF4-FFF2-40B4-BE49-F238E27FC236}">
              <a16:creationId xmlns:a16="http://schemas.microsoft.com/office/drawing/2014/main" id="{1BFA1F5D-6EB8-4D01-BFD8-03055096AC47}"/>
            </a:ext>
          </a:extLst>
        </xdr:cNvPr>
        <xdr:cNvSpPr/>
      </xdr:nvSpPr>
      <xdr:spPr>
        <a:xfrm>
          <a:off x="11274425" y="620962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100929</xdr:rowOff>
    </xdr:from>
    <xdr:to>
      <xdr:col>68</xdr:col>
      <xdr:colOff>73025</xdr:colOff>
      <xdr:row>33</xdr:row>
      <xdr:rowOff>125603</xdr:rowOff>
    </xdr:to>
    <xdr:cxnSp macro="">
      <xdr:nvCxnSpPr>
        <xdr:cNvPr id="156" name="直線コネクタ 155">
          <a:extLst>
            <a:ext uri="{FF2B5EF4-FFF2-40B4-BE49-F238E27FC236}">
              <a16:creationId xmlns:a16="http://schemas.microsoft.com/office/drawing/2014/main" id="{92B2E2B2-C278-45BB-B6C7-933E99947426}"/>
            </a:ext>
          </a:extLst>
        </xdr:cNvPr>
        <xdr:cNvCxnSpPr/>
      </xdr:nvCxnSpPr>
      <xdr:spPr>
        <a:xfrm>
          <a:off x="11322050" y="6266779"/>
          <a:ext cx="685800" cy="1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10033</xdr:rowOff>
    </xdr:from>
    <xdr:to>
      <xdr:col>60</xdr:col>
      <xdr:colOff>123825</xdr:colOff>
      <xdr:row>33</xdr:row>
      <xdr:rowOff>111633</xdr:rowOff>
    </xdr:to>
    <xdr:sp macro="" textlink="">
      <xdr:nvSpPr>
        <xdr:cNvPr id="157" name="楕円 156">
          <a:extLst>
            <a:ext uri="{FF2B5EF4-FFF2-40B4-BE49-F238E27FC236}">
              <a16:creationId xmlns:a16="http://schemas.microsoft.com/office/drawing/2014/main" id="{F9958DCF-8BF2-487D-B49A-22400C520203}"/>
            </a:ext>
          </a:extLst>
        </xdr:cNvPr>
        <xdr:cNvSpPr/>
      </xdr:nvSpPr>
      <xdr:spPr>
        <a:xfrm>
          <a:off x="10588625" y="616953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60833</xdr:rowOff>
    </xdr:from>
    <xdr:to>
      <xdr:col>64</xdr:col>
      <xdr:colOff>73025</xdr:colOff>
      <xdr:row>33</xdr:row>
      <xdr:rowOff>100929</xdr:rowOff>
    </xdr:to>
    <xdr:cxnSp macro="">
      <xdr:nvCxnSpPr>
        <xdr:cNvPr id="158" name="直線コネクタ 157">
          <a:extLst>
            <a:ext uri="{FF2B5EF4-FFF2-40B4-BE49-F238E27FC236}">
              <a16:creationId xmlns:a16="http://schemas.microsoft.com/office/drawing/2014/main" id="{2B4D40B7-D607-4B4C-AFE9-1200E1F68614}"/>
            </a:ext>
          </a:extLst>
        </xdr:cNvPr>
        <xdr:cNvCxnSpPr/>
      </xdr:nvCxnSpPr>
      <xdr:spPr>
        <a:xfrm>
          <a:off x="10636250" y="6226683"/>
          <a:ext cx="6858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32357</xdr:rowOff>
    </xdr:from>
    <xdr:ext cx="469744" cy="259045"/>
    <xdr:sp macro="" textlink="">
      <xdr:nvSpPr>
        <xdr:cNvPr id="159" name="n_1aveValue債務償還比率">
          <a:extLst>
            <a:ext uri="{FF2B5EF4-FFF2-40B4-BE49-F238E27FC236}">
              <a16:creationId xmlns:a16="http://schemas.microsoft.com/office/drawing/2014/main" id="{34F77DE2-3429-4E63-98B7-B2DE170941D8}"/>
            </a:ext>
          </a:extLst>
        </xdr:cNvPr>
        <xdr:cNvSpPr txBox="1"/>
      </xdr:nvSpPr>
      <xdr:spPr>
        <a:xfrm>
          <a:off x="12465127" y="570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53793</xdr:rowOff>
    </xdr:from>
    <xdr:ext cx="469744" cy="259045"/>
    <xdr:sp macro="" textlink="">
      <xdr:nvSpPr>
        <xdr:cNvPr id="160" name="n_2aveValue債務償還比率">
          <a:extLst>
            <a:ext uri="{FF2B5EF4-FFF2-40B4-BE49-F238E27FC236}">
              <a16:creationId xmlns:a16="http://schemas.microsoft.com/office/drawing/2014/main" id="{9AC268AA-84B7-48B4-AC9A-5F8C25C6814A}"/>
            </a:ext>
          </a:extLst>
        </xdr:cNvPr>
        <xdr:cNvSpPr txBox="1"/>
      </xdr:nvSpPr>
      <xdr:spPr>
        <a:xfrm>
          <a:off x="11788852" y="5727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63354</xdr:rowOff>
    </xdr:from>
    <xdr:ext cx="469744" cy="259045"/>
    <xdr:sp macro="" textlink="">
      <xdr:nvSpPr>
        <xdr:cNvPr id="161" name="n_3aveValue債務償還比率">
          <a:extLst>
            <a:ext uri="{FF2B5EF4-FFF2-40B4-BE49-F238E27FC236}">
              <a16:creationId xmlns:a16="http://schemas.microsoft.com/office/drawing/2014/main" id="{EAE00D83-B713-4CB2-B87E-1EE03F958DBA}"/>
            </a:ext>
          </a:extLst>
        </xdr:cNvPr>
        <xdr:cNvSpPr txBox="1"/>
      </xdr:nvSpPr>
      <xdr:spPr>
        <a:xfrm>
          <a:off x="11103052" y="574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119025</xdr:rowOff>
    </xdr:from>
    <xdr:ext cx="469744" cy="259045"/>
    <xdr:sp macro="" textlink="">
      <xdr:nvSpPr>
        <xdr:cNvPr id="162" name="n_4aveValue債務償還比率">
          <a:extLst>
            <a:ext uri="{FF2B5EF4-FFF2-40B4-BE49-F238E27FC236}">
              <a16:creationId xmlns:a16="http://schemas.microsoft.com/office/drawing/2014/main" id="{DAEAF9E6-85E5-4A88-8E30-3AAF95AE0271}"/>
            </a:ext>
          </a:extLst>
        </xdr:cNvPr>
        <xdr:cNvSpPr txBox="1"/>
      </xdr:nvSpPr>
      <xdr:spPr>
        <a:xfrm>
          <a:off x="10417252" y="5799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60813</xdr:rowOff>
    </xdr:from>
    <xdr:ext cx="469744" cy="259045"/>
    <xdr:sp macro="" textlink="">
      <xdr:nvSpPr>
        <xdr:cNvPr id="163" name="n_1mainValue債務償還比率">
          <a:extLst>
            <a:ext uri="{FF2B5EF4-FFF2-40B4-BE49-F238E27FC236}">
              <a16:creationId xmlns:a16="http://schemas.microsoft.com/office/drawing/2014/main" id="{4F2E5AD2-4C9A-4577-A9EE-140F322F0653}"/>
            </a:ext>
          </a:extLst>
        </xdr:cNvPr>
        <xdr:cNvSpPr txBox="1"/>
      </xdr:nvSpPr>
      <xdr:spPr>
        <a:xfrm>
          <a:off x="12465127" y="622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167530</xdr:rowOff>
    </xdr:from>
    <xdr:ext cx="469744" cy="259045"/>
    <xdr:sp macro="" textlink="">
      <xdr:nvSpPr>
        <xdr:cNvPr id="164" name="n_2mainValue債務償還比率">
          <a:extLst>
            <a:ext uri="{FF2B5EF4-FFF2-40B4-BE49-F238E27FC236}">
              <a16:creationId xmlns:a16="http://schemas.microsoft.com/office/drawing/2014/main" id="{2BB0CE34-A68F-43D3-8CD3-BE9C02B6C73E}"/>
            </a:ext>
          </a:extLst>
        </xdr:cNvPr>
        <xdr:cNvSpPr txBox="1"/>
      </xdr:nvSpPr>
      <xdr:spPr>
        <a:xfrm>
          <a:off x="11788852" y="632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142856</xdr:rowOff>
    </xdr:from>
    <xdr:ext cx="469744" cy="259045"/>
    <xdr:sp macro="" textlink="">
      <xdr:nvSpPr>
        <xdr:cNvPr id="165" name="n_3mainValue債務償還比率">
          <a:extLst>
            <a:ext uri="{FF2B5EF4-FFF2-40B4-BE49-F238E27FC236}">
              <a16:creationId xmlns:a16="http://schemas.microsoft.com/office/drawing/2014/main" id="{940281AC-9D8C-4FF5-AF53-9BB81153200B}"/>
            </a:ext>
          </a:extLst>
        </xdr:cNvPr>
        <xdr:cNvSpPr txBox="1"/>
      </xdr:nvSpPr>
      <xdr:spPr>
        <a:xfrm>
          <a:off x="11103052" y="630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102760</xdr:rowOff>
    </xdr:from>
    <xdr:ext cx="469744" cy="259045"/>
    <xdr:sp macro="" textlink="">
      <xdr:nvSpPr>
        <xdr:cNvPr id="166" name="n_4mainValue債務償還比率">
          <a:extLst>
            <a:ext uri="{FF2B5EF4-FFF2-40B4-BE49-F238E27FC236}">
              <a16:creationId xmlns:a16="http://schemas.microsoft.com/office/drawing/2014/main" id="{90DBEABD-C14C-4311-AC9E-D9FA7247EC84}"/>
            </a:ext>
          </a:extLst>
        </xdr:cNvPr>
        <xdr:cNvSpPr txBox="1"/>
      </xdr:nvSpPr>
      <xdr:spPr>
        <a:xfrm>
          <a:off x="10417252" y="626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F1FEFC2D-653D-4A42-8E89-1873FD4AC63B}"/>
            </a:ext>
          </a:extLst>
        </xdr:cNvPr>
        <xdr:cNvSpPr/>
      </xdr:nvSpPr>
      <xdr:spPr>
        <a:xfrm>
          <a:off x="1158875" y="7658100"/>
          <a:ext cx="5314950" cy="333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D9BA8195-D077-4954-8EBE-88364623E368}"/>
            </a:ext>
          </a:extLst>
        </xdr:cNvPr>
        <xdr:cNvSpPr/>
      </xdr:nvSpPr>
      <xdr:spPr>
        <a:xfrm>
          <a:off x="1158875" y="112744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15BC8FB4-6CFD-4F5E-8403-C7087DCF9AA7}"/>
            </a:ext>
          </a:extLst>
        </xdr:cNvPr>
        <xdr:cNvSpPr txBox="1"/>
      </xdr:nvSpPr>
      <xdr:spPr>
        <a:xfrm>
          <a:off x="835025" y="7905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87ADCC35-E57A-4B46-A4D9-EE7A5AC9224E}"/>
            </a:ext>
          </a:extLst>
        </xdr:cNvPr>
        <xdr:cNvSpPr txBox="1"/>
      </xdr:nvSpPr>
      <xdr:spPr>
        <a:xfrm>
          <a:off x="6302375" y="10439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A47252F8-5182-48F7-B91B-32F3E61165D7}"/>
            </a:ext>
          </a:extLst>
        </xdr:cNvPr>
        <xdr:cNvSpPr txBox="1"/>
      </xdr:nvSpPr>
      <xdr:spPr>
        <a:xfrm>
          <a:off x="835025" y="114839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81BE846F-DC56-497C-89CF-BF0B82383949}"/>
            </a:ext>
          </a:extLst>
        </xdr:cNvPr>
        <xdr:cNvSpPr txBox="1"/>
      </xdr:nvSpPr>
      <xdr:spPr>
        <a:xfrm>
          <a:off x="6302375" y="14093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D51DF78-4967-446C-AA21-2F637E77A10F}"/>
            </a:ext>
          </a:extLst>
        </xdr:cNvPr>
        <xdr:cNvSpPr/>
      </xdr:nvSpPr>
      <xdr:spPr>
        <a:xfrm>
          <a:off x="581025" y="123825"/>
          <a:ext cx="114204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7668039-CCFA-4E7E-B1AE-0AA76BF94629}"/>
            </a:ext>
          </a:extLst>
        </xdr:cNvPr>
        <xdr:cNvSpPr/>
      </xdr:nvSpPr>
      <xdr:spPr>
        <a:xfrm>
          <a:off x="17145000" y="190500"/>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144A3A4-98ED-44C9-953F-51892D4692F2}"/>
            </a:ext>
          </a:extLst>
        </xdr:cNvPr>
        <xdr:cNvSpPr/>
      </xdr:nvSpPr>
      <xdr:spPr>
        <a:xfrm>
          <a:off x="17164050" y="219075"/>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F94FF35-68BF-4E15-8F1A-9DCDD46473D5}"/>
            </a:ext>
          </a:extLst>
        </xdr:cNvPr>
        <xdr:cNvSpPr/>
      </xdr:nvSpPr>
      <xdr:spPr>
        <a:xfrm>
          <a:off x="17192625" y="238125"/>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北海道石狩市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782A9D6-2361-4DE2-8606-0EF8B0D3AA6F}"/>
            </a:ext>
          </a:extLst>
        </xdr:cNvPr>
        <xdr:cNvSpPr/>
      </xdr:nvSpPr>
      <xdr:spPr>
        <a:xfrm>
          <a:off x="14639925" y="190500"/>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906C196-A209-419B-A36B-EDB0ECF27615}"/>
            </a:ext>
          </a:extLst>
        </xdr:cNvPr>
        <xdr:cNvSpPr/>
      </xdr:nvSpPr>
      <xdr:spPr>
        <a:xfrm>
          <a:off x="14658975" y="219075"/>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9325080-DFD7-4E02-B9B4-536DA1EF446C}"/>
            </a:ext>
          </a:extLst>
        </xdr:cNvPr>
        <xdr:cNvSpPr/>
      </xdr:nvSpPr>
      <xdr:spPr>
        <a:xfrm>
          <a:off x="14687550" y="238125"/>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D407002-D5A1-4271-82D8-2F4593D93063}"/>
            </a:ext>
          </a:extLst>
        </xdr:cNvPr>
        <xdr:cNvSpPr/>
      </xdr:nvSpPr>
      <xdr:spPr>
        <a:xfrm>
          <a:off x="685800" y="847725"/>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39EB0DA-E90A-42BD-A3CF-B266762807D3}"/>
            </a:ext>
          </a:extLst>
        </xdr:cNvPr>
        <xdr:cNvSpPr/>
      </xdr:nvSpPr>
      <xdr:spPr>
        <a:xfrm>
          <a:off x="809625" y="885825"/>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56FCD45-ED36-4772-87EB-519A18C60582}"/>
            </a:ext>
          </a:extLst>
        </xdr:cNvPr>
        <xdr:cNvSpPr/>
      </xdr:nvSpPr>
      <xdr:spPr>
        <a:xfrm>
          <a:off x="2009775" y="885825"/>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58,096
57,598
722.42
35,365,904
34,730,013
623,293
17,906,874
30,755,925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F77ADC2-4E74-43D6-89EB-8828BB9FA1E9}"/>
            </a:ext>
          </a:extLst>
        </xdr:cNvPr>
        <xdr:cNvSpPr/>
      </xdr:nvSpPr>
      <xdr:spPr>
        <a:xfrm>
          <a:off x="3209925" y="885825"/>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81FB1A2-BBF1-482D-9F2B-452062B9A7D1}"/>
            </a:ext>
          </a:extLst>
        </xdr:cNvPr>
        <xdr:cNvSpPr/>
      </xdr:nvSpPr>
      <xdr:spPr>
        <a:xfrm>
          <a:off x="4581525" y="904875"/>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B92C2CB-DE34-4224-A06B-D6E365FA93A0}"/>
            </a:ext>
          </a:extLst>
        </xdr:cNvPr>
        <xdr:cNvSpPr/>
      </xdr:nvSpPr>
      <xdr:spPr>
        <a:xfrm>
          <a:off x="6410325" y="904875"/>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834D534-75AA-411B-96E5-7C6EDC4F43DE}"/>
            </a:ext>
          </a:extLst>
        </xdr:cNvPr>
        <xdr:cNvSpPr/>
      </xdr:nvSpPr>
      <xdr:spPr>
        <a:xfrm>
          <a:off x="7610475" y="914400"/>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F2328C0-89C5-4032-9F7C-868FE2E340CD}"/>
            </a:ext>
          </a:extLst>
        </xdr:cNvPr>
        <xdr:cNvSpPr/>
      </xdr:nvSpPr>
      <xdr:spPr>
        <a:xfrm>
          <a:off x="4581525" y="1628775"/>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7AA95EC-89A8-42A4-A1BA-E0A95743FA52}"/>
            </a:ext>
          </a:extLst>
        </xdr:cNvPr>
        <xdr:cNvSpPr/>
      </xdr:nvSpPr>
      <xdr:spPr>
        <a:xfrm>
          <a:off x="6467475" y="1628775"/>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07199AD-238C-46AF-8AC8-F7F39ABC18EF}"/>
            </a:ext>
          </a:extLst>
        </xdr:cNvPr>
        <xdr:cNvSpPr/>
      </xdr:nvSpPr>
      <xdr:spPr>
        <a:xfrm>
          <a:off x="9972675" y="847725"/>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7BDF4A9-71A1-4B30-9B2F-80544B17D308}"/>
            </a:ext>
          </a:extLst>
        </xdr:cNvPr>
        <xdr:cNvSpPr/>
      </xdr:nvSpPr>
      <xdr:spPr>
        <a:xfrm>
          <a:off x="10210800" y="914400"/>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E465D46-5311-4210-8782-7F5F37184383}"/>
            </a:ext>
          </a:extLst>
        </xdr:cNvPr>
        <xdr:cNvSpPr/>
      </xdr:nvSpPr>
      <xdr:spPr>
        <a:xfrm>
          <a:off x="10210800" y="11620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7918338-361E-46CB-BE56-1BBE7958A069}"/>
            </a:ext>
          </a:extLst>
        </xdr:cNvPr>
        <xdr:cNvSpPr/>
      </xdr:nvSpPr>
      <xdr:spPr>
        <a:xfrm>
          <a:off x="10210800" y="1476375"/>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512AE7E-4866-4848-A338-853B9191BFE8}"/>
            </a:ext>
          </a:extLst>
        </xdr:cNvPr>
        <xdr:cNvCxnSpPr/>
      </xdr:nvCxnSpPr>
      <xdr:spPr>
        <a:xfrm flipH="1">
          <a:off x="10048875" y="990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DFFA353-08D4-4D49-8571-25CF67BC33AB}"/>
            </a:ext>
          </a:extLst>
        </xdr:cNvPr>
        <xdr:cNvSpPr/>
      </xdr:nvSpPr>
      <xdr:spPr>
        <a:xfrm>
          <a:off x="10102850" y="952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A7A31DB-72DD-49B1-A663-A4B115408CF8}"/>
            </a:ext>
          </a:extLst>
        </xdr:cNvPr>
        <xdr:cNvSpPr/>
      </xdr:nvSpPr>
      <xdr:spPr>
        <a:xfrm>
          <a:off x="10102850" y="120015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0D58DA5-8E8C-4B81-AA1F-5A6DD641E6CD}"/>
            </a:ext>
          </a:extLst>
        </xdr:cNvPr>
        <xdr:cNvCxnSpPr/>
      </xdr:nvCxnSpPr>
      <xdr:spPr>
        <a:xfrm>
          <a:off x="10131425" y="14573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C2E8606-0454-4DEF-9B0F-22AE11362B71}"/>
            </a:ext>
          </a:extLst>
        </xdr:cNvPr>
        <xdr:cNvCxnSpPr/>
      </xdr:nvCxnSpPr>
      <xdr:spPr>
        <a:xfrm>
          <a:off x="10067925" y="14573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1C3F04C-C051-47D1-B065-284DFBAB0077}"/>
            </a:ext>
          </a:extLst>
        </xdr:cNvPr>
        <xdr:cNvCxnSpPr/>
      </xdr:nvCxnSpPr>
      <xdr:spPr>
        <a:xfrm flipV="1">
          <a:off x="10131425" y="1673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83AEFB6-6F11-45BA-8554-016749CE40CB}"/>
            </a:ext>
          </a:extLst>
        </xdr:cNvPr>
        <xdr:cNvCxnSpPr/>
      </xdr:nvCxnSpPr>
      <xdr:spPr>
        <a:xfrm>
          <a:off x="10067925" y="18097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36CEAD8-E151-448D-91CE-31F15DC13CA0}"/>
            </a:ext>
          </a:extLst>
        </xdr:cNvPr>
        <xdr:cNvSpPr txBox="1"/>
      </xdr:nvSpPr>
      <xdr:spPr>
        <a:xfrm>
          <a:off x="638175" y="26479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229BEEE-4A02-4BDC-A5DB-CBC0A7B06FC9}"/>
            </a:ext>
          </a:extLst>
        </xdr:cNvPr>
        <xdr:cNvSpPr txBox="1"/>
      </xdr:nvSpPr>
      <xdr:spPr>
        <a:xfrm>
          <a:off x="638175" y="29527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4BB7276-C287-448E-BDFF-E10FDCA5A0CD}"/>
            </a:ext>
          </a:extLst>
        </xdr:cNvPr>
        <xdr:cNvSpPr txBox="1"/>
      </xdr:nvSpPr>
      <xdr:spPr>
        <a:xfrm>
          <a:off x="638175" y="32480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273F868-B2A8-4A64-A483-D5108E44EEE4}"/>
            </a:ext>
          </a:extLst>
        </xdr:cNvPr>
        <xdr:cNvSpPr txBox="1"/>
      </xdr:nvSpPr>
      <xdr:spPr>
        <a:xfrm>
          <a:off x="638175" y="35528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67D2908-5AEE-4D3E-AF97-A5FF826A544A}"/>
            </a:ext>
          </a:extLst>
        </xdr:cNvPr>
        <xdr:cNvSpPr/>
      </xdr:nvSpPr>
      <xdr:spPr>
        <a:xfrm>
          <a:off x="6858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AAA4CB7-6DD3-4839-A64E-4888DDF89471}"/>
            </a:ext>
          </a:extLst>
        </xdr:cNvPr>
        <xdr:cNvSpPr/>
      </xdr:nvSpPr>
      <xdr:spPr>
        <a:xfrm>
          <a:off x="8096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021E7C2-8ECC-448D-A384-1B83A51A57E9}"/>
            </a:ext>
          </a:extLst>
        </xdr:cNvPr>
        <xdr:cNvSpPr/>
      </xdr:nvSpPr>
      <xdr:spPr>
        <a:xfrm>
          <a:off x="8096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FE3BA69-0EBA-45F7-8B8B-9486DA8D506D}"/>
            </a:ext>
          </a:extLst>
        </xdr:cNvPr>
        <xdr:cNvSpPr/>
      </xdr:nvSpPr>
      <xdr:spPr>
        <a:xfrm>
          <a:off x="17145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86940C7-28F5-4414-8100-484FAF6D8313}"/>
            </a:ext>
          </a:extLst>
        </xdr:cNvPr>
        <xdr:cNvSpPr/>
      </xdr:nvSpPr>
      <xdr:spPr>
        <a:xfrm>
          <a:off x="17145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9B3FBD1-C70B-466B-8A50-FE58A70C8F26}"/>
            </a:ext>
          </a:extLst>
        </xdr:cNvPr>
        <xdr:cNvSpPr/>
      </xdr:nvSpPr>
      <xdr:spPr>
        <a:xfrm>
          <a:off x="27432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5B6A002-FF0E-4601-861A-175753F9D6DD}"/>
            </a:ext>
          </a:extLst>
        </xdr:cNvPr>
        <xdr:cNvSpPr/>
      </xdr:nvSpPr>
      <xdr:spPr>
        <a:xfrm>
          <a:off x="27432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1EDE84A-BF17-4A3F-9F6C-30A6337E0582}"/>
            </a:ext>
          </a:extLst>
        </xdr:cNvPr>
        <xdr:cNvSpPr/>
      </xdr:nvSpPr>
      <xdr:spPr>
        <a:xfrm>
          <a:off x="6858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8AB1D99-ACE6-4090-9DBC-506E03C05BCB}"/>
            </a:ext>
          </a:extLst>
        </xdr:cNvPr>
        <xdr:cNvSpPr txBox="1"/>
      </xdr:nvSpPr>
      <xdr:spPr>
        <a:xfrm>
          <a:off x="666750"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4B2F904-7EFC-4A0D-9297-D52512E791D4}"/>
            </a:ext>
          </a:extLst>
        </xdr:cNvPr>
        <xdr:cNvCxnSpPr/>
      </xdr:nvCxnSpPr>
      <xdr:spPr>
        <a:xfrm>
          <a:off x="6858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D5F5577-97C7-4F03-AD44-7478ABB2F1BD}"/>
            </a:ext>
          </a:extLst>
        </xdr:cNvPr>
        <xdr:cNvSpPr txBox="1"/>
      </xdr:nvSpPr>
      <xdr:spPr>
        <a:xfrm>
          <a:off x="278946"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3FB1C9F-85A8-44B8-B51F-B5533C79E23D}"/>
            </a:ext>
          </a:extLst>
        </xdr:cNvPr>
        <xdr:cNvCxnSpPr/>
      </xdr:nvCxnSpPr>
      <xdr:spPr>
        <a:xfrm>
          <a:off x="685800" y="690290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68DBB11-01ED-45FE-BCEB-D5D7A151D649}"/>
            </a:ext>
          </a:extLst>
        </xdr:cNvPr>
        <xdr:cNvSpPr txBox="1"/>
      </xdr:nvSpPr>
      <xdr:spPr>
        <a:xfrm>
          <a:off x="278946" y="6773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C95C594-D8DF-4FFD-B985-733D7E2DB208}"/>
            </a:ext>
          </a:extLst>
        </xdr:cNvPr>
        <xdr:cNvCxnSpPr/>
      </xdr:nvCxnSpPr>
      <xdr:spPr>
        <a:xfrm>
          <a:off x="685800" y="6592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752A062B-DFC3-4DDC-900E-21AAD660ABEF}"/>
            </a:ext>
          </a:extLst>
        </xdr:cNvPr>
        <xdr:cNvSpPr txBox="1"/>
      </xdr:nvSpPr>
      <xdr:spPr>
        <a:xfrm>
          <a:off x="339891" y="64658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4CC6A33-3FFD-4F67-8D9E-9C2BE8698E76}"/>
            </a:ext>
          </a:extLst>
        </xdr:cNvPr>
        <xdr:cNvCxnSpPr/>
      </xdr:nvCxnSpPr>
      <xdr:spPr>
        <a:xfrm>
          <a:off x="685800" y="62846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8C89213-80AB-4F61-874B-62C18878B592}"/>
            </a:ext>
          </a:extLst>
        </xdr:cNvPr>
        <xdr:cNvSpPr txBox="1"/>
      </xdr:nvSpPr>
      <xdr:spPr>
        <a:xfrm>
          <a:off x="339891" y="61551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AD3493D-5D3A-4B51-B624-60EB2AC98050}"/>
            </a:ext>
          </a:extLst>
        </xdr:cNvPr>
        <xdr:cNvCxnSpPr/>
      </xdr:nvCxnSpPr>
      <xdr:spPr>
        <a:xfrm>
          <a:off x="685800" y="59835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2314439-8B87-4B86-ADC7-EA195AE874CD}"/>
            </a:ext>
          </a:extLst>
        </xdr:cNvPr>
        <xdr:cNvSpPr txBox="1"/>
      </xdr:nvSpPr>
      <xdr:spPr>
        <a:xfrm>
          <a:off x="339891" y="58381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B8F3155-5F11-42FA-92F3-8D09B97DD050}"/>
            </a:ext>
          </a:extLst>
        </xdr:cNvPr>
        <xdr:cNvCxnSpPr/>
      </xdr:nvCxnSpPr>
      <xdr:spPr>
        <a:xfrm>
          <a:off x="685800" y="56759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58E2FBC-45C3-492E-BFB4-64566B353FAC}"/>
            </a:ext>
          </a:extLst>
        </xdr:cNvPr>
        <xdr:cNvSpPr txBox="1"/>
      </xdr:nvSpPr>
      <xdr:spPr>
        <a:xfrm>
          <a:off x="339891" y="5527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48163AA-FE01-43DE-AB91-628C43E321B9}"/>
            </a:ext>
          </a:extLst>
        </xdr:cNvPr>
        <xdr:cNvCxnSpPr/>
      </xdr:nvCxnSpPr>
      <xdr:spPr>
        <a:xfrm>
          <a:off x="685800" y="53557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EBA3CE0-10DF-4BE3-B92A-78F179A1AA7F}"/>
            </a:ext>
          </a:extLst>
        </xdr:cNvPr>
        <xdr:cNvSpPr txBox="1"/>
      </xdr:nvSpPr>
      <xdr:spPr>
        <a:xfrm>
          <a:off x="388136" y="52198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440B177-2E23-4562-B72D-C5DD0D618FCC}"/>
            </a:ext>
          </a:extLst>
        </xdr:cNvPr>
        <xdr:cNvCxnSpPr/>
      </xdr:nvCxnSpPr>
      <xdr:spPr>
        <a:xfrm>
          <a:off x="6858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EF5EFBE5-2D44-4FED-8AFA-9F7E9A4C747D}"/>
            </a:ext>
          </a:extLst>
        </xdr:cNvPr>
        <xdr:cNvSpPr/>
      </xdr:nvSpPr>
      <xdr:spPr>
        <a:xfrm>
          <a:off x="6858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CC65D571-5D5F-4EFE-ACA4-EB80DE5EABA2}"/>
            </a:ext>
          </a:extLst>
        </xdr:cNvPr>
        <xdr:cNvCxnSpPr/>
      </xdr:nvCxnSpPr>
      <xdr:spPr>
        <a:xfrm flipV="1">
          <a:off x="4180840" y="5355772"/>
          <a:ext cx="0" cy="153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a:extLst>
            <a:ext uri="{FF2B5EF4-FFF2-40B4-BE49-F238E27FC236}">
              <a16:creationId xmlns:a16="http://schemas.microsoft.com/office/drawing/2014/main" id="{12F80F72-7F4F-4740-B6D7-F786AF3B6E27}"/>
            </a:ext>
          </a:extLst>
        </xdr:cNvPr>
        <xdr:cNvSpPr txBox="1"/>
      </xdr:nvSpPr>
      <xdr:spPr>
        <a:xfrm>
          <a:off x="4219575" y="6898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D0F9541E-3815-4246-B0F5-95710E5DB453}"/>
            </a:ext>
          </a:extLst>
        </xdr:cNvPr>
        <xdr:cNvCxnSpPr/>
      </xdr:nvCxnSpPr>
      <xdr:spPr>
        <a:xfrm>
          <a:off x="4105275" y="689464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AD98A2C3-0015-44D9-B545-4988182122E0}"/>
            </a:ext>
          </a:extLst>
        </xdr:cNvPr>
        <xdr:cNvSpPr txBox="1"/>
      </xdr:nvSpPr>
      <xdr:spPr>
        <a:xfrm>
          <a:off x="4219575" y="5153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B4D20134-020B-4F6E-B17E-53E6F05C13A9}"/>
            </a:ext>
          </a:extLst>
        </xdr:cNvPr>
        <xdr:cNvCxnSpPr/>
      </xdr:nvCxnSpPr>
      <xdr:spPr>
        <a:xfrm>
          <a:off x="4105275" y="535577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30315</xdr:rowOff>
    </xdr:from>
    <xdr:ext cx="405111" cy="259045"/>
    <xdr:sp macro="" textlink="">
      <xdr:nvSpPr>
        <xdr:cNvPr id="63" name="【道路】&#10;有形固定資産減価償却率平均値テキスト">
          <a:extLst>
            <a:ext uri="{FF2B5EF4-FFF2-40B4-BE49-F238E27FC236}">
              <a16:creationId xmlns:a16="http://schemas.microsoft.com/office/drawing/2014/main" id="{50FFB129-DEF0-44B0-AD91-8793CB424741}"/>
            </a:ext>
          </a:extLst>
        </xdr:cNvPr>
        <xdr:cNvSpPr txBox="1"/>
      </xdr:nvSpPr>
      <xdr:spPr>
        <a:xfrm>
          <a:off x="4219575" y="6189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a:extLst>
            <a:ext uri="{FF2B5EF4-FFF2-40B4-BE49-F238E27FC236}">
              <a16:creationId xmlns:a16="http://schemas.microsoft.com/office/drawing/2014/main" id="{FFE86802-FE81-40A8-AAA1-40FE4F08BBB9}"/>
            </a:ext>
          </a:extLst>
        </xdr:cNvPr>
        <xdr:cNvSpPr/>
      </xdr:nvSpPr>
      <xdr:spPr>
        <a:xfrm>
          <a:off x="4124325" y="633521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a:extLst>
            <a:ext uri="{FF2B5EF4-FFF2-40B4-BE49-F238E27FC236}">
              <a16:creationId xmlns:a16="http://schemas.microsoft.com/office/drawing/2014/main" id="{B9BDE5BB-2645-4557-AC0C-E876469A446C}"/>
            </a:ext>
          </a:extLst>
        </xdr:cNvPr>
        <xdr:cNvSpPr/>
      </xdr:nvSpPr>
      <xdr:spPr>
        <a:xfrm>
          <a:off x="3381375" y="630409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a:extLst>
            <a:ext uri="{FF2B5EF4-FFF2-40B4-BE49-F238E27FC236}">
              <a16:creationId xmlns:a16="http://schemas.microsoft.com/office/drawing/2014/main" id="{26F13149-2A39-4F65-AB14-349746A308ED}"/>
            </a:ext>
          </a:extLst>
        </xdr:cNvPr>
        <xdr:cNvSpPr/>
      </xdr:nvSpPr>
      <xdr:spPr>
        <a:xfrm>
          <a:off x="2571750" y="627951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a:extLst>
            <a:ext uri="{FF2B5EF4-FFF2-40B4-BE49-F238E27FC236}">
              <a16:creationId xmlns:a16="http://schemas.microsoft.com/office/drawing/2014/main" id="{1667233D-EEDB-4CD9-A847-0F0FEF0FEF59}"/>
            </a:ext>
          </a:extLst>
        </xdr:cNvPr>
        <xdr:cNvSpPr/>
      </xdr:nvSpPr>
      <xdr:spPr>
        <a:xfrm>
          <a:off x="1781175" y="625828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a:extLst>
            <a:ext uri="{FF2B5EF4-FFF2-40B4-BE49-F238E27FC236}">
              <a16:creationId xmlns:a16="http://schemas.microsoft.com/office/drawing/2014/main" id="{A02C68A1-0E90-456E-A5B4-E58B46110A9E}"/>
            </a:ext>
          </a:extLst>
        </xdr:cNvPr>
        <xdr:cNvSpPr/>
      </xdr:nvSpPr>
      <xdr:spPr>
        <a:xfrm>
          <a:off x="981075" y="623225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839EC5D-8346-4534-93BF-6F33B011C59B}"/>
            </a:ext>
          </a:extLst>
        </xdr:cNvPr>
        <xdr:cNvSpPr txBox="1"/>
      </xdr:nvSpPr>
      <xdr:spPr>
        <a:xfrm>
          <a:off x="40100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47DDB61-6556-4497-A5B8-3858A0A40C5F}"/>
            </a:ext>
          </a:extLst>
        </xdr:cNvPr>
        <xdr:cNvSpPr txBox="1"/>
      </xdr:nvSpPr>
      <xdr:spPr>
        <a:xfrm>
          <a:off x="32575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1712DAE-E41D-490D-983D-CAB055A34691}"/>
            </a:ext>
          </a:extLst>
        </xdr:cNvPr>
        <xdr:cNvSpPr txBox="1"/>
      </xdr:nvSpPr>
      <xdr:spPr>
        <a:xfrm>
          <a:off x="24479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6283864-A5C4-4B8C-B36A-7BE5F0899720}"/>
            </a:ext>
          </a:extLst>
        </xdr:cNvPr>
        <xdr:cNvSpPr txBox="1"/>
      </xdr:nvSpPr>
      <xdr:spPr>
        <a:xfrm>
          <a:off x="1657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6134564-BB63-40A5-AE1D-4369616578D9}"/>
            </a:ext>
          </a:extLst>
        </xdr:cNvPr>
        <xdr:cNvSpPr txBox="1"/>
      </xdr:nvSpPr>
      <xdr:spPr>
        <a:xfrm>
          <a:off x="857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13970</xdr:rowOff>
    </xdr:from>
    <xdr:to>
      <xdr:col>24</xdr:col>
      <xdr:colOff>114300</xdr:colOff>
      <xdr:row>39</xdr:row>
      <xdr:rowOff>115570</xdr:rowOff>
    </xdr:to>
    <xdr:sp macro="" textlink="">
      <xdr:nvSpPr>
        <xdr:cNvPr id="74" name="楕円 73">
          <a:extLst>
            <a:ext uri="{FF2B5EF4-FFF2-40B4-BE49-F238E27FC236}">
              <a16:creationId xmlns:a16="http://schemas.microsoft.com/office/drawing/2014/main" id="{3286A709-C52C-491C-ABE2-7E3B1C563028}"/>
            </a:ext>
          </a:extLst>
        </xdr:cNvPr>
        <xdr:cNvSpPr/>
      </xdr:nvSpPr>
      <xdr:spPr>
        <a:xfrm>
          <a:off x="4124325" y="633539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163847</xdr:rowOff>
    </xdr:from>
    <xdr:ext cx="405111" cy="259045"/>
    <xdr:sp macro="" textlink="">
      <xdr:nvSpPr>
        <xdr:cNvPr id="75" name="【道路】&#10;有形固定資産減価償却率該当値テキスト">
          <a:extLst>
            <a:ext uri="{FF2B5EF4-FFF2-40B4-BE49-F238E27FC236}">
              <a16:creationId xmlns:a16="http://schemas.microsoft.com/office/drawing/2014/main" id="{1CECC64F-AFF7-46B2-9D64-D62E91908759}"/>
            </a:ext>
          </a:extLst>
        </xdr:cNvPr>
        <xdr:cNvSpPr txBox="1"/>
      </xdr:nvSpPr>
      <xdr:spPr>
        <a:xfrm>
          <a:off x="4219575" y="632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157662</xdr:rowOff>
    </xdr:from>
    <xdr:to>
      <xdr:col>20</xdr:col>
      <xdr:colOff>38100</xdr:colOff>
      <xdr:row>39</xdr:row>
      <xdr:rowOff>87812</xdr:rowOff>
    </xdr:to>
    <xdr:sp macro="" textlink="">
      <xdr:nvSpPr>
        <xdr:cNvPr id="76" name="楕円 75">
          <a:extLst>
            <a:ext uri="{FF2B5EF4-FFF2-40B4-BE49-F238E27FC236}">
              <a16:creationId xmlns:a16="http://schemas.microsoft.com/office/drawing/2014/main" id="{8ED24D20-6A02-4CF4-B649-81EB2A43F9F5}"/>
            </a:ext>
          </a:extLst>
        </xdr:cNvPr>
        <xdr:cNvSpPr/>
      </xdr:nvSpPr>
      <xdr:spPr>
        <a:xfrm>
          <a:off x="3381375" y="6323512"/>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37012</xdr:rowOff>
    </xdr:from>
    <xdr:to>
      <xdr:col>24</xdr:col>
      <xdr:colOff>63500</xdr:colOff>
      <xdr:row>39</xdr:row>
      <xdr:rowOff>64770</xdr:rowOff>
    </xdr:to>
    <xdr:cxnSp macro="">
      <xdr:nvCxnSpPr>
        <xdr:cNvPr id="77" name="直線コネクタ 76">
          <a:extLst>
            <a:ext uri="{FF2B5EF4-FFF2-40B4-BE49-F238E27FC236}">
              <a16:creationId xmlns:a16="http://schemas.microsoft.com/office/drawing/2014/main" id="{9D6554A9-BCFB-48B3-B935-6129AF7CA655}"/>
            </a:ext>
          </a:extLst>
        </xdr:cNvPr>
        <xdr:cNvCxnSpPr/>
      </xdr:nvCxnSpPr>
      <xdr:spPr>
        <a:xfrm>
          <a:off x="3429000" y="6361612"/>
          <a:ext cx="752475" cy="3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126637</xdr:rowOff>
    </xdr:from>
    <xdr:to>
      <xdr:col>15</xdr:col>
      <xdr:colOff>101600</xdr:colOff>
      <xdr:row>39</xdr:row>
      <xdr:rowOff>56787</xdr:rowOff>
    </xdr:to>
    <xdr:sp macro="" textlink="">
      <xdr:nvSpPr>
        <xdr:cNvPr id="78" name="楕円 77">
          <a:extLst>
            <a:ext uri="{FF2B5EF4-FFF2-40B4-BE49-F238E27FC236}">
              <a16:creationId xmlns:a16="http://schemas.microsoft.com/office/drawing/2014/main" id="{20EBEC1D-F376-4CF6-9841-5F54550D2733}"/>
            </a:ext>
          </a:extLst>
        </xdr:cNvPr>
        <xdr:cNvSpPr/>
      </xdr:nvSpPr>
      <xdr:spPr>
        <a:xfrm>
          <a:off x="2571750" y="628613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5987</xdr:rowOff>
    </xdr:from>
    <xdr:to>
      <xdr:col>19</xdr:col>
      <xdr:colOff>177800</xdr:colOff>
      <xdr:row>39</xdr:row>
      <xdr:rowOff>37012</xdr:rowOff>
    </xdr:to>
    <xdr:cxnSp macro="">
      <xdr:nvCxnSpPr>
        <xdr:cNvPr id="79" name="直線コネクタ 78">
          <a:extLst>
            <a:ext uri="{FF2B5EF4-FFF2-40B4-BE49-F238E27FC236}">
              <a16:creationId xmlns:a16="http://schemas.microsoft.com/office/drawing/2014/main" id="{59B0776B-3D14-4562-8A52-79856D334EA7}"/>
            </a:ext>
          </a:extLst>
        </xdr:cNvPr>
        <xdr:cNvCxnSpPr/>
      </xdr:nvCxnSpPr>
      <xdr:spPr>
        <a:xfrm>
          <a:off x="2619375" y="6333762"/>
          <a:ext cx="809625" cy="2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107043</xdr:rowOff>
    </xdr:from>
    <xdr:to>
      <xdr:col>10</xdr:col>
      <xdr:colOff>165100</xdr:colOff>
      <xdr:row>39</xdr:row>
      <xdr:rowOff>37193</xdr:rowOff>
    </xdr:to>
    <xdr:sp macro="" textlink="">
      <xdr:nvSpPr>
        <xdr:cNvPr id="80" name="楕円 79">
          <a:extLst>
            <a:ext uri="{FF2B5EF4-FFF2-40B4-BE49-F238E27FC236}">
              <a16:creationId xmlns:a16="http://schemas.microsoft.com/office/drawing/2014/main" id="{33C9F61E-DBFD-47B7-8B14-DEF017D5CCC2}"/>
            </a:ext>
          </a:extLst>
        </xdr:cNvPr>
        <xdr:cNvSpPr/>
      </xdr:nvSpPr>
      <xdr:spPr>
        <a:xfrm>
          <a:off x="1781175" y="626654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157843</xdr:rowOff>
    </xdr:from>
    <xdr:to>
      <xdr:col>15</xdr:col>
      <xdr:colOff>50800</xdr:colOff>
      <xdr:row>39</xdr:row>
      <xdr:rowOff>5987</xdr:rowOff>
    </xdr:to>
    <xdr:cxnSp macro="">
      <xdr:nvCxnSpPr>
        <xdr:cNvPr id="81" name="直線コネクタ 80">
          <a:extLst>
            <a:ext uri="{FF2B5EF4-FFF2-40B4-BE49-F238E27FC236}">
              <a16:creationId xmlns:a16="http://schemas.microsoft.com/office/drawing/2014/main" id="{53426F48-1362-4A29-90D7-DEE61329D8D0}"/>
            </a:ext>
          </a:extLst>
        </xdr:cNvPr>
        <xdr:cNvCxnSpPr/>
      </xdr:nvCxnSpPr>
      <xdr:spPr>
        <a:xfrm>
          <a:off x="1828800" y="6323693"/>
          <a:ext cx="790575" cy="1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74385</xdr:rowOff>
    </xdr:from>
    <xdr:to>
      <xdr:col>6</xdr:col>
      <xdr:colOff>38100</xdr:colOff>
      <xdr:row>39</xdr:row>
      <xdr:rowOff>4535</xdr:rowOff>
    </xdr:to>
    <xdr:sp macro="" textlink="">
      <xdr:nvSpPr>
        <xdr:cNvPr id="82" name="楕円 81">
          <a:extLst>
            <a:ext uri="{FF2B5EF4-FFF2-40B4-BE49-F238E27FC236}">
              <a16:creationId xmlns:a16="http://schemas.microsoft.com/office/drawing/2014/main" id="{955A18DE-EE9D-4A8C-A9F5-70432C959FC5}"/>
            </a:ext>
          </a:extLst>
        </xdr:cNvPr>
        <xdr:cNvSpPr/>
      </xdr:nvSpPr>
      <xdr:spPr>
        <a:xfrm>
          <a:off x="981075" y="623706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125185</xdr:rowOff>
    </xdr:from>
    <xdr:to>
      <xdr:col>10</xdr:col>
      <xdr:colOff>114300</xdr:colOff>
      <xdr:row>38</xdr:row>
      <xdr:rowOff>157843</xdr:rowOff>
    </xdr:to>
    <xdr:cxnSp macro="">
      <xdr:nvCxnSpPr>
        <xdr:cNvPr id="83" name="直線コネクタ 82">
          <a:extLst>
            <a:ext uri="{FF2B5EF4-FFF2-40B4-BE49-F238E27FC236}">
              <a16:creationId xmlns:a16="http://schemas.microsoft.com/office/drawing/2014/main" id="{86B65B96-64A5-4CB0-873C-1ADC0F9BAF78}"/>
            </a:ext>
          </a:extLst>
        </xdr:cNvPr>
        <xdr:cNvCxnSpPr/>
      </xdr:nvCxnSpPr>
      <xdr:spPr>
        <a:xfrm>
          <a:off x="1028700" y="6284685"/>
          <a:ext cx="800100" cy="3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91276</xdr:rowOff>
    </xdr:from>
    <xdr:ext cx="405111" cy="259045"/>
    <xdr:sp macro="" textlink="">
      <xdr:nvSpPr>
        <xdr:cNvPr id="84" name="n_1aveValue【道路】&#10;有形固定資産減価償却率">
          <a:extLst>
            <a:ext uri="{FF2B5EF4-FFF2-40B4-BE49-F238E27FC236}">
              <a16:creationId xmlns:a16="http://schemas.microsoft.com/office/drawing/2014/main" id="{5C7059A2-C5AF-48F1-BD73-A83636850966}"/>
            </a:ext>
          </a:extLst>
        </xdr:cNvPr>
        <xdr:cNvSpPr txBox="1"/>
      </xdr:nvSpPr>
      <xdr:spPr>
        <a:xfrm>
          <a:off x="3239144" y="6088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63517</xdr:rowOff>
    </xdr:from>
    <xdr:ext cx="405111" cy="259045"/>
    <xdr:sp macro="" textlink="">
      <xdr:nvSpPr>
        <xdr:cNvPr id="85" name="n_2aveValue【道路】&#10;有形固定資産減価償却率">
          <a:extLst>
            <a:ext uri="{FF2B5EF4-FFF2-40B4-BE49-F238E27FC236}">
              <a16:creationId xmlns:a16="http://schemas.microsoft.com/office/drawing/2014/main" id="{6D5F70DA-BC10-4869-8463-2E647605BE17}"/>
            </a:ext>
          </a:extLst>
        </xdr:cNvPr>
        <xdr:cNvSpPr txBox="1"/>
      </xdr:nvSpPr>
      <xdr:spPr>
        <a:xfrm>
          <a:off x="2439044" y="606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42290</xdr:rowOff>
    </xdr:from>
    <xdr:ext cx="405111" cy="259045"/>
    <xdr:sp macro="" textlink="">
      <xdr:nvSpPr>
        <xdr:cNvPr id="86" name="n_3aveValue【道路】&#10;有形固定資産減価償却率">
          <a:extLst>
            <a:ext uri="{FF2B5EF4-FFF2-40B4-BE49-F238E27FC236}">
              <a16:creationId xmlns:a16="http://schemas.microsoft.com/office/drawing/2014/main" id="{4FD1D830-562F-4A4D-B624-C8F9414DB6DC}"/>
            </a:ext>
          </a:extLst>
        </xdr:cNvPr>
        <xdr:cNvSpPr txBox="1"/>
      </xdr:nvSpPr>
      <xdr:spPr>
        <a:xfrm>
          <a:off x="1648469" y="6046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19430</xdr:rowOff>
    </xdr:from>
    <xdr:ext cx="405111" cy="259045"/>
    <xdr:sp macro="" textlink="">
      <xdr:nvSpPr>
        <xdr:cNvPr id="87" name="n_4aveValue【道路】&#10;有形固定資産減価償却率">
          <a:extLst>
            <a:ext uri="{FF2B5EF4-FFF2-40B4-BE49-F238E27FC236}">
              <a16:creationId xmlns:a16="http://schemas.microsoft.com/office/drawing/2014/main" id="{16BED3FA-D07C-4621-B811-0087B3997CD4}"/>
            </a:ext>
          </a:extLst>
        </xdr:cNvPr>
        <xdr:cNvSpPr txBox="1"/>
      </xdr:nvSpPr>
      <xdr:spPr>
        <a:xfrm>
          <a:off x="848369"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78939</xdr:rowOff>
    </xdr:from>
    <xdr:ext cx="405111" cy="259045"/>
    <xdr:sp macro="" textlink="">
      <xdr:nvSpPr>
        <xdr:cNvPr id="88" name="n_1mainValue【道路】&#10;有形固定資産減価償却率">
          <a:extLst>
            <a:ext uri="{FF2B5EF4-FFF2-40B4-BE49-F238E27FC236}">
              <a16:creationId xmlns:a16="http://schemas.microsoft.com/office/drawing/2014/main" id="{D437FC30-4CFC-4ACA-92E0-9CD34912E6E7}"/>
            </a:ext>
          </a:extLst>
        </xdr:cNvPr>
        <xdr:cNvSpPr txBox="1"/>
      </xdr:nvSpPr>
      <xdr:spPr>
        <a:xfrm>
          <a:off x="3239144" y="6403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47914</xdr:rowOff>
    </xdr:from>
    <xdr:ext cx="405111" cy="259045"/>
    <xdr:sp macro="" textlink="">
      <xdr:nvSpPr>
        <xdr:cNvPr id="89" name="n_2mainValue【道路】&#10;有形固定資産減価償却率">
          <a:extLst>
            <a:ext uri="{FF2B5EF4-FFF2-40B4-BE49-F238E27FC236}">
              <a16:creationId xmlns:a16="http://schemas.microsoft.com/office/drawing/2014/main" id="{638A5E41-C011-422F-A117-644FCE18CBA1}"/>
            </a:ext>
          </a:extLst>
        </xdr:cNvPr>
        <xdr:cNvSpPr txBox="1"/>
      </xdr:nvSpPr>
      <xdr:spPr>
        <a:xfrm>
          <a:off x="2439044" y="636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28320</xdr:rowOff>
    </xdr:from>
    <xdr:ext cx="405111" cy="259045"/>
    <xdr:sp macro="" textlink="">
      <xdr:nvSpPr>
        <xdr:cNvPr id="90" name="n_3mainValue【道路】&#10;有形固定資産減価償却率">
          <a:extLst>
            <a:ext uri="{FF2B5EF4-FFF2-40B4-BE49-F238E27FC236}">
              <a16:creationId xmlns:a16="http://schemas.microsoft.com/office/drawing/2014/main" id="{67ED7D60-0B87-4D1D-9C47-1F4126E704AF}"/>
            </a:ext>
          </a:extLst>
        </xdr:cNvPr>
        <xdr:cNvSpPr txBox="1"/>
      </xdr:nvSpPr>
      <xdr:spPr>
        <a:xfrm>
          <a:off x="1648469" y="6356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167112</xdr:rowOff>
    </xdr:from>
    <xdr:ext cx="405111" cy="259045"/>
    <xdr:sp macro="" textlink="">
      <xdr:nvSpPr>
        <xdr:cNvPr id="91" name="n_4mainValue【道路】&#10;有形固定資産減価償却率">
          <a:extLst>
            <a:ext uri="{FF2B5EF4-FFF2-40B4-BE49-F238E27FC236}">
              <a16:creationId xmlns:a16="http://schemas.microsoft.com/office/drawing/2014/main" id="{CC09BF98-5675-4659-B618-0A610B3349AE}"/>
            </a:ext>
          </a:extLst>
        </xdr:cNvPr>
        <xdr:cNvSpPr txBox="1"/>
      </xdr:nvSpPr>
      <xdr:spPr>
        <a:xfrm>
          <a:off x="848369" y="632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152681B7-7D26-45CA-A48A-CAF12B5868C9}"/>
            </a:ext>
          </a:extLst>
        </xdr:cNvPr>
        <xdr:cNvSpPr/>
      </xdr:nvSpPr>
      <xdr:spPr>
        <a:xfrm>
          <a:off x="59531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C15770-496E-496C-9482-1D5830841C9D}"/>
            </a:ext>
          </a:extLst>
        </xdr:cNvPr>
        <xdr:cNvSpPr/>
      </xdr:nvSpPr>
      <xdr:spPr>
        <a:xfrm>
          <a:off x="60674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70F00A5-3D1B-43E7-A428-939A9F885221}"/>
            </a:ext>
          </a:extLst>
        </xdr:cNvPr>
        <xdr:cNvSpPr/>
      </xdr:nvSpPr>
      <xdr:spPr>
        <a:xfrm>
          <a:off x="60674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1C4C56D4-FBDE-497A-8921-81E4E6313305}"/>
            </a:ext>
          </a:extLst>
        </xdr:cNvPr>
        <xdr:cNvSpPr/>
      </xdr:nvSpPr>
      <xdr:spPr>
        <a:xfrm>
          <a:off x="69818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DA8EE09B-ACEE-4401-9FEA-3DC41281A603}"/>
            </a:ext>
          </a:extLst>
        </xdr:cNvPr>
        <xdr:cNvSpPr/>
      </xdr:nvSpPr>
      <xdr:spPr>
        <a:xfrm>
          <a:off x="69818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FD9CB23-D4AD-4316-B4FD-FA47DA13806F}"/>
            </a:ext>
          </a:extLst>
        </xdr:cNvPr>
        <xdr:cNvSpPr/>
      </xdr:nvSpPr>
      <xdr:spPr>
        <a:xfrm>
          <a:off x="80105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3C672105-E88B-4824-A5D6-7169D5BBFBCE}"/>
            </a:ext>
          </a:extLst>
        </xdr:cNvPr>
        <xdr:cNvSpPr/>
      </xdr:nvSpPr>
      <xdr:spPr>
        <a:xfrm>
          <a:off x="80105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7E85FFD6-E3A3-4019-8009-2EB6867F7C85}"/>
            </a:ext>
          </a:extLst>
        </xdr:cNvPr>
        <xdr:cNvSpPr/>
      </xdr:nvSpPr>
      <xdr:spPr>
        <a:xfrm>
          <a:off x="59531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2D22D9D2-890F-46A3-ACAB-3F6D25633ABD}"/>
            </a:ext>
          </a:extLst>
        </xdr:cNvPr>
        <xdr:cNvSpPr txBox="1"/>
      </xdr:nvSpPr>
      <xdr:spPr>
        <a:xfrm>
          <a:off x="5915025" y="4867275"/>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68C5052F-F498-4BFC-AB6D-55F7609851EC}"/>
            </a:ext>
          </a:extLst>
        </xdr:cNvPr>
        <xdr:cNvCxnSpPr/>
      </xdr:nvCxnSpPr>
      <xdr:spPr>
        <a:xfrm>
          <a:off x="5953125" y="72104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E8B234CD-4668-4C4F-8B05-8C9618C40190}"/>
            </a:ext>
          </a:extLst>
        </xdr:cNvPr>
        <xdr:cNvCxnSpPr/>
      </xdr:nvCxnSpPr>
      <xdr:spPr>
        <a:xfrm>
          <a:off x="5953125" y="6848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7AEA14E9-7A70-46A8-A658-0F877156ED05}"/>
            </a:ext>
          </a:extLst>
        </xdr:cNvPr>
        <xdr:cNvSpPr txBox="1"/>
      </xdr:nvSpPr>
      <xdr:spPr>
        <a:xfrm>
          <a:off x="5527221" y="6712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FD564940-6B97-4FAB-850A-06D5CD094229}"/>
            </a:ext>
          </a:extLst>
        </xdr:cNvPr>
        <xdr:cNvCxnSpPr/>
      </xdr:nvCxnSpPr>
      <xdr:spPr>
        <a:xfrm>
          <a:off x="5953125" y="64865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7AC2D18A-5ACD-4980-812B-47A1820BE1C4}"/>
            </a:ext>
          </a:extLst>
        </xdr:cNvPr>
        <xdr:cNvSpPr txBox="1"/>
      </xdr:nvSpPr>
      <xdr:spPr>
        <a:xfrm>
          <a:off x="5478976" y="63506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7F5D6102-DC62-4609-A4DF-43F779344757}"/>
            </a:ext>
          </a:extLst>
        </xdr:cNvPr>
        <xdr:cNvCxnSpPr/>
      </xdr:nvCxnSpPr>
      <xdr:spPr>
        <a:xfrm>
          <a:off x="5953125" y="613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C2540EB3-F103-45A1-8DAF-B18F28529A25}"/>
            </a:ext>
          </a:extLst>
        </xdr:cNvPr>
        <xdr:cNvSpPr txBox="1"/>
      </xdr:nvSpPr>
      <xdr:spPr>
        <a:xfrm>
          <a:off x="5478976" y="5998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8B250BD8-DCE8-449B-AF69-6AE7EA120556}"/>
            </a:ext>
          </a:extLst>
        </xdr:cNvPr>
        <xdr:cNvCxnSpPr/>
      </xdr:nvCxnSpPr>
      <xdr:spPr>
        <a:xfrm>
          <a:off x="5953125" y="5772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15A03F8A-E8CF-499C-A8A7-32C620BF17D2}"/>
            </a:ext>
          </a:extLst>
        </xdr:cNvPr>
        <xdr:cNvSpPr txBox="1"/>
      </xdr:nvSpPr>
      <xdr:spPr>
        <a:xfrm>
          <a:off x="5478976" y="563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620E0BEF-D79C-43FA-AD51-D4304ECF5B1F}"/>
            </a:ext>
          </a:extLst>
        </xdr:cNvPr>
        <xdr:cNvCxnSpPr/>
      </xdr:nvCxnSpPr>
      <xdr:spPr>
        <a:xfrm>
          <a:off x="5953125" y="5410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47BE8EDC-0179-4B16-9008-53E0300938A7}"/>
            </a:ext>
          </a:extLst>
        </xdr:cNvPr>
        <xdr:cNvSpPr txBox="1"/>
      </xdr:nvSpPr>
      <xdr:spPr>
        <a:xfrm>
          <a:off x="5478976" y="5274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1830BAA9-A6D4-433D-A359-F3F4C4122BF5}"/>
            </a:ext>
          </a:extLst>
        </xdr:cNvPr>
        <xdr:cNvCxnSpPr/>
      </xdr:nvCxnSpPr>
      <xdr:spPr>
        <a:xfrm>
          <a:off x="5953125" y="504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D9AFE194-295F-4543-9D94-332F571F3E21}"/>
            </a:ext>
          </a:extLst>
        </xdr:cNvPr>
        <xdr:cNvSpPr txBox="1"/>
      </xdr:nvSpPr>
      <xdr:spPr>
        <a:xfrm>
          <a:off x="5478976" y="491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4D82B8D3-F8BE-411E-B847-16CEE9F01832}"/>
            </a:ext>
          </a:extLst>
        </xdr:cNvPr>
        <xdr:cNvSpPr/>
      </xdr:nvSpPr>
      <xdr:spPr>
        <a:xfrm>
          <a:off x="59531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a:extLst>
            <a:ext uri="{FF2B5EF4-FFF2-40B4-BE49-F238E27FC236}">
              <a16:creationId xmlns:a16="http://schemas.microsoft.com/office/drawing/2014/main" id="{F8DC97BF-1DD9-479A-869A-CAD4AFE40487}"/>
            </a:ext>
          </a:extLst>
        </xdr:cNvPr>
        <xdr:cNvCxnSpPr/>
      </xdr:nvCxnSpPr>
      <xdr:spPr>
        <a:xfrm flipV="1">
          <a:off x="9429115" y="5617782"/>
          <a:ext cx="0" cy="118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a:extLst>
            <a:ext uri="{FF2B5EF4-FFF2-40B4-BE49-F238E27FC236}">
              <a16:creationId xmlns:a16="http://schemas.microsoft.com/office/drawing/2014/main" id="{DA0786DB-5EC3-4D85-A100-269855AB1385}"/>
            </a:ext>
          </a:extLst>
        </xdr:cNvPr>
        <xdr:cNvSpPr txBox="1"/>
      </xdr:nvSpPr>
      <xdr:spPr>
        <a:xfrm>
          <a:off x="9467850" y="681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a:extLst>
            <a:ext uri="{FF2B5EF4-FFF2-40B4-BE49-F238E27FC236}">
              <a16:creationId xmlns:a16="http://schemas.microsoft.com/office/drawing/2014/main" id="{10A58D31-67CE-4C05-ACBF-596004F09BCC}"/>
            </a:ext>
          </a:extLst>
        </xdr:cNvPr>
        <xdr:cNvCxnSpPr/>
      </xdr:nvCxnSpPr>
      <xdr:spPr>
        <a:xfrm>
          <a:off x="9363075" y="680393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a:extLst>
            <a:ext uri="{FF2B5EF4-FFF2-40B4-BE49-F238E27FC236}">
              <a16:creationId xmlns:a16="http://schemas.microsoft.com/office/drawing/2014/main" id="{71B7FA03-EF1E-4B68-B3D1-BFC1D9BD88A6}"/>
            </a:ext>
          </a:extLst>
        </xdr:cNvPr>
        <xdr:cNvSpPr txBox="1"/>
      </xdr:nvSpPr>
      <xdr:spPr>
        <a:xfrm>
          <a:off x="9467850" y="540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a:extLst>
            <a:ext uri="{FF2B5EF4-FFF2-40B4-BE49-F238E27FC236}">
              <a16:creationId xmlns:a16="http://schemas.microsoft.com/office/drawing/2014/main" id="{014D5FB8-3679-4BD1-BAA1-3AF0EB8A2833}"/>
            </a:ext>
          </a:extLst>
        </xdr:cNvPr>
        <xdr:cNvCxnSpPr/>
      </xdr:nvCxnSpPr>
      <xdr:spPr>
        <a:xfrm>
          <a:off x="9363075" y="561778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12743</xdr:rowOff>
    </xdr:from>
    <xdr:ext cx="469744" cy="259045"/>
    <xdr:sp macro="" textlink="">
      <xdr:nvSpPr>
        <xdr:cNvPr id="120" name="【道路】&#10;一人当たり延長平均値テキスト">
          <a:extLst>
            <a:ext uri="{FF2B5EF4-FFF2-40B4-BE49-F238E27FC236}">
              <a16:creationId xmlns:a16="http://schemas.microsoft.com/office/drawing/2014/main" id="{F7623B86-1AD6-4D29-A5AA-E281EE800FFD}"/>
            </a:ext>
          </a:extLst>
        </xdr:cNvPr>
        <xdr:cNvSpPr txBox="1"/>
      </xdr:nvSpPr>
      <xdr:spPr>
        <a:xfrm>
          <a:off x="9467850" y="64960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a:extLst>
            <a:ext uri="{FF2B5EF4-FFF2-40B4-BE49-F238E27FC236}">
              <a16:creationId xmlns:a16="http://schemas.microsoft.com/office/drawing/2014/main" id="{826D66A1-EEFE-4921-80CA-8E048E82271C}"/>
            </a:ext>
          </a:extLst>
        </xdr:cNvPr>
        <xdr:cNvSpPr/>
      </xdr:nvSpPr>
      <xdr:spPr>
        <a:xfrm>
          <a:off x="9401175" y="6517666"/>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a:extLst>
            <a:ext uri="{FF2B5EF4-FFF2-40B4-BE49-F238E27FC236}">
              <a16:creationId xmlns:a16="http://schemas.microsoft.com/office/drawing/2014/main" id="{0FF6A1F1-E9CF-45FC-A739-17AF68B042AE}"/>
            </a:ext>
          </a:extLst>
        </xdr:cNvPr>
        <xdr:cNvSpPr/>
      </xdr:nvSpPr>
      <xdr:spPr>
        <a:xfrm>
          <a:off x="8639175" y="653328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a:extLst>
            <a:ext uri="{FF2B5EF4-FFF2-40B4-BE49-F238E27FC236}">
              <a16:creationId xmlns:a16="http://schemas.microsoft.com/office/drawing/2014/main" id="{BF887F46-001E-42D2-8E10-F2B58591BDFE}"/>
            </a:ext>
          </a:extLst>
        </xdr:cNvPr>
        <xdr:cNvSpPr/>
      </xdr:nvSpPr>
      <xdr:spPr>
        <a:xfrm>
          <a:off x="7839075" y="6533249"/>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a:extLst>
            <a:ext uri="{FF2B5EF4-FFF2-40B4-BE49-F238E27FC236}">
              <a16:creationId xmlns:a16="http://schemas.microsoft.com/office/drawing/2014/main" id="{A9A217B8-38E5-4B7E-BEBB-20079C9DB2EA}"/>
            </a:ext>
          </a:extLst>
        </xdr:cNvPr>
        <xdr:cNvSpPr/>
      </xdr:nvSpPr>
      <xdr:spPr>
        <a:xfrm>
          <a:off x="7029450" y="654202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a:extLst>
            <a:ext uri="{FF2B5EF4-FFF2-40B4-BE49-F238E27FC236}">
              <a16:creationId xmlns:a16="http://schemas.microsoft.com/office/drawing/2014/main" id="{EB95893D-604B-490A-A2B9-1E1145408E19}"/>
            </a:ext>
          </a:extLst>
        </xdr:cNvPr>
        <xdr:cNvSpPr/>
      </xdr:nvSpPr>
      <xdr:spPr>
        <a:xfrm>
          <a:off x="6238875" y="654088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A7A86C5-03D4-4EC6-9D82-987773012EC3}"/>
            </a:ext>
          </a:extLst>
        </xdr:cNvPr>
        <xdr:cNvSpPr txBox="1"/>
      </xdr:nvSpPr>
      <xdr:spPr>
        <a:xfrm>
          <a:off x="9258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77A6481-A14B-4358-95DE-36BC5C67C2CA}"/>
            </a:ext>
          </a:extLst>
        </xdr:cNvPr>
        <xdr:cNvSpPr txBox="1"/>
      </xdr:nvSpPr>
      <xdr:spPr>
        <a:xfrm>
          <a:off x="8515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872C301-B632-486A-8BD4-0DEB6FA6235F}"/>
            </a:ext>
          </a:extLst>
        </xdr:cNvPr>
        <xdr:cNvSpPr txBox="1"/>
      </xdr:nvSpPr>
      <xdr:spPr>
        <a:xfrm>
          <a:off x="7715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0E4B33C-EF59-4749-A61F-C73ECD7F7394}"/>
            </a:ext>
          </a:extLst>
        </xdr:cNvPr>
        <xdr:cNvSpPr txBox="1"/>
      </xdr:nvSpPr>
      <xdr:spPr>
        <a:xfrm>
          <a:off x="690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D488F0CE-8C68-414B-BABD-159E489ABBE0}"/>
            </a:ext>
          </a:extLst>
        </xdr:cNvPr>
        <xdr:cNvSpPr txBox="1"/>
      </xdr:nvSpPr>
      <xdr:spPr>
        <a:xfrm>
          <a:off x="6115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114821</xdr:rowOff>
    </xdr:from>
    <xdr:to>
      <xdr:col>55</xdr:col>
      <xdr:colOff>50800</xdr:colOff>
      <xdr:row>39</xdr:row>
      <xdr:rowOff>44971</xdr:rowOff>
    </xdr:to>
    <xdr:sp macro="" textlink="">
      <xdr:nvSpPr>
        <xdr:cNvPr id="131" name="楕円 130">
          <a:extLst>
            <a:ext uri="{FF2B5EF4-FFF2-40B4-BE49-F238E27FC236}">
              <a16:creationId xmlns:a16="http://schemas.microsoft.com/office/drawing/2014/main" id="{3DCFDB32-93EE-4BCD-8CD0-71B29448EA65}"/>
            </a:ext>
          </a:extLst>
        </xdr:cNvPr>
        <xdr:cNvSpPr/>
      </xdr:nvSpPr>
      <xdr:spPr>
        <a:xfrm>
          <a:off x="9401175" y="6277496"/>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137698</xdr:rowOff>
    </xdr:from>
    <xdr:ext cx="534377" cy="259045"/>
    <xdr:sp macro="" textlink="">
      <xdr:nvSpPr>
        <xdr:cNvPr id="132" name="【道路】&#10;一人当たり延長該当値テキスト">
          <a:extLst>
            <a:ext uri="{FF2B5EF4-FFF2-40B4-BE49-F238E27FC236}">
              <a16:creationId xmlns:a16="http://schemas.microsoft.com/office/drawing/2014/main" id="{36C8FC3E-7B81-4421-892F-5F784B25A540}"/>
            </a:ext>
          </a:extLst>
        </xdr:cNvPr>
        <xdr:cNvSpPr txBox="1"/>
      </xdr:nvSpPr>
      <xdr:spPr>
        <a:xfrm>
          <a:off x="9467850" y="614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116611</xdr:rowOff>
    </xdr:from>
    <xdr:to>
      <xdr:col>50</xdr:col>
      <xdr:colOff>165100</xdr:colOff>
      <xdr:row>39</xdr:row>
      <xdr:rowOff>46761</xdr:rowOff>
    </xdr:to>
    <xdr:sp macro="" textlink="">
      <xdr:nvSpPr>
        <xdr:cNvPr id="133" name="楕円 132">
          <a:extLst>
            <a:ext uri="{FF2B5EF4-FFF2-40B4-BE49-F238E27FC236}">
              <a16:creationId xmlns:a16="http://schemas.microsoft.com/office/drawing/2014/main" id="{41E14AE1-429F-4C2A-B5BE-5295EB083016}"/>
            </a:ext>
          </a:extLst>
        </xdr:cNvPr>
        <xdr:cNvSpPr/>
      </xdr:nvSpPr>
      <xdr:spPr>
        <a:xfrm>
          <a:off x="8639175" y="627928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165621</xdr:rowOff>
    </xdr:from>
    <xdr:to>
      <xdr:col>55</xdr:col>
      <xdr:colOff>0</xdr:colOff>
      <xdr:row>38</xdr:row>
      <xdr:rowOff>167411</xdr:rowOff>
    </xdr:to>
    <xdr:cxnSp macro="">
      <xdr:nvCxnSpPr>
        <xdr:cNvPr id="134" name="直線コネクタ 133">
          <a:extLst>
            <a:ext uri="{FF2B5EF4-FFF2-40B4-BE49-F238E27FC236}">
              <a16:creationId xmlns:a16="http://schemas.microsoft.com/office/drawing/2014/main" id="{7E53B029-6207-4F58-9536-7926D5F1FAB7}"/>
            </a:ext>
          </a:extLst>
        </xdr:cNvPr>
        <xdr:cNvCxnSpPr/>
      </xdr:nvCxnSpPr>
      <xdr:spPr>
        <a:xfrm flipV="1">
          <a:off x="8686800" y="6325121"/>
          <a:ext cx="74295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116954</xdr:rowOff>
    </xdr:from>
    <xdr:to>
      <xdr:col>46</xdr:col>
      <xdr:colOff>38100</xdr:colOff>
      <xdr:row>39</xdr:row>
      <xdr:rowOff>47104</xdr:rowOff>
    </xdr:to>
    <xdr:sp macro="" textlink="">
      <xdr:nvSpPr>
        <xdr:cNvPr id="135" name="楕円 134">
          <a:extLst>
            <a:ext uri="{FF2B5EF4-FFF2-40B4-BE49-F238E27FC236}">
              <a16:creationId xmlns:a16="http://schemas.microsoft.com/office/drawing/2014/main" id="{7822A4A4-99B1-4AF7-83C8-260461A08862}"/>
            </a:ext>
          </a:extLst>
        </xdr:cNvPr>
        <xdr:cNvSpPr/>
      </xdr:nvSpPr>
      <xdr:spPr>
        <a:xfrm>
          <a:off x="7839075" y="627962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167411</xdr:rowOff>
    </xdr:from>
    <xdr:to>
      <xdr:col>50</xdr:col>
      <xdr:colOff>114300</xdr:colOff>
      <xdr:row>38</xdr:row>
      <xdr:rowOff>167754</xdr:rowOff>
    </xdr:to>
    <xdr:cxnSp macro="">
      <xdr:nvCxnSpPr>
        <xdr:cNvPr id="136" name="直線コネクタ 135">
          <a:extLst>
            <a:ext uri="{FF2B5EF4-FFF2-40B4-BE49-F238E27FC236}">
              <a16:creationId xmlns:a16="http://schemas.microsoft.com/office/drawing/2014/main" id="{0553E793-49B0-4A06-9C0A-756CBB59A2B7}"/>
            </a:ext>
          </a:extLst>
        </xdr:cNvPr>
        <xdr:cNvCxnSpPr/>
      </xdr:nvCxnSpPr>
      <xdr:spPr>
        <a:xfrm flipV="1">
          <a:off x="7886700" y="6326911"/>
          <a:ext cx="8001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117564</xdr:rowOff>
    </xdr:from>
    <xdr:to>
      <xdr:col>41</xdr:col>
      <xdr:colOff>101600</xdr:colOff>
      <xdr:row>39</xdr:row>
      <xdr:rowOff>47714</xdr:rowOff>
    </xdr:to>
    <xdr:sp macro="" textlink="">
      <xdr:nvSpPr>
        <xdr:cNvPr id="137" name="楕円 136">
          <a:extLst>
            <a:ext uri="{FF2B5EF4-FFF2-40B4-BE49-F238E27FC236}">
              <a16:creationId xmlns:a16="http://schemas.microsoft.com/office/drawing/2014/main" id="{11E2E39B-CF3F-47E3-A135-2709E04686C5}"/>
            </a:ext>
          </a:extLst>
        </xdr:cNvPr>
        <xdr:cNvSpPr/>
      </xdr:nvSpPr>
      <xdr:spPr>
        <a:xfrm>
          <a:off x="7029450" y="6283414"/>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167754</xdr:rowOff>
    </xdr:from>
    <xdr:to>
      <xdr:col>45</xdr:col>
      <xdr:colOff>177800</xdr:colOff>
      <xdr:row>38</xdr:row>
      <xdr:rowOff>168364</xdr:rowOff>
    </xdr:to>
    <xdr:cxnSp macro="">
      <xdr:nvCxnSpPr>
        <xdr:cNvPr id="138" name="直線コネクタ 137">
          <a:extLst>
            <a:ext uri="{FF2B5EF4-FFF2-40B4-BE49-F238E27FC236}">
              <a16:creationId xmlns:a16="http://schemas.microsoft.com/office/drawing/2014/main" id="{EB4962AF-4DFB-44CC-887E-79CBD8373985}"/>
            </a:ext>
          </a:extLst>
        </xdr:cNvPr>
        <xdr:cNvCxnSpPr/>
      </xdr:nvCxnSpPr>
      <xdr:spPr>
        <a:xfrm flipV="1">
          <a:off x="7077075" y="6327254"/>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119164</xdr:rowOff>
    </xdr:from>
    <xdr:to>
      <xdr:col>36</xdr:col>
      <xdr:colOff>165100</xdr:colOff>
      <xdr:row>39</xdr:row>
      <xdr:rowOff>49314</xdr:rowOff>
    </xdr:to>
    <xdr:sp macro="" textlink="">
      <xdr:nvSpPr>
        <xdr:cNvPr id="139" name="楕円 138">
          <a:extLst>
            <a:ext uri="{FF2B5EF4-FFF2-40B4-BE49-F238E27FC236}">
              <a16:creationId xmlns:a16="http://schemas.microsoft.com/office/drawing/2014/main" id="{FB3DC911-019B-42D4-B470-F84489141D23}"/>
            </a:ext>
          </a:extLst>
        </xdr:cNvPr>
        <xdr:cNvSpPr/>
      </xdr:nvSpPr>
      <xdr:spPr>
        <a:xfrm>
          <a:off x="6238875" y="6285014"/>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168364</xdr:rowOff>
    </xdr:from>
    <xdr:to>
      <xdr:col>41</xdr:col>
      <xdr:colOff>50800</xdr:colOff>
      <xdr:row>38</xdr:row>
      <xdr:rowOff>169964</xdr:rowOff>
    </xdr:to>
    <xdr:cxnSp macro="">
      <xdr:nvCxnSpPr>
        <xdr:cNvPr id="140" name="直線コネクタ 139">
          <a:extLst>
            <a:ext uri="{FF2B5EF4-FFF2-40B4-BE49-F238E27FC236}">
              <a16:creationId xmlns:a16="http://schemas.microsoft.com/office/drawing/2014/main" id="{7355D521-2F33-4D28-A4B8-35088BC2999E}"/>
            </a:ext>
          </a:extLst>
        </xdr:cNvPr>
        <xdr:cNvCxnSpPr/>
      </xdr:nvCxnSpPr>
      <xdr:spPr>
        <a:xfrm flipV="1">
          <a:off x="6286500" y="6321514"/>
          <a:ext cx="790575"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142663</xdr:rowOff>
    </xdr:from>
    <xdr:ext cx="469744" cy="259045"/>
    <xdr:sp macro="" textlink="">
      <xdr:nvSpPr>
        <xdr:cNvPr id="141" name="n_1aveValue【道路】&#10;一人当たり延長">
          <a:extLst>
            <a:ext uri="{FF2B5EF4-FFF2-40B4-BE49-F238E27FC236}">
              <a16:creationId xmlns:a16="http://schemas.microsoft.com/office/drawing/2014/main" id="{039E7483-0CD0-44D4-A5D1-5F856E516D70}"/>
            </a:ext>
          </a:extLst>
        </xdr:cNvPr>
        <xdr:cNvSpPr txBox="1"/>
      </xdr:nvSpPr>
      <xdr:spPr>
        <a:xfrm>
          <a:off x="8458277" y="663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142626</xdr:rowOff>
    </xdr:from>
    <xdr:ext cx="469744" cy="259045"/>
    <xdr:sp macro="" textlink="">
      <xdr:nvSpPr>
        <xdr:cNvPr id="142" name="n_2aveValue【道路】&#10;一人当たり延長">
          <a:extLst>
            <a:ext uri="{FF2B5EF4-FFF2-40B4-BE49-F238E27FC236}">
              <a16:creationId xmlns:a16="http://schemas.microsoft.com/office/drawing/2014/main" id="{67B8458F-4417-4EA2-B9D9-BF7F4DC6BBD0}"/>
            </a:ext>
          </a:extLst>
        </xdr:cNvPr>
        <xdr:cNvSpPr txBox="1"/>
      </xdr:nvSpPr>
      <xdr:spPr>
        <a:xfrm>
          <a:off x="7677227" y="6632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148226</xdr:rowOff>
    </xdr:from>
    <xdr:ext cx="469744" cy="259045"/>
    <xdr:sp macro="" textlink="">
      <xdr:nvSpPr>
        <xdr:cNvPr id="143" name="n_3aveValue【道路】&#10;一人当たり延長">
          <a:extLst>
            <a:ext uri="{FF2B5EF4-FFF2-40B4-BE49-F238E27FC236}">
              <a16:creationId xmlns:a16="http://schemas.microsoft.com/office/drawing/2014/main" id="{7F578057-0CAB-4ECE-9E68-D4CE410E57EC}"/>
            </a:ext>
          </a:extLst>
        </xdr:cNvPr>
        <xdr:cNvSpPr txBox="1"/>
      </xdr:nvSpPr>
      <xdr:spPr>
        <a:xfrm>
          <a:off x="6867602" y="6631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147083</xdr:rowOff>
    </xdr:from>
    <xdr:ext cx="469744" cy="259045"/>
    <xdr:sp macro="" textlink="">
      <xdr:nvSpPr>
        <xdr:cNvPr id="144" name="n_4aveValue【道路】&#10;一人当たり延長">
          <a:extLst>
            <a:ext uri="{FF2B5EF4-FFF2-40B4-BE49-F238E27FC236}">
              <a16:creationId xmlns:a16="http://schemas.microsoft.com/office/drawing/2014/main" id="{3EC2DC24-4AD5-406F-86E7-F3752F6E96B7}"/>
            </a:ext>
          </a:extLst>
        </xdr:cNvPr>
        <xdr:cNvSpPr txBox="1"/>
      </xdr:nvSpPr>
      <xdr:spPr>
        <a:xfrm>
          <a:off x="6067502" y="663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63288</xdr:rowOff>
    </xdr:from>
    <xdr:ext cx="534377" cy="259045"/>
    <xdr:sp macro="" textlink="">
      <xdr:nvSpPr>
        <xdr:cNvPr id="145" name="n_1mainValue【道路】&#10;一人当たり延長">
          <a:extLst>
            <a:ext uri="{FF2B5EF4-FFF2-40B4-BE49-F238E27FC236}">
              <a16:creationId xmlns:a16="http://schemas.microsoft.com/office/drawing/2014/main" id="{3B7E595D-DBCF-4F21-B7AC-5004624B1D9A}"/>
            </a:ext>
          </a:extLst>
        </xdr:cNvPr>
        <xdr:cNvSpPr txBox="1"/>
      </xdr:nvSpPr>
      <xdr:spPr>
        <a:xfrm>
          <a:off x="8429136" y="606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63631</xdr:rowOff>
    </xdr:from>
    <xdr:ext cx="534377" cy="259045"/>
    <xdr:sp macro="" textlink="">
      <xdr:nvSpPr>
        <xdr:cNvPr id="146" name="n_2mainValue【道路】&#10;一人当たり延長">
          <a:extLst>
            <a:ext uri="{FF2B5EF4-FFF2-40B4-BE49-F238E27FC236}">
              <a16:creationId xmlns:a16="http://schemas.microsoft.com/office/drawing/2014/main" id="{4C4B6878-5801-4817-A944-0557089B25CB}"/>
            </a:ext>
          </a:extLst>
        </xdr:cNvPr>
        <xdr:cNvSpPr txBox="1"/>
      </xdr:nvSpPr>
      <xdr:spPr>
        <a:xfrm>
          <a:off x="7648086" y="606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64241</xdr:rowOff>
    </xdr:from>
    <xdr:ext cx="534377" cy="259045"/>
    <xdr:sp macro="" textlink="">
      <xdr:nvSpPr>
        <xdr:cNvPr id="147" name="n_3mainValue【道路】&#10;一人当たり延長">
          <a:extLst>
            <a:ext uri="{FF2B5EF4-FFF2-40B4-BE49-F238E27FC236}">
              <a16:creationId xmlns:a16="http://schemas.microsoft.com/office/drawing/2014/main" id="{F2D6C7E1-681F-45BE-BEC3-85E970BAC08D}"/>
            </a:ext>
          </a:extLst>
        </xdr:cNvPr>
        <xdr:cNvSpPr txBox="1"/>
      </xdr:nvSpPr>
      <xdr:spPr>
        <a:xfrm>
          <a:off x="6847986" y="606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65841</xdr:rowOff>
    </xdr:from>
    <xdr:ext cx="534377" cy="259045"/>
    <xdr:sp macro="" textlink="">
      <xdr:nvSpPr>
        <xdr:cNvPr id="148" name="n_4mainValue【道路】&#10;一人当たり延長">
          <a:extLst>
            <a:ext uri="{FF2B5EF4-FFF2-40B4-BE49-F238E27FC236}">
              <a16:creationId xmlns:a16="http://schemas.microsoft.com/office/drawing/2014/main" id="{29D25FB2-723A-4E2A-B092-E9C25050D7AA}"/>
            </a:ext>
          </a:extLst>
        </xdr:cNvPr>
        <xdr:cNvSpPr txBox="1"/>
      </xdr:nvSpPr>
      <xdr:spPr>
        <a:xfrm>
          <a:off x="6038361" y="606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C451265-D64D-47C2-A5F5-8D4BD044F001}"/>
            </a:ext>
          </a:extLst>
        </xdr:cNvPr>
        <xdr:cNvSpPr/>
      </xdr:nvSpPr>
      <xdr:spPr>
        <a:xfrm>
          <a:off x="6858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DA6E9F0D-E0FF-4303-8391-BD26F8DBB5F2}"/>
            </a:ext>
          </a:extLst>
        </xdr:cNvPr>
        <xdr:cNvSpPr/>
      </xdr:nvSpPr>
      <xdr:spPr>
        <a:xfrm>
          <a:off x="8096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2A2BCBBD-2B81-46F4-BE34-5131DCD432D5}"/>
            </a:ext>
          </a:extLst>
        </xdr:cNvPr>
        <xdr:cNvSpPr/>
      </xdr:nvSpPr>
      <xdr:spPr>
        <a:xfrm>
          <a:off x="8096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419E44F-66A7-429F-9BBB-73B0DBD8C4B6}"/>
            </a:ext>
          </a:extLst>
        </xdr:cNvPr>
        <xdr:cNvSpPr/>
      </xdr:nvSpPr>
      <xdr:spPr>
        <a:xfrm>
          <a:off x="17145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62C0123B-7A6D-48C9-8491-50812E8E3E8A}"/>
            </a:ext>
          </a:extLst>
        </xdr:cNvPr>
        <xdr:cNvSpPr/>
      </xdr:nvSpPr>
      <xdr:spPr>
        <a:xfrm>
          <a:off x="17145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518B6D1F-1F29-484B-8CAB-35C0001A1571}"/>
            </a:ext>
          </a:extLst>
        </xdr:cNvPr>
        <xdr:cNvSpPr/>
      </xdr:nvSpPr>
      <xdr:spPr>
        <a:xfrm>
          <a:off x="27432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12B45262-DCCF-43BD-A5EB-37B2ABFC8A8F}"/>
            </a:ext>
          </a:extLst>
        </xdr:cNvPr>
        <xdr:cNvSpPr/>
      </xdr:nvSpPr>
      <xdr:spPr>
        <a:xfrm>
          <a:off x="27432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55824CB2-9D56-47C9-9F96-1D443497F14F}"/>
            </a:ext>
          </a:extLst>
        </xdr:cNvPr>
        <xdr:cNvSpPr/>
      </xdr:nvSpPr>
      <xdr:spPr>
        <a:xfrm>
          <a:off x="6858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93E1C246-B58C-4942-9ABD-5A9A1C564BF2}"/>
            </a:ext>
          </a:extLst>
        </xdr:cNvPr>
        <xdr:cNvSpPr txBox="1"/>
      </xdr:nvSpPr>
      <xdr:spPr>
        <a:xfrm>
          <a:off x="666750"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7F5D03B7-7B39-4DC1-912F-CDDE6677A535}"/>
            </a:ext>
          </a:extLst>
        </xdr:cNvPr>
        <xdr:cNvCxnSpPr/>
      </xdr:nvCxnSpPr>
      <xdr:spPr>
        <a:xfrm>
          <a:off x="6858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BAD407F3-5986-45E4-A087-39C5E43D0235}"/>
            </a:ext>
          </a:extLst>
        </xdr:cNvPr>
        <xdr:cNvSpPr txBox="1"/>
      </xdr:nvSpPr>
      <xdr:spPr>
        <a:xfrm>
          <a:off x="278946"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1825053E-7888-472E-818F-DE611838F36C}"/>
            </a:ext>
          </a:extLst>
        </xdr:cNvPr>
        <xdr:cNvCxnSpPr/>
      </xdr:nvCxnSpPr>
      <xdr:spPr>
        <a:xfrm>
          <a:off x="685800" y="1050335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AC850DD3-DCAA-4D81-91FA-E65ECD0E5C93}"/>
            </a:ext>
          </a:extLst>
        </xdr:cNvPr>
        <xdr:cNvSpPr txBox="1"/>
      </xdr:nvSpPr>
      <xdr:spPr>
        <a:xfrm>
          <a:off x="278946" y="103738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AFFEB752-2FB2-4594-9254-058066A97D05}"/>
            </a:ext>
          </a:extLst>
        </xdr:cNvPr>
        <xdr:cNvCxnSpPr/>
      </xdr:nvCxnSpPr>
      <xdr:spPr>
        <a:xfrm>
          <a:off x="685800" y="101926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305000E5-AD74-4009-A00A-085885FD1A99}"/>
            </a:ext>
          </a:extLst>
        </xdr:cNvPr>
        <xdr:cNvSpPr txBox="1"/>
      </xdr:nvSpPr>
      <xdr:spPr>
        <a:xfrm>
          <a:off x="339891" y="100567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5CDA982A-7E02-4422-8359-AB6B0E248CE9}"/>
            </a:ext>
          </a:extLst>
        </xdr:cNvPr>
        <xdr:cNvCxnSpPr/>
      </xdr:nvCxnSpPr>
      <xdr:spPr>
        <a:xfrm>
          <a:off x="685800" y="98851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F0847895-CA99-47C4-BAAC-8013FBCF0F20}"/>
            </a:ext>
          </a:extLst>
        </xdr:cNvPr>
        <xdr:cNvSpPr txBox="1"/>
      </xdr:nvSpPr>
      <xdr:spPr>
        <a:xfrm>
          <a:off x="339891" y="97460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6C8F6DF1-482B-4CD5-8D36-A6C82DE61759}"/>
            </a:ext>
          </a:extLst>
        </xdr:cNvPr>
        <xdr:cNvCxnSpPr/>
      </xdr:nvCxnSpPr>
      <xdr:spPr>
        <a:xfrm>
          <a:off x="685800" y="957444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2A10528E-BDDF-484C-8775-55817B8410EF}"/>
            </a:ext>
          </a:extLst>
        </xdr:cNvPr>
        <xdr:cNvSpPr txBox="1"/>
      </xdr:nvSpPr>
      <xdr:spPr>
        <a:xfrm>
          <a:off x="339891" y="9438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386AC77D-5142-4295-A0E4-A2EEF301570E}"/>
            </a:ext>
          </a:extLst>
        </xdr:cNvPr>
        <xdr:cNvCxnSpPr/>
      </xdr:nvCxnSpPr>
      <xdr:spPr>
        <a:xfrm>
          <a:off x="685800" y="926691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A09DA657-85C3-43C6-90B5-36181B6A4F7D}"/>
            </a:ext>
          </a:extLst>
        </xdr:cNvPr>
        <xdr:cNvSpPr txBox="1"/>
      </xdr:nvSpPr>
      <xdr:spPr>
        <a:xfrm>
          <a:off x="339891" y="91278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8D3EED90-9BE3-41AD-BF58-68B6FDC7D6BF}"/>
            </a:ext>
          </a:extLst>
        </xdr:cNvPr>
        <xdr:cNvCxnSpPr/>
      </xdr:nvCxnSpPr>
      <xdr:spPr>
        <a:xfrm>
          <a:off x="685800" y="89562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CB45B321-28FA-4EE3-8D08-E25D633BCDEA}"/>
            </a:ext>
          </a:extLst>
        </xdr:cNvPr>
        <xdr:cNvSpPr txBox="1"/>
      </xdr:nvSpPr>
      <xdr:spPr>
        <a:xfrm>
          <a:off x="388136" y="8820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E7D097A7-8294-4D0E-ACB0-24C3F985E24C}"/>
            </a:ext>
          </a:extLst>
        </xdr:cNvPr>
        <xdr:cNvCxnSpPr/>
      </xdr:nvCxnSpPr>
      <xdr:spPr>
        <a:xfrm>
          <a:off x="6858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EA8B8387-6648-472D-9192-22EE683951F6}"/>
            </a:ext>
          </a:extLst>
        </xdr:cNvPr>
        <xdr:cNvSpPr/>
      </xdr:nvSpPr>
      <xdr:spPr>
        <a:xfrm>
          <a:off x="6858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a:extLst>
            <a:ext uri="{FF2B5EF4-FFF2-40B4-BE49-F238E27FC236}">
              <a16:creationId xmlns:a16="http://schemas.microsoft.com/office/drawing/2014/main" id="{01097244-D3A3-41C8-894E-1FDD99230CF0}"/>
            </a:ext>
          </a:extLst>
        </xdr:cNvPr>
        <xdr:cNvCxnSpPr/>
      </xdr:nvCxnSpPr>
      <xdr:spPr>
        <a:xfrm flipV="1">
          <a:off x="4180840" y="9083947"/>
          <a:ext cx="0" cy="1288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6795B2D9-511C-4015-BC29-A2D7D9B87151}"/>
            </a:ext>
          </a:extLst>
        </xdr:cNvPr>
        <xdr:cNvSpPr txBox="1"/>
      </xdr:nvSpPr>
      <xdr:spPr>
        <a:xfrm>
          <a:off x="4219575" y="1037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a:extLst>
            <a:ext uri="{FF2B5EF4-FFF2-40B4-BE49-F238E27FC236}">
              <a16:creationId xmlns:a16="http://schemas.microsoft.com/office/drawing/2014/main" id="{16A3E97A-612E-4817-AC77-84A332476941}"/>
            </a:ext>
          </a:extLst>
        </xdr:cNvPr>
        <xdr:cNvCxnSpPr/>
      </xdr:nvCxnSpPr>
      <xdr:spPr>
        <a:xfrm>
          <a:off x="4105275" y="1037254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4493DFEE-DA2D-4D0A-96D0-2F2377957FE3}"/>
            </a:ext>
          </a:extLst>
        </xdr:cNvPr>
        <xdr:cNvSpPr txBox="1"/>
      </xdr:nvSpPr>
      <xdr:spPr>
        <a:xfrm>
          <a:off x="4219575" y="8878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a:extLst>
            <a:ext uri="{FF2B5EF4-FFF2-40B4-BE49-F238E27FC236}">
              <a16:creationId xmlns:a16="http://schemas.microsoft.com/office/drawing/2014/main" id="{8BF53436-9901-4888-B553-3A46F8A1F7D7}"/>
            </a:ext>
          </a:extLst>
        </xdr:cNvPr>
        <xdr:cNvCxnSpPr/>
      </xdr:nvCxnSpPr>
      <xdr:spPr>
        <a:xfrm>
          <a:off x="4105275" y="908394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2262686D-0AA0-4F8A-9315-9F47F28B4763}"/>
            </a:ext>
          </a:extLst>
        </xdr:cNvPr>
        <xdr:cNvSpPr txBox="1"/>
      </xdr:nvSpPr>
      <xdr:spPr>
        <a:xfrm>
          <a:off x="4219575" y="98387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a:extLst>
            <a:ext uri="{FF2B5EF4-FFF2-40B4-BE49-F238E27FC236}">
              <a16:creationId xmlns:a16="http://schemas.microsoft.com/office/drawing/2014/main" id="{140229F2-6430-4C43-B3CA-B211E0FF9A1B}"/>
            </a:ext>
          </a:extLst>
        </xdr:cNvPr>
        <xdr:cNvSpPr/>
      </xdr:nvSpPr>
      <xdr:spPr>
        <a:xfrm>
          <a:off x="4124325" y="986037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1F2D0DF5-68D2-4FDA-8A2B-0661FFC178E4}"/>
            </a:ext>
          </a:extLst>
        </xdr:cNvPr>
        <xdr:cNvSpPr/>
      </xdr:nvSpPr>
      <xdr:spPr>
        <a:xfrm>
          <a:off x="3381375" y="98310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a:extLst>
            <a:ext uri="{FF2B5EF4-FFF2-40B4-BE49-F238E27FC236}">
              <a16:creationId xmlns:a16="http://schemas.microsoft.com/office/drawing/2014/main" id="{DC1ABDBF-E291-47EB-BDEC-43AFFD9AFFED}"/>
            </a:ext>
          </a:extLst>
        </xdr:cNvPr>
        <xdr:cNvSpPr/>
      </xdr:nvSpPr>
      <xdr:spPr>
        <a:xfrm>
          <a:off x="2571750" y="9811294"/>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a:extLst>
            <a:ext uri="{FF2B5EF4-FFF2-40B4-BE49-F238E27FC236}">
              <a16:creationId xmlns:a16="http://schemas.microsoft.com/office/drawing/2014/main" id="{732DE84E-2CCD-4C4D-999C-226636DFCB73}"/>
            </a:ext>
          </a:extLst>
        </xdr:cNvPr>
        <xdr:cNvSpPr/>
      </xdr:nvSpPr>
      <xdr:spPr>
        <a:xfrm>
          <a:off x="1781175" y="979006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a:extLst>
            <a:ext uri="{FF2B5EF4-FFF2-40B4-BE49-F238E27FC236}">
              <a16:creationId xmlns:a16="http://schemas.microsoft.com/office/drawing/2014/main" id="{3FF52109-3403-42BE-88A3-F39460035FC6}"/>
            </a:ext>
          </a:extLst>
        </xdr:cNvPr>
        <xdr:cNvSpPr/>
      </xdr:nvSpPr>
      <xdr:spPr>
        <a:xfrm>
          <a:off x="981075" y="976076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BC36339-D98D-4159-87DD-DC7C73BABF78}"/>
            </a:ext>
          </a:extLst>
        </xdr:cNvPr>
        <xdr:cNvSpPr txBox="1"/>
      </xdr:nvSpPr>
      <xdr:spPr>
        <a:xfrm>
          <a:off x="40100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591C44C-3936-4818-86BE-285C92313AB3}"/>
            </a:ext>
          </a:extLst>
        </xdr:cNvPr>
        <xdr:cNvSpPr txBox="1"/>
      </xdr:nvSpPr>
      <xdr:spPr>
        <a:xfrm>
          <a:off x="32575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CA31513-9367-44D4-BBD8-B808FA0821D8}"/>
            </a:ext>
          </a:extLst>
        </xdr:cNvPr>
        <xdr:cNvSpPr txBox="1"/>
      </xdr:nvSpPr>
      <xdr:spPr>
        <a:xfrm>
          <a:off x="24479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6FDED17E-04E0-416A-BFEF-26CEE11CE139}"/>
            </a:ext>
          </a:extLst>
        </xdr:cNvPr>
        <xdr:cNvSpPr txBox="1"/>
      </xdr:nvSpPr>
      <xdr:spPr>
        <a:xfrm>
          <a:off x="1657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649AF950-8715-4AC3-88BD-896A6216547E}"/>
            </a:ext>
          </a:extLst>
        </xdr:cNvPr>
        <xdr:cNvSpPr txBox="1"/>
      </xdr:nvSpPr>
      <xdr:spPr>
        <a:xfrm>
          <a:off x="857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92891</xdr:rowOff>
    </xdr:from>
    <xdr:to>
      <xdr:col>24</xdr:col>
      <xdr:colOff>114300</xdr:colOff>
      <xdr:row>61</xdr:row>
      <xdr:rowOff>23041</xdr:rowOff>
    </xdr:to>
    <xdr:sp macro="" textlink="">
      <xdr:nvSpPr>
        <xdr:cNvPr id="190" name="楕円 189">
          <a:extLst>
            <a:ext uri="{FF2B5EF4-FFF2-40B4-BE49-F238E27FC236}">
              <a16:creationId xmlns:a16="http://schemas.microsoft.com/office/drawing/2014/main" id="{F3C1D7F4-AE23-4F9E-B402-AF1E5B11D2C6}"/>
            </a:ext>
          </a:extLst>
        </xdr:cNvPr>
        <xdr:cNvSpPr/>
      </xdr:nvSpPr>
      <xdr:spPr>
        <a:xfrm>
          <a:off x="4124325" y="981791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115768</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1A1AD991-1B97-49C6-AC23-E54B2DF26E48}"/>
            </a:ext>
          </a:extLst>
        </xdr:cNvPr>
        <xdr:cNvSpPr txBox="1"/>
      </xdr:nvSpPr>
      <xdr:spPr>
        <a:xfrm>
          <a:off x="4219575" y="9678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66766</xdr:rowOff>
    </xdr:from>
    <xdr:to>
      <xdr:col>20</xdr:col>
      <xdr:colOff>38100</xdr:colOff>
      <xdr:row>60</xdr:row>
      <xdr:rowOff>168366</xdr:rowOff>
    </xdr:to>
    <xdr:sp macro="" textlink="">
      <xdr:nvSpPr>
        <xdr:cNvPr id="192" name="楕円 191">
          <a:extLst>
            <a:ext uri="{FF2B5EF4-FFF2-40B4-BE49-F238E27FC236}">
              <a16:creationId xmlns:a16="http://schemas.microsoft.com/office/drawing/2014/main" id="{5BD8CFCC-3499-4DC8-BB69-951F9395DA1A}"/>
            </a:ext>
          </a:extLst>
        </xdr:cNvPr>
        <xdr:cNvSpPr/>
      </xdr:nvSpPr>
      <xdr:spPr>
        <a:xfrm>
          <a:off x="3381375" y="978861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117566</xdr:rowOff>
    </xdr:from>
    <xdr:to>
      <xdr:col>24</xdr:col>
      <xdr:colOff>63500</xdr:colOff>
      <xdr:row>60</xdr:row>
      <xdr:rowOff>143691</xdr:rowOff>
    </xdr:to>
    <xdr:cxnSp macro="">
      <xdr:nvCxnSpPr>
        <xdr:cNvPr id="193" name="直線コネクタ 192">
          <a:extLst>
            <a:ext uri="{FF2B5EF4-FFF2-40B4-BE49-F238E27FC236}">
              <a16:creationId xmlns:a16="http://schemas.microsoft.com/office/drawing/2014/main" id="{C20F9408-A45C-4D40-B16B-16724044D72F}"/>
            </a:ext>
          </a:extLst>
        </xdr:cNvPr>
        <xdr:cNvCxnSpPr/>
      </xdr:nvCxnSpPr>
      <xdr:spPr>
        <a:xfrm>
          <a:off x="3429000" y="9845766"/>
          <a:ext cx="752475" cy="1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65133</xdr:rowOff>
    </xdr:from>
    <xdr:to>
      <xdr:col>15</xdr:col>
      <xdr:colOff>101600</xdr:colOff>
      <xdr:row>60</xdr:row>
      <xdr:rowOff>166733</xdr:rowOff>
    </xdr:to>
    <xdr:sp macro="" textlink="">
      <xdr:nvSpPr>
        <xdr:cNvPr id="194" name="楕円 193">
          <a:extLst>
            <a:ext uri="{FF2B5EF4-FFF2-40B4-BE49-F238E27FC236}">
              <a16:creationId xmlns:a16="http://schemas.microsoft.com/office/drawing/2014/main" id="{41BA5F95-8846-4A0D-B732-75A37CF080B2}"/>
            </a:ext>
          </a:extLst>
        </xdr:cNvPr>
        <xdr:cNvSpPr/>
      </xdr:nvSpPr>
      <xdr:spPr>
        <a:xfrm>
          <a:off x="2571750" y="979333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115933</xdr:rowOff>
    </xdr:from>
    <xdr:to>
      <xdr:col>19</xdr:col>
      <xdr:colOff>177800</xdr:colOff>
      <xdr:row>60</xdr:row>
      <xdr:rowOff>117566</xdr:rowOff>
    </xdr:to>
    <xdr:cxnSp macro="">
      <xdr:nvCxnSpPr>
        <xdr:cNvPr id="195" name="直線コネクタ 194">
          <a:extLst>
            <a:ext uri="{FF2B5EF4-FFF2-40B4-BE49-F238E27FC236}">
              <a16:creationId xmlns:a16="http://schemas.microsoft.com/office/drawing/2014/main" id="{BE5BA53C-0760-4157-A10B-4054B6210D10}"/>
            </a:ext>
          </a:extLst>
        </xdr:cNvPr>
        <xdr:cNvCxnSpPr/>
      </xdr:nvCxnSpPr>
      <xdr:spPr>
        <a:xfrm>
          <a:off x="2619375" y="9840958"/>
          <a:ext cx="809625" cy="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96" name="楕円 195">
          <a:extLst>
            <a:ext uri="{FF2B5EF4-FFF2-40B4-BE49-F238E27FC236}">
              <a16:creationId xmlns:a16="http://schemas.microsoft.com/office/drawing/2014/main" id="{DF1A8A4C-0216-4591-B1F7-21CA4C1AB238}"/>
            </a:ext>
          </a:extLst>
        </xdr:cNvPr>
        <xdr:cNvSpPr/>
      </xdr:nvSpPr>
      <xdr:spPr>
        <a:xfrm>
          <a:off x="1781175" y="977210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94706</xdr:rowOff>
    </xdr:from>
    <xdr:to>
      <xdr:col>15</xdr:col>
      <xdr:colOff>50800</xdr:colOff>
      <xdr:row>60</xdr:row>
      <xdr:rowOff>115933</xdr:rowOff>
    </xdr:to>
    <xdr:cxnSp macro="">
      <xdr:nvCxnSpPr>
        <xdr:cNvPr id="197" name="直線コネクタ 196">
          <a:extLst>
            <a:ext uri="{FF2B5EF4-FFF2-40B4-BE49-F238E27FC236}">
              <a16:creationId xmlns:a16="http://schemas.microsoft.com/office/drawing/2014/main" id="{84E1C5DD-44D5-4814-BCCD-AEF80D59321E}"/>
            </a:ext>
          </a:extLst>
        </xdr:cNvPr>
        <xdr:cNvCxnSpPr/>
      </xdr:nvCxnSpPr>
      <xdr:spPr>
        <a:xfrm>
          <a:off x="1828800" y="9819731"/>
          <a:ext cx="790575"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19413</xdr:rowOff>
    </xdr:from>
    <xdr:to>
      <xdr:col>6</xdr:col>
      <xdr:colOff>38100</xdr:colOff>
      <xdr:row>60</xdr:row>
      <xdr:rowOff>121013</xdr:rowOff>
    </xdr:to>
    <xdr:sp macro="" textlink="">
      <xdr:nvSpPr>
        <xdr:cNvPr id="198" name="楕円 197">
          <a:extLst>
            <a:ext uri="{FF2B5EF4-FFF2-40B4-BE49-F238E27FC236}">
              <a16:creationId xmlns:a16="http://schemas.microsoft.com/office/drawing/2014/main" id="{B9A4A628-FBB1-40BE-93B8-ADDE4FC13359}"/>
            </a:ext>
          </a:extLst>
        </xdr:cNvPr>
        <xdr:cNvSpPr/>
      </xdr:nvSpPr>
      <xdr:spPr>
        <a:xfrm>
          <a:off x="981075" y="974443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70213</xdr:rowOff>
    </xdr:from>
    <xdr:to>
      <xdr:col>10</xdr:col>
      <xdr:colOff>114300</xdr:colOff>
      <xdr:row>60</xdr:row>
      <xdr:rowOff>94706</xdr:rowOff>
    </xdr:to>
    <xdr:cxnSp macro="">
      <xdr:nvCxnSpPr>
        <xdr:cNvPr id="199" name="直線コネクタ 198">
          <a:extLst>
            <a:ext uri="{FF2B5EF4-FFF2-40B4-BE49-F238E27FC236}">
              <a16:creationId xmlns:a16="http://schemas.microsoft.com/office/drawing/2014/main" id="{C7CA6129-BFE9-4105-9139-F4D31D890C43}"/>
            </a:ext>
          </a:extLst>
        </xdr:cNvPr>
        <xdr:cNvCxnSpPr/>
      </xdr:nvCxnSpPr>
      <xdr:spPr>
        <a:xfrm>
          <a:off x="1028700" y="9792063"/>
          <a:ext cx="800100" cy="2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E5BE84E3-0B29-448B-8152-1840C298A9C9}"/>
            </a:ext>
          </a:extLst>
        </xdr:cNvPr>
        <xdr:cNvSpPr txBox="1"/>
      </xdr:nvSpPr>
      <xdr:spPr>
        <a:xfrm>
          <a:off x="32391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C6C1EE82-7392-457C-8DC2-BD62BBF95054}"/>
            </a:ext>
          </a:extLst>
        </xdr:cNvPr>
        <xdr:cNvSpPr txBox="1"/>
      </xdr:nvSpPr>
      <xdr:spPr>
        <a:xfrm>
          <a:off x="2439044" y="9894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154594</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63754E3C-C808-4EE3-BB0F-171F4CEE6608}"/>
            </a:ext>
          </a:extLst>
        </xdr:cNvPr>
        <xdr:cNvSpPr txBox="1"/>
      </xdr:nvSpPr>
      <xdr:spPr>
        <a:xfrm>
          <a:off x="1648469" y="9879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128468</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16F6ECF8-53A0-40F7-BCC4-74C16469EFBD}"/>
            </a:ext>
          </a:extLst>
        </xdr:cNvPr>
        <xdr:cNvSpPr txBox="1"/>
      </xdr:nvSpPr>
      <xdr:spPr>
        <a:xfrm>
          <a:off x="848369" y="9850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13443</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E1DA7BE1-092F-4EB5-82DD-95541FC67BFF}"/>
            </a:ext>
          </a:extLst>
        </xdr:cNvPr>
        <xdr:cNvSpPr txBox="1"/>
      </xdr:nvSpPr>
      <xdr:spPr>
        <a:xfrm>
          <a:off x="3239144" y="9573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11810</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59429CDF-3347-44D8-8700-EF9CC6A76597}"/>
            </a:ext>
          </a:extLst>
        </xdr:cNvPr>
        <xdr:cNvSpPr txBox="1"/>
      </xdr:nvSpPr>
      <xdr:spPr>
        <a:xfrm>
          <a:off x="2439044" y="9571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162033</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5F19C869-4CCE-4190-87C5-DBE876CCE28E}"/>
            </a:ext>
          </a:extLst>
        </xdr:cNvPr>
        <xdr:cNvSpPr txBox="1"/>
      </xdr:nvSpPr>
      <xdr:spPr>
        <a:xfrm>
          <a:off x="1648469" y="9560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137540</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77560E31-C3D7-46EE-A2EF-1C80C41CDD64}"/>
            </a:ext>
          </a:extLst>
        </xdr:cNvPr>
        <xdr:cNvSpPr txBox="1"/>
      </xdr:nvSpPr>
      <xdr:spPr>
        <a:xfrm>
          <a:off x="848369" y="9541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4A96981-9C50-45E3-B175-C382376C361B}"/>
            </a:ext>
          </a:extLst>
        </xdr:cNvPr>
        <xdr:cNvSpPr/>
      </xdr:nvSpPr>
      <xdr:spPr>
        <a:xfrm>
          <a:off x="59531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34A336-FB3B-4DD1-839E-7776E14C9EF9}"/>
            </a:ext>
          </a:extLst>
        </xdr:cNvPr>
        <xdr:cNvSpPr/>
      </xdr:nvSpPr>
      <xdr:spPr>
        <a:xfrm>
          <a:off x="60674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EF8B4E97-6566-4831-B3E3-3CE44A3C86FF}"/>
            </a:ext>
          </a:extLst>
        </xdr:cNvPr>
        <xdr:cNvSpPr/>
      </xdr:nvSpPr>
      <xdr:spPr>
        <a:xfrm>
          <a:off x="60674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EAB01DA6-AA35-46D0-AA90-4D81BCEC104D}"/>
            </a:ext>
          </a:extLst>
        </xdr:cNvPr>
        <xdr:cNvSpPr/>
      </xdr:nvSpPr>
      <xdr:spPr>
        <a:xfrm>
          <a:off x="69818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887ED435-5550-47F8-8ED4-584D89FFC4FF}"/>
            </a:ext>
          </a:extLst>
        </xdr:cNvPr>
        <xdr:cNvSpPr/>
      </xdr:nvSpPr>
      <xdr:spPr>
        <a:xfrm>
          <a:off x="69818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7F3FDAC9-D86C-4B98-BC3A-8C3CAD84A458}"/>
            </a:ext>
          </a:extLst>
        </xdr:cNvPr>
        <xdr:cNvSpPr/>
      </xdr:nvSpPr>
      <xdr:spPr>
        <a:xfrm>
          <a:off x="80105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58F1F08F-F5B0-464B-85A6-535939BF94E0}"/>
            </a:ext>
          </a:extLst>
        </xdr:cNvPr>
        <xdr:cNvSpPr/>
      </xdr:nvSpPr>
      <xdr:spPr>
        <a:xfrm>
          <a:off x="80105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432889D-A881-462D-92B1-1873CF4D5BD7}"/>
            </a:ext>
          </a:extLst>
        </xdr:cNvPr>
        <xdr:cNvSpPr/>
      </xdr:nvSpPr>
      <xdr:spPr>
        <a:xfrm>
          <a:off x="59531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BC701981-B6B3-46B2-90EC-CD35C7388FF2}"/>
            </a:ext>
          </a:extLst>
        </xdr:cNvPr>
        <xdr:cNvSpPr txBox="1"/>
      </xdr:nvSpPr>
      <xdr:spPr>
        <a:xfrm>
          <a:off x="59150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4054344B-FF69-4FD8-B67A-DA7519A00D52}"/>
            </a:ext>
          </a:extLst>
        </xdr:cNvPr>
        <xdr:cNvCxnSpPr/>
      </xdr:nvCxnSpPr>
      <xdr:spPr>
        <a:xfrm>
          <a:off x="5953125" y="108108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17D080C-0B97-4670-83ED-9DEB96FF401F}"/>
            </a:ext>
          </a:extLst>
        </xdr:cNvPr>
        <xdr:cNvCxnSpPr/>
      </xdr:nvCxnSpPr>
      <xdr:spPr>
        <a:xfrm>
          <a:off x="5953125" y="104489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A27FBE4E-3FDF-4114-B143-8940BDF2200A}"/>
            </a:ext>
          </a:extLst>
        </xdr:cNvPr>
        <xdr:cNvSpPr txBox="1"/>
      </xdr:nvSpPr>
      <xdr:spPr>
        <a:xfrm>
          <a:off x="5723389" y="103130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ACF77C78-B7C5-46E1-9297-4CB9024FD718}"/>
            </a:ext>
          </a:extLst>
        </xdr:cNvPr>
        <xdr:cNvCxnSpPr/>
      </xdr:nvCxnSpPr>
      <xdr:spPr>
        <a:xfrm>
          <a:off x="5953125" y="100869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4E3CD24F-EE04-46E1-A88F-8E05CE53AE9A}"/>
            </a:ext>
          </a:extLst>
        </xdr:cNvPr>
        <xdr:cNvSpPr txBox="1"/>
      </xdr:nvSpPr>
      <xdr:spPr>
        <a:xfrm>
          <a:off x="5421206" y="99511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455530B6-BAED-491A-968D-14F3DEBF53CD}"/>
            </a:ext>
          </a:extLst>
        </xdr:cNvPr>
        <xdr:cNvCxnSpPr/>
      </xdr:nvCxnSpPr>
      <xdr:spPr>
        <a:xfrm>
          <a:off x="5953125" y="972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E62D8147-D130-4768-BA5B-140435059231}"/>
            </a:ext>
          </a:extLst>
        </xdr:cNvPr>
        <xdr:cNvSpPr txBox="1"/>
      </xdr:nvSpPr>
      <xdr:spPr>
        <a:xfrm>
          <a:off x="5421206" y="95891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5C978970-3829-4695-8BCF-0067D432D5F7}"/>
            </a:ext>
          </a:extLst>
        </xdr:cNvPr>
        <xdr:cNvCxnSpPr/>
      </xdr:nvCxnSpPr>
      <xdr:spPr>
        <a:xfrm>
          <a:off x="5953125" y="9372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15D775B0-37EF-47A4-BB62-FA169D7BB0A3}"/>
            </a:ext>
          </a:extLst>
        </xdr:cNvPr>
        <xdr:cNvSpPr txBox="1"/>
      </xdr:nvSpPr>
      <xdr:spPr>
        <a:xfrm>
          <a:off x="5421206" y="9236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BC0FAFEB-3A1F-4AC4-AF60-01A051AF8271}"/>
            </a:ext>
          </a:extLst>
        </xdr:cNvPr>
        <xdr:cNvCxnSpPr/>
      </xdr:nvCxnSpPr>
      <xdr:spPr>
        <a:xfrm>
          <a:off x="5953125" y="901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12FB1847-6B57-43B8-96B4-6A6082CDF401}"/>
            </a:ext>
          </a:extLst>
        </xdr:cNvPr>
        <xdr:cNvSpPr txBox="1"/>
      </xdr:nvSpPr>
      <xdr:spPr>
        <a:xfrm>
          <a:off x="5324703"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A2CA55AE-8193-40CF-AFC6-0C078CCE84D2}"/>
            </a:ext>
          </a:extLst>
        </xdr:cNvPr>
        <xdr:cNvCxnSpPr/>
      </xdr:nvCxnSpPr>
      <xdr:spPr>
        <a:xfrm>
          <a:off x="5953125" y="864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4EC9E265-2DE3-4563-A6FE-328AC4C4EC2D}"/>
            </a:ext>
          </a:extLst>
        </xdr:cNvPr>
        <xdr:cNvSpPr txBox="1"/>
      </xdr:nvSpPr>
      <xdr:spPr>
        <a:xfrm>
          <a:off x="5324703" y="85128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B55EAB8-8944-45D8-80C5-9A44A94605BC}"/>
            </a:ext>
          </a:extLst>
        </xdr:cNvPr>
        <xdr:cNvSpPr/>
      </xdr:nvSpPr>
      <xdr:spPr>
        <a:xfrm>
          <a:off x="59531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a:extLst>
            <a:ext uri="{FF2B5EF4-FFF2-40B4-BE49-F238E27FC236}">
              <a16:creationId xmlns:a16="http://schemas.microsoft.com/office/drawing/2014/main" id="{021A8B76-C563-476B-AF32-6BADDF68E6A5}"/>
            </a:ext>
          </a:extLst>
        </xdr:cNvPr>
        <xdr:cNvCxnSpPr/>
      </xdr:nvCxnSpPr>
      <xdr:spPr>
        <a:xfrm flipV="1">
          <a:off x="9429115" y="9114840"/>
          <a:ext cx="0" cy="132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9EB8106A-7D6F-4CE3-93AB-A49104507012}"/>
            </a:ext>
          </a:extLst>
        </xdr:cNvPr>
        <xdr:cNvSpPr txBox="1"/>
      </xdr:nvSpPr>
      <xdr:spPr>
        <a:xfrm>
          <a:off x="9467850" y="1044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a:extLst>
            <a:ext uri="{FF2B5EF4-FFF2-40B4-BE49-F238E27FC236}">
              <a16:creationId xmlns:a16="http://schemas.microsoft.com/office/drawing/2014/main" id="{B4CA15E7-4F69-46ED-B56C-0FB9B8652276}"/>
            </a:ext>
          </a:extLst>
        </xdr:cNvPr>
        <xdr:cNvCxnSpPr/>
      </xdr:nvCxnSpPr>
      <xdr:spPr>
        <a:xfrm>
          <a:off x="9363075" y="1044191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C7E0DE5C-9EDF-4ADF-9FF5-97AC46638F22}"/>
            </a:ext>
          </a:extLst>
        </xdr:cNvPr>
        <xdr:cNvSpPr txBox="1"/>
      </xdr:nvSpPr>
      <xdr:spPr>
        <a:xfrm>
          <a:off x="9467850" y="89122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a:extLst>
            <a:ext uri="{FF2B5EF4-FFF2-40B4-BE49-F238E27FC236}">
              <a16:creationId xmlns:a16="http://schemas.microsoft.com/office/drawing/2014/main" id="{F9AC95CE-301D-4B31-BDD0-C70ADC616203}"/>
            </a:ext>
          </a:extLst>
        </xdr:cNvPr>
        <xdr:cNvCxnSpPr/>
      </xdr:nvCxnSpPr>
      <xdr:spPr>
        <a:xfrm>
          <a:off x="9363075" y="911484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42464</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55DCF9AA-4C89-4478-8FC1-4A0E5C554D6D}"/>
            </a:ext>
          </a:extLst>
        </xdr:cNvPr>
        <xdr:cNvSpPr txBox="1"/>
      </xdr:nvSpPr>
      <xdr:spPr>
        <a:xfrm>
          <a:off x="9467850" y="102564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a:extLst>
            <a:ext uri="{FF2B5EF4-FFF2-40B4-BE49-F238E27FC236}">
              <a16:creationId xmlns:a16="http://schemas.microsoft.com/office/drawing/2014/main" id="{D6D31488-2EE0-4927-956F-6023AFB7F8D4}"/>
            </a:ext>
          </a:extLst>
        </xdr:cNvPr>
        <xdr:cNvSpPr/>
      </xdr:nvSpPr>
      <xdr:spPr>
        <a:xfrm>
          <a:off x="9401175" y="10278012"/>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a:extLst>
            <a:ext uri="{FF2B5EF4-FFF2-40B4-BE49-F238E27FC236}">
              <a16:creationId xmlns:a16="http://schemas.microsoft.com/office/drawing/2014/main" id="{79A8F16F-3358-4AB1-8740-D327E188B9B0}"/>
            </a:ext>
          </a:extLst>
        </xdr:cNvPr>
        <xdr:cNvSpPr/>
      </xdr:nvSpPr>
      <xdr:spPr>
        <a:xfrm>
          <a:off x="8639175" y="1026867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a:extLst>
            <a:ext uri="{FF2B5EF4-FFF2-40B4-BE49-F238E27FC236}">
              <a16:creationId xmlns:a16="http://schemas.microsoft.com/office/drawing/2014/main" id="{42BC75AC-7D1E-4DFA-8110-AEC39C950DFC}"/>
            </a:ext>
          </a:extLst>
        </xdr:cNvPr>
        <xdr:cNvSpPr/>
      </xdr:nvSpPr>
      <xdr:spPr>
        <a:xfrm>
          <a:off x="7839075" y="102752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a:extLst>
            <a:ext uri="{FF2B5EF4-FFF2-40B4-BE49-F238E27FC236}">
              <a16:creationId xmlns:a16="http://schemas.microsoft.com/office/drawing/2014/main" id="{20BE60DA-0BD1-4EAD-B467-46FD89B5B62C}"/>
            </a:ext>
          </a:extLst>
        </xdr:cNvPr>
        <xdr:cNvSpPr/>
      </xdr:nvSpPr>
      <xdr:spPr>
        <a:xfrm>
          <a:off x="7029450" y="1027525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41" name="フローチャート: 判断 240">
          <a:extLst>
            <a:ext uri="{FF2B5EF4-FFF2-40B4-BE49-F238E27FC236}">
              <a16:creationId xmlns:a16="http://schemas.microsoft.com/office/drawing/2014/main" id="{DCF5434D-6DB8-469B-BABA-5BFA1087CF34}"/>
            </a:ext>
          </a:extLst>
        </xdr:cNvPr>
        <xdr:cNvSpPr/>
      </xdr:nvSpPr>
      <xdr:spPr>
        <a:xfrm>
          <a:off x="6238875" y="102766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1CA8192-3437-488D-80CE-EAFABF288554}"/>
            </a:ext>
          </a:extLst>
        </xdr:cNvPr>
        <xdr:cNvSpPr txBox="1"/>
      </xdr:nvSpPr>
      <xdr:spPr>
        <a:xfrm>
          <a:off x="9258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7192419-342B-44F0-9238-6ECA6AB9FDC8}"/>
            </a:ext>
          </a:extLst>
        </xdr:cNvPr>
        <xdr:cNvSpPr txBox="1"/>
      </xdr:nvSpPr>
      <xdr:spPr>
        <a:xfrm>
          <a:off x="8515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A94AEFB1-4881-425A-BC21-F480871E131C}"/>
            </a:ext>
          </a:extLst>
        </xdr:cNvPr>
        <xdr:cNvSpPr txBox="1"/>
      </xdr:nvSpPr>
      <xdr:spPr>
        <a:xfrm>
          <a:off x="7715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75238892-F35B-4580-A5CF-871F2498BFE0}"/>
            </a:ext>
          </a:extLst>
        </xdr:cNvPr>
        <xdr:cNvSpPr txBox="1"/>
      </xdr:nvSpPr>
      <xdr:spPr>
        <a:xfrm>
          <a:off x="690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5C86051C-A9AA-4540-B6ED-5F70E17750BA}"/>
            </a:ext>
          </a:extLst>
        </xdr:cNvPr>
        <xdr:cNvSpPr txBox="1"/>
      </xdr:nvSpPr>
      <xdr:spPr>
        <a:xfrm>
          <a:off x="6115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60727</xdr:rowOff>
    </xdr:from>
    <xdr:to>
      <xdr:col>55</xdr:col>
      <xdr:colOff>50800</xdr:colOff>
      <xdr:row>63</xdr:row>
      <xdr:rowOff>162327</xdr:rowOff>
    </xdr:to>
    <xdr:sp macro="" textlink="">
      <xdr:nvSpPr>
        <xdr:cNvPr id="247" name="楕円 246">
          <a:extLst>
            <a:ext uri="{FF2B5EF4-FFF2-40B4-BE49-F238E27FC236}">
              <a16:creationId xmlns:a16="http://schemas.microsoft.com/office/drawing/2014/main" id="{5310F21B-E0AA-44E9-A555-956254665B6A}"/>
            </a:ext>
          </a:extLst>
        </xdr:cNvPr>
        <xdr:cNvSpPr/>
      </xdr:nvSpPr>
      <xdr:spPr>
        <a:xfrm>
          <a:off x="9401175" y="10274702"/>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83604</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55EB0083-DECD-4484-854A-5C4AF80725DB}"/>
            </a:ext>
          </a:extLst>
        </xdr:cNvPr>
        <xdr:cNvSpPr txBox="1"/>
      </xdr:nvSpPr>
      <xdr:spPr>
        <a:xfrm>
          <a:off x="9467850" y="10135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61161</xdr:rowOff>
    </xdr:from>
    <xdr:to>
      <xdr:col>50</xdr:col>
      <xdr:colOff>165100</xdr:colOff>
      <xdr:row>63</xdr:row>
      <xdr:rowOff>162761</xdr:rowOff>
    </xdr:to>
    <xdr:sp macro="" textlink="">
      <xdr:nvSpPr>
        <xdr:cNvPr id="249" name="楕円 248">
          <a:extLst>
            <a:ext uri="{FF2B5EF4-FFF2-40B4-BE49-F238E27FC236}">
              <a16:creationId xmlns:a16="http://schemas.microsoft.com/office/drawing/2014/main" id="{764D5B2B-716A-43F5-861C-AF78AE135882}"/>
            </a:ext>
          </a:extLst>
        </xdr:cNvPr>
        <xdr:cNvSpPr/>
      </xdr:nvSpPr>
      <xdr:spPr>
        <a:xfrm>
          <a:off x="8639175" y="1027513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111527</xdr:rowOff>
    </xdr:from>
    <xdr:to>
      <xdr:col>55</xdr:col>
      <xdr:colOff>0</xdr:colOff>
      <xdr:row>63</xdr:row>
      <xdr:rowOff>111961</xdr:rowOff>
    </xdr:to>
    <xdr:cxnSp macro="">
      <xdr:nvCxnSpPr>
        <xdr:cNvPr id="250" name="直線コネクタ 249">
          <a:extLst>
            <a:ext uri="{FF2B5EF4-FFF2-40B4-BE49-F238E27FC236}">
              <a16:creationId xmlns:a16="http://schemas.microsoft.com/office/drawing/2014/main" id="{5A613054-19A9-4B9F-A787-DF7917073F2F}"/>
            </a:ext>
          </a:extLst>
        </xdr:cNvPr>
        <xdr:cNvCxnSpPr/>
      </xdr:nvCxnSpPr>
      <xdr:spPr>
        <a:xfrm flipV="1">
          <a:off x="8686800" y="10322327"/>
          <a:ext cx="74295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64704</xdr:rowOff>
    </xdr:from>
    <xdr:to>
      <xdr:col>46</xdr:col>
      <xdr:colOff>38100</xdr:colOff>
      <xdr:row>63</xdr:row>
      <xdr:rowOff>166304</xdr:rowOff>
    </xdr:to>
    <xdr:sp macro="" textlink="">
      <xdr:nvSpPr>
        <xdr:cNvPr id="251" name="楕円 250">
          <a:extLst>
            <a:ext uri="{FF2B5EF4-FFF2-40B4-BE49-F238E27FC236}">
              <a16:creationId xmlns:a16="http://schemas.microsoft.com/office/drawing/2014/main" id="{63497FDF-1889-466E-9C2F-66347C60E69D}"/>
            </a:ext>
          </a:extLst>
        </xdr:cNvPr>
        <xdr:cNvSpPr/>
      </xdr:nvSpPr>
      <xdr:spPr>
        <a:xfrm>
          <a:off x="7839075" y="1027867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111961</xdr:rowOff>
    </xdr:from>
    <xdr:to>
      <xdr:col>50</xdr:col>
      <xdr:colOff>114300</xdr:colOff>
      <xdr:row>63</xdr:row>
      <xdr:rowOff>115504</xdr:rowOff>
    </xdr:to>
    <xdr:cxnSp macro="">
      <xdr:nvCxnSpPr>
        <xdr:cNvPr id="252" name="直線コネクタ 251">
          <a:extLst>
            <a:ext uri="{FF2B5EF4-FFF2-40B4-BE49-F238E27FC236}">
              <a16:creationId xmlns:a16="http://schemas.microsoft.com/office/drawing/2014/main" id="{E6299C01-7E46-42AB-8CDB-6D0904A89527}"/>
            </a:ext>
          </a:extLst>
        </xdr:cNvPr>
        <xdr:cNvCxnSpPr/>
      </xdr:nvCxnSpPr>
      <xdr:spPr>
        <a:xfrm flipV="1">
          <a:off x="7886700" y="10322761"/>
          <a:ext cx="8001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65436</xdr:rowOff>
    </xdr:from>
    <xdr:to>
      <xdr:col>41</xdr:col>
      <xdr:colOff>101600</xdr:colOff>
      <xdr:row>63</xdr:row>
      <xdr:rowOff>167036</xdr:rowOff>
    </xdr:to>
    <xdr:sp macro="" textlink="">
      <xdr:nvSpPr>
        <xdr:cNvPr id="253" name="楕円 252">
          <a:extLst>
            <a:ext uri="{FF2B5EF4-FFF2-40B4-BE49-F238E27FC236}">
              <a16:creationId xmlns:a16="http://schemas.microsoft.com/office/drawing/2014/main" id="{4F1ABAF1-1109-497E-82C1-3C91E16C9091}"/>
            </a:ext>
          </a:extLst>
        </xdr:cNvPr>
        <xdr:cNvSpPr/>
      </xdr:nvSpPr>
      <xdr:spPr>
        <a:xfrm>
          <a:off x="7029450" y="1027941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115504</xdr:rowOff>
    </xdr:from>
    <xdr:to>
      <xdr:col>45</xdr:col>
      <xdr:colOff>177800</xdr:colOff>
      <xdr:row>63</xdr:row>
      <xdr:rowOff>116236</xdr:rowOff>
    </xdr:to>
    <xdr:cxnSp macro="">
      <xdr:nvCxnSpPr>
        <xdr:cNvPr id="254" name="直線コネクタ 253">
          <a:extLst>
            <a:ext uri="{FF2B5EF4-FFF2-40B4-BE49-F238E27FC236}">
              <a16:creationId xmlns:a16="http://schemas.microsoft.com/office/drawing/2014/main" id="{7429AD9B-AC35-43F5-97C8-E2A69BBFAE06}"/>
            </a:ext>
          </a:extLst>
        </xdr:cNvPr>
        <xdr:cNvCxnSpPr/>
      </xdr:nvCxnSpPr>
      <xdr:spPr>
        <a:xfrm flipV="1">
          <a:off x="7077075" y="10326304"/>
          <a:ext cx="809625"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66066</xdr:rowOff>
    </xdr:from>
    <xdr:to>
      <xdr:col>36</xdr:col>
      <xdr:colOff>165100</xdr:colOff>
      <xdr:row>63</xdr:row>
      <xdr:rowOff>167666</xdr:rowOff>
    </xdr:to>
    <xdr:sp macro="" textlink="">
      <xdr:nvSpPr>
        <xdr:cNvPr id="255" name="楕円 254">
          <a:extLst>
            <a:ext uri="{FF2B5EF4-FFF2-40B4-BE49-F238E27FC236}">
              <a16:creationId xmlns:a16="http://schemas.microsoft.com/office/drawing/2014/main" id="{E2F21ADF-E71E-4F40-ACF6-22E47117924C}"/>
            </a:ext>
          </a:extLst>
        </xdr:cNvPr>
        <xdr:cNvSpPr/>
      </xdr:nvSpPr>
      <xdr:spPr>
        <a:xfrm>
          <a:off x="6238875" y="1028004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116236</xdr:rowOff>
    </xdr:from>
    <xdr:to>
      <xdr:col>41</xdr:col>
      <xdr:colOff>50800</xdr:colOff>
      <xdr:row>63</xdr:row>
      <xdr:rowOff>116866</xdr:rowOff>
    </xdr:to>
    <xdr:cxnSp macro="">
      <xdr:nvCxnSpPr>
        <xdr:cNvPr id="256" name="直線コネクタ 255">
          <a:extLst>
            <a:ext uri="{FF2B5EF4-FFF2-40B4-BE49-F238E27FC236}">
              <a16:creationId xmlns:a16="http://schemas.microsoft.com/office/drawing/2014/main" id="{8E80DCCA-6EDB-430D-9BBC-69A9C099B2DF}"/>
            </a:ext>
          </a:extLst>
        </xdr:cNvPr>
        <xdr:cNvCxnSpPr/>
      </xdr:nvCxnSpPr>
      <xdr:spPr>
        <a:xfrm flipV="1">
          <a:off x="6286500" y="10327036"/>
          <a:ext cx="790575" cy="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4556</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9C2D8E20-4B5A-408D-9BAC-1C3E6316BCE2}"/>
            </a:ext>
          </a:extLst>
        </xdr:cNvPr>
        <xdr:cNvSpPr txBox="1"/>
      </xdr:nvSpPr>
      <xdr:spPr>
        <a:xfrm>
          <a:off x="8399995" y="10056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7952</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9A953DB6-148D-449B-A6B8-174B3494889D}"/>
            </a:ext>
          </a:extLst>
        </xdr:cNvPr>
        <xdr:cNvSpPr txBox="1"/>
      </xdr:nvSpPr>
      <xdr:spPr>
        <a:xfrm>
          <a:off x="7609420" y="10060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7961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9E96FA37-F9E9-4026-BC90-8E4107ACD415}"/>
            </a:ext>
          </a:extLst>
        </xdr:cNvPr>
        <xdr:cNvSpPr txBox="1"/>
      </xdr:nvSpPr>
      <xdr:spPr>
        <a:xfrm>
          <a:off x="6818845" y="10060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9372</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7BDC381F-CC1C-4FED-B457-F5845A6F4D8B}"/>
            </a:ext>
          </a:extLst>
        </xdr:cNvPr>
        <xdr:cNvSpPr txBox="1"/>
      </xdr:nvSpPr>
      <xdr:spPr>
        <a:xfrm>
          <a:off x="6009220" y="10061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153888</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77106D82-689D-40C1-A7F8-35D2E3CF50A9}"/>
            </a:ext>
          </a:extLst>
        </xdr:cNvPr>
        <xdr:cNvSpPr txBox="1"/>
      </xdr:nvSpPr>
      <xdr:spPr>
        <a:xfrm>
          <a:off x="8399995" y="1036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157431</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64970A64-87D2-4AAD-8D7D-1E1AF02F24C0}"/>
            </a:ext>
          </a:extLst>
        </xdr:cNvPr>
        <xdr:cNvSpPr txBox="1"/>
      </xdr:nvSpPr>
      <xdr:spPr>
        <a:xfrm>
          <a:off x="7609420" y="1037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158163</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E62ED4D7-6F3E-4A0D-ACBA-A1E98154596E}"/>
            </a:ext>
          </a:extLst>
        </xdr:cNvPr>
        <xdr:cNvSpPr txBox="1"/>
      </xdr:nvSpPr>
      <xdr:spPr>
        <a:xfrm>
          <a:off x="6818845" y="10372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158793</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D9AECC10-6795-4839-86C9-43F0A48CABE5}"/>
            </a:ext>
          </a:extLst>
        </xdr:cNvPr>
        <xdr:cNvSpPr txBox="1"/>
      </xdr:nvSpPr>
      <xdr:spPr>
        <a:xfrm>
          <a:off x="6009220" y="10372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F033413E-7CD1-44D9-9BE9-5D6AC20A75DD}"/>
            </a:ext>
          </a:extLst>
        </xdr:cNvPr>
        <xdr:cNvSpPr/>
      </xdr:nvSpPr>
      <xdr:spPr>
        <a:xfrm>
          <a:off x="6858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C919977-0FA5-47F1-BFB9-8695628F6DFF}"/>
            </a:ext>
          </a:extLst>
        </xdr:cNvPr>
        <xdr:cNvSpPr/>
      </xdr:nvSpPr>
      <xdr:spPr>
        <a:xfrm>
          <a:off x="8096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6AE5A70F-C045-4E41-926C-491A5C754078}"/>
            </a:ext>
          </a:extLst>
        </xdr:cNvPr>
        <xdr:cNvSpPr/>
      </xdr:nvSpPr>
      <xdr:spPr>
        <a:xfrm>
          <a:off x="8096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18699519-3A61-43BE-8D21-52AA1AB1FC15}"/>
            </a:ext>
          </a:extLst>
        </xdr:cNvPr>
        <xdr:cNvSpPr/>
      </xdr:nvSpPr>
      <xdr:spPr>
        <a:xfrm>
          <a:off x="17145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E496BC11-CB7D-4741-BA26-3465A1448844}"/>
            </a:ext>
          </a:extLst>
        </xdr:cNvPr>
        <xdr:cNvSpPr/>
      </xdr:nvSpPr>
      <xdr:spPr>
        <a:xfrm>
          <a:off x="17145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19EB8EBD-DC46-4F1A-A609-1D1F1F46B423}"/>
            </a:ext>
          </a:extLst>
        </xdr:cNvPr>
        <xdr:cNvSpPr/>
      </xdr:nvSpPr>
      <xdr:spPr>
        <a:xfrm>
          <a:off x="27432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EC5055EF-B2A5-4FC8-8E81-7E24C1A7FF31}"/>
            </a:ext>
          </a:extLst>
        </xdr:cNvPr>
        <xdr:cNvSpPr/>
      </xdr:nvSpPr>
      <xdr:spPr>
        <a:xfrm>
          <a:off x="27432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D1C32D05-FC30-4BF7-B2E0-08EA5FBDC2BB}"/>
            </a:ext>
          </a:extLst>
        </xdr:cNvPr>
        <xdr:cNvSpPr/>
      </xdr:nvSpPr>
      <xdr:spPr>
        <a:xfrm>
          <a:off x="6858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1CF89348-FBE2-4FCF-B652-417150052B83}"/>
            </a:ext>
          </a:extLst>
        </xdr:cNvPr>
        <xdr:cNvSpPr txBox="1"/>
      </xdr:nvSpPr>
      <xdr:spPr>
        <a:xfrm>
          <a:off x="666750"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D5BCA911-8599-4989-BF4C-3FE2F9675903}"/>
            </a:ext>
          </a:extLst>
        </xdr:cNvPr>
        <xdr:cNvCxnSpPr/>
      </xdr:nvCxnSpPr>
      <xdr:spPr>
        <a:xfrm>
          <a:off x="6858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316AE76-1248-4B0D-A463-D4C4A13431FC}"/>
            </a:ext>
          </a:extLst>
        </xdr:cNvPr>
        <xdr:cNvSpPr txBox="1"/>
      </xdr:nvSpPr>
      <xdr:spPr>
        <a:xfrm>
          <a:off x="278946" y="1426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7020071C-7F70-4E4B-B51F-14280880DD3C}"/>
            </a:ext>
          </a:extLst>
        </xdr:cNvPr>
        <xdr:cNvCxnSpPr/>
      </xdr:nvCxnSpPr>
      <xdr:spPr>
        <a:xfrm>
          <a:off x="685800" y="140942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104BA4F5-FB40-4E85-A777-5BF75EBE5905}"/>
            </a:ext>
          </a:extLst>
        </xdr:cNvPr>
        <xdr:cNvSpPr txBox="1"/>
      </xdr:nvSpPr>
      <xdr:spPr>
        <a:xfrm>
          <a:off x="278946" y="139647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F10E5B28-BF30-4276-A4F7-5D1EB497FB41}"/>
            </a:ext>
          </a:extLst>
        </xdr:cNvPr>
        <xdr:cNvCxnSpPr/>
      </xdr:nvCxnSpPr>
      <xdr:spPr>
        <a:xfrm>
          <a:off x="685800" y="137835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DB757FED-9591-41FC-85E5-49EBAA706C6C}"/>
            </a:ext>
          </a:extLst>
        </xdr:cNvPr>
        <xdr:cNvSpPr txBox="1"/>
      </xdr:nvSpPr>
      <xdr:spPr>
        <a:xfrm>
          <a:off x="339891" y="13657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38CAA5CB-1A19-4A53-B47D-989D55E85949}"/>
            </a:ext>
          </a:extLst>
        </xdr:cNvPr>
        <xdr:cNvCxnSpPr/>
      </xdr:nvCxnSpPr>
      <xdr:spPr>
        <a:xfrm>
          <a:off x="685800" y="1347606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504B99-09DF-4B9D-A694-36782EEC525B}"/>
            </a:ext>
          </a:extLst>
        </xdr:cNvPr>
        <xdr:cNvSpPr txBox="1"/>
      </xdr:nvSpPr>
      <xdr:spPr>
        <a:xfrm>
          <a:off x="339891" y="1334653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D47F903B-A43F-469E-8DC7-E00E0B2FC2BC}"/>
            </a:ext>
          </a:extLst>
        </xdr:cNvPr>
        <xdr:cNvCxnSpPr/>
      </xdr:nvCxnSpPr>
      <xdr:spPr>
        <a:xfrm>
          <a:off x="685800" y="131748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BCEA00EC-2D7C-4FDC-979A-D763B94D1024}"/>
            </a:ext>
          </a:extLst>
        </xdr:cNvPr>
        <xdr:cNvSpPr txBox="1"/>
      </xdr:nvSpPr>
      <xdr:spPr>
        <a:xfrm>
          <a:off x="339891" y="130390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871A67C-57D5-4B54-9D42-62123818B57E}"/>
            </a:ext>
          </a:extLst>
        </xdr:cNvPr>
        <xdr:cNvCxnSpPr/>
      </xdr:nvCxnSpPr>
      <xdr:spPr>
        <a:xfrm>
          <a:off x="685800" y="128673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F4CD7CF1-5BA2-46E7-B610-9A3B61C6DE6A}"/>
            </a:ext>
          </a:extLst>
        </xdr:cNvPr>
        <xdr:cNvSpPr txBox="1"/>
      </xdr:nvSpPr>
      <xdr:spPr>
        <a:xfrm>
          <a:off x="339891" y="12728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4E4AC353-069A-44D1-A790-1F0DC25EAC5F}"/>
            </a:ext>
          </a:extLst>
        </xdr:cNvPr>
        <xdr:cNvCxnSpPr/>
      </xdr:nvCxnSpPr>
      <xdr:spPr>
        <a:xfrm>
          <a:off x="685800" y="125566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CF4E6487-6F2F-4610-8079-25C4F6870FF8}"/>
            </a:ext>
          </a:extLst>
        </xdr:cNvPr>
        <xdr:cNvSpPr txBox="1"/>
      </xdr:nvSpPr>
      <xdr:spPr>
        <a:xfrm>
          <a:off x="388136" y="124207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A2F7F425-8F18-4F75-B8C9-0F2DBD09134C}"/>
            </a:ext>
          </a:extLst>
        </xdr:cNvPr>
        <xdr:cNvCxnSpPr/>
      </xdr:nvCxnSpPr>
      <xdr:spPr>
        <a:xfrm>
          <a:off x="6858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F55C0F8D-FDC3-4305-B0DF-FE357A93B165}"/>
            </a:ext>
          </a:extLst>
        </xdr:cNvPr>
        <xdr:cNvSpPr/>
      </xdr:nvSpPr>
      <xdr:spPr>
        <a:xfrm>
          <a:off x="6858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C58AD691-CD34-40F1-AD1D-C7E1FB5E93BD}"/>
            </a:ext>
          </a:extLst>
        </xdr:cNvPr>
        <xdr:cNvCxnSpPr/>
      </xdr:nvCxnSpPr>
      <xdr:spPr>
        <a:xfrm flipV="1">
          <a:off x="4180840" y="12671152"/>
          <a:ext cx="0" cy="1423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82B874B2-4B38-4A29-81F9-CF1337D99B69}"/>
            </a:ext>
          </a:extLst>
        </xdr:cNvPr>
        <xdr:cNvSpPr txBox="1"/>
      </xdr:nvSpPr>
      <xdr:spPr>
        <a:xfrm>
          <a:off x="4219575" y="1409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C6CDC10C-E342-413A-AEAF-AF45B74476E4}"/>
            </a:ext>
          </a:extLst>
        </xdr:cNvPr>
        <xdr:cNvCxnSpPr/>
      </xdr:nvCxnSpPr>
      <xdr:spPr>
        <a:xfrm>
          <a:off x="4105275" y="1409427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a:extLst>
            <a:ext uri="{FF2B5EF4-FFF2-40B4-BE49-F238E27FC236}">
              <a16:creationId xmlns:a16="http://schemas.microsoft.com/office/drawing/2014/main" id="{F8233975-C369-4057-A5F8-AB753945521E}"/>
            </a:ext>
          </a:extLst>
        </xdr:cNvPr>
        <xdr:cNvSpPr txBox="1"/>
      </xdr:nvSpPr>
      <xdr:spPr>
        <a:xfrm>
          <a:off x="4219575" y="124590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a:extLst>
            <a:ext uri="{FF2B5EF4-FFF2-40B4-BE49-F238E27FC236}">
              <a16:creationId xmlns:a16="http://schemas.microsoft.com/office/drawing/2014/main" id="{5A367C14-CE84-472D-A42E-5F8809AF62E8}"/>
            </a:ext>
          </a:extLst>
        </xdr:cNvPr>
        <xdr:cNvCxnSpPr/>
      </xdr:nvCxnSpPr>
      <xdr:spPr>
        <a:xfrm>
          <a:off x="4105275" y="1267115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80390</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56A3B0EA-D102-4344-91D7-CCFD145A8FA4}"/>
            </a:ext>
          </a:extLst>
        </xdr:cNvPr>
        <xdr:cNvSpPr txBox="1"/>
      </xdr:nvSpPr>
      <xdr:spPr>
        <a:xfrm>
          <a:off x="4219575" y="13370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a:extLst>
            <a:ext uri="{FF2B5EF4-FFF2-40B4-BE49-F238E27FC236}">
              <a16:creationId xmlns:a16="http://schemas.microsoft.com/office/drawing/2014/main" id="{FABB26C3-561A-49B4-A39D-991DB62457B7}"/>
            </a:ext>
          </a:extLst>
        </xdr:cNvPr>
        <xdr:cNvSpPr/>
      </xdr:nvSpPr>
      <xdr:spPr>
        <a:xfrm>
          <a:off x="4124325" y="13506813"/>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97" name="フローチャート: 判断 296">
          <a:extLst>
            <a:ext uri="{FF2B5EF4-FFF2-40B4-BE49-F238E27FC236}">
              <a16:creationId xmlns:a16="http://schemas.microsoft.com/office/drawing/2014/main" id="{287DD03A-E3DE-46AE-AA58-0E6C0AD72903}"/>
            </a:ext>
          </a:extLst>
        </xdr:cNvPr>
        <xdr:cNvSpPr/>
      </xdr:nvSpPr>
      <xdr:spPr>
        <a:xfrm>
          <a:off x="3381375" y="1348059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98" name="フローチャート: 判断 297">
          <a:extLst>
            <a:ext uri="{FF2B5EF4-FFF2-40B4-BE49-F238E27FC236}">
              <a16:creationId xmlns:a16="http://schemas.microsoft.com/office/drawing/2014/main" id="{C171BD86-EDCD-40D1-B12A-83AAD5517639}"/>
            </a:ext>
          </a:extLst>
        </xdr:cNvPr>
        <xdr:cNvSpPr/>
      </xdr:nvSpPr>
      <xdr:spPr>
        <a:xfrm>
          <a:off x="2571750" y="1344803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99" name="フローチャート: 判断 298">
          <a:extLst>
            <a:ext uri="{FF2B5EF4-FFF2-40B4-BE49-F238E27FC236}">
              <a16:creationId xmlns:a16="http://schemas.microsoft.com/office/drawing/2014/main" id="{31E033FD-0180-453F-9150-B5E7F4463F4D}"/>
            </a:ext>
          </a:extLst>
        </xdr:cNvPr>
        <xdr:cNvSpPr/>
      </xdr:nvSpPr>
      <xdr:spPr>
        <a:xfrm>
          <a:off x="1781175" y="1343133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macro="" textlink="">
      <xdr:nvSpPr>
        <xdr:cNvPr id="300" name="フローチャート: 判断 299">
          <a:extLst>
            <a:ext uri="{FF2B5EF4-FFF2-40B4-BE49-F238E27FC236}">
              <a16:creationId xmlns:a16="http://schemas.microsoft.com/office/drawing/2014/main" id="{4D86CF25-4BDE-46FD-BED6-62E61ABA06F9}"/>
            </a:ext>
          </a:extLst>
        </xdr:cNvPr>
        <xdr:cNvSpPr/>
      </xdr:nvSpPr>
      <xdr:spPr>
        <a:xfrm>
          <a:off x="981075" y="1344639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680364D-FDB1-45A4-AB05-A5A98CBF8A62}"/>
            </a:ext>
          </a:extLst>
        </xdr:cNvPr>
        <xdr:cNvSpPr txBox="1"/>
      </xdr:nvSpPr>
      <xdr:spPr>
        <a:xfrm>
          <a:off x="40100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CC2E9275-3F45-41D0-A5D1-2BD4DB81C9B1}"/>
            </a:ext>
          </a:extLst>
        </xdr:cNvPr>
        <xdr:cNvSpPr txBox="1"/>
      </xdr:nvSpPr>
      <xdr:spPr>
        <a:xfrm>
          <a:off x="32575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AA4EFC14-C8B1-40AC-BA0B-28E3F3327C36}"/>
            </a:ext>
          </a:extLst>
        </xdr:cNvPr>
        <xdr:cNvSpPr txBox="1"/>
      </xdr:nvSpPr>
      <xdr:spPr>
        <a:xfrm>
          <a:off x="24479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A40FFAFC-D4CC-4461-9A95-60A3FB7E3DF1}"/>
            </a:ext>
          </a:extLst>
        </xdr:cNvPr>
        <xdr:cNvSpPr txBox="1"/>
      </xdr:nvSpPr>
      <xdr:spPr>
        <a:xfrm>
          <a:off x="1657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413E708E-E759-4F1F-9DF1-51E6F53C33CF}"/>
            </a:ext>
          </a:extLst>
        </xdr:cNvPr>
        <xdr:cNvSpPr txBox="1"/>
      </xdr:nvSpPr>
      <xdr:spPr>
        <a:xfrm>
          <a:off x="857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59145</xdr:rowOff>
    </xdr:from>
    <xdr:to>
      <xdr:col>24</xdr:col>
      <xdr:colOff>114300</xdr:colOff>
      <xdr:row>83</xdr:row>
      <xdr:rowOff>160745</xdr:rowOff>
    </xdr:to>
    <xdr:sp macro="" textlink="">
      <xdr:nvSpPr>
        <xdr:cNvPr id="306" name="楕円 305">
          <a:extLst>
            <a:ext uri="{FF2B5EF4-FFF2-40B4-BE49-F238E27FC236}">
              <a16:creationId xmlns:a16="http://schemas.microsoft.com/office/drawing/2014/main" id="{C87FA2D2-D457-454E-8CF6-388600B9B840}"/>
            </a:ext>
          </a:extLst>
        </xdr:cNvPr>
        <xdr:cNvSpPr/>
      </xdr:nvSpPr>
      <xdr:spPr>
        <a:xfrm>
          <a:off x="4124325" y="1350844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37572</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1CAEEFA1-4895-4C16-9A0B-C37221784E42}"/>
            </a:ext>
          </a:extLst>
        </xdr:cNvPr>
        <xdr:cNvSpPr txBox="1"/>
      </xdr:nvSpPr>
      <xdr:spPr>
        <a:xfrm>
          <a:off x="4219575" y="1348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8527</xdr:rowOff>
    </xdr:from>
    <xdr:to>
      <xdr:col>20</xdr:col>
      <xdr:colOff>38100</xdr:colOff>
      <xdr:row>84</xdr:row>
      <xdr:rowOff>110127</xdr:rowOff>
    </xdr:to>
    <xdr:sp macro="" textlink="">
      <xdr:nvSpPr>
        <xdr:cNvPr id="308" name="楕円 307">
          <a:extLst>
            <a:ext uri="{FF2B5EF4-FFF2-40B4-BE49-F238E27FC236}">
              <a16:creationId xmlns:a16="http://schemas.microsoft.com/office/drawing/2014/main" id="{8A63DEDE-C8AE-471D-8C33-3B274846B8FA}"/>
            </a:ext>
          </a:extLst>
        </xdr:cNvPr>
        <xdr:cNvSpPr/>
      </xdr:nvSpPr>
      <xdr:spPr>
        <a:xfrm>
          <a:off x="3381375" y="1362292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109945</xdr:rowOff>
    </xdr:from>
    <xdr:to>
      <xdr:col>24</xdr:col>
      <xdr:colOff>63500</xdr:colOff>
      <xdr:row>84</xdr:row>
      <xdr:rowOff>59327</xdr:rowOff>
    </xdr:to>
    <xdr:cxnSp macro="">
      <xdr:nvCxnSpPr>
        <xdr:cNvPr id="309" name="直線コネクタ 308">
          <a:extLst>
            <a:ext uri="{FF2B5EF4-FFF2-40B4-BE49-F238E27FC236}">
              <a16:creationId xmlns:a16="http://schemas.microsoft.com/office/drawing/2014/main" id="{0E0133BE-264D-4DBB-9BAE-16D85A234F50}"/>
            </a:ext>
          </a:extLst>
        </xdr:cNvPr>
        <xdr:cNvCxnSpPr/>
      </xdr:nvCxnSpPr>
      <xdr:spPr>
        <a:xfrm flipV="1">
          <a:off x="3429000" y="13556070"/>
          <a:ext cx="752475" cy="11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3629</xdr:rowOff>
    </xdr:from>
    <xdr:to>
      <xdr:col>15</xdr:col>
      <xdr:colOff>101600</xdr:colOff>
      <xdr:row>84</xdr:row>
      <xdr:rowOff>105229</xdr:rowOff>
    </xdr:to>
    <xdr:sp macro="" textlink="">
      <xdr:nvSpPr>
        <xdr:cNvPr id="310" name="楕円 309">
          <a:extLst>
            <a:ext uri="{FF2B5EF4-FFF2-40B4-BE49-F238E27FC236}">
              <a16:creationId xmlns:a16="http://schemas.microsoft.com/office/drawing/2014/main" id="{F11D6DBA-751E-449E-9C8C-A0F6EC8D4583}"/>
            </a:ext>
          </a:extLst>
        </xdr:cNvPr>
        <xdr:cNvSpPr/>
      </xdr:nvSpPr>
      <xdr:spPr>
        <a:xfrm>
          <a:off x="2571750" y="1361802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54429</xdr:rowOff>
    </xdr:from>
    <xdr:to>
      <xdr:col>19</xdr:col>
      <xdr:colOff>177800</xdr:colOff>
      <xdr:row>84</xdr:row>
      <xdr:rowOff>59327</xdr:rowOff>
    </xdr:to>
    <xdr:cxnSp macro="">
      <xdr:nvCxnSpPr>
        <xdr:cNvPr id="311" name="直線コネクタ 310">
          <a:extLst>
            <a:ext uri="{FF2B5EF4-FFF2-40B4-BE49-F238E27FC236}">
              <a16:creationId xmlns:a16="http://schemas.microsoft.com/office/drawing/2014/main" id="{5F7AB4BD-288D-415A-B5BB-2BF2090B02EE}"/>
            </a:ext>
          </a:extLst>
        </xdr:cNvPr>
        <xdr:cNvCxnSpPr/>
      </xdr:nvCxnSpPr>
      <xdr:spPr>
        <a:xfrm>
          <a:off x="2619375" y="13665654"/>
          <a:ext cx="809625"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152219</xdr:rowOff>
    </xdr:from>
    <xdr:to>
      <xdr:col>10</xdr:col>
      <xdr:colOff>165100</xdr:colOff>
      <xdr:row>84</xdr:row>
      <xdr:rowOff>82369</xdr:rowOff>
    </xdr:to>
    <xdr:sp macro="" textlink="">
      <xdr:nvSpPr>
        <xdr:cNvPr id="312" name="楕円 311">
          <a:extLst>
            <a:ext uri="{FF2B5EF4-FFF2-40B4-BE49-F238E27FC236}">
              <a16:creationId xmlns:a16="http://schemas.microsoft.com/office/drawing/2014/main" id="{FB0B6570-B127-4876-82C0-9B42DB798501}"/>
            </a:ext>
          </a:extLst>
        </xdr:cNvPr>
        <xdr:cNvSpPr/>
      </xdr:nvSpPr>
      <xdr:spPr>
        <a:xfrm>
          <a:off x="1781175" y="1360151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31569</xdr:rowOff>
    </xdr:from>
    <xdr:to>
      <xdr:col>15</xdr:col>
      <xdr:colOff>50800</xdr:colOff>
      <xdr:row>84</xdr:row>
      <xdr:rowOff>54429</xdr:rowOff>
    </xdr:to>
    <xdr:cxnSp macro="">
      <xdr:nvCxnSpPr>
        <xdr:cNvPr id="313" name="直線コネクタ 312">
          <a:extLst>
            <a:ext uri="{FF2B5EF4-FFF2-40B4-BE49-F238E27FC236}">
              <a16:creationId xmlns:a16="http://schemas.microsoft.com/office/drawing/2014/main" id="{9187BAF0-EC1A-471A-9442-CFB28CB3036D}"/>
            </a:ext>
          </a:extLst>
        </xdr:cNvPr>
        <xdr:cNvCxnSpPr/>
      </xdr:nvCxnSpPr>
      <xdr:spPr>
        <a:xfrm>
          <a:off x="1828800" y="13639619"/>
          <a:ext cx="790575"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134257</xdr:rowOff>
    </xdr:from>
    <xdr:to>
      <xdr:col>6</xdr:col>
      <xdr:colOff>38100</xdr:colOff>
      <xdr:row>84</xdr:row>
      <xdr:rowOff>64407</xdr:rowOff>
    </xdr:to>
    <xdr:sp macro="" textlink="">
      <xdr:nvSpPr>
        <xdr:cNvPr id="314" name="楕円 313">
          <a:extLst>
            <a:ext uri="{FF2B5EF4-FFF2-40B4-BE49-F238E27FC236}">
              <a16:creationId xmlns:a16="http://schemas.microsoft.com/office/drawing/2014/main" id="{1006E485-B6FE-4F7C-8F1A-75622B8171CC}"/>
            </a:ext>
          </a:extLst>
        </xdr:cNvPr>
        <xdr:cNvSpPr/>
      </xdr:nvSpPr>
      <xdr:spPr>
        <a:xfrm>
          <a:off x="981075" y="1358355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13607</xdr:rowOff>
    </xdr:from>
    <xdr:to>
      <xdr:col>10</xdr:col>
      <xdr:colOff>114300</xdr:colOff>
      <xdr:row>84</xdr:row>
      <xdr:rowOff>31569</xdr:rowOff>
    </xdr:to>
    <xdr:cxnSp macro="">
      <xdr:nvCxnSpPr>
        <xdr:cNvPr id="315" name="直線コネクタ 314">
          <a:extLst>
            <a:ext uri="{FF2B5EF4-FFF2-40B4-BE49-F238E27FC236}">
              <a16:creationId xmlns:a16="http://schemas.microsoft.com/office/drawing/2014/main" id="{01EF95A0-3B38-4C9F-AD54-4D7C4777C91C}"/>
            </a:ext>
          </a:extLst>
        </xdr:cNvPr>
        <xdr:cNvCxnSpPr/>
      </xdr:nvCxnSpPr>
      <xdr:spPr>
        <a:xfrm>
          <a:off x="1028700" y="13621657"/>
          <a:ext cx="8001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146248</xdr:rowOff>
    </xdr:from>
    <xdr:ext cx="405111" cy="259045"/>
    <xdr:sp macro="" textlink="">
      <xdr:nvSpPr>
        <xdr:cNvPr id="316" name="n_1aveValue【公営住宅】&#10;有形固定資産減価償却率">
          <a:extLst>
            <a:ext uri="{FF2B5EF4-FFF2-40B4-BE49-F238E27FC236}">
              <a16:creationId xmlns:a16="http://schemas.microsoft.com/office/drawing/2014/main" id="{75A291E6-F976-4373-880E-9EF6ED013D16}"/>
            </a:ext>
          </a:extLst>
        </xdr:cNvPr>
        <xdr:cNvSpPr txBox="1"/>
      </xdr:nvSpPr>
      <xdr:spPr>
        <a:xfrm>
          <a:off x="3239144" y="13268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317" name="n_2aveValue【公営住宅】&#10;有形固定資産減価償却率">
          <a:extLst>
            <a:ext uri="{FF2B5EF4-FFF2-40B4-BE49-F238E27FC236}">
              <a16:creationId xmlns:a16="http://schemas.microsoft.com/office/drawing/2014/main" id="{448F7766-F346-4D2C-BE94-D850A420C9F8}"/>
            </a:ext>
          </a:extLst>
        </xdr:cNvPr>
        <xdr:cNvSpPr txBox="1"/>
      </xdr:nvSpPr>
      <xdr:spPr>
        <a:xfrm>
          <a:off x="2439044" y="1324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87465</xdr:rowOff>
    </xdr:from>
    <xdr:ext cx="405111" cy="259045"/>
    <xdr:sp macro="" textlink="">
      <xdr:nvSpPr>
        <xdr:cNvPr id="318" name="n_3aveValue【公営住宅】&#10;有形固定資産減価償却率">
          <a:extLst>
            <a:ext uri="{FF2B5EF4-FFF2-40B4-BE49-F238E27FC236}">
              <a16:creationId xmlns:a16="http://schemas.microsoft.com/office/drawing/2014/main" id="{A2363EAF-66F4-4748-A3D8-777A4833B876}"/>
            </a:ext>
          </a:extLst>
        </xdr:cNvPr>
        <xdr:cNvSpPr txBox="1"/>
      </xdr:nvSpPr>
      <xdr:spPr>
        <a:xfrm>
          <a:off x="1648469" y="13209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115225</xdr:rowOff>
    </xdr:from>
    <xdr:ext cx="405111" cy="259045"/>
    <xdr:sp macro="" textlink="">
      <xdr:nvSpPr>
        <xdr:cNvPr id="319" name="n_4aveValue【公営住宅】&#10;有形固定資産減価償却率">
          <a:extLst>
            <a:ext uri="{FF2B5EF4-FFF2-40B4-BE49-F238E27FC236}">
              <a16:creationId xmlns:a16="http://schemas.microsoft.com/office/drawing/2014/main" id="{24F1B98E-9695-490E-BDEF-CE1309DA283B}"/>
            </a:ext>
          </a:extLst>
        </xdr:cNvPr>
        <xdr:cNvSpPr txBox="1"/>
      </xdr:nvSpPr>
      <xdr:spPr>
        <a:xfrm>
          <a:off x="848369" y="13240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101254</xdr:rowOff>
    </xdr:from>
    <xdr:ext cx="405111" cy="259045"/>
    <xdr:sp macro="" textlink="">
      <xdr:nvSpPr>
        <xdr:cNvPr id="320" name="n_1mainValue【公営住宅】&#10;有形固定資産減価償却率">
          <a:extLst>
            <a:ext uri="{FF2B5EF4-FFF2-40B4-BE49-F238E27FC236}">
              <a16:creationId xmlns:a16="http://schemas.microsoft.com/office/drawing/2014/main" id="{89CC5E6A-50EF-41C9-AA88-B50ACAACFA23}"/>
            </a:ext>
          </a:extLst>
        </xdr:cNvPr>
        <xdr:cNvSpPr txBox="1"/>
      </xdr:nvSpPr>
      <xdr:spPr>
        <a:xfrm>
          <a:off x="3239144" y="13715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96356</xdr:rowOff>
    </xdr:from>
    <xdr:ext cx="405111" cy="259045"/>
    <xdr:sp macro="" textlink="">
      <xdr:nvSpPr>
        <xdr:cNvPr id="321" name="n_2mainValue【公営住宅】&#10;有形固定資産減価償却率">
          <a:extLst>
            <a:ext uri="{FF2B5EF4-FFF2-40B4-BE49-F238E27FC236}">
              <a16:creationId xmlns:a16="http://schemas.microsoft.com/office/drawing/2014/main" id="{5C3B0B57-C4B4-4BA5-B935-CD9285658DF7}"/>
            </a:ext>
          </a:extLst>
        </xdr:cNvPr>
        <xdr:cNvSpPr txBox="1"/>
      </xdr:nvSpPr>
      <xdr:spPr>
        <a:xfrm>
          <a:off x="2439044" y="13707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73496</xdr:rowOff>
    </xdr:from>
    <xdr:ext cx="405111" cy="259045"/>
    <xdr:sp macro="" textlink="">
      <xdr:nvSpPr>
        <xdr:cNvPr id="322" name="n_3mainValue【公営住宅】&#10;有形固定資産減価償却率">
          <a:extLst>
            <a:ext uri="{FF2B5EF4-FFF2-40B4-BE49-F238E27FC236}">
              <a16:creationId xmlns:a16="http://schemas.microsoft.com/office/drawing/2014/main" id="{31E728E3-BA8E-499B-B87C-0674BC29F05B}"/>
            </a:ext>
          </a:extLst>
        </xdr:cNvPr>
        <xdr:cNvSpPr txBox="1"/>
      </xdr:nvSpPr>
      <xdr:spPr>
        <a:xfrm>
          <a:off x="1648469" y="13684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55534</xdr:rowOff>
    </xdr:from>
    <xdr:ext cx="405111" cy="259045"/>
    <xdr:sp macro="" textlink="">
      <xdr:nvSpPr>
        <xdr:cNvPr id="323" name="n_4mainValue【公営住宅】&#10;有形固定資産減価償却率">
          <a:extLst>
            <a:ext uri="{FF2B5EF4-FFF2-40B4-BE49-F238E27FC236}">
              <a16:creationId xmlns:a16="http://schemas.microsoft.com/office/drawing/2014/main" id="{8D3BA65E-BC45-4068-BB8A-9180DDAEA813}"/>
            </a:ext>
          </a:extLst>
        </xdr:cNvPr>
        <xdr:cNvSpPr txBox="1"/>
      </xdr:nvSpPr>
      <xdr:spPr>
        <a:xfrm>
          <a:off x="848369" y="13666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A1CB7606-6810-457B-BD75-FBF8077D9124}"/>
            </a:ext>
          </a:extLst>
        </xdr:cNvPr>
        <xdr:cNvSpPr/>
      </xdr:nvSpPr>
      <xdr:spPr>
        <a:xfrm>
          <a:off x="59531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61F0CB56-3662-47F7-B58A-BCA4EBC884F2}"/>
            </a:ext>
          </a:extLst>
        </xdr:cNvPr>
        <xdr:cNvSpPr/>
      </xdr:nvSpPr>
      <xdr:spPr>
        <a:xfrm>
          <a:off x="60674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E15817FB-0FB4-43C0-AC3B-A7302B06E171}"/>
            </a:ext>
          </a:extLst>
        </xdr:cNvPr>
        <xdr:cNvSpPr/>
      </xdr:nvSpPr>
      <xdr:spPr>
        <a:xfrm>
          <a:off x="60674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CEACF15C-1AE2-4B75-AB30-0D8550175B07}"/>
            </a:ext>
          </a:extLst>
        </xdr:cNvPr>
        <xdr:cNvSpPr/>
      </xdr:nvSpPr>
      <xdr:spPr>
        <a:xfrm>
          <a:off x="69818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99343BD8-4A64-41F4-8C87-24270D06BBE2}"/>
            </a:ext>
          </a:extLst>
        </xdr:cNvPr>
        <xdr:cNvSpPr/>
      </xdr:nvSpPr>
      <xdr:spPr>
        <a:xfrm>
          <a:off x="69818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BECF9523-4ED7-42DD-8080-CFF2691C4A4C}"/>
            </a:ext>
          </a:extLst>
        </xdr:cNvPr>
        <xdr:cNvSpPr/>
      </xdr:nvSpPr>
      <xdr:spPr>
        <a:xfrm>
          <a:off x="80105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685964EA-00A2-4B01-AE3F-A7B8F901C7AE}"/>
            </a:ext>
          </a:extLst>
        </xdr:cNvPr>
        <xdr:cNvSpPr/>
      </xdr:nvSpPr>
      <xdr:spPr>
        <a:xfrm>
          <a:off x="80105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DB1B09B5-F039-449F-8AE2-5CEDF1FA09BE}"/>
            </a:ext>
          </a:extLst>
        </xdr:cNvPr>
        <xdr:cNvSpPr/>
      </xdr:nvSpPr>
      <xdr:spPr>
        <a:xfrm>
          <a:off x="59531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BAFE1CDF-E8A2-43D5-8245-9887625B6F54}"/>
            </a:ext>
          </a:extLst>
        </xdr:cNvPr>
        <xdr:cNvSpPr txBox="1"/>
      </xdr:nvSpPr>
      <xdr:spPr>
        <a:xfrm>
          <a:off x="59150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3616B14C-3B45-48DF-8D7A-8D1415E682A5}"/>
            </a:ext>
          </a:extLst>
        </xdr:cNvPr>
        <xdr:cNvCxnSpPr/>
      </xdr:nvCxnSpPr>
      <xdr:spPr>
        <a:xfrm>
          <a:off x="5953125" y="14411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ABAC2CCA-7A92-42A3-A562-B7EAE68A3E99}"/>
            </a:ext>
          </a:extLst>
        </xdr:cNvPr>
        <xdr:cNvCxnSpPr/>
      </xdr:nvCxnSpPr>
      <xdr:spPr>
        <a:xfrm>
          <a:off x="5953125" y="140493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216A1AA4-5158-40FC-B895-B0FC499F1663}"/>
            </a:ext>
          </a:extLst>
        </xdr:cNvPr>
        <xdr:cNvSpPr txBox="1"/>
      </xdr:nvSpPr>
      <xdr:spPr>
        <a:xfrm>
          <a:off x="5527221" y="139135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7F19D9D5-65AF-4862-97A5-87D046E7CB14}"/>
            </a:ext>
          </a:extLst>
        </xdr:cNvPr>
        <xdr:cNvCxnSpPr/>
      </xdr:nvCxnSpPr>
      <xdr:spPr>
        <a:xfrm>
          <a:off x="5953125" y="136874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D2BE4217-69A4-48AE-9529-B522AFE304E1}"/>
            </a:ext>
          </a:extLst>
        </xdr:cNvPr>
        <xdr:cNvSpPr txBox="1"/>
      </xdr:nvSpPr>
      <xdr:spPr>
        <a:xfrm>
          <a:off x="5527221" y="13551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AF57EDE0-C5EC-4E70-8A0D-96BC34D64F97}"/>
            </a:ext>
          </a:extLst>
        </xdr:cNvPr>
        <xdr:cNvCxnSpPr/>
      </xdr:nvCxnSpPr>
      <xdr:spPr>
        <a:xfrm>
          <a:off x="5953125" y="1332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FEA16FA7-A876-4E78-964A-B36375E359BC}"/>
            </a:ext>
          </a:extLst>
        </xdr:cNvPr>
        <xdr:cNvSpPr txBox="1"/>
      </xdr:nvSpPr>
      <xdr:spPr>
        <a:xfrm>
          <a:off x="5527221" y="1318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DB34229D-42D3-4C2E-B47C-5A0DE226B983}"/>
            </a:ext>
          </a:extLst>
        </xdr:cNvPr>
        <xdr:cNvCxnSpPr/>
      </xdr:nvCxnSpPr>
      <xdr:spPr>
        <a:xfrm>
          <a:off x="5953125" y="129635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5E6471C3-EFC9-45E5-8236-5223AE0B031D}"/>
            </a:ext>
          </a:extLst>
        </xdr:cNvPr>
        <xdr:cNvSpPr txBox="1"/>
      </xdr:nvSpPr>
      <xdr:spPr>
        <a:xfrm>
          <a:off x="5527221" y="12827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8E9ADD2D-BADC-4B0B-A333-2F57BF8ED1BC}"/>
            </a:ext>
          </a:extLst>
        </xdr:cNvPr>
        <xdr:cNvCxnSpPr/>
      </xdr:nvCxnSpPr>
      <xdr:spPr>
        <a:xfrm>
          <a:off x="5953125" y="12611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1F6E1E2A-647D-4DED-A0C9-CB6711B0A2BF}"/>
            </a:ext>
          </a:extLst>
        </xdr:cNvPr>
        <xdr:cNvSpPr txBox="1"/>
      </xdr:nvSpPr>
      <xdr:spPr>
        <a:xfrm>
          <a:off x="5527221" y="12475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CA82D9B-80B7-452D-908C-D34C310A9519}"/>
            </a:ext>
          </a:extLst>
        </xdr:cNvPr>
        <xdr:cNvCxnSpPr/>
      </xdr:nvCxnSpPr>
      <xdr:spPr>
        <a:xfrm>
          <a:off x="5953125" y="12249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2400A46E-AE5F-421D-8F03-59F322D250EB}"/>
            </a:ext>
          </a:extLst>
        </xdr:cNvPr>
        <xdr:cNvSpPr txBox="1"/>
      </xdr:nvSpPr>
      <xdr:spPr>
        <a:xfrm>
          <a:off x="55272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1E7D56FC-2C8D-40B3-8E3C-956A4E939712}"/>
            </a:ext>
          </a:extLst>
        </xdr:cNvPr>
        <xdr:cNvSpPr/>
      </xdr:nvSpPr>
      <xdr:spPr>
        <a:xfrm>
          <a:off x="59531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a:extLst>
            <a:ext uri="{FF2B5EF4-FFF2-40B4-BE49-F238E27FC236}">
              <a16:creationId xmlns:a16="http://schemas.microsoft.com/office/drawing/2014/main" id="{4D2383B2-5896-4564-9F69-17D33FA32DAF}"/>
            </a:ext>
          </a:extLst>
        </xdr:cNvPr>
        <xdr:cNvCxnSpPr/>
      </xdr:nvCxnSpPr>
      <xdr:spPr>
        <a:xfrm flipV="1">
          <a:off x="9429115" y="12821793"/>
          <a:ext cx="0" cy="1226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a:extLst>
            <a:ext uri="{FF2B5EF4-FFF2-40B4-BE49-F238E27FC236}">
              <a16:creationId xmlns:a16="http://schemas.microsoft.com/office/drawing/2014/main" id="{F3775907-8603-4B2F-8768-2DDF43F7CF4E}"/>
            </a:ext>
          </a:extLst>
        </xdr:cNvPr>
        <xdr:cNvSpPr txBox="1"/>
      </xdr:nvSpPr>
      <xdr:spPr>
        <a:xfrm>
          <a:off x="9467850" y="1405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a:extLst>
            <a:ext uri="{FF2B5EF4-FFF2-40B4-BE49-F238E27FC236}">
              <a16:creationId xmlns:a16="http://schemas.microsoft.com/office/drawing/2014/main" id="{1D140FD3-C819-4DD1-98CD-379E9293AC79}"/>
            </a:ext>
          </a:extLst>
        </xdr:cNvPr>
        <xdr:cNvCxnSpPr/>
      </xdr:nvCxnSpPr>
      <xdr:spPr>
        <a:xfrm>
          <a:off x="9363075" y="1404861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a:extLst>
            <a:ext uri="{FF2B5EF4-FFF2-40B4-BE49-F238E27FC236}">
              <a16:creationId xmlns:a16="http://schemas.microsoft.com/office/drawing/2014/main" id="{621C74EA-F8EA-42F7-A9E7-07FA583DB482}"/>
            </a:ext>
          </a:extLst>
        </xdr:cNvPr>
        <xdr:cNvSpPr txBox="1"/>
      </xdr:nvSpPr>
      <xdr:spPr>
        <a:xfrm>
          <a:off x="9467850" y="1261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a:extLst>
            <a:ext uri="{FF2B5EF4-FFF2-40B4-BE49-F238E27FC236}">
              <a16:creationId xmlns:a16="http://schemas.microsoft.com/office/drawing/2014/main" id="{420132AB-8E4C-4A08-9134-E7E3E5A27C7F}"/>
            </a:ext>
          </a:extLst>
        </xdr:cNvPr>
        <xdr:cNvCxnSpPr/>
      </xdr:nvCxnSpPr>
      <xdr:spPr>
        <a:xfrm>
          <a:off x="9363075" y="1282179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61231</xdr:rowOff>
    </xdr:from>
    <xdr:ext cx="469744" cy="259045"/>
    <xdr:sp macro="" textlink="">
      <xdr:nvSpPr>
        <xdr:cNvPr id="352" name="【公営住宅】&#10;一人当たり面積平均値テキスト">
          <a:extLst>
            <a:ext uri="{FF2B5EF4-FFF2-40B4-BE49-F238E27FC236}">
              <a16:creationId xmlns:a16="http://schemas.microsoft.com/office/drawing/2014/main" id="{07FA5710-BE89-4C88-9C88-12B9D95E4DAA}"/>
            </a:ext>
          </a:extLst>
        </xdr:cNvPr>
        <xdr:cNvSpPr txBox="1"/>
      </xdr:nvSpPr>
      <xdr:spPr>
        <a:xfrm>
          <a:off x="9467850" y="13675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a:extLst>
            <a:ext uri="{FF2B5EF4-FFF2-40B4-BE49-F238E27FC236}">
              <a16:creationId xmlns:a16="http://schemas.microsoft.com/office/drawing/2014/main" id="{77067597-3AFA-4C59-910E-B833F9F506D9}"/>
            </a:ext>
          </a:extLst>
        </xdr:cNvPr>
        <xdr:cNvSpPr/>
      </xdr:nvSpPr>
      <xdr:spPr>
        <a:xfrm>
          <a:off x="9401175" y="13811504"/>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macro="" textlink="">
      <xdr:nvSpPr>
        <xdr:cNvPr id="354" name="フローチャート: 判断 353">
          <a:extLst>
            <a:ext uri="{FF2B5EF4-FFF2-40B4-BE49-F238E27FC236}">
              <a16:creationId xmlns:a16="http://schemas.microsoft.com/office/drawing/2014/main" id="{C9097FAD-F2AA-4342-889F-93EC22FBA603}"/>
            </a:ext>
          </a:extLst>
        </xdr:cNvPr>
        <xdr:cNvSpPr/>
      </xdr:nvSpPr>
      <xdr:spPr>
        <a:xfrm>
          <a:off x="8639175" y="1382039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55" name="フローチャート: 判断 354">
          <a:extLst>
            <a:ext uri="{FF2B5EF4-FFF2-40B4-BE49-F238E27FC236}">
              <a16:creationId xmlns:a16="http://schemas.microsoft.com/office/drawing/2014/main" id="{95FAA0F2-069F-4D3C-82B7-FB27764B3002}"/>
            </a:ext>
          </a:extLst>
        </xdr:cNvPr>
        <xdr:cNvSpPr/>
      </xdr:nvSpPr>
      <xdr:spPr>
        <a:xfrm>
          <a:off x="7839075" y="1381925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macro="" textlink="">
      <xdr:nvSpPr>
        <xdr:cNvPr id="356" name="フローチャート: 判断 355">
          <a:extLst>
            <a:ext uri="{FF2B5EF4-FFF2-40B4-BE49-F238E27FC236}">
              <a16:creationId xmlns:a16="http://schemas.microsoft.com/office/drawing/2014/main" id="{61B20109-EADC-4C11-ABE1-9B4174BE1F97}"/>
            </a:ext>
          </a:extLst>
        </xdr:cNvPr>
        <xdr:cNvSpPr/>
      </xdr:nvSpPr>
      <xdr:spPr>
        <a:xfrm>
          <a:off x="7029450" y="1382039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57" name="フローチャート: 判断 356">
          <a:extLst>
            <a:ext uri="{FF2B5EF4-FFF2-40B4-BE49-F238E27FC236}">
              <a16:creationId xmlns:a16="http://schemas.microsoft.com/office/drawing/2014/main" id="{93692C5C-8046-4B9C-8B92-46383224631A}"/>
            </a:ext>
          </a:extLst>
        </xdr:cNvPr>
        <xdr:cNvSpPr/>
      </xdr:nvSpPr>
      <xdr:spPr>
        <a:xfrm>
          <a:off x="6238875" y="13818997"/>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377ACFCB-67A3-4B2F-A02B-615C3D833956}"/>
            </a:ext>
          </a:extLst>
        </xdr:cNvPr>
        <xdr:cNvSpPr txBox="1"/>
      </xdr:nvSpPr>
      <xdr:spPr>
        <a:xfrm>
          <a:off x="9258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55DC9119-0EA9-4B77-99F6-8269E578FBFD}"/>
            </a:ext>
          </a:extLst>
        </xdr:cNvPr>
        <xdr:cNvSpPr txBox="1"/>
      </xdr:nvSpPr>
      <xdr:spPr>
        <a:xfrm>
          <a:off x="8515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440B67EA-CADD-4998-A8A6-5B04C866D8EC}"/>
            </a:ext>
          </a:extLst>
        </xdr:cNvPr>
        <xdr:cNvSpPr txBox="1"/>
      </xdr:nvSpPr>
      <xdr:spPr>
        <a:xfrm>
          <a:off x="7715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744E2E57-9DA1-4C16-86AA-EC76A5BDCA8A}"/>
            </a:ext>
          </a:extLst>
        </xdr:cNvPr>
        <xdr:cNvSpPr txBox="1"/>
      </xdr:nvSpPr>
      <xdr:spPr>
        <a:xfrm>
          <a:off x="690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5D377FFA-B7EB-4CEB-838F-E4BA0CE5DB9B}"/>
            </a:ext>
          </a:extLst>
        </xdr:cNvPr>
        <xdr:cNvSpPr txBox="1"/>
      </xdr:nvSpPr>
      <xdr:spPr>
        <a:xfrm>
          <a:off x="6115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64263</xdr:rowOff>
    </xdr:from>
    <xdr:to>
      <xdr:col>55</xdr:col>
      <xdr:colOff>50800</xdr:colOff>
      <xdr:row>85</xdr:row>
      <xdr:rowOff>165863</xdr:rowOff>
    </xdr:to>
    <xdr:sp macro="" textlink="">
      <xdr:nvSpPr>
        <xdr:cNvPr id="363" name="楕円 362">
          <a:extLst>
            <a:ext uri="{FF2B5EF4-FFF2-40B4-BE49-F238E27FC236}">
              <a16:creationId xmlns:a16="http://schemas.microsoft.com/office/drawing/2014/main" id="{758F660C-6A55-44B1-BA3E-AD09B38336BA}"/>
            </a:ext>
          </a:extLst>
        </xdr:cNvPr>
        <xdr:cNvSpPr/>
      </xdr:nvSpPr>
      <xdr:spPr>
        <a:xfrm>
          <a:off x="9401175" y="13840588"/>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42690</xdr:rowOff>
    </xdr:from>
    <xdr:ext cx="469744" cy="259045"/>
    <xdr:sp macro="" textlink="">
      <xdr:nvSpPr>
        <xdr:cNvPr id="364" name="【公営住宅】&#10;一人当たり面積該当値テキスト">
          <a:extLst>
            <a:ext uri="{FF2B5EF4-FFF2-40B4-BE49-F238E27FC236}">
              <a16:creationId xmlns:a16="http://schemas.microsoft.com/office/drawing/2014/main" id="{73888D9D-BBDB-4126-B149-6B3A3BFE96FA}"/>
            </a:ext>
          </a:extLst>
        </xdr:cNvPr>
        <xdr:cNvSpPr txBox="1"/>
      </xdr:nvSpPr>
      <xdr:spPr>
        <a:xfrm>
          <a:off x="9467850" y="1381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76073</xdr:rowOff>
    </xdr:from>
    <xdr:to>
      <xdr:col>50</xdr:col>
      <xdr:colOff>165100</xdr:colOff>
      <xdr:row>86</xdr:row>
      <xdr:rowOff>6223</xdr:rowOff>
    </xdr:to>
    <xdr:sp macro="" textlink="">
      <xdr:nvSpPr>
        <xdr:cNvPr id="365" name="楕円 364">
          <a:extLst>
            <a:ext uri="{FF2B5EF4-FFF2-40B4-BE49-F238E27FC236}">
              <a16:creationId xmlns:a16="http://schemas.microsoft.com/office/drawing/2014/main" id="{C4575F83-D2A0-4010-B9C3-556A94A42A87}"/>
            </a:ext>
          </a:extLst>
        </xdr:cNvPr>
        <xdr:cNvSpPr/>
      </xdr:nvSpPr>
      <xdr:spPr>
        <a:xfrm>
          <a:off x="8639175" y="1384922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115063</xdr:rowOff>
    </xdr:from>
    <xdr:to>
      <xdr:col>55</xdr:col>
      <xdr:colOff>0</xdr:colOff>
      <xdr:row>85</xdr:row>
      <xdr:rowOff>126873</xdr:rowOff>
    </xdr:to>
    <xdr:cxnSp macro="">
      <xdr:nvCxnSpPr>
        <xdr:cNvPr id="366" name="直線コネクタ 365">
          <a:extLst>
            <a:ext uri="{FF2B5EF4-FFF2-40B4-BE49-F238E27FC236}">
              <a16:creationId xmlns:a16="http://schemas.microsoft.com/office/drawing/2014/main" id="{939A1B26-9FC0-43CD-9F70-3C2D0922FC81}"/>
            </a:ext>
          </a:extLst>
        </xdr:cNvPr>
        <xdr:cNvCxnSpPr/>
      </xdr:nvCxnSpPr>
      <xdr:spPr>
        <a:xfrm flipV="1">
          <a:off x="8686800" y="13888213"/>
          <a:ext cx="742950" cy="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61595</xdr:rowOff>
    </xdr:from>
    <xdr:to>
      <xdr:col>46</xdr:col>
      <xdr:colOff>38100</xdr:colOff>
      <xdr:row>85</xdr:row>
      <xdr:rowOff>163195</xdr:rowOff>
    </xdr:to>
    <xdr:sp macro="" textlink="">
      <xdr:nvSpPr>
        <xdr:cNvPr id="367" name="楕円 366">
          <a:extLst>
            <a:ext uri="{FF2B5EF4-FFF2-40B4-BE49-F238E27FC236}">
              <a16:creationId xmlns:a16="http://schemas.microsoft.com/office/drawing/2014/main" id="{D7B53F64-6D70-48DF-8209-75B500458072}"/>
            </a:ext>
          </a:extLst>
        </xdr:cNvPr>
        <xdr:cNvSpPr/>
      </xdr:nvSpPr>
      <xdr:spPr>
        <a:xfrm>
          <a:off x="7839075" y="138379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112395</xdr:rowOff>
    </xdr:from>
    <xdr:to>
      <xdr:col>50</xdr:col>
      <xdr:colOff>114300</xdr:colOff>
      <xdr:row>85</xdr:row>
      <xdr:rowOff>126873</xdr:rowOff>
    </xdr:to>
    <xdr:cxnSp macro="">
      <xdr:nvCxnSpPr>
        <xdr:cNvPr id="368" name="直線コネクタ 367">
          <a:extLst>
            <a:ext uri="{FF2B5EF4-FFF2-40B4-BE49-F238E27FC236}">
              <a16:creationId xmlns:a16="http://schemas.microsoft.com/office/drawing/2014/main" id="{B53015AB-6ABD-49E5-8D2C-D56235118D81}"/>
            </a:ext>
          </a:extLst>
        </xdr:cNvPr>
        <xdr:cNvCxnSpPr/>
      </xdr:nvCxnSpPr>
      <xdr:spPr>
        <a:xfrm>
          <a:off x="7886700" y="13885545"/>
          <a:ext cx="800100" cy="1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61595</xdr:rowOff>
    </xdr:from>
    <xdr:to>
      <xdr:col>41</xdr:col>
      <xdr:colOff>101600</xdr:colOff>
      <xdr:row>85</xdr:row>
      <xdr:rowOff>163195</xdr:rowOff>
    </xdr:to>
    <xdr:sp macro="" textlink="">
      <xdr:nvSpPr>
        <xdr:cNvPr id="369" name="楕円 368">
          <a:extLst>
            <a:ext uri="{FF2B5EF4-FFF2-40B4-BE49-F238E27FC236}">
              <a16:creationId xmlns:a16="http://schemas.microsoft.com/office/drawing/2014/main" id="{F6DD275A-4D2C-48A7-8AEC-90BBA6915C0C}"/>
            </a:ext>
          </a:extLst>
        </xdr:cNvPr>
        <xdr:cNvSpPr/>
      </xdr:nvSpPr>
      <xdr:spPr>
        <a:xfrm>
          <a:off x="7029450" y="1383792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112395</xdr:rowOff>
    </xdr:from>
    <xdr:to>
      <xdr:col>45</xdr:col>
      <xdr:colOff>177800</xdr:colOff>
      <xdr:row>85</xdr:row>
      <xdr:rowOff>112395</xdr:rowOff>
    </xdr:to>
    <xdr:cxnSp macro="">
      <xdr:nvCxnSpPr>
        <xdr:cNvPr id="370" name="直線コネクタ 369">
          <a:extLst>
            <a:ext uri="{FF2B5EF4-FFF2-40B4-BE49-F238E27FC236}">
              <a16:creationId xmlns:a16="http://schemas.microsoft.com/office/drawing/2014/main" id="{7F26658A-6631-4F1E-BE18-53E4E4CEB001}"/>
            </a:ext>
          </a:extLst>
        </xdr:cNvPr>
        <xdr:cNvCxnSpPr/>
      </xdr:nvCxnSpPr>
      <xdr:spPr>
        <a:xfrm>
          <a:off x="7077075" y="1388554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61976</xdr:rowOff>
    </xdr:from>
    <xdr:to>
      <xdr:col>36</xdr:col>
      <xdr:colOff>165100</xdr:colOff>
      <xdr:row>85</xdr:row>
      <xdr:rowOff>163576</xdr:rowOff>
    </xdr:to>
    <xdr:sp macro="" textlink="">
      <xdr:nvSpPr>
        <xdr:cNvPr id="371" name="楕円 370">
          <a:extLst>
            <a:ext uri="{FF2B5EF4-FFF2-40B4-BE49-F238E27FC236}">
              <a16:creationId xmlns:a16="http://schemas.microsoft.com/office/drawing/2014/main" id="{735B548B-E75E-4192-958F-2391F6013226}"/>
            </a:ext>
          </a:extLst>
        </xdr:cNvPr>
        <xdr:cNvSpPr/>
      </xdr:nvSpPr>
      <xdr:spPr>
        <a:xfrm>
          <a:off x="6238875" y="1383830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112395</xdr:rowOff>
    </xdr:from>
    <xdr:to>
      <xdr:col>41</xdr:col>
      <xdr:colOff>50800</xdr:colOff>
      <xdr:row>85</xdr:row>
      <xdr:rowOff>112776</xdr:rowOff>
    </xdr:to>
    <xdr:cxnSp macro="">
      <xdr:nvCxnSpPr>
        <xdr:cNvPr id="372" name="直線コネクタ 371">
          <a:extLst>
            <a:ext uri="{FF2B5EF4-FFF2-40B4-BE49-F238E27FC236}">
              <a16:creationId xmlns:a16="http://schemas.microsoft.com/office/drawing/2014/main" id="{F3CABE01-4F4E-4E50-B47E-D1A6190545E3}"/>
            </a:ext>
          </a:extLst>
        </xdr:cNvPr>
        <xdr:cNvCxnSpPr/>
      </xdr:nvCxnSpPr>
      <xdr:spPr>
        <a:xfrm flipV="1">
          <a:off x="6286500" y="13885545"/>
          <a:ext cx="790575"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162196</xdr:rowOff>
    </xdr:from>
    <xdr:ext cx="469744" cy="259045"/>
    <xdr:sp macro="" textlink="">
      <xdr:nvSpPr>
        <xdr:cNvPr id="373" name="n_1aveValue【公営住宅】&#10;一人当たり面積">
          <a:extLst>
            <a:ext uri="{FF2B5EF4-FFF2-40B4-BE49-F238E27FC236}">
              <a16:creationId xmlns:a16="http://schemas.microsoft.com/office/drawing/2014/main" id="{FAB53FC3-889A-4397-9930-DBFC3DD94529}"/>
            </a:ext>
          </a:extLst>
        </xdr:cNvPr>
        <xdr:cNvSpPr txBox="1"/>
      </xdr:nvSpPr>
      <xdr:spPr>
        <a:xfrm>
          <a:off x="8458277" y="1360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161053</xdr:rowOff>
    </xdr:from>
    <xdr:ext cx="469744" cy="259045"/>
    <xdr:sp macro="" textlink="">
      <xdr:nvSpPr>
        <xdr:cNvPr id="374" name="n_2aveValue【公営住宅】&#10;一人当たり面積">
          <a:extLst>
            <a:ext uri="{FF2B5EF4-FFF2-40B4-BE49-F238E27FC236}">
              <a16:creationId xmlns:a16="http://schemas.microsoft.com/office/drawing/2014/main" id="{825C566B-F9B6-4831-98EB-1EFBC58E9A66}"/>
            </a:ext>
          </a:extLst>
        </xdr:cNvPr>
        <xdr:cNvSpPr txBox="1"/>
      </xdr:nvSpPr>
      <xdr:spPr>
        <a:xfrm>
          <a:off x="7677227" y="1361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162196</xdr:rowOff>
    </xdr:from>
    <xdr:ext cx="469744" cy="259045"/>
    <xdr:sp macro="" textlink="">
      <xdr:nvSpPr>
        <xdr:cNvPr id="375" name="n_3aveValue【公営住宅】&#10;一人当たり面積">
          <a:extLst>
            <a:ext uri="{FF2B5EF4-FFF2-40B4-BE49-F238E27FC236}">
              <a16:creationId xmlns:a16="http://schemas.microsoft.com/office/drawing/2014/main" id="{CA6965B1-1295-45EC-88AD-F6A83FD770D0}"/>
            </a:ext>
          </a:extLst>
        </xdr:cNvPr>
        <xdr:cNvSpPr txBox="1"/>
      </xdr:nvSpPr>
      <xdr:spPr>
        <a:xfrm>
          <a:off x="6867602" y="1360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167149</xdr:rowOff>
    </xdr:from>
    <xdr:ext cx="469744" cy="259045"/>
    <xdr:sp macro="" textlink="">
      <xdr:nvSpPr>
        <xdr:cNvPr id="376" name="n_4aveValue【公営住宅】&#10;一人当たり面積">
          <a:extLst>
            <a:ext uri="{FF2B5EF4-FFF2-40B4-BE49-F238E27FC236}">
              <a16:creationId xmlns:a16="http://schemas.microsoft.com/office/drawing/2014/main" id="{4668ACA2-C9E8-4A12-AB49-3763EFF88D08}"/>
            </a:ext>
          </a:extLst>
        </xdr:cNvPr>
        <xdr:cNvSpPr txBox="1"/>
      </xdr:nvSpPr>
      <xdr:spPr>
        <a:xfrm>
          <a:off x="6067502" y="1361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168800</xdr:rowOff>
    </xdr:from>
    <xdr:ext cx="469744" cy="259045"/>
    <xdr:sp macro="" textlink="">
      <xdr:nvSpPr>
        <xdr:cNvPr id="377" name="n_1mainValue【公営住宅】&#10;一人当たり面積">
          <a:extLst>
            <a:ext uri="{FF2B5EF4-FFF2-40B4-BE49-F238E27FC236}">
              <a16:creationId xmlns:a16="http://schemas.microsoft.com/office/drawing/2014/main" id="{D8A26B37-020C-45C2-94FF-E7932F10FD75}"/>
            </a:ext>
          </a:extLst>
        </xdr:cNvPr>
        <xdr:cNvSpPr txBox="1"/>
      </xdr:nvSpPr>
      <xdr:spPr>
        <a:xfrm>
          <a:off x="8458277" y="1393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154322</xdr:rowOff>
    </xdr:from>
    <xdr:ext cx="469744" cy="259045"/>
    <xdr:sp macro="" textlink="">
      <xdr:nvSpPr>
        <xdr:cNvPr id="378" name="n_2mainValue【公営住宅】&#10;一人当たり面積">
          <a:extLst>
            <a:ext uri="{FF2B5EF4-FFF2-40B4-BE49-F238E27FC236}">
              <a16:creationId xmlns:a16="http://schemas.microsoft.com/office/drawing/2014/main" id="{F7D3BF7E-62C8-4DAB-B65A-F81191475C4F}"/>
            </a:ext>
          </a:extLst>
        </xdr:cNvPr>
        <xdr:cNvSpPr txBox="1"/>
      </xdr:nvSpPr>
      <xdr:spPr>
        <a:xfrm>
          <a:off x="7677227" y="1392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154322</xdr:rowOff>
    </xdr:from>
    <xdr:ext cx="469744" cy="259045"/>
    <xdr:sp macro="" textlink="">
      <xdr:nvSpPr>
        <xdr:cNvPr id="379" name="n_3mainValue【公営住宅】&#10;一人当たり面積">
          <a:extLst>
            <a:ext uri="{FF2B5EF4-FFF2-40B4-BE49-F238E27FC236}">
              <a16:creationId xmlns:a16="http://schemas.microsoft.com/office/drawing/2014/main" id="{4ECAB853-4E51-4890-A2B6-7ACE1A7843EF}"/>
            </a:ext>
          </a:extLst>
        </xdr:cNvPr>
        <xdr:cNvSpPr txBox="1"/>
      </xdr:nvSpPr>
      <xdr:spPr>
        <a:xfrm>
          <a:off x="6867602" y="1392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154703</xdr:rowOff>
    </xdr:from>
    <xdr:ext cx="469744" cy="259045"/>
    <xdr:sp macro="" textlink="">
      <xdr:nvSpPr>
        <xdr:cNvPr id="380" name="n_4mainValue【公営住宅】&#10;一人当たり面積">
          <a:extLst>
            <a:ext uri="{FF2B5EF4-FFF2-40B4-BE49-F238E27FC236}">
              <a16:creationId xmlns:a16="http://schemas.microsoft.com/office/drawing/2014/main" id="{74CFA41B-02D4-4E60-AE95-DE23EAE58392}"/>
            </a:ext>
          </a:extLst>
        </xdr:cNvPr>
        <xdr:cNvSpPr txBox="1"/>
      </xdr:nvSpPr>
      <xdr:spPr>
        <a:xfrm>
          <a:off x="6067502" y="1392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E57D06C7-A831-4D90-9362-4198F8272481}"/>
            </a:ext>
          </a:extLst>
        </xdr:cNvPr>
        <xdr:cNvSpPr/>
      </xdr:nvSpPr>
      <xdr:spPr>
        <a:xfrm>
          <a:off x="6858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3A1E9FAB-1500-4DB8-ACA9-4B8F51DDD65A}"/>
            </a:ext>
          </a:extLst>
        </xdr:cNvPr>
        <xdr:cNvSpPr/>
      </xdr:nvSpPr>
      <xdr:spPr>
        <a:xfrm>
          <a:off x="8096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67B0D181-ADCB-442A-89E4-A12953A1C087}"/>
            </a:ext>
          </a:extLst>
        </xdr:cNvPr>
        <xdr:cNvSpPr/>
      </xdr:nvSpPr>
      <xdr:spPr>
        <a:xfrm>
          <a:off x="8096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4795893A-70E6-4C56-A461-D1A16940ED46}"/>
            </a:ext>
          </a:extLst>
        </xdr:cNvPr>
        <xdr:cNvSpPr/>
      </xdr:nvSpPr>
      <xdr:spPr>
        <a:xfrm>
          <a:off x="17145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68DBC7B5-8628-423A-9D94-A6DDDB4C2A6A}"/>
            </a:ext>
          </a:extLst>
        </xdr:cNvPr>
        <xdr:cNvSpPr/>
      </xdr:nvSpPr>
      <xdr:spPr>
        <a:xfrm>
          <a:off x="17145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E02EE21D-151B-4C87-81BF-DD53449DBB73}"/>
            </a:ext>
          </a:extLst>
        </xdr:cNvPr>
        <xdr:cNvSpPr/>
      </xdr:nvSpPr>
      <xdr:spPr>
        <a:xfrm>
          <a:off x="27432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42E44051-D849-405E-BD2A-0DB266C5751D}"/>
            </a:ext>
          </a:extLst>
        </xdr:cNvPr>
        <xdr:cNvSpPr/>
      </xdr:nvSpPr>
      <xdr:spPr>
        <a:xfrm>
          <a:off x="27432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A2B3EB7-BBBF-43B2-8619-EA6C1FDE3368}"/>
            </a:ext>
          </a:extLst>
        </xdr:cNvPr>
        <xdr:cNvSpPr/>
      </xdr:nvSpPr>
      <xdr:spPr>
        <a:xfrm>
          <a:off x="6858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35247E94-6584-4540-B251-D54350658CCF}"/>
            </a:ext>
          </a:extLst>
        </xdr:cNvPr>
        <xdr:cNvSpPr txBox="1"/>
      </xdr:nvSpPr>
      <xdr:spPr>
        <a:xfrm>
          <a:off x="666750"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F696857A-926F-41DF-9AAD-16783DAB4EA8}"/>
            </a:ext>
          </a:extLst>
        </xdr:cNvPr>
        <xdr:cNvCxnSpPr/>
      </xdr:nvCxnSpPr>
      <xdr:spPr>
        <a:xfrm>
          <a:off x="6858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2A790373-5B59-460D-A954-81A7D7FB4D78}"/>
            </a:ext>
          </a:extLst>
        </xdr:cNvPr>
        <xdr:cNvSpPr txBox="1"/>
      </xdr:nvSpPr>
      <xdr:spPr>
        <a:xfrm>
          <a:off x="278946"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2" name="直線コネクタ 391">
          <a:extLst>
            <a:ext uri="{FF2B5EF4-FFF2-40B4-BE49-F238E27FC236}">
              <a16:creationId xmlns:a16="http://schemas.microsoft.com/office/drawing/2014/main" id="{93A2C13B-82A0-49BB-8071-0C2804720094}"/>
            </a:ext>
          </a:extLst>
        </xdr:cNvPr>
        <xdr:cNvCxnSpPr/>
      </xdr:nvCxnSpPr>
      <xdr:spPr>
        <a:xfrm>
          <a:off x="685800" y="17811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3" name="テキスト ボックス 392">
          <a:extLst>
            <a:ext uri="{FF2B5EF4-FFF2-40B4-BE49-F238E27FC236}">
              <a16:creationId xmlns:a16="http://schemas.microsoft.com/office/drawing/2014/main" id="{F185A70A-261E-42D2-86B1-DEDCB873713D}"/>
            </a:ext>
          </a:extLst>
        </xdr:cNvPr>
        <xdr:cNvSpPr txBox="1"/>
      </xdr:nvSpPr>
      <xdr:spPr>
        <a:xfrm>
          <a:off x="278946" y="17666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4" name="直線コネクタ 393">
          <a:extLst>
            <a:ext uri="{FF2B5EF4-FFF2-40B4-BE49-F238E27FC236}">
              <a16:creationId xmlns:a16="http://schemas.microsoft.com/office/drawing/2014/main" id="{D5D36030-1F30-4180-B878-BE575354C58B}"/>
            </a:ext>
          </a:extLst>
        </xdr:cNvPr>
        <xdr:cNvCxnSpPr/>
      </xdr:nvCxnSpPr>
      <xdr:spPr>
        <a:xfrm>
          <a:off x="685800" y="17430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5" name="テキスト ボックス 394">
          <a:extLst>
            <a:ext uri="{FF2B5EF4-FFF2-40B4-BE49-F238E27FC236}">
              <a16:creationId xmlns:a16="http://schemas.microsoft.com/office/drawing/2014/main" id="{24D94BA7-5BCC-4162-971F-BCE7424A51C2}"/>
            </a:ext>
          </a:extLst>
        </xdr:cNvPr>
        <xdr:cNvSpPr txBox="1"/>
      </xdr:nvSpPr>
      <xdr:spPr>
        <a:xfrm>
          <a:off x="339891" y="17285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6" name="直線コネクタ 395">
          <a:extLst>
            <a:ext uri="{FF2B5EF4-FFF2-40B4-BE49-F238E27FC236}">
              <a16:creationId xmlns:a16="http://schemas.microsoft.com/office/drawing/2014/main" id="{C9608432-B5B6-454A-91D4-4BB406C9E73C}"/>
            </a:ext>
          </a:extLst>
        </xdr:cNvPr>
        <xdr:cNvCxnSpPr/>
      </xdr:nvCxnSpPr>
      <xdr:spPr>
        <a:xfrm>
          <a:off x="685800" y="1704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7" name="テキスト ボックス 396">
          <a:extLst>
            <a:ext uri="{FF2B5EF4-FFF2-40B4-BE49-F238E27FC236}">
              <a16:creationId xmlns:a16="http://schemas.microsoft.com/office/drawing/2014/main" id="{5F1C3D1C-5F08-471F-B6F6-5F31C3D513F7}"/>
            </a:ext>
          </a:extLst>
        </xdr:cNvPr>
        <xdr:cNvSpPr txBox="1"/>
      </xdr:nvSpPr>
      <xdr:spPr>
        <a:xfrm>
          <a:off x="339891" y="16904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8" name="直線コネクタ 397">
          <a:extLst>
            <a:ext uri="{FF2B5EF4-FFF2-40B4-BE49-F238E27FC236}">
              <a16:creationId xmlns:a16="http://schemas.microsoft.com/office/drawing/2014/main" id="{DA8779F9-AA62-47AE-B914-8FB47B52273B}"/>
            </a:ext>
          </a:extLst>
        </xdr:cNvPr>
        <xdr:cNvCxnSpPr/>
      </xdr:nvCxnSpPr>
      <xdr:spPr>
        <a:xfrm>
          <a:off x="685800" y="16668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9" name="テキスト ボックス 398">
          <a:extLst>
            <a:ext uri="{FF2B5EF4-FFF2-40B4-BE49-F238E27FC236}">
              <a16:creationId xmlns:a16="http://schemas.microsoft.com/office/drawing/2014/main" id="{58ACF66C-C205-4857-A18D-0AEEDC18739D}"/>
            </a:ext>
          </a:extLst>
        </xdr:cNvPr>
        <xdr:cNvSpPr txBox="1"/>
      </xdr:nvSpPr>
      <xdr:spPr>
        <a:xfrm>
          <a:off x="339891" y="16523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0" name="直線コネクタ 399">
          <a:extLst>
            <a:ext uri="{FF2B5EF4-FFF2-40B4-BE49-F238E27FC236}">
              <a16:creationId xmlns:a16="http://schemas.microsoft.com/office/drawing/2014/main" id="{CE2970EF-F717-4922-9F2F-AC40E4C01C3C}"/>
            </a:ext>
          </a:extLst>
        </xdr:cNvPr>
        <xdr:cNvCxnSpPr/>
      </xdr:nvCxnSpPr>
      <xdr:spPr>
        <a:xfrm>
          <a:off x="685800" y="1628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1" name="テキスト ボックス 400">
          <a:extLst>
            <a:ext uri="{FF2B5EF4-FFF2-40B4-BE49-F238E27FC236}">
              <a16:creationId xmlns:a16="http://schemas.microsoft.com/office/drawing/2014/main" id="{F136479F-2DCE-4140-ADC5-F5D832C06BC3}"/>
            </a:ext>
          </a:extLst>
        </xdr:cNvPr>
        <xdr:cNvSpPr txBox="1"/>
      </xdr:nvSpPr>
      <xdr:spPr>
        <a:xfrm>
          <a:off x="339891" y="16142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6EC764A3-31E8-4466-8673-272F20EB3BE9}"/>
            </a:ext>
          </a:extLst>
        </xdr:cNvPr>
        <xdr:cNvCxnSpPr/>
      </xdr:nvCxnSpPr>
      <xdr:spPr>
        <a:xfrm>
          <a:off x="6858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3" name="テキスト ボックス 402">
          <a:extLst>
            <a:ext uri="{FF2B5EF4-FFF2-40B4-BE49-F238E27FC236}">
              <a16:creationId xmlns:a16="http://schemas.microsoft.com/office/drawing/2014/main" id="{10870DA6-C31A-4C56-A26B-5CD4676E9A1F}"/>
            </a:ext>
          </a:extLst>
        </xdr:cNvPr>
        <xdr:cNvSpPr txBox="1"/>
      </xdr:nvSpPr>
      <xdr:spPr>
        <a:xfrm>
          <a:off x="388136" y="157613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4" name="【港湾・漁港】&#10;有形固定資産減価償却率グラフ枠">
          <a:extLst>
            <a:ext uri="{FF2B5EF4-FFF2-40B4-BE49-F238E27FC236}">
              <a16:creationId xmlns:a16="http://schemas.microsoft.com/office/drawing/2014/main" id="{54DD8F77-2388-4DC4-AD07-1D5018A5B8BE}"/>
            </a:ext>
          </a:extLst>
        </xdr:cNvPr>
        <xdr:cNvSpPr/>
      </xdr:nvSpPr>
      <xdr:spPr>
        <a:xfrm>
          <a:off x="6858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49530</xdr:rowOff>
    </xdr:from>
    <xdr:to>
      <xdr:col>24</xdr:col>
      <xdr:colOff>62865</xdr:colOff>
      <xdr:row>108</xdr:row>
      <xdr:rowOff>152400</xdr:rowOff>
    </xdr:to>
    <xdr:cxnSp macro="">
      <xdr:nvCxnSpPr>
        <xdr:cNvPr id="405" name="直線コネクタ 404">
          <a:extLst>
            <a:ext uri="{FF2B5EF4-FFF2-40B4-BE49-F238E27FC236}">
              <a16:creationId xmlns:a16="http://schemas.microsoft.com/office/drawing/2014/main" id="{9A6BD108-FF8D-4CF1-BCD3-859C8DAE7BB3}"/>
            </a:ext>
          </a:extLst>
        </xdr:cNvPr>
        <xdr:cNvCxnSpPr/>
      </xdr:nvCxnSpPr>
      <xdr:spPr>
        <a:xfrm flipV="1">
          <a:off x="4180840" y="16505555"/>
          <a:ext cx="0" cy="130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6" name="【港湾・漁港】&#10;有形固定資産減価償却率最小値テキスト">
          <a:extLst>
            <a:ext uri="{FF2B5EF4-FFF2-40B4-BE49-F238E27FC236}">
              <a16:creationId xmlns:a16="http://schemas.microsoft.com/office/drawing/2014/main" id="{E756680D-1CFB-46D7-90FA-9031A808B4DB}"/>
            </a:ext>
          </a:extLst>
        </xdr:cNvPr>
        <xdr:cNvSpPr txBox="1"/>
      </xdr:nvSpPr>
      <xdr:spPr>
        <a:xfrm>
          <a:off x="4219575" y="1781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7" name="直線コネクタ 406">
          <a:extLst>
            <a:ext uri="{FF2B5EF4-FFF2-40B4-BE49-F238E27FC236}">
              <a16:creationId xmlns:a16="http://schemas.microsoft.com/office/drawing/2014/main" id="{A955FD80-13A1-4676-A6D5-F20F8BAEC04A}"/>
            </a:ext>
          </a:extLst>
        </xdr:cNvPr>
        <xdr:cNvCxnSpPr/>
      </xdr:nvCxnSpPr>
      <xdr:spPr>
        <a:xfrm>
          <a:off x="4105275" y="178117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167657</xdr:rowOff>
    </xdr:from>
    <xdr:ext cx="405111" cy="259045"/>
    <xdr:sp macro="" textlink="">
      <xdr:nvSpPr>
        <xdr:cNvPr id="408" name="【港湾・漁港】&#10;有形固定資産減価償却率最大値テキスト">
          <a:extLst>
            <a:ext uri="{FF2B5EF4-FFF2-40B4-BE49-F238E27FC236}">
              <a16:creationId xmlns:a16="http://schemas.microsoft.com/office/drawing/2014/main" id="{1F836F34-1C7F-4ABF-A843-CF5D453176F7}"/>
            </a:ext>
          </a:extLst>
        </xdr:cNvPr>
        <xdr:cNvSpPr txBox="1"/>
      </xdr:nvSpPr>
      <xdr:spPr>
        <a:xfrm>
          <a:off x="4219575" y="16280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49530</xdr:rowOff>
    </xdr:from>
    <xdr:to>
      <xdr:col>24</xdr:col>
      <xdr:colOff>152400</xdr:colOff>
      <xdr:row>101</xdr:row>
      <xdr:rowOff>49530</xdr:rowOff>
    </xdr:to>
    <xdr:cxnSp macro="">
      <xdr:nvCxnSpPr>
        <xdr:cNvPr id="409" name="直線コネクタ 408">
          <a:extLst>
            <a:ext uri="{FF2B5EF4-FFF2-40B4-BE49-F238E27FC236}">
              <a16:creationId xmlns:a16="http://schemas.microsoft.com/office/drawing/2014/main" id="{2D4D9008-1D84-4D0C-8FF1-08C132D3FAFC}"/>
            </a:ext>
          </a:extLst>
        </xdr:cNvPr>
        <xdr:cNvCxnSpPr/>
      </xdr:nvCxnSpPr>
      <xdr:spPr>
        <a:xfrm>
          <a:off x="4105275" y="165055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65422</xdr:rowOff>
    </xdr:from>
    <xdr:ext cx="405111" cy="259045"/>
    <xdr:sp macro="" textlink="">
      <xdr:nvSpPr>
        <xdr:cNvPr id="410" name="【港湾・漁港】&#10;有形固定資産減価償却率平均値テキスト">
          <a:extLst>
            <a:ext uri="{FF2B5EF4-FFF2-40B4-BE49-F238E27FC236}">
              <a16:creationId xmlns:a16="http://schemas.microsoft.com/office/drawing/2014/main" id="{5745747B-7DF0-4880-A9B9-CCA555EAD865}"/>
            </a:ext>
          </a:extLst>
        </xdr:cNvPr>
        <xdr:cNvSpPr txBox="1"/>
      </xdr:nvSpPr>
      <xdr:spPr>
        <a:xfrm>
          <a:off x="4219575" y="16870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42545</xdr:rowOff>
    </xdr:from>
    <xdr:to>
      <xdr:col>24</xdr:col>
      <xdr:colOff>114300</xdr:colOff>
      <xdr:row>104</xdr:row>
      <xdr:rowOff>144145</xdr:rowOff>
    </xdr:to>
    <xdr:sp macro="" textlink="">
      <xdr:nvSpPr>
        <xdr:cNvPr id="411" name="フローチャート: 判断 410">
          <a:extLst>
            <a:ext uri="{FF2B5EF4-FFF2-40B4-BE49-F238E27FC236}">
              <a16:creationId xmlns:a16="http://schemas.microsoft.com/office/drawing/2014/main" id="{3669835F-C92D-4F54-B99E-C99863B9035E}"/>
            </a:ext>
          </a:extLst>
        </xdr:cNvPr>
        <xdr:cNvSpPr/>
      </xdr:nvSpPr>
      <xdr:spPr>
        <a:xfrm>
          <a:off x="4124325" y="170192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57786</xdr:rowOff>
    </xdr:from>
    <xdr:to>
      <xdr:col>20</xdr:col>
      <xdr:colOff>38100</xdr:colOff>
      <xdr:row>104</xdr:row>
      <xdr:rowOff>159386</xdr:rowOff>
    </xdr:to>
    <xdr:sp macro="" textlink="">
      <xdr:nvSpPr>
        <xdr:cNvPr id="412" name="フローチャート: 判断 411">
          <a:extLst>
            <a:ext uri="{FF2B5EF4-FFF2-40B4-BE49-F238E27FC236}">
              <a16:creationId xmlns:a16="http://schemas.microsoft.com/office/drawing/2014/main" id="{CE41D19F-9585-4F99-9BA6-2D0A419CECD2}"/>
            </a:ext>
          </a:extLst>
        </xdr:cNvPr>
        <xdr:cNvSpPr/>
      </xdr:nvSpPr>
      <xdr:spPr>
        <a:xfrm>
          <a:off x="3381375" y="1703133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17780</xdr:rowOff>
    </xdr:from>
    <xdr:to>
      <xdr:col>15</xdr:col>
      <xdr:colOff>101600</xdr:colOff>
      <xdr:row>104</xdr:row>
      <xdr:rowOff>119380</xdr:rowOff>
    </xdr:to>
    <xdr:sp macro="" textlink="">
      <xdr:nvSpPr>
        <xdr:cNvPr id="413" name="フローチャート: 判断 412">
          <a:extLst>
            <a:ext uri="{FF2B5EF4-FFF2-40B4-BE49-F238E27FC236}">
              <a16:creationId xmlns:a16="http://schemas.microsoft.com/office/drawing/2014/main" id="{503C80BB-B236-4204-B66F-01955283D08B}"/>
            </a:ext>
          </a:extLst>
        </xdr:cNvPr>
        <xdr:cNvSpPr/>
      </xdr:nvSpPr>
      <xdr:spPr>
        <a:xfrm>
          <a:off x="2571750" y="1699133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8255</xdr:rowOff>
    </xdr:from>
    <xdr:to>
      <xdr:col>10</xdr:col>
      <xdr:colOff>165100</xdr:colOff>
      <xdr:row>104</xdr:row>
      <xdr:rowOff>109855</xdr:rowOff>
    </xdr:to>
    <xdr:sp macro="" textlink="">
      <xdr:nvSpPr>
        <xdr:cNvPr id="414" name="フローチャート: 判断 413">
          <a:extLst>
            <a:ext uri="{FF2B5EF4-FFF2-40B4-BE49-F238E27FC236}">
              <a16:creationId xmlns:a16="http://schemas.microsoft.com/office/drawing/2014/main" id="{6C6D4E01-3474-4879-932C-3A9DE13D9B66}"/>
            </a:ext>
          </a:extLst>
        </xdr:cNvPr>
        <xdr:cNvSpPr/>
      </xdr:nvSpPr>
      <xdr:spPr>
        <a:xfrm>
          <a:off x="1781175" y="169849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8255</xdr:rowOff>
    </xdr:from>
    <xdr:to>
      <xdr:col>6</xdr:col>
      <xdr:colOff>38100</xdr:colOff>
      <xdr:row>104</xdr:row>
      <xdr:rowOff>109855</xdr:rowOff>
    </xdr:to>
    <xdr:sp macro="" textlink="">
      <xdr:nvSpPr>
        <xdr:cNvPr id="415" name="フローチャート: 判断 414">
          <a:extLst>
            <a:ext uri="{FF2B5EF4-FFF2-40B4-BE49-F238E27FC236}">
              <a16:creationId xmlns:a16="http://schemas.microsoft.com/office/drawing/2014/main" id="{D596C23C-89CE-47E4-AC85-ED8FB039B10D}"/>
            </a:ext>
          </a:extLst>
        </xdr:cNvPr>
        <xdr:cNvSpPr/>
      </xdr:nvSpPr>
      <xdr:spPr>
        <a:xfrm>
          <a:off x="981075" y="169849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234FDD40-331C-4F7B-A909-63BA21519DBE}"/>
            </a:ext>
          </a:extLst>
        </xdr:cNvPr>
        <xdr:cNvSpPr txBox="1"/>
      </xdr:nvSpPr>
      <xdr:spPr>
        <a:xfrm>
          <a:off x="40100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EAE77C45-720A-4A3A-ADD9-E70924EC9274}"/>
            </a:ext>
          </a:extLst>
        </xdr:cNvPr>
        <xdr:cNvSpPr txBox="1"/>
      </xdr:nvSpPr>
      <xdr:spPr>
        <a:xfrm>
          <a:off x="32575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F94DFE54-C2A8-48A6-9C85-20F84D71F995}"/>
            </a:ext>
          </a:extLst>
        </xdr:cNvPr>
        <xdr:cNvSpPr txBox="1"/>
      </xdr:nvSpPr>
      <xdr:spPr>
        <a:xfrm>
          <a:off x="24479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1528D96E-8C92-4FC5-9446-D89A4A8E5D79}"/>
            </a:ext>
          </a:extLst>
        </xdr:cNvPr>
        <xdr:cNvSpPr txBox="1"/>
      </xdr:nvSpPr>
      <xdr:spPr>
        <a:xfrm>
          <a:off x="1657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D794BD8B-D721-49B7-8A55-2E1E2BE80A19}"/>
            </a:ext>
          </a:extLst>
        </xdr:cNvPr>
        <xdr:cNvSpPr txBox="1"/>
      </xdr:nvSpPr>
      <xdr:spPr>
        <a:xfrm>
          <a:off x="857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128270</xdr:rowOff>
    </xdr:from>
    <xdr:to>
      <xdr:col>24</xdr:col>
      <xdr:colOff>114300</xdr:colOff>
      <xdr:row>107</xdr:row>
      <xdr:rowOff>58420</xdr:rowOff>
    </xdr:to>
    <xdr:sp macro="" textlink="">
      <xdr:nvSpPr>
        <xdr:cNvPr id="421" name="楕円 420">
          <a:extLst>
            <a:ext uri="{FF2B5EF4-FFF2-40B4-BE49-F238E27FC236}">
              <a16:creationId xmlns:a16="http://schemas.microsoft.com/office/drawing/2014/main" id="{7F9928C7-8BBB-4BD8-89D1-4EA8B216AE08}"/>
            </a:ext>
          </a:extLst>
        </xdr:cNvPr>
        <xdr:cNvSpPr/>
      </xdr:nvSpPr>
      <xdr:spPr>
        <a:xfrm>
          <a:off x="4124325" y="1744154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106697</xdr:rowOff>
    </xdr:from>
    <xdr:ext cx="405111" cy="259045"/>
    <xdr:sp macro="" textlink="">
      <xdr:nvSpPr>
        <xdr:cNvPr id="422" name="【港湾・漁港】&#10;有形固定資産減価償却率該当値テキスト">
          <a:extLst>
            <a:ext uri="{FF2B5EF4-FFF2-40B4-BE49-F238E27FC236}">
              <a16:creationId xmlns:a16="http://schemas.microsoft.com/office/drawing/2014/main" id="{7C2EE8B0-561F-4A9D-BCA7-D70D06FF1F77}"/>
            </a:ext>
          </a:extLst>
        </xdr:cNvPr>
        <xdr:cNvSpPr txBox="1"/>
      </xdr:nvSpPr>
      <xdr:spPr>
        <a:xfrm>
          <a:off x="4219575" y="1741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111125</xdr:rowOff>
    </xdr:from>
    <xdr:to>
      <xdr:col>20</xdr:col>
      <xdr:colOff>38100</xdr:colOff>
      <xdr:row>107</xdr:row>
      <xdr:rowOff>41275</xdr:rowOff>
    </xdr:to>
    <xdr:sp macro="" textlink="">
      <xdr:nvSpPr>
        <xdr:cNvPr id="423" name="楕円 422">
          <a:extLst>
            <a:ext uri="{FF2B5EF4-FFF2-40B4-BE49-F238E27FC236}">
              <a16:creationId xmlns:a16="http://schemas.microsoft.com/office/drawing/2014/main" id="{71E9BBFD-66F4-44EA-9B11-FCE4762273BE}"/>
            </a:ext>
          </a:extLst>
        </xdr:cNvPr>
        <xdr:cNvSpPr/>
      </xdr:nvSpPr>
      <xdr:spPr>
        <a:xfrm>
          <a:off x="3381375" y="1742757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161925</xdr:rowOff>
    </xdr:from>
    <xdr:to>
      <xdr:col>24</xdr:col>
      <xdr:colOff>63500</xdr:colOff>
      <xdr:row>107</xdr:row>
      <xdr:rowOff>7620</xdr:rowOff>
    </xdr:to>
    <xdr:cxnSp macro="">
      <xdr:nvCxnSpPr>
        <xdr:cNvPr id="424" name="直線コネクタ 423">
          <a:extLst>
            <a:ext uri="{FF2B5EF4-FFF2-40B4-BE49-F238E27FC236}">
              <a16:creationId xmlns:a16="http://schemas.microsoft.com/office/drawing/2014/main" id="{F4CA6C80-6FBB-4CC4-9C40-44B2DF801EBB}"/>
            </a:ext>
          </a:extLst>
        </xdr:cNvPr>
        <xdr:cNvCxnSpPr/>
      </xdr:nvCxnSpPr>
      <xdr:spPr>
        <a:xfrm>
          <a:off x="3429000" y="17475200"/>
          <a:ext cx="752475" cy="2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111125</xdr:rowOff>
    </xdr:from>
    <xdr:to>
      <xdr:col>15</xdr:col>
      <xdr:colOff>101600</xdr:colOff>
      <xdr:row>107</xdr:row>
      <xdr:rowOff>41275</xdr:rowOff>
    </xdr:to>
    <xdr:sp macro="" textlink="">
      <xdr:nvSpPr>
        <xdr:cNvPr id="425" name="楕円 424">
          <a:extLst>
            <a:ext uri="{FF2B5EF4-FFF2-40B4-BE49-F238E27FC236}">
              <a16:creationId xmlns:a16="http://schemas.microsoft.com/office/drawing/2014/main" id="{F71A2CEC-46CC-4B79-9DC0-5707E3DEFB50}"/>
            </a:ext>
          </a:extLst>
        </xdr:cNvPr>
        <xdr:cNvSpPr/>
      </xdr:nvSpPr>
      <xdr:spPr>
        <a:xfrm>
          <a:off x="2571750" y="174275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161925</xdr:rowOff>
    </xdr:from>
    <xdr:to>
      <xdr:col>19</xdr:col>
      <xdr:colOff>177800</xdr:colOff>
      <xdr:row>106</xdr:row>
      <xdr:rowOff>161925</xdr:rowOff>
    </xdr:to>
    <xdr:cxnSp macro="">
      <xdr:nvCxnSpPr>
        <xdr:cNvPr id="426" name="直線コネクタ 425">
          <a:extLst>
            <a:ext uri="{FF2B5EF4-FFF2-40B4-BE49-F238E27FC236}">
              <a16:creationId xmlns:a16="http://schemas.microsoft.com/office/drawing/2014/main" id="{4D0905F0-267D-43CF-9496-3A51D1474A17}"/>
            </a:ext>
          </a:extLst>
        </xdr:cNvPr>
        <xdr:cNvCxnSpPr/>
      </xdr:nvCxnSpPr>
      <xdr:spPr>
        <a:xfrm>
          <a:off x="2619375" y="174752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65405</xdr:rowOff>
    </xdr:from>
    <xdr:to>
      <xdr:col>10</xdr:col>
      <xdr:colOff>165100</xdr:colOff>
      <xdr:row>106</xdr:row>
      <xdr:rowOff>167005</xdr:rowOff>
    </xdr:to>
    <xdr:sp macro="" textlink="">
      <xdr:nvSpPr>
        <xdr:cNvPr id="427" name="楕円 426">
          <a:extLst>
            <a:ext uri="{FF2B5EF4-FFF2-40B4-BE49-F238E27FC236}">
              <a16:creationId xmlns:a16="http://schemas.microsoft.com/office/drawing/2014/main" id="{8011CCA1-0FAF-4D12-95D6-A77C1E8C7269}"/>
            </a:ext>
          </a:extLst>
        </xdr:cNvPr>
        <xdr:cNvSpPr/>
      </xdr:nvSpPr>
      <xdr:spPr>
        <a:xfrm>
          <a:off x="1781175" y="173850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116205</xdr:rowOff>
    </xdr:from>
    <xdr:to>
      <xdr:col>15</xdr:col>
      <xdr:colOff>50800</xdr:colOff>
      <xdr:row>106</xdr:row>
      <xdr:rowOff>161925</xdr:rowOff>
    </xdr:to>
    <xdr:cxnSp macro="">
      <xdr:nvCxnSpPr>
        <xdr:cNvPr id="428" name="直線コネクタ 427">
          <a:extLst>
            <a:ext uri="{FF2B5EF4-FFF2-40B4-BE49-F238E27FC236}">
              <a16:creationId xmlns:a16="http://schemas.microsoft.com/office/drawing/2014/main" id="{96235CED-1D0E-470D-A8F1-CD8A1C6EB593}"/>
            </a:ext>
          </a:extLst>
        </xdr:cNvPr>
        <xdr:cNvCxnSpPr/>
      </xdr:nvCxnSpPr>
      <xdr:spPr>
        <a:xfrm>
          <a:off x="1828800" y="17432655"/>
          <a:ext cx="790575" cy="4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17780</xdr:rowOff>
    </xdr:from>
    <xdr:to>
      <xdr:col>6</xdr:col>
      <xdr:colOff>38100</xdr:colOff>
      <xdr:row>106</xdr:row>
      <xdr:rowOff>119380</xdr:rowOff>
    </xdr:to>
    <xdr:sp macro="" textlink="">
      <xdr:nvSpPr>
        <xdr:cNvPr id="429" name="楕円 428">
          <a:extLst>
            <a:ext uri="{FF2B5EF4-FFF2-40B4-BE49-F238E27FC236}">
              <a16:creationId xmlns:a16="http://schemas.microsoft.com/office/drawing/2014/main" id="{31F8ECCF-066F-4FED-9F95-C00632166A93}"/>
            </a:ext>
          </a:extLst>
        </xdr:cNvPr>
        <xdr:cNvSpPr/>
      </xdr:nvSpPr>
      <xdr:spPr>
        <a:xfrm>
          <a:off x="981075" y="1733423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68580</xdr:rowOff>
    </xdr:from>
    <xdr:to>
      <xdr:col>10</xdr:col>
      <xdr:colOff>114300</xdr:colOff>
      <xdr:row>106</xdr:row>
      <xdr:rowOff>116205</xdr:rowOff>
    </xdr:to>
    <xdr:cxnSp macro="">
      <xdr:nvCxnSpPr>
        <xdr:cNvPr id="430" name="直線コネクタ 429">
          <a:extLst>
            <a:ext uri="{FF2B5EF4-FFF2-40B4-BE49-F238E27FC236}">
              <a16:creationId xmlns:a16="http://schemas.microsoft.com/office/drawing/2014/main" id="{B31B9F09-FD32-4317-B5CA-A93789BE2A7D}"/>
            </a:ext>
          </a:extLst>
        </xdr:cNvPr>
        <xdr:cNvCxnSpPr/>
      </xdr:nvCxnSpPr>
      <xdr:spPr>
        <a:xfrm>
          <a:off x="1028700" y="17381855"/>
          <a:ext cx="8001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4463</xdr:rowOff>
    </xdr:from>
    <xdr:ext cx="405111" cy="259045"/>
    <xdr:sp macro="" textlink="">
      <xdr:nvSpPr>
        <xdr:cNvPr id="431" name="n_1aveValue【港湾・漁港】&#10;有形固定資産減価償却率">
          <a:extLst>
            <a:ext uri="{FF2B5EF4-FFF2-40B4-BE49-F238E27FC236}">
              <a16:creationId xmlns:a16="http://schemas.microsoft.com/office/drawing/2014/main" id="{42AD95CF-93CF-4B07-8D68-66AE627D4B8F}"/>
            </a:ext>
          </a:extLst>
        </xdr:cNvPr>
        <xdr:cNvSpPr txBox="1"/>
      </xdr:nvSpPr>
      <xdr:spPr>
        <a:xfrm>
          <a:off x="3239144" y="16809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135907</xdr:rowOff>
    </xdr:from>
    <xdr:ext cx="405111" cy="259045"/>
    <xdr:sp macro="" textlink="">
      <xdr:nvSpPr>
        <xdr:cNvPr id="432" name="n_2aveValue【港湾・漁港】&#10;有形固定資産減価償却率">
          <a:extLst>
            <a:ext uri="{FF2B5EF4-FFF2-40B4-BE49-F238E27FC236}">
              <a16:creationId xmlns:a16="http://schemas.microsoft.com/office/drawing/2014/main" id="{A214E075-B1A3-4ECB-AAD1-4BB47D12D516}"/>
            </a:ext>
          </a:extLst>
        </xdr:cNvPr>
        <xdr:cNvSpPr txBox="1"/>
      </xdr:nvSpPr>
      <xdr:spPr>
        <a:xfrm>
          <a:off x="2439044" y="1676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126382</xdr:rowOff>
    </xdr:from>
    <xdr:ext cx="405111" cy="259045"/>
    <xdr:sp macro="" textlink="">
      <xdr:nvSpPr>
        <xdr:cNvPr id="433" name="n_3aveValue【港湾・漁港】&#10;有形固定資産減価償却率">
          <a:extLst>
            <a:ext uri="{FF2B5EF4-FFF2-40B4-BE49-F238E27FC236}">
              <a16:creationId xmlns:a16="http://schemas.microsoft.com/office/drawing/2014/main" id="{ED993958-1D0D-44F7-9B82-FF575B99C0A5}"/>
            </a:ext>
          </a:extLst>
        </xdr:cNvPr>
        <xdr:cNvSpPr txBox="1"/>
      </xdr:nvSpPr>
      <xdr:spPr>
        <a:xfrm>
          <a:off x="1648469" y="16753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126382</xdr:rowOff>
    </xdr:from>
    <xdr:ext cx="405111" cy="259045"/>
    <xdr:sp macro="" textlink="">
      <xdr:nvSpPr>
        <xdr:cNvPr id="434" name="n_4aveValue【港湾・漁港】&#10;有形固定資産減価償却率">
          <a:extLst>
            <a:ext uri="{FF2B5EF4-FFF2-40B4-BE49-F238E27FC236}">
              <a16:creationId xmlns:a16="http://schemas.microsoft.com/office/drawing/2014/main" id="{10752E7B-912A-4442-9D91-A96B3B14B051}"/>
            </a:ext>
          </a:extLst>
        </xdr:cNvPr>
        <xdr:cNvSpPr txBox="1"/>
      </xdr:nvSpPr>
      <xdr:spPr>
        <a:xfrm>
          <a:off x="848369" y="16753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32402</xdr:rowOff>
    </xdr:from>
    <xdr:ext cx="405111" cy="259045"/>
    <xdr:sp macro="" textlink="">
      <xdr:nvSpPr>
        <xdr:cNvPr id="435" name="n_1mainValue【港湾・漁港】&#10;有形固定資産減価償却率">
          <a:extLst>
            <a:ext uri="{FF2B5EF4-FFF2-40B4-BE49-F238E27FC236}">
              <a16:creationId xmlns:a16="http://schemas.microsoft.com/office/drawing/2014/main" id="{40C56642-B004-4995-80D8-8FC57E44F0F6}"/>
            </a:ext>
          </a:extLst>
        </xdr:cNvPr>
        <xdr:cNvSpPr txBox="1"/>
      </xdr:nvSpPr>
      <xdr:spPr>
        <a:xfrm>
          <a:off x="32391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32402</xdr:rowOff>
    </xdr:from>
    <xdr:ext cx="405111" cy="259045"/>
    <xdr:sp macro="" textlink="">
      <xdr:nvSpPr>
        <xdr:cNvPr id="436" name="n_2mainValue【港湾・漁港】&#10;有形固定資産減価償却率">
          <a:extLst>
            <a:ext uri="{FF2B5EF4-FFF2-40B4-BE49-F238E27FC236}">
              <a16:creationId xmlns:a16="http://schemas.microsoft.com/office/drawing/2014/main" id="{068610B5-408E-4C08-8E1B-823E3742B58E}"/>
            </a:ext>
          </a:extLst>
        </xdr:cNvPr>
        <xdr:cNvSpPr txBox="1"/>
      </xdr:nvSpPr>
      <xdr:spPr>
        <a:xfrm>
          <a:off x="24390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158132</xdr:rowOff>
    </xdr:from>
    <xdr:ext cx="405111" cy="259045"/>
    <xdr:sp macro="" textlink="">
      <xdr:nvSpPr>
        <xdr:cNvPr id="437" name="n_3mainValue【港湾・漁港】&#10;有形固定資産減価償却率">
          <a:extLst>
            <a:ext uri="{FF2B5EF4-FFF2-40B4-BE49-F238E27FC236}">
              <a16:creationId xmlns:a16="http://schemas.microsoft.com/office/drawing/2014/main" id="{41D0B4FE-5CDE-4D40-A2C6-4E37CA707FE9}"/>
            </a:ext>
          </a:extLst>
        </xdr:cNvPr>
        <xdr:cNvSpPr txBox="1"/>
      </xdr:nvSpPr>
      <xdr:spPr>
        <a:xfrm>
          <a:off x="1648469" y="17477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110507</xdr:rowOff>
    </xdr:from>
    <xdr:ext cx="405111" cy="259045"/>
    <xdr:sp macro="" textlink="">
      <xdr:nvSpPr>
        <xdr:cNvPr id="438" name="n_4mainValue【港湾・漁港】&#10;有形固定資産減価償却率">
          <a:extLst>
            <a:ext uri="{FF2B5EF4-FFF2-40B4-BE49-F238E27FC236}">
              <a16:creationId xmlns:a16="http://schemas.microsoft.com/office/drawing/2014/main" id="{6008F17D-0F6E-44D5-ACCE-41A36398C316}"/>
            </a:ext>
          </a:extLst>
        </xdr:cNvPr>
        <xdr:cNvSpPr txBox="1"/>
      </xdr:nvSpPr>
      <xdr:spPr>
        <a:xfrm>
          <a:off x="848369" y="1742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20AC3A64-A393-46AC-AB9E-7C00DF3ADA87}"/>
            </a:ext>
          </a:extLst>
        </xdr:cNvPr>
        <xdr:cNvSpPr/>
      </xdr:nvSpPr>
      <xdr:spPr>
        <a:xfrm>
          <a:off x="59531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4099BA6D-A7AB-4334-9593-05087CEDEE78}"/>
            </a:ext>
          </a:extLst>
        </xdr:cNvPr>
        <xdr:cNvSpPr/>
      </xdr:nvSpPr>
      <xdr:spPr>
        <a:xfrm>
          <a:off x="60674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3E6C15B4-CE2F-499A-89F5-53ED1B8A6408}"/>
            </a:ext>
          </a:extLst>
        </xdr:cNvPr>
        <xdr:cNvSpPr/>
      </xdr:nvSpPr>
      <xdr:spPr>
        <a:xfrm>
          <a:off x="60674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593EFC76-8FA5-4117-A531-F51411196DB8}"/>
            </a:ext>
          </a:extLst>
        </xdr:cNvPr>
        <xdr:cNvSpPr/>
      </xdr:nvSpPr>
      <xdr:spPr>
        <a:xfrm>
          <a:off x="69818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9F5C85A8-0BB2-4F58-BD22-24E6A5D1889A}"/>
            </a:ext>
          </a:extLst>
        </xdr:cNvPr>
        <xdr:cNvSpPr/>
      </xdr:nvSpPr>
      <xdr:spPr>
        <a:xfrm>
          <a:off x="69818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824298AF-AA83-40B6-A99C-EF792AE2460A}"/>
            </a:ext>
          </a:extLst>
        </xdr:cNvPr>
        <xdr:cNvSpPr/>
      </xdr:nvSpPr>
      <xdr:spPr>
        <a:xfrm>
          <a:off x="80105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F9090F6E-D6AD-4D11-96E2-8C7D6372FB51}"/>
            </a:ext>
          </a:extLst>
        </xdr:cNvPr>
        <xdr:cNvSpPr/>
      </xdr:nvSpPr>
      <xdr:spPr>
        <a:xfrm>
          <a:off x="80105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6A309F0F-ACE0-45DD-B38D-90D8241A1D72}"/>
            </a:ext>
          </a:extLst>
        </xdr:cNvPr>
        <xdr:cNvSpPr/>
      </xdr:nvSpPr>
      <xdr:spPr>
        <a:xfrm>
          <a:off x="59531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48E3FFDD-2B61-4557-95EC-DFF3B243E2C8}"/>
            </a:ext>
          </a:extLst>
        </xdr:cNvPr>
        <xdr:cNvSpPr txBox="1"/>
      </xdr:nvSpPr>
      <xdr:spPr>
        <a:xfrm>
          <a:off x="5915025"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CAE92C59-921B-4A19-B644-C2139943AC35}"/>
            </a:ext>
          </a:extLst>
        </xdr:cNvPr>
        <xdr:cNvCxnSpPr/>
      </xdr:nvCxnSpPr>
      <xdr:spPr>
        <a:xfrm>
          <a:off x="5953125" y="1819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a:extLst>
            <a:ext uri="{FF2B5EF4-FFF2-40B4-BE49-F238E27FC236}">
              <a16:creationId xmlns:a16="http://schemas.microsoft.com/office/drawing/2014/main" id="{2D041580-867C-4653-96D9-0497E8248163}"/>
            </a:ext>
          </a:extLst>
        </xdr:cNvPr>
        <xdr:cNvCxnSpPr/>
      </xdr:nvCxnSpPr>
      <xdr:spPr>
        <a:xfrm>
          <a:off x="5953125" y="17811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0" name="テキスト ボックス 449">
          <a:extLst>
            <a:ext uri="{FF2B5EF4-FFF2-40B4-BE49-F238E27FC236}">
              <a16:creationId xmlns:a16="http://schemas.microsoft.com/office/drawing/2014/main" id="{2214644A-ABDF-44D2-9C19-969E6ECEC7F4}"/>
            </a:ext>
          </a:extLst>
        </xdr:cNvPr>
        <xdr:cNvSpPr txBox="1"/>
      </xdr:nvSpPr>
      <xdr:spPr>
        <a:xfrm>
          <a:off x="5723389" y="176663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a:extLst>
            <a:ext uri="{FF2B5EF4-FFF2-40B4-BE49-F238E27FC236}">
              <a16:creationId xmlns:a16="http://schemas.microsoft.com/office/drawing/2014/main" id="{BEBEDD4E-1C62-42EE-A1BF-55C246BF45FA}"/>
            </a:ext>
          </a:extLst>
        </xdr:cNvPr>
        <xdr:cNvCxnSpPr/>
      </xdr:nvCxnSpPr>
      <xdr:spPr>
        <a:xfrm>
          <a:off x="5953125" y="17430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52" name="テキスト ボックス 451">
          <a:extLst>
            <a:ext uri="{FF2B5EF4-FFF2-40B4-BE49-F238E27FC236}">
              <a16:creationId xmlns:a16="http://schemas.microsoft.com/office/drawing/2014/main" id="{0A87B24E-6430-4467-99D1-F47BB03E1010}"/>
            </a:ext>
          </a:extLst>
        </xdr:cNvPr>
        <xdr:cNvSpPr txBox="1"/>
      </xdr:nvSpPr>
      <xdr:spPr>
        <a:xfrm>
          <a:off x="5421206" y="172853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a:extLst>
            <a:ext uri="{FF2B5EF4-FFF2-40B4-BE49-F238E27FC236}">
              <a16:creationId xmlns:a16="http://schemas.microsoft.com/office/drawing/2014/main" id="{76DEBB3D-7B48-453B-9F4A-D59103516E0B}"/>
            </a:ext>
          </a:extLst>
        </xdr:cNvPr>
        <xdr:cNvCxnSpPr/>
      </xdr:nvCxnSpPr>
      <xdr:spPr>
        <a:xfrm>
          <a:off x="5953125" y="17049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4" name="テキスト ボックス 453">
          <a:extLst>
            <a:ext uri="{FF2B5EF4-FFF2-40B4-BE49-F238E27FC236}">
              <a16:creationId xmlns:a16="http://schemas.microsoft.com/office/drawing/2014/main" id="{79B2F001-4C56-45F4-910A-F3FA5BAEF112}"/>
            </a:ext>
          </a:extLst>
        </xdr:cNvPr>
        <xdr:cNvSpPr txBox="1"/>
      </xdr:nvSpPr>
      <xdr:spPr>
        <a:xfrm>
          <a:off x="5421206" y="169043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a:extLst>
            <a:ext uri="{FF2B5EF4-FFF2-40B4-BE49-F238E27FC236}">
              <a16:creationId xmlns:a16="http://schemas.microsoft.com/office/drawing/2014/main" id="{8E0420F1-2508-4B36-8837-B94766856E69}"/>
            </a:ext>
          </a:extLst>
        </xdr:cNvPr>
        <xdr:cNvCxnSpPr/>
      </xdr:nvCxnSpPr>
      <xdr:spPr>
        <a:xfrm>
          <a:off x="5953125" y="16668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6" name="テキスト ボックス 455">
          <a:extLst>
            <a:ext uri="{FF2B5EF4-FFF2-40B4-BE49-F238E27FC236}">
              <a16:creationId xmlns:a16="http://schemas.microsoft.com/office/drawing/2014/main" id="{7DAB8EC2-4DA8-4ED9-8C77-CAF5ADA3297E}"/>
            </a:ext>
          </a:extLst>
        </xdr:cNvPr>
        <xdr:cNvSpPr txBox="1"/>
      </xdr:nvSpPr>
      <xdr:spPr>
        <a:xfrm>
          <a:off x="5421206" y="165233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a:extLst>
            <a:ext uri="{FF2B5EF4-FFF2-40B4-BE49-F238E27FC236}">
              <a16:creationId xmlns:a16="http://schemas.microsoft.com/office/drawing/2014/main" id="{3D215AE8-A05C-4E2F-8302-A1DE89D0B4A0}"/>
            </a:ext>
          </a:extLst>
        </xdr:cNvPr>
        <xdr:cNvCxnSpPr/>
      </xdr:nvCxnSpPr>
      <xdr:spPr>
        <a:xfrm>
          <a:off x="5953125" y="1628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8" name="テキスト ボックス 457">
          <a:extLst>
            <a:ext uri="{FF2B5EF4-FFF2-40B4-BE49-F238E27FC236}">
              <a16:creationId xmlns:a16="http://schemas.microsoft.com/office/drawing/2014/main" id="{E60868DB-6005-4BD8-981E-0EBCD5A4C633}"/>
            </a:ext>
          </a:extLst>
        </xdr:cNvPr>
        <xdr:cNvSpPr txBox="1"/>
      </xdr:nvSpPr>
      <xdr:spPr>
        <a:xfrm>
          <a:off x="5324703" y="1614235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07EB67BF-899A-4B10-B601-13BD5E0D8A57}"/>
            </a:ext>
          </a:extLst>
        </xdr:cNvPr>
        <xdr:cNvCxnSpPr/>
      </xdr:nvCxnSpPr>
      <xdr:spPr>
        <a:xfrm>
          <a:off x="5953125" y="1590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60" name="テキスト ボックス 459">
          <a:extLst>
            <a:ext uri="{FF2B5EF4-FFF2-40B4-BE49-F238E27FC236}">
              <a16:creationId xmlns:a16="http://schemas.microsoft.com/office/drawing/2014/main" id="{511727CD-2517-4B9D-8EE7-8B337066166A}"/>
            </a:ext>
          </a:extLst>
        </xdr:cNvPr>
        <xdr:cNvSpPr txBox="1"/>
      </xdr:nvSpPr>
      <xdr:spPr>
        <a:xfrm>
          <a:off x="5324703" y="1576135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港湾・漁港】&#10;一人当たり有形固定資産（償却資産）額グラフ枠">
          <a:extLst>
            <a:ext uri="{FF2B5EF4-FFF2-40B4-BE49-F238E27FC236}">
              <a16:creationId xmlns:a16="http://schemas.microsoft.com/office/drawing/2014/main" id="{1C3F26AF-13B0-4806-98EB-B6B96A8BCFC3}"/>
            </a:ext>
          </a:extLst>
        </xdr:cNvPr>
        <xdr:cNvSpPr/>
      </xdr:nvSpPr>
      <xdr:spPr>
        <a:xfrm>
          <a:off x="59531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74924</xdr:rowOff>
    </xdr:from>
    <xdr:to>
      <xdr:col>54</xdr:col>
      <xdr:colOff>189865</xdr:colOff>
      <xdr:row>108</xdr:row>
      <xdr:rowOff>152400</xdr:rowOff>
    </xdr:to>
    <xdr:cxnSp macro="">
      <xdr:nvCxnSpPr>
        <xdr:cNvPr id="462" name="直線コネクタ 461">
          <a:extLst>
            <a:ext uri="{FF2B5EF4-FFF2-40B4-BE49-F238E27FC236}">
              <a16:creationId xmlns:a16="http://schemas.microsoft.com/office/drawing/2014/main" id="{A137D3DD-D553-43E3-98AE-CD7707EF77B7}"/>
            </a:ext>
          </a:extLst>
        </xdr:cNvPr>
        <xdr:cNvCxnSpPr/>
      </xdr:nvCxnSpPr>
      <xdr:spPr>
        <a:xfrm flipV="1">
          <a:off x="9429115" y="16191224"/>
          <a:ext cx="0" cy="162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156227</xdr:rowOff>
    </xdr:from>
    <xdr:ext cx="249299" cy="259045"/>
    <xdr:sp macro="" textlink="">
      <xdr:nvSpPr>
        <xdr:cNvPr id="463" name="【港湾・漁港】&#10;一人当たり有形固定資産（償却資産）額最小値テキスト">
          <a:extLst>
            <a:ext uri="{FF2B5EF4-FFF2-40B4-BE49-F238E27FC236}">
              <a16:creationId xmlns:a16="http://schemas.microsoft.com/office/drawing/2014/main" id="{AB4EB537-4C41-443A-87CF-7F12040DBC17}"/>
            </a:ext>
          </a:extLst>
        </xdr:cNvPr>
        <xdr:cNvSpPr txBox="1"/>
      </xdr:nvSpPr>
      <xdr:spPr>
        <a:xfrm>
          <a:off x="9467850" y="178187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464" name="直線コネクタ 463">
          <a:extLst>
            <a:ext uri="{FF2B5EF4-FFF2-40B4-BE49-F238E27FC236}">
              <a16:creationId xmlns:a16="http://schemas.microsoft.com/office/drawing/2014/main" id="{5F55D953-C008-43DB-A49B-779B04342BFC}"/>
            </a:ext>
          </a:extLst>
        </xdr:cNvPr>
        <xdr:cNvCxnSpPr/>
      </xdr:nvCxnSpPr>
      <xdr:spPr>
        <a:xfrm>
          <a:off x="9363075" y="178117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21601</xdr:rowOff>
    </xdr:from>
    <xdr:ext cx="690189" cy="259045"/>
    <xdr:sp macro="" textlink="">
      <xdr:nvSpPr>
        <xdr:cNvPr id="465" name="【港湾・漁港】&#10;一人当たり有形固定資産（償却資産）額最大値テキスト">
          <a:extLst>
            <a:ext uri="{FF2B5EF4-FFF2-40B4-BE49-F238E27FC236}">
              <a16:creationId xmlns:a16="http://schemas.microsoft.com/office/drawing/2014/main" id="{9F6CCFC6-961C-4600-956F-86DC15081C88}"/>
            </a:ext>
          </a:extLst>
        </xdr:cNvPr>
        <xdr:cNvSpPr txBox="1"/>
      </xdr:nvSpPr>
      <xdr:spPr>
        <a:xfrm>
          <a:off x="9467850" y="159664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74924</xdr:rowOff>
    </xdr:from>
    <xdr:to>
      <xdr:col>55</xdr:col>
      <xdr:colOff>88900</xdr:colOff>
      <xdr:row>99</xdr:row>
      <xdr:rowOff>74924</xdr:rowOff>
    </xdr:to>
    <xdr:cxnSp macro="">
      <xdr:nvCxnSpPr>
        <xdr:cNvPr id="466" name="直線コネクタ 465">
          <a:extLst>
            <a:ext uri="{FF2B5EF4-FFF2-40B4-BE49-F238E27FC236}">
              <a16:creationId xmlns:a16="http://schemas.microsoft.com/office/drawing/2014/main" id="{7B38FF85-3C2A-4744-A00D-E586814A390D}"/>
            </a:ext>
          </a:extLst>
        </xdr:cNvPr>
        <xdr:cNvCxnSpPr/>
      </xdr:nvCxnSpPr>
      <xdr:spPr>
        <a:xfrm>
          <a:off x="9363075" y="1619122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43048</xdr:rowOff>
    </xdr:from>
    <xdr:ext cx="599010" cy="259045"/>
    <xdr:sp macro="" textlink="">
      <xdr:nvSpPr>
        <xdr:cNvPr id="467" name="【港湾・漁港】&#10;一人当たり有形固定資産（償却資産）額平均値テキスト">
          <a:extLst>
            <a:ext uri="{FF2B5EF4-FFF2-40B4-BE49-F238E27FC236}">
              <a16:creationId xmlns:a16="http://schemas.microsoft.com/office/drawing/2014/main" id="{CB11E297-68CE-4AA2-AC90-6E66954A8A6E}"/>
            </a:ext>
          </a:extLst>
        </xdr:cNvPr>
        <xdr:cNvSpPr txBox="1"/>
      </xdr:nvSpPr>
      <xdr:spPr>
        <a:xfrm>
          <a:off x="9467850" y="17362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20171</xdr:rowOff>
    </xdr:from>
    <xdr:to>
      <xdr:col>55</xdr:col>
      <xdr:colOff>50800</xdr:colOff>
      <xdr:row>107</xdr:row>
      <xdr:rowOff>121771</xdr:rowOff>
    </xdr:to>
    <xdr:sp macro="" textlink="">
      <xdr:nvSpPr>
        <xdr:cNvPr id="468" name="フローチャート: 判断 467">
          <a:extLst>
            <a:ext uri="{FF2B5EF4-FFF2-40B4-BE49-F238E27FC236}">
              <a16:creationId xmlns:a16="http://schemas.microsoft.com/office/drawing/2014/main" id="{1D48D63C-FA5E-4EEF-ACA5-4684BFE76502}"/>
            </a:ext>
          </a:extLst>
        </xdr:cNvPr>
        <xdr:cNvSpPr/>
      </xdr:nvSpPr>
      <xdr:spPr>
        <a:xfrm>
          <a:off x="9401175" y="17508071"/>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136201</xdr:rowOff>
    </xdr:from>
    <xdr:to>
      <xdr:col>50</xdr:col>
      <xdr:colOff>165100</xdr:colOff>
      <xdr:row>108</xdr:row>
      <xdr:rowOff>66351</xdr:rowOff>
    </xdr:to>
    <xdr:sp macro="" textlink="">
      <xdr:nvSpPr>
        <xdr:cNvPr id="469" name="フローチャート: 判断 468">
          <a:extLst>
            <a:ext uri="{FF2B5EF4-FFF2-40B4-BE49-F238E27FC236}">
              <a16:creationId xmlns:a16="http://schemas.microsoft.com/office/drawing/2014/main" id="{3D0B58EA-4DEE-4550-BB73-8BE5D6B58C03}"/>
            </a:ext>
          </a:extLst>
        </xdr:cNvPr>
        <xdr:cNvSpPr/>
      </xdr:nvSpPr>
      <xdr:spPr>
        <a:xfrm>
          <a:off x="8639175" y="1762410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136517</xdr:rowOff>
    </xdr:from>
    <xdr:to>
      <xdr:col>46</xdr:col>
      <xdr:colOff>38100</xdr:colOff>
      <xdr:row>108</xdr:row>
      <xdr:rowOff>66667</xdr:rowOff>
    </xdr:to>
    <xdr:sp macro="" textlink="">
      <xdr:nvSpPr>
        <xdr:cNvPr id="470" name="フローチャート: 判断 469">
          <a:extLst>
            <a:ext uri="{FF2B5EF4-FFF2-40B4-BE49-F238E27FC236}">
              <a16:creationId xmlns:a16="http://schemas.microsoft.com/office/drawing/2014/main" id="{35FC9EAA-A807-498C-9ADC-C7024F8B755E}"/>
            </a:ext>
          </a:extLst>
        </xdr:cNvPr>
        <xdr:cNvSpPr/>
      </xdr:nvSpPr>
      <xdr:spPr>
        <a:xfrm>
          <a:off x="7839075" y="17624417"/>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144431</xdr:rowOff>
    </xdr:from>
    <xdr:to>
      <xdr:col>41</xdr:col>
      <xdr:colOff>101600</xdr:colOff>
      <xdr:row>108</xdr:row>
      <xdr:rowOff>74581</xdr:rowOff>
    </xdr:to>
    <xdr:sp macro="" textlink="">
      <xdr:nvSpPr>
        <xdr:cNvPr id="471" name="フローチャート: 判断 470">
          <a:extLst>
            <a:ext uri="{FF2B5EF4-FFF2-40B4-BE49-F238E27FC236}">
              <a16:creationId xmlns:a16="http://schemas.microsoft.com/office/drawing/2014/main" id="{B6C7E793-78E7-40BE-9095-353DD12B756A}"/>
            </a:ext>
          </a:extLst>
        </xdr:cNvPr>
        <xdr:cNvSpPr/>
      </xdr:nvSpPr>
      <xdr:spPr>
        <a:xfrm>
          <a:off x="7029450" y="1762915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167768</xdr:rowOff>
    </xdr:from>
    <xdr:to>
      <xdr:col>36</xdr:col>
      <xdr:colOff>165100</xdr:colOff>
      <xdr:row>108</xdr:row>
      <xdr:rowOff>97918</xdr:rowOff>
    </xdr:to>
    <xdr:sp macro="" textlink="">
      <xdr:nvSpPr>
        <xdr:cNvPr id="472" name="フローチャート: 判断 471">
          <a:extLst>
            <a:ext uri="{FF2B5EF4-FFF2-40B4-BE49-F238E27FC236}">
              <a16:creationId xmlns:a16="http://schemas.microsoft.com/office/drawing/2014/main" id="{C60CFA9D-3F47-458C-B072-784FDF567BAB}"/>
            </a:ext>
          </a:extLst>
        </xdr:cNvPr>
        <xdr:cNvSpPr/>
      </xdr:nvSpPr>
      <xdr:spPr>
        <a:xfrm>
          <a:off x="6238875" y="1765249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B0DAEBE0-59C1-48EE-BAFA-3F80703366CE}"/>
            </a:ext>
          </a:extLst>
        </xdr:cNvPr>
        <xdr:cNvSpPr txBox="1"/>
      </xdr:nvSpPr>
      <xdr:spPr>
        <a:xfrm>
          <a:off x="92583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40B590E2-3CF0-4350-B35F-63BAD575ADF7}"/>
            </a:ext>
          </a:extLst>
        </xdr:cNvPr>
        <xdr:cNvSpPr txBox="1"/>
      </xdr:nvSpPr>
      <xdr:spPr>
        <a:xfrm>
          <a:off x="8515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70B682BD-540D-41F5-A1DC-FA3C1A40A8D5}"/>
            </a:ext>
          </a:extLst>
        </xdr:cNvPr>
        <xdr:cNvSpPr txBox="1"/>
      </xdr:nvSpPr>
      <xdr:spPr>
        <a:xfrm>
          <a:off x="7715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6360FB5E-FFAE-459A-BC04-480C5B48EF1D}"/>
            </a:ext>
          </a:extLst>
        </xdr:cNvPr>
        <xdr:cNvSpPr txBox="1"/>
      </xdr:nvSpPr>
      <xdr:spPr>
        <a:xfrm>
          <a:off x="690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9F31EA21-6ED1-478B-89AD-157485661E51}"/>
            </a:ext>
          </a:extLst>
        </xdr:cNvPr>
        <xdr:cNvSpPr txBox="1"/>
      </xdr:nvSpPr>
      <xdr:spPr>
        <a:xfrm>
          <a:off x="6115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93259</xdr:rowOff>
    </xdr:from>
    <xdr:to>
      <xdr:col>55</xdr:col>
      <xdr:colOff>50800</xdr:colOff>
      <xdr:row>109</xdr:row>
      <xdr:rowOff>23409</xdr:rowOff>
    </xdr:to>
    <xdr:sp macro="" textlink="">
      <xdr:nvSpPr>
        <xdr:cNvPr id="478" name="楕円 477">
          <a:extLst>
            <a:ext uri="{FF2B5EF4-FFF2-40B4-BE49-F238E27FC236}">
              <a16:creationId xmlns:a16="http://schemas.microsoft.com/office/drawing/2014/main" id="{C81423AE-817C-4F7B-84C0-3E65739C1A34}"/>
            </a:ext>
          </a:extLst>
        </xdr:cNvPr>
        <xdr:cNvSpPr/>
      </xdr:nvSpPr>
      <xdr:spPr>
        <a:xfrm>
          <a:off x="9401175" y="17752609"/>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8186</xdr:rowOff>
    </xdr:from>
    <xdr:ext cx="469744" cy="259045"/>
    <xdr:sp macro="" textlink="">
      <xdr:nvSpPr>
        <xdr:cNvPr id="479" name="【港湾・漁港】&#10;一人当たり有形固定資産（償却資産）額該当値テキスト">
          <a:extLst>
            <a:ext uri="{FF2B5EF4-FFF2-40B4-BE49-F238E27FC236}">
              <a16:creationId xmlns:a16="http://schemas.microsoft.com/office/drawing/2014/main" id="{874C4D6B-0670-4BA0-9257-B654DADB09BD}"/>
            </a:ext>
          </a:extLst>
        </xdr:cNvPr>
        <xdr:cNvSpPr txBox="1"/>
      </xdr:nvSpPr>
      <xdr:spPr>
        <a:xfrm>
          <a:off x="9467850" y="1767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93287</xdr:rowOff>
    </xdr:from>
    <xdr:to>
      <xdr:col>50</xdr:col>
      <xdr:colOff>165100</xdr:colOff>
      <xdr:row>109</xdr:row>
      <xdr:rowOff>23437</xdr:rowOff>
    </xdr:to>
    <xdr:sp macro="" textlink="">
      <xdr:nvSpPr>
        <xdr:cNvPr id="480" name="楕円 479">
          <a:extLst>
            <a:ext uri="{FF2B5EF4-FFF2-40B4-BE49-F238E27FC236}">
              <a16:creationId xmlns:a16="http://schemas.microsoft.com/office/drawing/2014/main" id="{5A197FB6-F6E6-4B86-B442-3BB7D8561FD9}"/>
            </a:ext>
          </a:extLst>
        </xdr:cNvPr>
        <xdr:cNvSpPr/>
      </xdr:nvSpPr>
      <xdr:spPr>
        <a:xfrm>
          <a:off x="8639175" y="1775263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144059</xdr:rowOff>
    </xdr:from>
    <xdr:to>
      <xdr:col>55</xdr:col>
      <xdr:colOff>0</xdr:colOff>
      <xdr:row>108</xdr:row>
      <xdr:rowOff>144087</xdr:rowOff>
    </xdr:to>
    <xdr:cxnSp macro="">
      <xdr:nvCxnSpPr>
        <xdr:cNvPr id="481" name="直線コネクタ 480">
          <a:extLst>
            <a:ext uri="{FF2B5EF4-FFF2-40B4-BE49-F238E27FC236}">
              <a16:creationId xmlns:a16="http://schemas.microsoft.com/office/drawing/2014/main" id="{C1AC1100-DB80-4835-8F9A-5F81098B54BF}"/>
            </a:ext>
          </a:extLst>
        </xdr:cNvPr>
        <xdr:cNvCxnSpPr/>
      </xdr:nvCxnSpPr>
      <xdr:spPr>
        <a:xfrm flipV="1">
          <a:off x="8686800" y="17800234"/>
          <a:ext cx="74295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93518</xdr:rowOff>
    </xdr:from>
    <xdr:to>
      <xdr:col>46</xdr:col>
      <xdr:colOff>38100</xdr:colOff>
      <xdr:row>109</xdr:row>
      <xdr:rowOff>23668</xdr:rowOff>
    </xdr:to>
    <xdr:sp macro="" textlink="">
      <xdr:nvSpPr>
        <xdr:cNvPr id="482" name="楕円 481">
          <a:extLst>
            <a:ext uri="{FF2B5EF4-FFF2-40B4-BE49-F238E27FC236}">
              <a16:creationId xmlns:a16="http://schemas.microsoft.com/office/drawing/2014/main" id="{2FFCC3FA-03ED-432D-AC17-4329C577FFC2}"/>
            </a:ext>
          </a:extLst>
        </xdr:cNvPr>
        <xdr:cNvSpPr/>
      </xdr:nvSpPr>
      <xdr:spPr>
        <a:xfrm>
          <a:off x="7839075" y="1775286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144087</xdr:rowOff>
    </xdr:from>
    <xdr:to>
      <xdr:col>50</xdr:col>
      <xdr:colOff>114300</xdr:colOff>
      <xdr:row>108</xdr:row>
      <xdr:rowOff>144318</xdr:rowOff>
    </xdr:to>
    <xdr:cxnSp macro="">
      <xdr:nvCxnSpPr>
        <xdr:cNvPr id="483" name="直線コネクタ 482">
          <a:extLst>
            <a:ext uri="{FF2B5EF4-FFF2-40B4-BE49-F238E27FC236}">
              <a16:creationId xmlns:a16="http://schemas.microsoft.com/office/drawing/2014/main" id="{46745458-209F-443C-A5AB-631D2D7F5445}"/>
            </a:ext>
          </a:extLst>
        </xdr:cNvPr>
        <xdr:cNvCxnSpPr/>
      </xdr:nvCxnSpPr>
      <xdr:spPr>
        <a:xfrm flipV="1">
          <a:off x="7886700" y="17800262"/>
          <a:ext cx="800100" cy="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93526</xdr:rowOff>
    </xdr:from>
    <xdr:to>
      <xdr:col>41</xdr:col>
      <xdr:colOff>101600</xdr:colOff>
      <xdr:row>109</xdr:row>
      <xdr:rowOff>23676</xdr:rowOff>
    </xdr:to>
    <xdr:sp macro="" textlink="">
      <xdr:nvSpPr>
        <xdr:cNvPr id="484" name="楕円 483">
          <a:extLst>
            <a:ext uri="{FF2B5EF4-FFF2-40B4-BE49-F238E27FC236}">
              <a16:creationId xmlns:a16="http://schemas.microsoft.com/office/drawing/2014/main" id="{150A3185-8EF1-48EC-AFAF-3B177B89D8F8}"/>
            </a:ext>
          </a:extLst>
        </xdr:cNvPr>
        <xdr:cNvSpPr/>
      </xdr:nvSpPr>
      <xdr:spPr>
        <a:xfrm>
          <a:off x="7029450" y="1775287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144318</xdr:rowOff>
    </xdr:from>
    <xdr:to>
      <xdr:col>45</xdr:col>
      <xdr:colOff>177800</xdr:colOff>
      <xdr:row>108</xdr:row>
      <xdr:rowOff>144326</xdr:rowOff>
    </xdr:to>
    <xdr:cxnSp macro="">
      <xdr:nvCxnSpPr>
        <xdr:cNvPr id="485" name="直線コネクタ 484">
          <a:extLst>
            <a:ext uri="{FF2B5EF4-FFF2-40B4-BE49-F238E27FC236}">
              <a16:creationId xmlns:a16="http://schemas.microsoft.com/office/drawing/2014/main" id="{D2F8D6CB-7417-42F2-A5E8-55AA966A94B5}"/>
            </a:ext>
          </a:extLst>
        </xdr:cNvPr>
        <xdr:cNvCxnSpPr/>
      </xdr:nvCxnSpPr>
      <xdr:spPr>
        <a:xfrm flipV="1">
          <a:off x="7077075" y="17800493"/>
          <a:ext cx="809625"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93546</xdr:rowOff>
    </xdr:from>
    <xdr:to>
      <xdr:col>36</xdr:col>
      <xdr:colOff>165100</xdr:colOff>
      <xdr:row>109</xdr:row>
      <xdr:rowOff>23696</xdr:rowOff>
    </xdr:to>
    <xdr:sp macro="" textlink="">
      <xdr:nvSpPr>
        <xdr:cNvPr id="486" name="楕円 485">
          <a:extLst>
            <a:ext uri="{FF2B5EF4-FFF2-40B4-BE49-F238E27FC236}">
              <a16:creationId xmlns:a16="http://schemas.microsoft.com/office/drawing/2014/main" id="{6C108A9F-E41C-4E19-B8CD-58A228DCC2A8}"/>
            </a:ext>
          </a:extLst>
        </xdr:cNvPr>
        <xdr:cNvSpPr/>
      </xdr:nvSpPr>
      <xdr:spPr>
        <a:xfrm>
          <a:off x="6238875" y="1775289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144326</xdr:rowOff>
    </xdr:from>
    <xdr:to>
      <xdr:col>41</xdr:col>
      <xdr:colOff>50800</xdr:colOff>
      <xdr:row>108</xdr:row>
      <xdr:rowOff>144346</xdr:rowOff>
    </xdr:to>
    <xdr:cxnSp macro="">
      <xdr:nvCxnSpPr>
        <xdr:cNvPr id="487" name="直線コネクタ 486">
          <a:extLst>
            <a:ext uri="{FF2B5EF4-FFF2-40B4-BE49-F238E27FC236}">
              <a16:creationId xmlns:a16="http://schemas.microsoft.com/office/drawing/2014/main" id="{7EE5A4E4-BCF1-41CA-934F-920FBA03A605}"/>
            </a:ext>
          </a:extLst>
        </xdr:cNvPr>
        <xdr:cNvCxnSpPr/>
      </xdr:nvCxnSpPr>
      <xdr:spPr>
        <a:xfrm flipV="1">
          <a:off x="6286500" y="17800501"/>
          <a:ext cx="790575"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82878</xdr:rowOff>
    </xdr:from>
    <xdr:ext cx="599010" cy="259045"/>
    <xdr:sp macro="" textlink="">
      <xdr:nvSpPr>
        <xdr:cNvPr id="488" name="n_1aveValue【港湾・漁港】&#10;一人当たり有形固定資産（償却資産）額">
          <a:extLst>
            <a:ext uri="{FF2B5EF4-FFF2-40B4-BE49-F238E27FC236}">
              <a16:creationId xmlns:a16="http://schemas.microsoft.com/office/drawing/2014/main" id="{1224EF74-4073-4134-BFFE-E57157DCC540}"/>
            </a:ext>
          </a:extLst>
        </xdr:cNvPr>
        <xdr:cNvSpPr txBox="1"/>
      </xdr:nvSpPr>
      <xdr:spPr>
        <a:xfrm>
          <a:off x="8399995" y="17402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83194</xdr:rowOff>
    </xdr:from>
    <xdr:ext cx="599010" cy="259045"/>
    <xdr:sp macro="" textlink="">
      <xdr:nvSpPr>
        <xdr:cNvPr id="489" name="n_2aveValue【港湾・漁港】&#10;一人当たり有形固定資産（償却資産）額">
          <a:extLst>
            <a:ext uri="{FF2B5EF4-FFF2-40B4-BE49-F238E27FC236}">
              <a16:creationId xmlns:a16="http://schemas.microsoft.com/office/drawing/2014/main" id="{CB3EA91E-16BB-4085-9D2C-B85B25E82855}"/>
            </a:ext>
          </a:extLst>
        </xdr:cNvPr>
        <xdr:cNvSpPr txBox="1"/>
      </xdr:nvSpPr>
      <xdr:spPr>
        <a:xfrm>
          <a:off x="7609420" y="17402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91108</xdr:rowOff>
    </xdr:from>
    <xdr:ext cx="599010" cy="259045"/>
    <xdr:sp macro="" textlink="">
      <xdr:nvSpPr>
        <xdr:cNvPr id="490" name="n_3aveValue【港湾・漁港】&#10;一人当たり有形固定資産（償却資産）額">
          <a:extLst>
            <a:ext uri="{FF2B5EF4-FFF2-40B4-BE49-F238E27FC236}">
              <a16:creationId xmlns:a16="http://schemas.microsoft.com/office/drawing/2014/main" id="{4CBFCBB1-118D-400F-9D3D-6C9477E8CEF6}"/>
            </a:ext>
          </a:extLst>
        </xdr:cNvPr>
        <xdr:cNvSpPr txBox="1"/>
      </xdr:nvSpPr>
      <xdr:spPr>
        <a:xfrm>
          <a:off x="6818845" y="1740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114445</xdr:rowOff>
    </xdr:from>
    <xdr:ext cx="534377" cy="259045"/>
    <xdr:sp macro="" textlink="">
      <xdr:nvSpPr>
        <xdr:cNvPr id="491" name="n_4aveValue【港湾・漁港】&#10;一人当たり有形固定資産（償却資産）額">
          <a:extLst>
            <a:ext uri="{FF2B5EF4-FFF2-40B4-BE49-F238E27FC236}">
              <a16:creationId xmlns:a16="http://schemas.microsoft.com/office/drawing/2014/main" id="{FF8669A1-B2B9-42AD-8777-C7D0E5DD16E9}"/>
            </a:ext>
          </a:extLst>
        </xdr:cNvPr>
        <xdr:cNvSpPr txBox="1"/>
      </xdr:nvSpPr>
      <xdr:spPr>
        <a:xfrm>
          <a:off x="6038361" y="1743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14564</xdr:rowOff>
    </xdr:from>
    <xdr:ext cx="469744" cy="259045"/>
    <xdr:sp macro="" textlink="">
      <xdr:nvSpPr>
        <xdr:cNvPr id="492" name="n_1mainValue【港湾・漁港】&#10;一人当たり有形固定資産（償却資産）額">
          <a:extLst>
            <a:ext uri="{FF2B5EF4-FFF2-40B4-BE49-F238E27FC236}">
              <a16:creationId xmlns:a16="http://schemas.microsoft.com/office/drawing/2014/main" id="{FE0B43FA-37B7-48CA-A968-67FE3A3EFB60}"/>
            </a:ext>
          </a:extLst>
        </xdr:cNvPr>
        <xdr:cNvSpPr txBox="1"/>
      </xdr:nvSpPr>
      <xdr:spPr>
        <a:xfrm>
          <a:off x="8458278" y="1784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109</xdr:row>
      <xdr:rowOff>14795</xdr:rowOff>
    </xdr:from>
    <xdr:ext cx="469744" cy="259045"/>
    <xdr:sp macro="" textlink="">
      <xdr:nvSpPr>
        <xdr:cNvPr id="493" name="n_2mainValue【港湾・漁港】&#10;一人当たり有形固定資産（償却資産）額">
          <a:extLst>
            <a:ext uri="{FF2B5EF4-FFF2-40B4-BE49-F238E27FC236}">
              <a16:creationId xmlns:a16="http://schemas.microsoft.com/office/drawing/2014/main" id="{4BDB1C90-EF15-4970-8EF3-0CC8F2CA1038}"/>
            </a:ext>
          </a:extLst>
        </xdr:cNvPr>
        <xdr:cNvSpPr txBox="1"/>
      </xdr:nvSpPr>
      <xdr:spPr>
        <a:xfrm>
          <a:off x="7677228" y="1784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109</xdr:row>
      <xdr:rowOff>14803</xdr:rowOff>
    </xdr:from>
    <xdr:ext cx="469744" cy="259045"/>
    <xdr:sp macro="" textlink="">
      <xdr:nvSpPr>
        <xdr:cNvPr id="494" name="n_3mainValue【港湾・漁港】&#10;一人当たり有形固定資産（償却資産）額">
          <a:extLst>
            <a:ext uri="{FF2B5EF4-FFF2-40B4-BE49-F238E27FC236}">
              <a16:creationId xmlns:a16="http://schemas.microsoft.com/office/drawing/2014/main" id="{3C9547A1-7E09-41D8-9863-0DCB3A60FC77}"/>
            </a:ext>
          </a:extLst>
        </xdr:cNvPr>
        <xdr:cNvSpPr txBox="1"/>
      </xdr:nvSpPr>
      <xdr:spPr>
        <a:xfrm>
          <a:off x="6867603" y="1784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109</xdr:row>
      <xdr:rowOff>14823</xdr:rowOff>
    </xdr:from>
    <xdr:ext cx="469744" cy="259045"/>
    <xdr:sp macro="" textlink="">
      <xdr:nvSpPr>
        <xdr:cNvPr id="495" name="n_4mainValue【港湾・漁港】&#10;一人当たり有形固定資産（償却資産）額">
          <a:extLst>
            <a:ext uri="{FF2B5EF4-FFF2-40B4-BE49-F238E27FC236}">
              <a16:creationId xmlns:a16="http://schemas.microsoft.com/office/drawing/2014/main" id="{243BA657-21FF-42EF-98AE-B00F061A959C}"/>
            </a:ext>
          </a:extLst>
        </xdr:cNvPr>
        <xdr:cNvSpPr txBox="1"/>
      </xdr:nvSpPr>
      <xdr:spPr>
        <a:xfrm>
          <a:off x="6067503" y="17842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63287254-A9AC-4CFA-A666-077293F6F9AD}"/>
            </a:ext>
          </a:extLst>
        </xdr:cNvPr>
        <xdr:cNvSpPr/>
      </xdr:nvSpPr>
      <xdr:spPr>
        <a:xfrm>
          <a:off x="112109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B333A7BF-4AEC-4587-9273-AC93AF8621A5}"/>
            </a:ext>
          </a:extLst>
        </xdr:cNvPr>
        <xdr:cNvSpPr/>
      </xdr:nvSpPr>
      <xdr:spPr>
        <a:xfrm>
          <a:off x="113157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F35E4382-8458-4F6F-A5B7-41DD153CA7D3}"/>
            </a:ext>
          </a:extLst>
        </xdr:cNvPr>
        <xdr:cNvSpPr/>
      </xdr:nvSpPr>
      <xdr:spPr>
        <a:xfrm>
          <a:off x="113157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ECDD39B8-6690-4F7A-A6A7-C7C1ABDEF345}"/>
            </a:ext>
          </a:extLst>
        </xdr:cNvPr>
        <xdr:cNvSpPr/>
      </xdr:nvSpPr>
      <xdr:spPr>
        <a:xfrm>
          <a:off x="122396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C44DB680-2AAE-414A-86E1-1277CC1AAAD5}"/>
            </a:ext>
          </a:extLst>
        </xdr:cNvPr>
        <xdr:cNvSpPr/>
      </xdr:nvSpPr>
      <xdr:spPr>
        <a:xfrm>
          <a:off x="122396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EA291F24-0666-43DA-AF7C-A0F94870729F}"/>
            </a:ext>
          </a:extLst>
        </xdr:cNvPr>
        <xdr:cNvSpPr/>
      </xdr:nvSpPr>
      <xdr:spPr>
        <a:xfrm>
          <a:off x="132683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246E6637-0329-4A07-8878-740EBB5B29F3}"/>
            </a:ext>
          </a:extLst>
        </xdr:cNvPr>
        <xdr:cNvSpPr/>
      </xdr:nvSpPr>
      <xdr:spPr>
        <a:xfrm>
          <a:off x="132683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1B0AD22F-4ED6-4D76-AF0F-3E9E6829A09D}"/>
            </a:ext>
          </a:extLst>
        </xdr:cNvPr>
        <xdr:cNvSpPr/>
      </xdr:nvSpPr>
      <xdr:spPr>
        <a:xfrm>
          <a:off x="112109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2FC52A64-A75E-49F3-BE38-2EB8FB377CA0}"/>
            </a:ext>
          </a:extLst>
        </xdr:cNvPr>
        <xdr:cNvSpPr txBox="1"/>
      </xdr:nvSpPr>
      <xdr:spPr>
        <a:xfrm>
          <a:off x="11172825"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36785D84-6D64-4176-B4CE-2E75447D170A}"/>
            </a:ext>
          </a:extLst>
        </xdr:cNvPr>
        <xdr:cNvCxnSpPr/>
      </xdr:nvCxnSpPr>
      <xdr:spPr>
        <a:xfrm>
          <a:off x="11210925" y="72104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CC848E70-C882-420C-9603-459E180BF214}"/>
            </a:ext>
          </a:extLst>
        </xdr:cNvPr>
        <xdr:cNvSpPr txBox="1"/>
      </xdr:nvSpPr>
      <xdr:spPr>
        <a:xfrm>
          <a:off x="10794546"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7" name="直線コネクタ 506">
          <a:extLst>
            <a:ext uri="{FF2B5EF4-FFF2-40B4-BE49-F238E27FC236}">
              <a16:creationId xmlns:a16="http://schemas.microsoft.com/office/drawing/2014/main" id="{535B9D9F-049B-4DFC-BF76-3E450B675590}"/>
            </a:ext>
          </a:extLst>
        </xdr:cNvPr>
        <xdr:cNvCxnSpPr/>
      </xdr:nvCxnSpPr>
      <xdr:spPr>
        <a:xfrm>
          <a:off x="11210925" y="6848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8" name="テキスト ボックス 507">
          <a:extLst>
            <a:ext uri="{FF2B5EF4-FFF2-40B4-BE49-F238E27FC236}">
              <a16:creationId xmlns:a16="http://schemas.microsoft.com/office/drawing/2014/main" id="{5B007523-E460-4305-9923-3F0EC0890F69}"/>
            </a:ext>
          </a:extLst>
        </xdr:cNvPr>
        <xdr:cNvSpPr txBox="1"/>
      </xdr:nvSpPr>
      <xdr:spPr>
        <a:xfrm>
          <a:off x="10794546" y="6712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9" name="直線コネクタ 508">
          <a:extLst>
            <a:ext uri="{FF2B5EF4-FFF2-40B4-BE49-F238E27FC236}">
              <a16:creationId xmlns:a16="http://schemas.microsoft.com/office/drawing/2014/main" id="{6E95E344-3B9F-44F1-95E5-B0A8F9B7BAFD}"/>
            </a:ext>
          </a:extLst>
        </xdr:cNvPr>
        <xdr:cNvCxnSpPr/>
      </xdr:nvCxnSpPr>
      <xdr:spPr>
        <a:xfrm>
          <a:off x="11210925" y="64865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0" name="テキスト ボックス 509">
          <a:extLst>
            <a:ext uri="{FF2B5EF4-FFF2-40B4-BE49-F238E27FC236}">
              <a16:creationId xmlns:a16="http://schemas.microsoft.com/office/drawing/2014/main" id="{07B8D6D9-146A-4F0A-9691-E8C8D6429F1E}"/>
            </a:ext>
          </a:extLst>
        </xdr:cNvPr>
        <xdr:cNvSpPr txBox="1"/>
      </xdr:nvSpPr>
      <xdr:spPr>
        <a:xfrm>
          <a:off x="10845966" y="6350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1" name="直線コネクタ 510">
          <a:extLst>
            <a:ext uri="{FF2B5EF4-FFF2-40B4-BE49-F238E27FC236}">
              <a16:creationId xmlns:a16="http://schemas.microsoft.com/office/drawing/2014/main" id="{D737EE04-07B3-4EF0-B40B-F32BBEC8382E}"/>
            </a:ext>
          </a:extLst>
        </xdr:cNvPr>
        <xdr:cNvCxnSpPr/>
      </xdr:nvCxnSpPr>
      <xdr:spPr>
        <a:xfrm>
          <a:off x="11210925" y="6134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2" name="テキスト ボックス 511">
          <a:extLst>
            <a:ext uri="{FF2B5EF4-FFF2-40B4-BE49-F238E27FC236}">
              <a16:creationId xmlns:a16="http://schemas.microsoft.com/office/drawing/2014/main" id="{FD698856-0065-499A-9E91-F954423309ED}"/>
            </a:ext>
          </a:extLst>
        </xdr:cNvPr>
        <xdr:cNvSpPr txBox="1"/>
      </xdr:nvSpPr>
      <xdr:spPr>
        <a:xfrm>
          <a:off x="10845966" y="599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3" name="直線コネクタ 512">
          <a:extLst>
            <a:ext uri="{FF2B5EF4-FFF2-40B4-BE49-F238E27FC236}">
              <a16:creationId xmlns:a16="http://schemas.microsoft.com/office/drawing/2014/main" id="{08A69752-0C48-4F2D-9AB5-5C732FE85911}"/>
            </a:ext>
          </a:extLst>
        </xdr:cNvPr>
        <xdr:cNvCxnSpPr/>
      </xdr:nvCxnSpPr>
      <xdr:spPr>
        <a:xfrm>
          <a:off x="11210925" y="57721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4" name="テキスト ボックス 513">
          <a:extLst>
            <a:ext uri="{FF2B5EF4-FFF2-40B4-BE49-F238E27FC236}">
              <a16:creationId xmlns:a16="http://schemas.microsoft.com/office/drawing/2014/main" id="{A1E7E910-F13C-483F-BCCC-6120FD13410D}"/>
            </a:ext>
          </a:extLst>
        </xdr:cNvPr>
        <xdr:cNvSpPr txBox="1"/>
      </xdr:nvSpPr>
      <xdr:spPr>
        <a:xfrm>
          <a:off x="10845966" y="56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5" name="直線コネクタ 514">
          <a:extLst>
            <a:ext uri="{FF2B5EF4-FFF2-40B4-BE49-F238E27FC236}">
              <a16:creationId xmlns:a16="http://schemas.microsoft.com/office/drawing/2014/main" id="{41ED21B0-584A-409C-904F-49489DACC723}"/>
            </a:ext>
          </a:extLst>
        </xdr:cNvPr>
        <xdr:cNvCxnSpPr/>
      </xdr:nvCxnSpPr>
      <xdr:spPr>
        <a:xfrm>
          <a:off x="11210925" y="5410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6" name="テキスト ボックス 515">
          <a:extLst>
            <a:ext uri="{FF2B5EF4-FFF2-40B4-BE49-F238E27FC236}">
              <a16:creationId xmlns:a16="http://schemas.microsoft.com/office/drawing/2014/main" id="{95FAAC09-73FF-4B3C-89F9-7F0B076B208D}"/>
            </a:ext>
          </a:extLst>
        </xdr:cNvPr>
        <xdr:cNvSpPr txBox="1"/>
      </xdr:nvSpPr>
      <xdr:spPr>
        <a:xfrm>
          <a:off x="10845966" y="5274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a:extLst>
            <a:ext uri="{FF2B5EF4-FFF2-40B4-BE49-F238E27FC236}">
              <a16:creationId xmlns:a16="http://schemas.microsoft.com/office/drawing/2014/main" id="{0F32030E-ED8E-4A53-9C31-60D76C2DDE48}"/>
            </a:ext>
          </a:extLst>
        </xdr:cNvPr>
        <xdr:cNvCxnSpPr/>
      </xdr:nvCxnSpPr>
      <xdr:spPr>
        <a:xfrm>
          <a:off x="11210925" y="504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8" name="テキスト ボックス 517">
          <a:extLst>
            <a:ext uri="{FF2B5EF4-FFF2-40B4-BE49-F238E27FC236}">
              <a16:creationId xmlns:a16="http://schemas.microsoft.com/office/drawing/2014/main" id="{E68AB068-1A5D-4D38-BF16-8022B51E3EEE}"/>
            </a:ext>
          </a:extLst>
        </xdr:cNvPr>
        <xdr:cNvSpPr txBox="1"/>
      </xdr:nvSpPr>
      <xdr:spPr>
        <a:xfrm>
          <a:off x="10903736" y="4912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a:extLst>
            <a:ext uri="{FF2B5EF4-FFF2-40B4-BE49-F238E27FC236}">
              <a16:creationId xmlns:a16="http://schemas.microsoft.com/office/drawing/2014/main" id="{488477BB-343E-4A70-9B15-6EDADFB2EC7F}"/>
            </a:ext>
          </a:extLst>
        </xdr:cNvPr>
        <xdr:cNvSpPr/>
      </xdr:nvSpPr>
      <xdr:spPr>
        <a:xfrm>
          <a:off x="112109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520" name="直線コネクタ 519">
          <a:extLst>
            <a:ext uri="{FF2B5EF4-FFF2-40B4-BE49-F238E27FC236}">
              <a16:creationId xmlns:a16="http://schemas.microsoft.com/office/drawing/2014/main" id="{9EDE6A40-4786-4357-90B4-1AE1F643357F}"/>
            </a:ext>
          </a:extLst>
        </xdr:cNvPr>
        <xdr:cNvCxnSpPr/>
      </xdr:nvCxnSpPr>
      <xdr:spPr>
        <a:xfrm flipV="1">
          <a:off x="14696439" y="5353685"/>
          <a:ext cx="0" cy="1463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521" name="【認定こども園・幼稚園・保育所】&#10;有形固定資産減価償却率最小値テキスト">
          <a:extLst>
            <a:ext uri="{FF2B5EF4-FFF2-40B4-BE49-F238E27FC236}">
              <a16:creationId xmlns:a16="http://schemas.microsoft.com/office/drawing/2014/main" id="{0D884E15-BEF0-4136-B3A1-1272FBB79943}"/>
            </a:ext>
          </a:extLst>
        </xdr:cNvPr>
        <xdr:cNvSpPr txBox="1"/>
      </xdr:nvSpPr>
      <xdr:spPr>
        <a:xfrm>
          <a:off x="14735175" y="682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522" name="直線コネクタ 521">
          <a:extLst>
            <a:ext uri="{FF2B5EF4-FFF2-40B4-BE49-F238E27FC236}">
              <a16:creationId xmlns:a16="http://schemas.microsoft.com/office/drawing/2014/main" id="{28DE5903-4770-4384-820D-B81FF4A486CC}"/>
            </a:ext>
          </a:extLst>
        </xdr:cNvPr>
        <xdr:cNvCxnSpPr/>
      </xdr:nvCxnSpPr>
      <xdr:spPr>
        <a:xfrm>
          <a:off x="14611350" y="681736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523" name="【認定こども園・幼稚園・保育所】&#10;有形固定資産減価償却率最大値テキスト">
          <a:extLst>
            <a:ext uri="{FF2B5EF4-FFF2-40B4-BE49-F238E27FC236}">
              <a16:creationId xmlns:a16="http://schemas.microsoft.com/office/drawing/2014/main" id="{9F777CD6-BB2C-48C5-927C-452D0C92EFD8}"/>
            </a:ext>
          </a:extLst>
        </xdr:cNvPr>
        <xdr:cNvSpPr txBox="1"/>
      </xdr:nvSpPr>
      <xdr:spPr>
        <a:xfrm>
          <a:off x="14735175" y="5141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524" name="直線コネクタ 523">
          <a:extLst>
            <a:ext uri="{FF2B5EF4-FFF2-40B4-BE49-F238E27FC236}">
              <a16:creationId xmlns:a16="http://schemas.microsoft.com/office/drawing/2014/main" id="{30D90A89-E470-4EA0-A13D-3DA7DF0450DD}"/>
            </a:ext>
          </a:extLst>
        </xdr:cNvPr>
        <xdr:cNvCxnSpPr/>
      </xdr:nvCxnSpPr>
      <xdr:spPr>
        <a:xfrm>
          <a:off x="14611350" y="535368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525" name="【認定こども園・幼稚園・保育所】&#10;有形固定資産減価償却率平均値テキスト">
          <a:extLst>
            <a:ext uri="{FF2B5EF4-FFF2-40B4-BE49-F238E27FC236}">
              <a16:creationId xmlns:a16="http://schemas.microsoft.com/office/drawing/2014/main" id="{AEEECFA6-04C5-4FC5-871A-2C4383472603}"/>
            </a:ext>
          </a:extLst>
        </xdr:cNvPr>
        <xdr:cNvSpPr txBox="1"/>
      </xdr:nvSpPr>
      <xdr:spPr>
        <a:xfrm>
          <a:off x="14735175" y="5911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526" name="フローチャート: 判断 525">
          <a:extLst>
            <a:ext uri="{FF2B5EF4-FFF2-40B4-BE49-F238E27FC236}">
              <a16:creationId xmlns:a16="http://schemas.microsoft.com/office/drawing/2014/main" id="{191B06A8-42DE-4306-8D94-4F2B347D6D93}"/>
            </a:ext>
          </a:extLst>
        </xdr:cNvPr>
        <xdr:cNvSpPr/>
      </xdr:nvSpPr>
      <xdr:spPr>
        <a:xfrm>
          <a:off x="14649450" y="604774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527" name="フローチャート: 判断 526">
          <a:extLst>
            <a:ext uri="{FF2B5EF4-FFF2-40B4-BE49-F238E27FC236}">
              <a16:creationId xmlns:a16="http://schemas.microsoft.com/office/drawing/2014/main" id="{3EBBDD34-1A3A-414E-B3BB-66BC2A180D27}"/>
            </a:ext>
          </a:extLst>
        </xdr:cNvPr>
        <xdr:cNvSpPr/>
      </xdr:nvSpPr>
      <xdr:spPr>
        <a:xfrm>
          <a:off x="13887450" y="604139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528" name="フローチャート: 判断 527">
          <a:extLst>
            <a:ext uri="{FF2B5EF4-FFF2-40B4-BE49-F238E27FC236}">
              <a16:creationId xmlns:a16="http://schemas.microsoft.com/office/drawing/2014/main" id="{B040407C-AF72-4065-B50A-0604668BA2E8}"/>
            </a:ext>
          </a:extLst>
        </xdr:cNvPr>
        <xdr:cNvSpPr/>
      </xdr:nvSpPr>
      <xdr:spPr>
        <a:xfrm>
          <a:off x="13096875" y="604964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529" name="フローチャート: 判断 528">
          <a:extLst>
            <a:ext uri="{FF2B5EF4-FFF2-40B4-BE49-F238E27FC236}">
              <a16:creationId xmlns:a16="http://schemas.microsoft.com/office/drawing/2014/main" id="{4DF66948-C30C-4A50-A52A-638CE1C21FA4}"/>
            </a:ext>
          </a:extLst>
        </xdr:cNvPr>
        <xdr:cNvSpPr/>
      </xdr:nvSpPr>
      <xdr:spPr>
        <a:xfrm>
          <a:off x="12296775" y="60502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530" name="フローチャート: 判断 529">
          <a:extLst>
            <a:ext uri="{FF2B5EF4-FFF2-40B4-BE49-F238E27FC236}">
              <a16:creationId xmlns:a16="http://schemas.microsoft.com/office/drawing/2014/main" id="{E1970383-35FB-4C4C-99A4-821CF074BC52}"/>
            </a:ext>
          </a:extLst>
        </xdr:cNvPr>
        <xdr:cNvSpPr/>
      </xdr:nvSpPr>
      <xdr:spPr>
        <a:xfrm>
          <a:off x="11487150" y="602234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DC7C1F8-5010-4964-8B8C-5655FBE3D7A7}"/>
            </a:ext>
          </a:extLst>
        </xdr:cNvPr>
        <xdr:cNvSpPr txBox="1"/>
      </xdr:nvSpPr>
      <xdr:spPr>
        <a:xfrm>
          <a:off x="1452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AC3C2914-51C3-487D-BECD-31951036D667}"/>
            </a:ext>
          </a:extLst>
        </xdr:cNvPr>
        <xdr:cNvSpPr txBox="1"/>
      </xdr:nvSpPr>
      <xdr:spPr>
        <a:xfrm>
          <a:off x="13763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AD46E949-CFC9-4DD6-940E-EFE7F0B26EFB}"/>
            </a:ext>
          </a:extLst>
        </xdr:cNvPr>
        <xdr:cNvSpPr txBox="1"/>
      </xdr:nvSpPr>
      <xdr:spPr>
        <a:xfrm>
          <a:off x="12973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B1D84966-CC10-42C1-9116-39D6409E1C6F}"/>
            </a:ext>
          </a:extLst>
        </xdr:cNvPr>
        <xdr:cNvSpPr txBox="1"/>
      </xdr:nvSpPr>
      <xdr:spPr>
        <a:xfrm>
          <a:off x="12172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D30D0B6A-7049-4A6C-9384-2BB4A09BFE25}"/>
            </a:ext>
          </a:extLst>
        </xdr:cNvPr>
        <xdr:cNvSpPr txBox="1"/>
      </xdr:nvSpPr>
      <xdr:spPr>
        <a:xfrm>
          <a:off x="11363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170180</xdr:rowOff>
    </xdr:from>
    <xdr:to>
      <xdr:col>85</xdr:col>
      <xdr:colOff>177800</xdr:colOff>
      <xdr:row>41</xdr:row>
      <xdr:rowOff>100330</xdr:rowOff>
    </xdr:to>
    <xdr:sp macro="" textlink="">
      <xdr:nvSpPr>
        <xdr:cNvPr id="536" name="楕円 535">
          <a:extLst>
            <a:ext uri="{FF2B5EF4-FFF2-40B4-BE49-F238E27FC236}">
              <a16:creationId xmlns:a16="http://schemas.microsoft.com/office/drawing/2014/main" id="{28E21894-2443-4FAD-8F57-BB4AE1CAC303}"/>
            </a:ext>
          </a:extLst>
        </xdr:cNvPr>
        <xdr:cNvSpPr/>
      </xdr:nvSpPr>
      <xdr:spPr>
        <a:xfrm>
          <a:off x="14649450" y="664718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85107</xdr:rowOff>
    </xdr:from>
    <xdr:ext cx="405111" cy="259045"/>
    <xdr:sp macro="" textlink="">
      <xdr:nvSpPr>
        <xdr:cNvPr id="537" name="【認定こども園・幼稚園・保育所】&#10;有形固定資産減価償却率該当値テキスト">
          <a:extLst>
            <a:ext uri="{FF2B5EF4-FFF2-40B4-BE49-F238E27FC236}">
              <a16:creationId xmlns:a16="http://schemas.microsoft.com/office/drawing/2014/main" id="{9B47F93C-3829-49CA-9F41-2A430EDB33C7}"/>
            </a:ext>
          </a:extLst>
        </xdr:cNvPr>
        <xdr:cNvSpPr txBox="1"/>
      </xdr:nvSpPr>
      <xdr:spPr>
        <a:xfrm>
          <a:off x="14735175" y="657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154940</xdr:rowOff>
    </xdr:from>
    <xdr:to>
      <xdr:col>81</xdr:col>
      <xdr:colOff>101600</xdr:colOff>
      <xdr:row>41</xdr:row>
      <xdr:rowOff>85090</xdr:rowOff>
    </xdr:to>
    <xdr:sp macro="" textlink="">
      <xdr:nvSpPr>
        <xdr:cNvPr id="538" name="楕円 537">
          <a:extLst>
            <a:ext uri="{FF2B5EF4-FFF2-40B4-BE49-F238E27FC236}">
              <a16:creationId xmlns:a16="http://schemas.microsoft.com/office/drawing/2014/main" id="{71F1FB72-A6A4-44D9-AF0F-F2771F2111C1}"/>
            </a:ext>
          </a:extLst>
        </xdr:cNvPr>
        <xdr:cNvSpPr/>
      </xdr:nvSpPr>
      <xdr:spPr>
        <a:xfrm>
          <a:off x="13887450" y="664146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34290</xdr:rowOff>
    </xdr:from>
    <xdr:to>
      <xdr:col>85</xdr:col>
      <xdr:colOff>127000</xdr:colOff>
      <xdr:row>41</xdr:row>
      <xdr:rowOff>49530</xdr:rowOff>
    </xdr:to>
    <xdr:cxnSp macro="">
      <xdr:nvCxnSpPr>
        <xdr:cNvPr id="539" name="直線コネクタ 538">
          <a:extLst>
            <a:ext uri="{FF2B5EF4-FFF2-40B4-BE49-F238E27FC236}">
              <a16:creationId xmlns:a16="http://schemas.microsoft.com/office/drawing/2014/main" id="{3C3EF56B-6EFF-43FB-8B3B-314F76E652EC}"/>
            </a:ext>
          </a:extLst>
        </xdr:cNvPr>
        <xdr:cNvCxnSpPr/>
      </xdr:nvCxnSpPr>
      <xdr:spPr>
        <a:xfrm>
          <a:off x="13935075" y="6679565"/>
          <a:ext cx="762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137795</xdr:rowOff>
    </xdr:from>
    <xdr:to>
      <xdr:col>76</xdr:col>
      <xdr:colOff>165100</xdr:colOff>
      <xdr:row>41</xdr:row>
      <xdr:rowOff>67945</xdr:rowOff>
    </xdr:to>
    <xdr:sp macro="" textlink="">
      <xdr:nvSpPr>
        <xdr:cNvPr id="540" name="楕円 539">
          <a:extLst>
            <a:ext uri="{FF2B5EF4-FFF2-40B4-BE49-F238E27FC236}">
              <a16:creationId xmlns:a16="http://schemas.microsoft.com/office/drawing/2014/main" id="{6CD829E6-A9AD-4F6B-AD8C-C5EA8857B00E}"/>
            </a:ext>
          </a:extLst>
        </xdr:cNvPr>
        <xdr:cNvSpPr/>
      </xdr:nvSpPr>
      <xdr:spPr>
        <a:xfrm>
          <a:off x="13096875" y="662749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17145</xdr:rowOff>
    </xdr:from>
    <xdr:to>
      <xdr:col>81</xdr:col>
      <xdr:colOff>50800</xdr:colOff>
      <xdr:row>41</xdr:row>
      <xdr:rowOff>34290</xdr:rowOff>
    </xdr:to>
    <xdr:cxnSp macro="">
      <xdr:nvCxnSpPr>
        <xdr:cNvPr id="541" name="直線コネクタ 540">
          <a:extLst>
            <a:ext uri="{FF2B5EF4-FFF2-40B4-BE49-F238E27FC236}">
              <a16:creationId xmlns:a16="http://schemas.microsoft.com/office/drawing/2014/main" id="{A5F4DD23-C761-4B8D-B0DE-CFE4ECB5A111}"/>
            </a:ext>
          </a:extLst>
        </xdr:cNvPr>
        <xdr:cNvCxnSpPr/>
      </xdr:nvCxnSpPr>
      <xdr:spPr>
        <a:xfrm>
          <a:off x="13144500" y="6665595"/>
          <a:ext cx="790575"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122555</xdr:rowOff>
    </xdr:from>
    <xdr:to>
      <xdr:col>72</xdr:col>
      <xdr:colOff>38100</xdr:colOff>
      <xdr:row>41</xdr:row>
      <xdr:rowOff>52705</xdr:rowOff>
    </xdr:to>
    <xdr:sp macro="" textlink="">
      <xdr:nvSpPr>
        <xdr:cNvPr id="542" name="楕円 541">
          <a:extLst>
            <a:ext uri="{FF2B5EF4-FFF2-40B4-BE49-F238E27FC236}">
              <a16:creationId xmlns:a16="http://schemas.microsoft.com/office/drawing/2014/main" id="{E3CF03E3-37E2-4632-BDE6-14C03C2156C9}"/>
            </a:ext>
          </a:extLst>
        </xdr:cNvPr>
        <xdr:cNvSpPr/>
      </xdr:nvSpPr>
      <xdr:spPr>
        <a:xfrm>
          <a:off x="12296775" y="661225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1905</xdr:rowOff>
    </xdr:from>
    <xdr:to>
      <xdr:col>76</xdr:col>
      <xdr:colOff>114300</xdr:colOff>
      <xdr:row>41</xdr:row>
      <xdr:rowOff>17145</xdr:rowOff>
    </xdr:to>
    <xdr:cxnSp macro="">
      <xdr:nvCxnSpPr>
        <xdr:cNvPr id="543" name="直線コネクタ 542">
          <a:extLst>
            <a:ext uri="{FF2B5EF4-FFF2-40B4-BE49-F238E27FC236}">
              <a16:creationId xmlns:a16="http://schemas.microsoft.com/office/drawing/2014/main" id="{CE3AA069-402C-4D0C-81B2-AE8B10AFA969}"/>
            </a:ext>
          </a:extLst>
        </xdr:cNvPr>
        <xdr:cNvCxnSpPr/>
      </xdr:nvCxnSpPr>
      <xdr:spPr>
        <a:xfrm>
          <a:off x="12344400" y="6650355"/>
          <a:ext cx="8001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101600</xdr:rowOff>
    </xdr:from>
    <xdr:to>
      <xdr:col>67</xdr:col>
      <xdr:colOff>101600</xdr:colOff>
      <xdr:row>41</xdr:row>
      <xdr:rowOff>31750</xdr:rowOff>
    </xdr:to>
    <xdr:sp macro="" textlink="">
      <xdr:nvSpPr>
        <xdr:cNvPr id="544" name="楕円 543">
          <a:extLst>
            <a:ext uri="{FF2B5EF4-FFF2-40B4-BE49-F238E27FC236}">
              <a16:creationId xmlns:a16="http://schemas.microsoft.com/office/drawing/2014/main" id="{675629DC-8DC9-4E21-9507-85CBBE17E9F2}"/>
            </a:ext>
          </a:extLst>
        </xdr:cNvPr>
        <xdr:cNvSpPr/>
      </xdr:nvSpPr>
      <xdr:spPr>
        <a:xfrm>
          <a:off x="11487150" y="65913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152400</xdr:rowOff>
    </xdr:from>
    <xdr:to>
      <xdr:col>71</xdr:col>
      <xdr:colOff>177800</xdr:colOff>
      <xdr:row>41</xdr:row>
      <xdr:rowOff>1905</xdr:rowOff>
    </xdr:to>
    <xdr:cxnSp macro="">
      <xdr:nvCxnSpPr>
        <xdr:cNvPr id="545" name="直線コネクタ 544">
          <a:extLst>
            <a:ext uri="{FF2B5EF4-FFF2-40B4-BE49-F238E27FC236}">
              <a16:creationId xmlns:a16="http://schemas.microsoft.com/office/drawing/2014/main" id="{71631734-4122-48B8-8AD5-46CD8A422599}"/>
            </a:ext>
          </a:extLst>
        </xdr:cNvPr>
        <xdr:cNvCxnSpPr/>
      </xdr:nvCxnSpPr>
      <xdr:spPr>
        <a:xfrm>
          <a:off x="11534775" y="6638925"/>
          <a:ext cx="809625"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158767</xdr:rowOff>
    </xdr:from>
    <xdr:ext cx="405111" cy="259045"/>
    <xdr:sp macro="" textlink="">
      <xdr:nvSpPr>
        <xdr:cNvPr id="546" name="n_1aveValue【認定こども園・幼稚園・保育所】&#10;有形固定資産減価償却率">
          <a:extLst>
            <a:ext uri="{FF2B5EF4-FFF2-40B4-BE49-F238E27FC236}">
              <a16:creationId xmlns:a16="http://schemas.microsoft.com/office/drawing/2014/main" id="{3B55A510-638B-447A-8FC2-30E6D5B1A922}"/>
            </a:ext>
          </a:extLst>
        </xdr:cNvPr>
        <xdr:cNvSpPr txBox="1"/>
      </xdr:nvSpPr>
      <xdr:spPr>
        <a:xfrm>
          <a:off x="13745219" y="5838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170197</xdr:rowOff>
    </xdr:from>
    <xdr:ext cx="405111" cy="259045"/>
    <xdr:sp macro="" textlink="">
      <xdr:nvSpPr>
        <xdr:cNvPr id="547" name="n_2aveValue【認定こども園・幼稚園・保育所】&#10;有形固定資産減価償却率">
          <a:extLst>
            <a:ext uri="{FF2B5EF4-FFF2-40B4-BE49-F238E27FC236}">
              <a16:creationId xmlns:a16="http://schemas.microsoft.com/office/drawing/2014/main" id="{539359FB-25CE-4CB8-B50C-5FFA33DAA927}"/>
            </a:ext>
          </a:extLst>
        </xdr:cNvPr>
        <xdr:cNvSpPr txBox="1"/>
      </xdr:nvSpPr>
      <xdr:spPr>
        <a:xfrm>
          <a:off x="12964169" y="583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164482</xdr:rowOff>
    </xdr:from>
    <xdr:ext cx="405111" cy="259045"/>
    <xdr:sp macro="" textlink="">
      <xdr:nvSpPr>
        <xdr:cNvPr id="548" name="n_3aveValue【認定こども園・幼稚園・保育所】&#10;有形固定資産減価償却率">
          <a:extLst>
            <a:ext uri="{FF2B5EF4-FFF2-40B4-BE49-F238E27FC236}">
              <a16:creationId xmlns:a16="http://schemas.microsoft.com/office/drawing/2014/main" id="{E0E86668-A0B8-4915-85D1-6352E660D646}"/>
            </a:ext>
          </a:extLst>
        </xdr:cNvPr>
        <xdr:cNvSpPr txBox="1"/>
      </xdr:nvSpPr>
      <xdr:spPr>
        <a:xfrm>
          <a:off x="12164069" y="5838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139717</xdr:rowOff>
    </xdr:from>
    <xdr:ext cx="405111" cy="259045"/>
    <xdr:sp macro="" textlink="">
      <xdr:nvSpPr>
        <xdr:cNvPr id="549" name="n_4aveValue【認定こども園・幼稚園・保育所】&#10;有形固定資産減価償却率">
          <a:extLst>
            <a:ext uri="{FF2B5EF4-FFF2-40B4-BE49-F238E27FC236}">
              <a16:creationId xmlns:a16="http://schemas.microsoft.com/office/drawing/2014/main" id="{89B4BAFB-84D3-4F97-897A-AD13359CA354}"/>
            </a:ext>
          </a:extLst>
        </xdr:cNvPr>
        <xdr:cNvSpPr txBox="1"/>
      </xdr:nvSpPr>
      <xdr:spPr>
        <a:xfrm>
          <a:off x="11354444" y="5819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76217</xdr:rowOff>
    </xdr:from>
    <xdr:ext cx="405111" cy="259045"/>
    <xdr:sp macro="" textlink="">
      <xdr:nvSpPr>
        <xdr:cNvPr id="550" name="n_1mainValue【認定こども園・幼稚園・保育所】&#10;有形固定資産減価償却率">
          <a:extLst>
            <a:ext uri="{FF2B5EF4-FFF2-40B4-BE49-F238E27FC236}">
              <a16:creationId xmlns:a16="http://schemas.microsoft.com/office/drawing/2014/main" id="{B5BBBF09-6086-4CBF-92EB-66142A542ED6}"/>
            </a:ext>
          </a:extLst>
        </xdr:cNvPr>
        <xdr:cNvSpPr txBox="1"/>
      </xdr:nvSpPr>
      <xdr:spPr>
        <a:xfrm>
          <a:off x="13745219"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59072</xdr:rowOff>
    </xdr:from>
    <xdr:ext cx="405111" cy="259045"/>
    <xdr:sp macro="" textlink="">
      <xdr:nvSpPr>
        <xdr:cNvPr id="551" name="n_2mainValue【認定こども園・幼稚園・保育所】&#10;有形固定資産減価償却率">
          <a:extLst>
            <a:ext uri="{FF2B5EF4-FFF2-40B4-BE49-F238E27FC236}">
              <a16:creationId xmlns:a16="http://schemas.microsoft.com/office/drawing/2014/main" id="{C14625A9-FA11-44C6-97C2-EF6C3BECD517}"/>
            </a:ext>
          </a:extLst>
        </xdr:cNvPr>
        <xdr:cNvSpPr txBox="1"/>
      </xdr:nvSpPr>
      <xdr:spPr>
        <a:xfrm>
          <a:off x="12964169"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43832</xdr:rowOff>
    </xdr:from>
    <xdr:ext cx="405111" cy="259045"/>
    <xdr:sp macro="" textlink="">
      <xdr:nvSpPr>
        <xdr:cNvPr id="552" name="n_3mainValue【認定こども園・幼稚園・保育所】&#10;有形固定資産減価償却率">
          <a:extLst>
            <a:ext uri="{FF2B5EF4-FFF2-40B4-BE49-F238E27FC236}">
              <a16:creationId xmlns:a16="http://schemas.microsoft.com/office/drawing/2014/main" id="{BD39545C-890A-47F4-B174-72C87F74C527}"/>
            </a:ext>
          </a:extLst>
        </xdr:cNvPr>
        <xdr:cNvSpPr txBox="1"/>
      </xdr:nvSpPr>
      <xdr:spPr>
        <a:xfrm>
          <a:off x="12164069" y="669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22877</xdr:rowOff>
    </xdr:from>
    <xdr:ext cx="405111" cy="259045"/>
    <xdr:sp macro="" textlink="">
      <xdr:nvSpPr>
        <xdr:cNvPr id="553" name="n_4mainValue【認定こども園・幼稚園・保育所】&#10;有形固定資産減価償却率">
          <a:extLst>
            <a:ext uri="{FF2B5EF4-FFF2-40B4-BE49-F238E27FC236}">
              <a16:creationId xmlns:a16="http://schemas.microsoft.com/office/drawing/2014/main" id="{146B21C9-67F3-4F23-8CA6-CE0EE9665593}"/>
            </a:ext>
          </a:extLst>
        </xdr:cNvPr>
        <xdr:cNvSpPr txBox="1"/>
      </xdr:nvSpPr>
      <xdr:spPr>
        <a:xfrm>
          <a:off x="11354444" y="667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C7C2E6D7-F509-4322-B617-9429320867F5}"/>
            </a:ext>
          </a:extLst>
        </xdr:cNvPr>
        <xdr:cNvSpPr/>
      </xdr:nvSpPr>
      <xdr:spPr>
        <a:xfrm>
          <a:off x="164592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655C6E12-7D01-4B42-9ECA-E1B219AD0DF0}"/>
            </a:ext>
          </a:extLst>
        </xdr:cNvPr>
        <xdr:cNvSpPr/>
      </xdr:nvSpPr>
      <xdr:spPr>
        <a:xfrm>
          <a:off x="165830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FF191CB5-1BBA-4218-BFE6-36D4F74ED210}"/>
            </a:ext>
          </a:extLst>
        </xdr:cNvPr>
        <xdr:cNvSpPr/>
      </xdr:nvSpPr>
      <xdr:spPr>
        <a:xfrm>
          <a:off x="165830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DC79E77A-FA7F-4AA9-A627-4AAE3498C19C}"/>
            </a:ext>
          </a:extLst>
        </xdr:cNvPr>
        <xdr:cNvSpPr/>
      </xdr:nvSpPr>
      <xdr:spPr>
        <a:xfrm>
          <a:off x="174879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0292A4A6-D723-4EC2-A053-95DA3F63CB3F}"/>
            </a:ext>
          </a:extLst>
        </xdr:cNvPr>
        <xdr:cNvSpPr/>
      </xdr:nvSpPr>
      <xdr:spPr>
        <a:xfrm>
          <a:off x="174879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36E4E4E7-332F-41C4-9CA7-3515B343A269}"/>
            </a:ext>
          </a:extLst>
        </xdr:cNvPr>
        <xdr:cNvSpPr/>
      </xdr:nvSpPr>
      <xdr:spPr>
        <a:xfrm>
          <a:off x="185166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AA374A58-47EE-4FCE-9750-77594185E1EF}"/>
            </a:ext>
          </a:extLst>
        </xdr:cNvPr>
        <xdr:cNvSpPr/>
      </xdr:nvSpPr>
      <xdr:spPr>
        <a:xfrm>
          <a:off x="185166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EAE51AA1-6350-4CE9-8023-53CDB20E0776}"/>
            </a:ext>
          </a:extLst>
        </xdr:cNvPr>
        <xdr:cNvSpPr/>
      </xdr:nvSpPr>
      <xdr:spPr>
        <a:xfrm>
          <a:off x="164592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E8881506-91A4-4AD0-B2BC-D28CDE339B91}"/>
            </a:ext>
          </a:extLst>
        </xdr:cNvPr>
        <xdr:cNvSpPr txBox="1"/>
      </xdr:nvSpPr>
      <xdr:spPr>
        <a:xfrm>
          <a:off x="16440150"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86C79BCB-CC33-4C46-A3A5-4FC1A03F1DA2}"/>
            </a:ext>
          </a:extLst>
        </xdr:cNvPr>
        <xdr:cNvCxnSpPr/>
      </xdr:nvCxnSpPr>
      <xdr:spPr>
        <a:xfrm>
          <a:off x="164592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4" name="直線コネクタ 563">
          <a:extLst>
            <a:ext uri="{FF2B5EF4-FFF2-40B4-BE49-F238E27FC236}">
              <a16:creationId xmlns:a16="http://schemas.microsoft.com/office/drawing/2014/main" id="{77EDB72F-5D44-4495-8DE8-E6C5D3406D2A}"/>
            </a:ext>
          </a:extLst>
        </xdr:cNvPr>
        <xdr:cNvCxnSpPr/>
      </xdr:nvCxnSpPr>
      <xdr:spPr>
        <a:xfrm>
          <a:off x="16459200" y="6848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5" name="テキスト ボックス 564">
          <a:extLst>
            <a:ext uri="{FF2B5EF4-FFF2-40B4-BE49-F238E27FC236}">
              <a16:creationId xmlns:a16="http://schemas.microsoft.com/office/drawing/2014/main" id="{E6FEC7DF-0117-4098-8FDF-60E5B6AF28FD}"/>
            </a:ext>
          </a:extLst>
        </xdr:cNvPr>
        <xdr:cNvSpPr txBox="1"/>
      </xdr:nvSpPr>
      <xdr:spPr>
        <a:xfrm>
          <a:off x="16052346" y="6712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6" name="直線コネクタ 565">
          <a:extLst>
            <a:ext uri="{FF2B5EF4-FFF2-40B4-BE49-F238E27FC236}">
              <a16:creationId xmlns:a16="http://schemas.microsoft.com/office/drawing/2014/main" id="{FF7478B6-30E4-4660-98E6-00E7D82E3E2D}"/>
            </a:ext>
          </a:extLst>
        </xdr:cNvPr>
        <xdr:cNvCxnSpPr/>
      </xdr:nvCxnSpPr>
      <xdr:spPr>
        <a:xfrm>
          <a:off x="16459200" y="64865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7" name="テキスト ボックス 566">
          <a:extLst>
            <a:ext uri="{FF2B5EF4-FFF2-40B4-BE49-F238E27FC236}">
              <a16:creationId xmlns:a16="http://schemas.microsoft.com/office/drawing/2014/main" id="{C31E500D-DE1E-4339-AA80-367A2F98AF4C}"/>
            </a:ext>
          </a:extLst>
        </xdr:cNvPr>
        <xdr:cNvSpPr txBox="1"/>
      </xdr:nvSpPr>
      <xdr:spPr>
        <a:xfrm>
          <a:off x="16052346" y="6350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8" name="直線コネクタ 567">
          <a:extLst>
            <a:ext uri="{FF2B5EF4-FFF2-40B4-BE49-F238E27FC236}">
              <a16:creationId xmlns:a16="http://schemas.microsoft.com/office/drawing/2014/main" id="{5FBC4437-65B7-452E-BB77-D217A1813C99}"/>
            </a:ext>
          </a:extLst>
        </xdr:cNvPr>
        <xdr:cNvCxnSpPr/>
      </xdr:nvCxnSpPr>
      <xdr:spPr>
        <a:xfrm>
          <a:off x="16459200" y="613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9" name="テキスト ボックス 568">
          <a:extLst>
            <a:ext uri="{FF2B5EF4-FFF2-40B4-BE49-F238E27FC236}">
              <a16:creationId xmlns:a16="http://schemas.microsoft.com/office/drawing/2014/main" id="{0A18AFC6-89E2-4D4C-9790-293065C9568D}"/>
            </a:ext>
          </a:extLst>
        </xdr:cNvPr>
        <xdr:cNvSpPr txBox="1"/>
      </xdr:nvSpPr>
      <xdr:spPr>
        <a:xfrm>
          <a:off x="16052346" y="599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0" name="直線コネクタ 569">
          <a:extLst>
            <a:ext uri="{FF2B5EF4-FFF2-40B4-BE49-F238E27FC236}">
              <a16:creationId xmlns:a16="http://schemas.microsoft.com/office/drawing/2014/main" id="{1AD795F2-D096-4E0A-8B53-FFA2A06DFBE4}"/>
            </a:ext>
          </a:extLst>
        </xdr:cNvPr>
        <xdr:cNvCxnSpPr/>
      </xdr:nvCxnSpPr>
      <xdr:spPr>
        <a:xfrm>
          <a:off x="16459200" y="5772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1" name="テキスト ボックス 570">
          <a:extLst>
            <a:ext uri="{FF2B5EF4-FFF2-40B4-BE49-F238E27FC236}">
              <a16:creationId xmlns:a16="http://schemas.microsoft.com/office/drawing/2014/main" id="{EDFFF28C-E000-4834-A014-E3809A2502B7}"/>
            </a:ext>
          </a:extLst>
        </xdr:cNvPr>
        <xdr:cNvSpPr txBox="1"/>
      </xdr:nvSpPr>
      <xdr:spPr>
        <a:xfrm>
          <a:off x="16052346" y="56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2" name="直線コネクタ 571">
          <a:extLst>
            <a:ext uri="{FF2B5EF4-FFF2-40B4-BE49-F238E27FC236}">
              <a16:creationId xmlns:a16="http://schemas.microsoft.com/office/drawing/2014/main" id="{2716C482-F056-46B4-BEB3-905AD9B19BC3}"/>
            </a:ext>
          </a:extLst>
        </xdr:cNvPr>
        <xdr:cNvCxnSpPr/>
      </xdr:nvCxnSpPr>
      <xdr:spPr>
        <a:xfrm>
          <a:off x="16459200" y="5410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3" name="テキスト ボックス 572">
          <a:extLst>
            <a:ext uri="{FF2B5EF4-FFF2-40B4-BE49-F238E27FC236}">
              <a16:creationId xmlns:a16="http://schemas.microsoft.com/office/drawing/2014/main" id="{931FBBAC-04BF-4828-BF43-169C7E644AC3}"/>
            </a:ext>
          </a:extLst>
        </xdr:cNvPr>
        <xdr:cNvSpPr txBox="1"/>
      </xdr:nvSpPr>
      <xdr:spPr>
        <a:xfrm>
          <a:off x="16052346" y="5274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03F38739-3A5B-44A8-BE0C-0CCF3D01C7CE}"/>
            </a:ext>
          </a:extLst>
        </xdr:cNvPr>
        <xdr:cNvCxnSpPr/>
      </xdr:nvCxnSpPr>
      <xdr:spPr>
        <a:xfrm>
          <a:off x="164592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5" name="テキスト ボックス 574">
          <a:extLst>
            <a:ext uri="{FF2B5EF4-FFF2-40B4-BE49-F238E27FC236}">
              <a16:creationId xmlns:a16="http://schemas.microsoft.com/office/drawing/2014/main" id="{69F851FC-CE58-4C53-8C4E-5B1BA77EC039}"/>
            </a:ext>
          </a:extLst>
        </xdr:cNvPr>
        <xdr:cNvSpPr txBox="1"/>
      </xdr:nvSpPr>
      <xdr:spPr>
        <a:xfrm>
          <a:off x="16052346" y="491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認定こども園・幼稚園・保育所】&#10;一人当たり面積グラフ枠">
          <a:extLst>
            <a:ext uri="{FF2B5EF4-FFF2-40B4-BE49-F238E27FC236}">
              <a16:creationId xmlns:a16="http://schemas.microsoft.com/office/drawing/2014/main" id="{048BD256-EF15-4775-92B9-69E7F3E4240C}"/>
            </a:ext>
          </a:extLst>
        </xdr:cNvPr>
        <xdr:cNvSpPr/>
      </xdr:nvSpPr>
      <xdr:spPr>
        <a:xfrm>
          <a:off x="164592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577" name="直線コネクタ 576">
          <a:extLst>
            <a:ext uri="{FF2B5EF4-FFF2-40B4-BE49-F238E27FC236}">
              <a16:creationId xmlns:a16="http://schemas.microsoft.com/office/drawing/2014/main" id="{C1CE0CD9-1E3C-4715-9683-130047643D69}"/>
            </a:ext>
          </a:extLst>
        </xdr:cNvPr>
        <xdr:cNvCxnSpPr/>
      </xdr:nvCxnSpPr>
      <xdr:spPr>
        <a:xfrm flipV="1">
          <a:off x="19954239" y="5580380"/>
          <a:ext cx="0" cy="125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578" name="【認定こども園・幼稚園・保育所】&#10;一人当たり面積最小値テキスト">
          <a:extLst>
            <a:ext uri="{FF2B5EF4-FFF2-40B4-BE49-F238E27FC236}">
              <a16:creationId xmlns:a16="http://schemas.microsoft.com/office/drawing/2014/main" id="{95AA2B50-1EB1-4CF1-9EA8-DF4E4472803F}"/>
            </a:ext>
          </a:extLst>
        </xdr:cNvPr>
        <xdr:cNvSpPr txBox="1"/>
      </xdr:nvSpPr>
      <xdr:spPr>
        <a:xfrm>
          <a:off x="19992975" y="684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579" name="直線コネクタ 578">
          <a:extLst>
            <a:ext uri="{FF2B5EF4-FFF2-40B4-BE49-F238E27FC236}">
              <a16:creationId xmlns:a16="http://schemas.microsoft.com/office/drawing/2014/main" id="{0C4F00C2-C805-4F63-89EF-300F415C5B6E}"/>
            </a:ext>
          </a:extLst>
        </xdr:cNvPr>
        <xdr:cNvCxnSpPr/>
      </xdr:nvCxnSpPr>
      <xdr:spPr>
        <a:xfrm>
          <a:off x="19878675" y="68364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580" name="【認定こども園・幼稚園・保育所】&#10;一人当たり面積最大値テキスト">
          <a:extLst>
            <a:ext uri="{FF2B5EF4-FFF2-40B4-BE49-F238E27FC236}">
              <a16:creationId xmlns:a16="http://schemas.microsoft.com/office/drawing/2014/main" id="{8E96048D-4FC7-4433-A725-783A88C7E9E1}"/>
            </a:ext>
          </a:extLst>
        </xdr:cNvPr>
        <xdr:cNvSpPr txBox="1"/>
      </xdr:nvSpPr>
      <xdr:spPr>
        <a:xfrm>
          <a:off x="19992975" y="536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581" name="直線コネクタ 580">
          <a:extLst>
            <a:ext uri="{FF2B5EF4-FFF2-40B4-BE49-F238E27FC236}">
              <a16:creationId xmlns:a16="http://schemas.microsoft.com/office/drawing/2014/main" id="{C80C6D0E-26D1-4F31-963F-2127787E4CD8}"/>
            </a:ext>
          </a:extLst>
        </xdr:cNvPr>
        <xdr:cNvCxnSpPr/>
      </xdr:nvCxnSpPr>
      <xdr:spPr>
        <a:xfrm>
          <a:off x="19878675" y="55803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2557</xdr:rowOff>
    </xdr:from>
    <xdr:ext cx="469744" cy="259045"/>
    <xdr:sp macro="" textlink="">
      <xdr:nvSpPr>
        <xdr:cNvPr id="582" name="【認定こども園・幼稚園・保育所】&#10;一人当たり面積平均値テキスト">
          <a:extLst>
            <a:ext uri="{FF2B5EF4-FFF2-40B4-BE49-F238E27FC236}">
              <a16:creationId xmlns:a16="http://schemas.microsoft.com/office/drawing/2014/main" id="{BE924578-609C-4275-B5D0-957680918C55}"/>
            </a:ext>
          </a:extLst>
        </xdr:cNvPr>
        <xdr:cNvSpPr txBox="1"/>
      </xdr:nvSpPr>
      <xdr:spPr>
        <a:xfrm>
          <a:off x="19992975" y="6327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583" name="フローチャート: 判断 582">
          <a:extLst>
            <a:ext uri="{FF2B5EF4-FFF2-40B4-BE49-F238E27FC236}">
              <a16:creationId xmlns:a16="http://schemas.microsoft.com/office/drawing/2014/main" id="{7CB9A1A2-66C6-4A2A-9A72-BEA276AEC813}"/>
            </a:ext>
          </a:extLst>
        </xdr:cNvPr>
        <xdr:cNvSpPr/>
      </xdr:nvSpPr>
      <xdr:spPr>
        <a:xfrm>
          <a:off x="19897725" y="647573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584" name="フローチャート: 判断 583">
          <a:extLst>
            <a:ext uri="{FF2B5EF4-FFF2-40B4-BE49-F238E27FC236}">
              <a16:creationId xmlns:a16="http://schemas.microsoft.com/office/drawing/2014/main" id="{14C05AA6-B5C8-4398-8E79-258CB0766DDE}"/>
            </a:ext>
          </a:extLst>
        </xdr:cNvPr>
        <xdr:cNvSpPr/>
      </xdr:nvSpPr>
      <xdr:spPr>
        <a:xfrm>
          <a:off x="19154775" y="64865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585" name="フローチャート: 判断 584">
          <a:extLst>
            <a:ext uri="{FF2B5EF4-FFF2-40B4-BE49-F238E27FC236}">
              <a16:creationId xmlns:a16="http://schemas.microsoft.com/office/drawing/2014/main" id="{9BEF910A-3496-41BE-97DE-AA85AD6EE88F}"/>
            </a:ext>
          </a:extLst>
        </xdr:cNvPr>
        <xdr:cNvSpPr/>
      </xdr:nvSpPr>
      <xdr:spPr>
        <a:xfrm>
          <a:off x="18345150" y="648779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586" name="フローチャート: 判断 585">
          <a:extLst>
            <a:ext uri="{FF2B5EF4-FFF2-40B4-BE49-F238E27FC236}">
              <a16:creationId xmlns:a16="http://schemas.microsoft.com/office/drawing/2014/main" id="{7042C958-B43E-48D7-9F71-5CD921AFF675}"/>
            </a:ext>
          </a:extLst>
        </xdr:cNvPr>
        <xdr:cNvSpPr/>
      </xdr:nvSpPr>
      <xdr:spPr>
        <a:xfrm>
          <a:off x="17554575" y="648525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587" name="フローチャート: 判断 586">
          <a:extLst>
            <a:ext uri="{FF2B5EF4-FFF2-40B4-BE49-F238E27FC236}">
              <a16:creationId xmlns:a16="http://schemas.microsoft.com/office/drawing/2014/main" id="{BBCF9D03-05F2-4FCB-9F97-2DC03D375970}"/>
            </a:ext>
          </a:extLst>
        </xdr:cNvPr>
        <xdr:cNvSpPr/>
      </xdr:nvSpPr>
      <xdr:spPr>
        <a:xfrm>
          <a:off x="16754475" y="648906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2183766A-3E03-40A8-B76D-3F240F3ED78D}"/>
            </a:ext>
          </a:extLst>
        </xdr:cNvPr>
        <xdr:cNvSpPr txBox="1"/>
      </xdr:nvSpPr>
      <xdr:spPr>
        <a:xfrm>
          <a:off x="197834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3F6DE37B-7EDA-435B-8F35-5D7A82A86F5D}"/>
            </a:ext>
          </a:extLst>
        </xdr:cNvPr>
        <xdr:cNvSpPr txBox="1"/>
      </xdr:nvSpPr>
      <xdr:spPr>
        <a:xfrm>
          <a:off x="19030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35A684FA-E742-4A39-86DD-2A35C0DFBD85}"/>
            </a:ext>
          </a:extLst>
        </xdr:cNvPr>
        <xdr:cNvSpPr txBox="1"/>
      </xdr:nvSpPr>
      <xdr:spPr>
        <a:xfrm>
          <a:off x="18221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77E1DF93-F44F-4018-8E44-83FC523BF244}"/>
            </a:ext>
          </a:extLst>
        </xdr:cNvPr>
        <xdr:cNvSpPr txBox="1"/>
      </xdr:nvSpPr>
      <xdr:spPr>
        <a:xfrm>
          <a:off x="174307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84083B45-A8C4-4D59-B901-CE47ECF68545}"/>
            </a:ext>
          </a:extLst>
        </xdr:cNvPr>
        <xdr:cNvSpPr txBox="1"/>
      </xdr:nvSpPr>
      <xdr:spPr>
        <a:xfrm>
          <a:off x="16630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90170</xdr:rowOff>
    </xdr:from>
    <xdr:to>
      <xdr:col>116</xdr:col>
      <xdr:colOff>114300</xdr:colOff>
      <xdr:row>42</xdr:row>
      <xdr:rowOff>20320</xdr:rowOff>
    </xdr:to>
    <xdr:sp macro="" textlink="">
      <xdr:nvSpPr>
        <xdr:cNvPr id="593" name="楕円 592">
          <a:extLst>
            <a:ext uri="{FF2B5EF4-FFF2-40B4-BE49-F238E27FC236}">
              <a16:creationId xmlns:a16="http://schemas.microsoft.com/office/drawing/2014/main" id="{61539B7E-EBC8-4CBE-A566-FF8EEEFC5430}"/>
            </a:ext>
          </a:extLst>
        </xdr:cNvPr>
        <xdr:cNvSpPr/>
      </xdr:nvSpPr>
      <xdr:spPr>
        <a:xfrm>
          <a:off x="19897725" y="673544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5097</xdr:rowOff>
    </xdr:from>
    <xdr:ext cx="469744" cy="259045"/>
    <xdr:sp macro="" textlink="">
      <xdr:nvSpPr>
        <xdr:cNvPr id="594" name="【認定こども園・幼稚園・保育所】&#10;一人当たり面積該当値テキスト">
          <a:extLst>
            <a:ext uri="{FF2B5EF4-FFF2-40B4-BE49-F238E27FC236}">
              <a16:creationId xmlns:a16="http://schemas.microsoft.com/office/drawing/2014/main" id="{4D78FC93-893F-4008-BD3E-773506631A42}"/>
            </a:ext>
          </a:extLst>
        </xdr:cNvPr>
        <xdr:cNvSpPr txBox="1"/>
      </xdr:nvSpPr>
      <xdr:spPr>
        <a:xfrm>
          <a:off x="19992975" y="665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90170</xdr:rowOff>
    </xdr:from>
    <xdr:to>
      <xdr:col>112</xdr:col>
      <xdr:colOff>38100</xdr:colOff>
      <xdr:row>42</xdr:row>
      <xdr:rowOff>20320</xdr:rowOff>
    </xdr:to>
    <xdr:sp macro="" textlink="">
      <xdr:nvSpPr>
        <xdr:cNvPr id="595" name="楕円 594">
          <a:extLst>
            <a:ext uri="{FF2B5EF4-FFF2-40B4-BE49-F238E27FC236}">
              <a16:creationId xmlns:a16="http://schemas.microsoft.com/office/drawing/2014/main" id="{2209D2C5-4A73-4309-AE87-C5E4C1ECC614}"/>
            </a:ext>
          </a:extLst>
        </xdr:cNvPr>
        <xdr:cNvSpPr/>
      </xdr:nvSpPr>
      <xdr:spPr>
        <a:xfrm>
          <a:off x="19154775" y="67354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140970</xdr:rowOff>
    </xdr:from>
    <xdr:to>
      <xdr:col>116</xdr:col>
      <xdr:colOff>63500</xdr:colOff>
      <xdr:row>41</xdr:row>
      <xdr:rowOff>140970</xdr:rowOff>
    </xdr:to>
    <xdr:cxnSp macro="">
      <xdr:nvCxnSpPr>
        <xdr:cNvPr id="596" name="直線コネクタ 595">
          <a:extLst>
            <a:ext uri="{FF2B5EF4-FFF2-40B4-BE49-F238E27FC236}">
              <a16:creationId xmlns:a16="http://schemas.microsoft.com/office/drawing/2014/main" id="{FA632767-598A-4447-8237-E5B165AA175E}"/>
            </a:ext>
          </a:extLst>
        </xdr:cNvPr>
        <xdr:cNvCxnSpPr/>
      </xdr:nvCxnSpPr>
      <xdr:spPr>
        <a:xfrm>
          <a:off x="19202400" y="679259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86360</xdr:rowOff>
    </xdr:from>
    <xdr:to>
      <xdr:col>107</xdr:col>
      <xdr:colOff>101600</xdr:colOff>
      <xdr:row>42</xdr:row>
      <xdr:rowOff>16510</xdr:rowOff>
    </xdr:to>
    <xdr:sp macro="" textlink="">
      <xdr:nvSpPr>
        <xdr:cNvPr id="597" name="楕円 596">
          <a:extLst>
            <a:ext uri="{FF2B5EF4-FFF2-40B4-BE49-F238E27FC236}">
              <a16:creationId xmlns:a16="http://schemas.microsoft.com/office/drawing/2014/main" id="{DFA2BE6E-8625-4269-A720-79B8F9ACDCCD}"/>
            </a:ext>
          </a:extLst>
        </xdr:cNvPr>
        <xdr:cNvSpPr/>
      </xdr:nvSpPr>
      <xdr:spPr>
        <a:xfrm>
          <a:off x="18345150" y="673163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137160</xdr:rowOff>
    </xdr:from>
    <xdr:to>
      <xdr:col>111</xdr:col>
      <xdr:colOff>177800</xdr:colOff>
      <xdr:row>41</xdr:row>
      <xdr:rowOff>140970</xdr:rowOff>
    </xdr:to>
    <xdr:cxnSp macro="">
      <xdr:nvCxnSpPr>
        <xdr:cNvPr id="598" name="直線コネクタ 597">
          <a:extLst>
            <a:ext uri="{FF2B5EF4-FFF2-40B4-BE49-F238E27FC236}">
              <a16:creationId xmlns:a16="http://schemas.microsoft.com/office/drawing/2014/main" id="{F6682890-7820-4139-8488-75F9783A1ECE}"/>
            </a:ext>
          </a:extLst>
        </xdr:cNvPr>
        <xdr:cNvCxnSpPr/>
      </xdr:nvCxnSpPr>
      <xdr:spPr>
        <a:xfrm>
          <a:off x="18392775" y="6788785"/>
          <a:ext cx="80962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86360</xdr:rowOff>
    </xdr:from>
    <xdr:to>
      <xdr:col>102</xdr:col>
      <xdr:colOff>165100</xdr:colOff>
      <xdr:row>42</xdr:row>
      <xdr:rowOff>16510</xdr:rowOff>
    </xdr:to>
    <xdr:sp macro="" textlink="">
      <xdr:nvSpPr>
        <xdr:cNvPr id="599" name="楕円 598">
          <a:extLst>
            <a:ext uri="{FF2B5EF4-FFF2-40B4-BE49-F238E27FC236}">
              <a16:creationId xmlns:a16="http://schemas.microsoft.com/office/drawing/2014/main" id="{45C0F2E3-2E74-49A4-AF7D-ABD561BA85F4}"/>
            </a:ext>
          </a:extLst>
        </xdr:cNvPr>
        <xdr:cNvSpPr/>
      </xdr:nvSpPr>
      <xdr:spPr>
        <a:xfrm>
          <a:off x="17554575" y="67316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137160</xdr:rowOff>
    </xdr:from>
    <xdr:to>
      <xdr:col>107</xdr:col>
      <xdr:colOff>50800</xdr:colOff>
      <xdr:row>41</xdr:row>
      <xdr:rowOff>137160</xdr:rowOff>
    </xdr:to>
    <xdr:cxnSp macro="">
      <xdr:nvCxnSpPr>
        <xdr:cNvPr id="600" name="直線コネクタ 599">
          <a:extLst>
            <a:ext uri="{FF2B5EF4-FFF2-40B4-BE49-F238E27FC236}">
              <a16:creationId xmlns:a16="http://schemas.microsoft.com/office/drawing/2014/main" id="{A895F668-0B8E-4226-8249-B665062715CF}"/>
            </a:ext>
          </a:extLst>
        </xdr:cNvPr>
        <xdr:cNvCxnSpPr/>
      </xdr:nvCxnSpPr>
      <xdr:spPr>
        <a:xfrm>
          <a:off x="17602200" y="678878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86360</xdr:rowOff>
    </xdr:from>
    <xdr:to>
      <xdr:col>98</xdr:col>
      <xdr:colOff>38100</xdr:colOff>
      <xdr:row>42</xdr:row>
      <xdr:rowOff>16510</xdr:rowOff>
    </xdr:to>
    <xdr:sp macro="" textlink="">
      <xdr:nvSpPr>
        <xdr:cNvPr id="601" name="楕円 600">
          <a:extLst>
            <a:ext uri="{FF2B5EF4-FFF2-40B4-BE49-F238E27FC236}">
              <a16:creationId xmlns:a16="http://schemas.microsoft.com/office/drawing/2014/main" id="{5E895FA1-1D75-4CD4-8C68-B8798611EE84}"/>
            </a:ext>
          </a:extLst>
        </xdr:cNvPr>
        <xdr:cNvSpPr/>
      </xdr:nvSpPr>
      <xdr:spPr>
        <a:xfrm>
          <a:off x="16754475" y="673163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137160</xdr:rowOff>
    </xdr:from>
    <xdr:to>
      <xdr:col>102</xdr:col>
      <xdr:colOff>114300</xdr:colOff>
      <xdr:row>41</xdr:row>
      <xdr:rowOff>137160</xdr:rowOff>
    </xdr:to>
    <xdr:cxnSp macro="">
      <xdr:nvCxnSpPr>
        <xdr:cNvPr id="602" name="直線コネクタ 601">
          <a:extLst>
            <a:ext uri="{FF2B5EF4-FFF2-40B4-BE49-F238E27FC236}">
              <a16:creationId xmlns:a16="http://schemas.microsoft.com/office/drawing/2014/main" id="{132FC5EB-5B15-4F45-B33F-994794615218}"/>
            </a:ext>
          </a:extLst>
        </xdr:cNvPr>
        <xdr:cNvCxnSpPr/>
      </xdr:nvCxnSpPr>
      <xdr:spPr>
        <a:xfrm>
          <a:off x="16802100" y="678878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105427</xdr:rowOff>
    </xdr:from>
    <xdr:ext cx="469744" cy="259045"/>
    <xdr:sp macro="" textlink="">
      <xdr:nvSpPr>
        <xdr:cNvPr id="603" name="n_1aveValue【認定こども園・幼稚園・保育所】&#10;一人当たり面積">
          <a:extLst>
            <a:ext uri="{FF2B5EF4-FFF2-40B4-BE49-F238E27FC236}">
              <a16:creationId xmlns:a16="http://schemas.microsoft.com/office/drawing/2014/main" id="{F64FD258-EFF2-4702-9140-26FBF95EB615}"/>
            </a:ext>
          </a:extLst>
        </xdr:cNvPr>
        <xdr:cNvSpPr txBox="1"/>
      </xdr:nvSpPr>
      <xdr:spPr>
        <a:xfrm>
          <a:off x="18983402" y="626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113047</xdr:rowOff>
    </xdr:from>
    <xdr:ext cx="469744" cy="259045"/>
    <xdr:sp macro="" textlink="">
      <xdr:nvSpPr>
        <xdr:cNvPr id="604" name="n_2aveValue【認定こども園・幼稚園・保育所】&#10;一人当たり面積">
          <a:extLst>
            <a:ext uri="{FF2B5EF4-FFF2-40B4-BE49-F238E27FC236}">
              <a16:creationId xmlns:a16="http://schemas.microsoft.com/office/drawing/2014/main" id="{27AF49B4-40F8-495B-ABAC-37CF21586F0A}"/>
            </a:ext>
          </a:extLst>
        </xdr:cNvPr>
        <xdr:cNvSpPr txBox="1"/>
      </xdr:nvSpPr>
      <xdr:spPr>
        <a:xfrm>
          <a:off x="18183302" y="627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116857</xdr:rowOff>
    </xdr:from>
    <xdr:ext cx="469744" cy="259045"/>
    <xdr:sp macro="" textlink="">
      <xdr:nvSpPr>
        <xdr:cNvPr id="605" name="n_3aveValue【認定こども園・幼稚園・保育所】&#10;一人当たり面積">
          <a:extLst>
            <a:ext uri="{FF2B5EF4-FFF2-40B4-BE49-F238E27FC236}">
              <a16:creationId xmlns:a16="http://schemas.microsoft.com/office/drawing/2014/main" id="{F0BAC7C5-BF85-4D59-A756-3F9449643953}"/>
            </a:ext>
          </a:extLst>
        </xdr:cNvPr>
        <xdr:cNvSpPr txBox="1"/>
      </xdr:nvSpPr>
      <xdr:spPr>
        <a:xfrm>
          <a:off x="17383202" y="627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120667</xdr:rowOff>
    </xdr:from>
    <xdr:ext cx="469744" cy="259045"/>
    <xdr:sp macro="" textlink="">
      <xdr:nvSpPr>
        <xdr:cNvPr id="606" name="n_4aveValue【認定こども園・幼稚園・保育所】&#10;一人当たり面積">
          <a:extLst>
            <a:ext uri="{FF2B5EF4-FFF2-40B4-BE49-F238E27FC236}">
              <a16:creationId xmlns:a16="http://schemas.microsoft.com/office/drawing/2014/main" id="{50074D20-F8B5-420E-8E70-9537E7824903}"/>
            </a:ext>
          </a:extLst>
        </xdr:cNvPr>
        <xdr:cNvSpPr txBox="1"/>
      </xdr:nvSpPr>
      <xdr:spPr>
        <a:xfrm>
          <a:off x="16592627" y="62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11447</xdr:rowOff>
    </xdr:from>
    <xdr:ext cx="469744" cy="259045"/>
    <xdr:sp macro="" textlink="">
      <xdr:nvSpPr>
        <xdr:cNvPr id="607" name="n_1mainValue【認定こども園・幼稚園・保育所】&#10;一人当たり面積">
          <a:extLst>
            <a:ext uri="{FF2B5EF4-FFF2-40B4-BE49-F238E27FC236}">
              <a16:creationId xmlns:a16="http://schemas.microsoft.com/office/drawing/2014/main" id="{E4DCEACC-BA73-4225-AC2E-886EA39D622D}"/>
            </a:ext>
          </a:extLst>
        </xdr:cNvPr>
        <xdr:cNvSpPr txBox="1"/>
      </xdr:nvSpPr>
      <xdr:spPr>
        <a:xfrm>
          <a:off x="18983402" y="68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7637</xdr:rowOff>
    </xdr:from>
    <xdr:ext cx="469744" cy="259045"/>
    <xdr:sp macro="" textlink="">
      <xdr:nvSpPr>
        <xdr:cNvPr id="608" name="n_2mainValue【認定こども園・幼稚園・保育所】&#10;一人当たり面積">
          <a:extLst>
            <a:ext uri="{FF2B5EF4-FFF2-40B4-BE49-F238E27FC236}">
              <a16:creationId xmlns:a16="http://schemas.microsoft.com/office/drawing/2014/main" id="{C9CAA856-D7D5-4C8C-A758-13A09D21495C}"/>
            </a:ext>
          </a:extLst>
        </xdr:cNvPr>
        <xdr:cNvSpPr txBox="1"/>
      </xdr:nvSpPr>
      <xdr:spPr>
        <a:xfrm>
          <a:off x="18183302" y="68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7637</xdr:rowOff>
    </xdr:from>
    <xdr:ext cx="469744" cy="259045"/>
    <xdr:sp macro="" textlink="">
      <xdr:nvSpPr>
        <xdr:cNvPr id="609" name="n_3mainValue【認定こども園・幼稚園・保育所】&#10;一人当たり面積">
          <a:extLst>
            <a:ext uri="{FF2B5EF4-FFF2-40B4-BE49-F238E27FC236}">
              <a16:creationId xmlns:a16="http://schemas.microsoft.com/office/drawing/2014/main" id="{9A325479-0F1D-4A60-B879-30C4DBC3F530}"/>
            </a:ext>
          </a:extLst>
        </xdr:cNvPr>
        <xdr:cNvSpPr txBox="1"/>
      </xdr:nvSpPr>
      <xdr:spPr>
        <a:xfrm>
          <a:off x="17383202" y="68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7637</xdr:rowOff>
    </xdr:from>
    <xdr:ext cx="469744" cy="259045"/>
    <xdr:sp macro="" textlink="">
      <xdr:nvSpPr>
        <xdr:cNvPr id="610" name="n_4mainValue【認定こども園・幼稚園・保育所】&#10;一人当たり面積">
          <a:extLst>
            <a:ext uri="{FF2B5EF4-FFF2-40B4-BE49-F238E27FC236}">
              <a16:creationId xmlns:a16="http://schemas.microsoft.com/office/drawing/2014/main" id="{8515BB8D-A925-40BA-9B05-660F8DFA7E6B}"/>
            </a:ext>
          </a:extLst>
        </xdr:cNvPr>
        <xdr:cNvSpPr txBox="1"/>
      </xdr:nvSpPr>
      <xdr:spPr>
        <a:xfrm>
          <a:off x="16592627" y="68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id="{CE262669-A9C2-435D-AE1E-CAA04C095BB8}"/>
            </a:ext>
          </a:extLst>
        </xdr:cNvPr>
        <xdr:cNvSpPr/>
      </xdr:nvSpPr>
      <xdr:spPr>
        <a:xfrm>
          <a:off x="112109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id="{B3110087-984D-4202-97AC-309C70FB573A}"/>
            </a:ext>
          </a:extLst>
        </xdr:cNvPr>
        <xdr:cNvSpPr/>
      </xdr:nvSpPr>
      <xdr:spPr>
        <a:xfrm>
          <a:off x="113157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id="{47ECA640-4B64-4F79-B2D9-7CB0769C1FFD}"/>
            </a:ext>
          </a:extLst>
        </xdr:cNvPr>
        <xdr:cNvSpPr/>
      </xdr:nvSpPr>
      <xdr:spPr>
        <a:xfrm>
          <a:off x="113157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id="{3799B9D9-BA84-4897-A562-BD496E781FB6}"/>
            </a:ext>
          </a:extLst>
        </xdr:cNvPr>
        <xdr:cNvSpPr/>
      </xdr:nvSpPr>
      <xdr:spPr>
        <a:xfrm>
          <a:off x="122396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id="{2B278E8E-EF1A-42C1-AAA7-AB3255408A62}"/>
            </a:ext>
          </a:extLst>
        </xdr:cNvPr>
        <xdr:cNvSpPr/>
      </xdr:nvSpPr>
      <xdr:spPr>
        <a:xfrm>
          <a:off x="122396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id="{765963F6-0AA6-4B06-B629-2A6A82677FE6}"/>
            </a:ext>
          </a:extLst>
        </xdr:cNvPr>
        <xdr:cNvSpPr/>
      </xdr:nvSpPr>
      <xdr:spPr>
        <a:xfrm>
          <a:off x="132683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id="{95D17D1A-5760-4884-9CCA-17C996C2B28A}"/>
            </a:ext>
          </a:extLst>
        </xdr:cNvPr>
        <xdr:cNvSpPr/>
      </xdr:nvSpPr>
      <xdr:spPr>
        <a:xfrm>
          <a:off x="132683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id="{BFB8BFE6-B9DB-440E-ABA6-3A6C02FF37B1}"/>
            </a:ext>
          </a:extLst>
        </xdr:cNvPr>
        <xdr:cNvSpPr/>
      </xdr:nvSpPr>
      <xdr:spPr>
        <a:xfrm>
          <a:off x="112109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id="{7332A48D-A834-453A-A326-316A2384EAEB}"/>
            </a:ext>
          </a:extLst>
        </xdr:cNvPr>
        <xdr:cNvSpPr txBox="1"/>
      </xdr:nvSpPr>
      <xdr:spPr>
        <a:xfrm>
          <a:off x="11172825"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id="{2011291E-1952-4213-A2D0-271FD1DC91BB}"/>
            </a:ext>
          </a:extLst>
        </xdr:cNvPr>
        <xdr:cNvCxnSpPr/>
      </xdr:nvCxnSpPr>
      <xdr:spPr>
        <a:xfrm>
          <a:off x="11210925" y="10810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a:extLst>
            <a:ext uri="{FF2B5EF4-FFF2-40B4-BE49-F238E27FC236}">
              <a16:creationId xmlns:a16="http://schemas.microsoft.com/office/drawing/2014/main" id="{1299E2D2-0646-4080-A275-0B53CD50848D}"/>
            </a:ext>
          </a:extLst>
        </xdr:cNvPr>
        <xdr:cNvSpPr txBox="1"/>
      </xdr:nvSpPr>
      <xdr:spPr>
        <a:xfrm>
          <a:off x="10794546"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2" name="直線コネクタ 621">
          <a:extLst>
            <a:ext uri="{FF2B5EF4-FFF2-40B4-BE49-F238E27FC236}">
              <a16:creationId xmlns:a16="http://schemas.microsoft.com/office/drawing/2014/main" id="{83AE1C59-686E-4137-BC62-99AAF971DACD}"/>
            </a:ext>
          </a:extLst>
        </xdr:cNvPr>
        <xdr:cNvCxnSpPr/>
      </xdr:nvCxnSpPr>
      <xdr:spPr>
        <a:xfrm>
          <a:off x="11210925" y="104489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3" name="テキスト ボックス 622">
          <a:extLst>
            <a:ext uri="{FF2B5EF4-FFF2-40B4-BE49-F238E27FC236}">
              <a16:creationId xmlns:a16="http://schemas.microsoft.com/office/drawing/2014/main" id="{28B4F54C-DA51-4AA3-92D4-200929E179F1}"/>
            </a:ext>
          </a:extLst>
        </xdr:cNvPr>
        <xdr:cNvSpPr txBox="1"/>
      </xdr:nvSpPr>
      <xdr:spPr>
        <a:xfrm>
          <a:off x="10794546" y="103130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4" name="直線コネクタ 623">
          <a:extLst>
            <a:ext uri="{FF2B5EF4-FFF2-40B4-BE49-F238E27FC236}">
              <a16:creationId xmlns:a16="http://schemas.microsoft.com/office/drawing/2014/main" id="{63E05087-2C6C-4B84-9141-7387C12204C0}"/>
            </a:ext>
          </a:extLst>
        </xdr:cNvPr>
        <xdr:cNvCxnSpPr/>
      </xdr:nvCxnSpPr>
      <xdr:spPr>
        <a:xfrm>
          <a:off x="11210925" y="100869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5" name="テキスト ボックス 624">
          <a:extLst>
            <a:ext uri="{FF2B5EF4-FFF2-40B4-BE49-F238E27FC236}">
              <a16:creationId xmlns:a16="http://schemas.microsoft.com/office/drawing/2014/main" id="{70BFE68B-BC37-44F0-9664-B154B550ACEA}"/>
            </a:ext>
          </a:extLst>
        </xdr:cNvPr>
        <xdr:cNvSpPr txBox="1"/>
      </xdr:nvSpPr>
      <xdr:spPr>
        <a:xfrm>
          <a:off x="10845966" y="99511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6" name="直線コネクタ 625">
          <a:extLst>
            <a:ext uri="{FF2B5EF4-FFF2-40B4-BE49-F238E27FC236}">
              <a16:creationId xmlns:a16="http://schemas.microsoft.com/office/drawing/2014/main" id="{DD7E7B50-DB28-4031-8951-2ABCAC402D60}"/>
            </a:ext>
          </a:extLst>
        </xdr:cNvPr>
        <xdr:cNvCxnSpPr/>
      </xdr:nvCxnSpPr>
      <xdr:spPr>
        <a:xfrm>
          <a:off x="11210925" y="972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7" name="テキスト ボックス 626">
          <a:extLst>
            <a:ext uri="{FF2B5EF4-FFF2-40B4-BE49-F238E27FC236}">
              <a16:creationId xmlns:a16="http://schemas.microsoft.com/office/drawing/2014/main" id="{0FA8CC57-4D2D-46C4-8B97-ED0998693E7D}"/>
            </a:ext>
          </a:extLst>
        </xdr:cNvPr>
        <xdr:cNvSpPr txBox="1"/>
      </xdr:nvSpPr>
      <xdr:spPr>
        <a:xfrm>
          <a:off x="10845966" y="958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8" name="直線コネクタ 627">
          <a:extLst>
            <a:ext uri="{FF2B5EF4-FFF2-40B4-BE49-F238E27FC236}">
              <a16:creationId xmlns:a16="http://schemas.microsoft.com/office/drawing/2014/main" id="{BD5A7658-A313-4F01-BF7D-BA6832E51607}"/>
            </a:ext>
          </a:extLst>
        </xdr:cNvPr>
        <xdr:cNvCxnSpPr/>
      </xdr:nvCxnSpPr>
      <xdr:spPr>
        <a:xfrm>
          <a:off x="11210925" y="93726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9" name="テキスト ボックス 628">
          <a:extLst>
            <a:ext uri="{FF2B5EF4-FFF2-40B4-BE49-F238E27FC236}">
              <a16:creationId xmlns:a16="http://schemas.microsoft.com/office/drawing/2014/main" id="{8A9353E5-6118-4BA3-9A1D-0D5E2C20F741}"/>
            </a:ext>
          </a:extLst>
        </xdr:cNvPr>
        <xdr:cNvSpPr txBox="1"/>
      </xdr:nvSpPr>
      <xdr:spPr>
        <a:xfrm>
          <a:off x="10845966" y="923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0" name="直線コネクタ 629">
          <a:extLst>
            <a:ext uri="{FF2B5EF4-FFF2-40B4-BE49-F238E27FC236}">
              <a16:creationId xmlns:a16="http://schemas.microsoft.com/office/drawing/2014/main" id="{112A4A2E-9538-4CBB-AE60-7EC6E4CB55C7}"/>
            </a:ext>
          </a:extLst>
        </xdr:cNvPr>
        <xdr:cNvCxnSpPr/>
      </xdr:nvCxnSpPr>
      <xdr:spPr>
        <a:xfrm>
          <a:off x="11210925" y="9010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1" name="テキスト ボックス 630">
          <a:extLst>
            <a:ext uri="{FF2B5EF4-FFF2-40B4-BE49-F238E27FC236}">
              <a16:creationId xmlns:a16="http://schemas.microsoft.com/office/drawing/2014/main" id="{11C3419C-3EC2-4D80-8F9C-CE1CDB179853}"/>
            </a:ext>
          </a:extLst>
        </xdr:cNvPr>
        <xdr:cNvSpPr txBox="1"/>
      </xdr:nvSpPr>
      <xdr:spPr>
        <a:xfrm>
          <a:off x="10845966" y="887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id="{BC830AF9-63CE-410B-8967-B5C6B33F26EA}"/>
            </a:ext>
          </a:extLst>
        </xdr:cNvPr>
        <xdr:cNvCxnSpPr/>
      </xdr:nvCxnSpPr>
      <xdr:spPr>
        <a:xfrm>
          <a:off x="11210925" y="86487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3" name="テキスト ボックス 632">
          <a:extLst>
            <a:ext uri="{FF2B5EF4-FFF2-40B4-BE49-F238E27FC236}">
              <a16:creationId xmlns:a16="http://schemas.microsoft.com/office/drawing/2014/main" id="{8D88E179-8B80-474A-A388-BB068142737B}"/>
            </a:ext>
          </a:extLst>
        </xdr:cNvPr>
        <xdr:cNvSpPr txBox="1"/>
      </xdr:nvSpPr>
      <xdr:spPr>
        <a:xfrm>
          <a:off x="10903736" y="85128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4" name="【学校施設】&#10;有形固定資産減価償却率グラフ枠">
          <a:extLst>
            <a:ext uri="{FF2B5EF4-FFF2-40B4-BE49-F238E27FC236}">
              <a16:creationId xmlns:a16="http://schemas.microsoft.com/office/drawing/2014/main" id="{E2E71322-CB48-4D75-94AA-B1AC597E7408}"/>
            </a:ext>
          </a:extLst>
        </xdr:cNvPr>
        <xdr:cNvSpPr/>
      </xdr:nvSpPr>
      <xdr:spPr>
        <a:xfrm>
          <a:off x="112109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635" name="直線コネクタ 634">
          <a:extLst>
            <a:ext uri="{FF2B5EF4-FFF2-40B4-BE49-F238E27FC236}">
              <a16:creationId xmlns:a16="http://schemas.microsoft.com/office/drawing/2014/main" id="{EC6AC539-7A04-465E-9FAE-95091B8D07DC}"/>
            </a:ext>
          </a:extLst>
        </xdr:cNvPr>
        <xdr:cNvCxnSpPr/>
      </xdr:nvCxnSpPr>
      <xdr:spPr>
        <a:xfrm flipV="1">
          <a:off x="14696439" y="9248140"/>
          <a:ext cx="0" cy="10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636" name="【学校施設】&#10;有形固定資産減価償却率最小値テキスト">
          <a:extLst>
            <a:ext uri="{FF2B5EF4-FFF2-40B4-BE49-F238E27FC236}">
              <a16:creationId xmlns:a16="http://schemas.microsoft.com/office/drawing/2014/main" id="{176637BF-25EA-4C64-8A5B-AE77C637A0FE}"/>
            </a:ext>
          </a:extLst>
        </xdr:cNvPr>
        <xdr:cNvSpPr txBox="1"/>
      </xdr:nvSpPr>
      <xdr:spPr>
        <a:xfrm>
          <a:off x="14735175" y="10295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637" name="直線コネクタ 636">
          <a:extLst>
            <a:ext uri="{FF2B5EF4-FFF2-40B4-BE49-F238E27FC236}">
              <a16:creationId xmlns:a16="http://schemas.microsoft.com/office/drawing/2014/main" id="{A4A6E5D7-06AD-4046-B028-BD5FC9E5095E}"/>
            </a:ext>
          </a:extLst>
        </xdr:cNvPr>
        <xdr:cNvCxnSpPr/>
      </xdr:nvCxnSpPr>
      <xdr:spPr>
        <a:xfrm>
          <a:off x="14611350" y="1028890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638" name="【学校施設】&#10;有形固定資産減価償却率最大値テキスト">
          <a:extLst>
            <a:ext uri="{FF2B5EF4-FFF2-40B4-BE49-F238E27FC236}">
              <a16:creationId xmlns:a16="http://schemas.microsoft.com/office/drawing/2014/main" id="{76C7902B-F0A1-4320-9A82-AB37D3A9C6A3}"/>
            </a:ext>
          </a:extLst>
        </xdr:cNvPr>
        <xdr:cNvSpPr txBox="1"/>
      </xdr:nvSpPr>
      <xdr:spPr>
        <a:xfrm>
          <a:off x="14735175" y="903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639" name="直線コネクタ 638">
          <a:extLst>
            <a:ext uri="{FF2B5EF4-FFF2-40B4-BE49-F238E27FC236}">
              <a16:creationId xmlns:a16="http://schemas.microsoft.com/office/drawing/2014/main" id="{C97F725E-75DC-4BD2-871A-90705258E332}"/>
            </a:ext>
          </a:extLst>
        </xdr:cNvPr>
        <xdr:cNvCxnSpPr/>
      </xdr:nvCxnSpPr>
      <xdr:spPr>
        <a:xfrm>
          <a:off x="14611350" y="924814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86377</xdr:rowOff>
    </xdr:from>
    <xdr:ext cx="405111" cy="259045"/>
    <xdr:sp macro="" textlink="">
      <xdr:nvSpPr>
        <xdr:cNvPr id="640" name="【学校施設】&#10;有形固定資産減価償却率平均値テキスト">
          <a:extLst>
            <a:ext uri="{FF2B5EF4-FFF2-40B4-BE49-F238E27FC236}">
              <a16:creationId xmlns:a16="http://schemas.microsoft.com/office/drawing/2014/main" id="{12CE04D6-B781-4937-9C44-A88E06551E15}"/>
            </a:ext>
          </a:extLst>
        </xdr:cNvPr>
        <xdr:cNvSpPr txBox="1"/>
      </xdr:nvSpPr>
      <xdr:spPr>
        <a:xfrm>
          <a:off x="14735175" y="9646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641" name="フローチャート: 判断 640">
          <a:extLst>
            <a:ext uri="{FF2B5EF4-FFF2-40B4-BE49-F238E27FC236}">
              <a16:creationId xmlns:a16="http://schemas.microsoft.com/office/drawing/2014/main" id="{7B1C305B-E27B-4FE3-BE7C-D981E7F2A87C}"/>
            </a:ext>
          </a:extLst>
        </xdr:cNvPr>
        <xdr:cNvSpPr/>
      </xdr:nvSpPr>
      <xdr:spPr>
        <a:xfrm>
          <a:off x="14649450" y="97917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642" name="フローチャート: 判断 641">
          <a:extLst>
            <a:ext uri="{FF2B5EF4-FFF2-40B4-BE49-F238E27FC236}">
              <a16:creationId xmlns:a16="http://schemas.microsoft.com/office/drawing/2014/main" id="{F81B2C6E-574D-4A44-BC7E-FDF1375325B7}"/>
            </a:ext>
          </a:extLst>
        </xdr:cNvPr>
        <xdr:cNvSpPr/>
      </xdr:nvSpPr>
      <xdr:spPr>
        <a:xfrm>
          <a:off x="13887450" y="977011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643" name="フローチャート: 判断 642">
          <a:extLst>
            <a:ext uri="{FF2B5EF4-FFF2-40B4-BE49-F238E27FC236}">
              <a16:creationId xmlns:a16="http://schemas.microsoft.com/office/drawing/2014/main" id="{EABB9FE5-CC5F-4FD4-889E-8D19370AEEEA}"/>
            </a:ext>
          </a:extLst>
        </xdr:cNvPr>
        <xdr:cNvSpPr/>
      </xdr:nvSpPr>
      <xdr:spPr>
        <a:xfrm>
          <a:off x="13096875" y="976376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644" name="フローチャート: 判断 643">
          <a:extLst>
            <a:ext uri="{FF2B5EF4-FFF2-40B4-BE49-F238E27FC236}">
              <a16:creationId xmlns:a16="http://schemas.microsoft.com/office/drawing/2014/main" id="{96EACD78-5D35-46BF-AB79-B01D78DBA6A6}"/>
            </a:ext>
          </a:extLst>
        </xdr:cNvPr>
        <xdr:cNvSpPr/>
      </xdr:nvSpPr>
      <xdr:spPr>
        <a:xfrm>
          <a:off x="12296775" y="97555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645" name="フローチャート: 判断 644">
          <a:extLst>
            <a:ext uri="{FF2B5EF4-FFF2-40B4-BE49-F238E27FC236}">
              <a16:creationId xmlns:a16="http://schemas.microsoft.com/office/drawing/2014/main" id="{3AFF298D-EE7A-414F-9EB8-FAEB6DB3D74A}"/>
            </a:ext>
          </a:extLst>
        </xdr:cNvPr>
        <xdr:cNvSpPr/>
      </xdr:nvSpPr>
      <xdr:spPr>
        <a:xfrm>
          <a:off x="11487150" y="97555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48F4E559-10D6-4826-925E-EC2CD7E561CD}"/>
            </a:ext>
          </a:extLst>
        </xdr:cNvPr>
        <xdr:cNvSpPr txBox="1"/>
      </xdr:nvSpPr>
      <xdr:spPr>
        <a:xfrm>
          <a:off x="1452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56AA91B6-C2BE-40C1-8F91-16AB7252B0A8}"/>
            </a:ext>
          </a:extLst>
        </xdr:cNvPr>
        <xdr:cNvSpPr txBox="1"/>
      </xdr:nvSpPr>
      <xdr:spPr>
        <a:xfrm>
          <a:off x="13763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F3B6E29A-EB14-4878-B5FB-C5156DAAB4BC}"/>
            </a:ext>
          </a:extLst>
        </xdr:cNvPr>
        <xdr:cNvSpPr txBox="1"/>
      </xdr:nvSpPr>
      <xdr:spPr>
        <a:xfrm>
          <a:off x="12973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35DBDFC6-3B7F-4487-8D5B-69CD712DCB12}"/>
            </a:ext>
          </a:extLst>
        </xdr:cNvPr>
        <xdr:cNvSpPr txBox="1"/>
      </xdr:nvSpPr>
      <xdr:spPr>
        <a:xfrm>
          <a:off x="12172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4CB42E48-04E5-4864-9333-AE57B1958B6B}"/>
            </a:ext>
          </a:extLst>
        </xdr:cNvPr>
        <xdr:cNvSpPr txBox="1"/>
      </xdr:nvSpPr>
      <xdr:spPr>
        <a:xfrm>
          <a:off x="11363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120650</xdr:rowOff>
    </xdr:from>
    <xdr:to>
      <xdr:col>85</xdr:col>
      <xdr:colOff>177800</xdr:colOff>
      <xdr:row>61</xdr:row>
      <xdr:rowOff>50800</xdr:rowOff>
    </xdr:to>
    <xdr:sp macro="" textlink="">
      <xdr:nvSpPr>
        <xdr:cNvPr id="651" name="楕円 650">
          <a:extLst>
            <a:ext uri="{FF2B5EF4-FFF2-40B4-BE49-F238E27FC236}">
              <a16:creationId xmlns:a16="http://schemas.microsoft.com/office/drawing/2014/main" id="{17A42D5F-B78D-4F40-B3BE-CACDA015CCF3}"/>
            </a:ext>
          </a:extLst>
        </xdr:cNvPr>
        <xdr:cNvSpPr/>
      </xdr:nvSpPr>
      <xdr:spPr>
        <a:xfrm>
          <a:off x="14649450" y="98488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99077</xdr:rowOff>
    </xdr:from>
    <xdr:ext cx="405111" cy="259045"/>
    <xdr:sp macro="" textlink="">
      <xdr:nvSpPr>
        <xdr:cNvPr id="652" name="【学校施設】&#10;有形固定資産減価償却率該当値テキスト">
          <a:extLst>
            <a:ext uri="{FF2B5EF4-FFF2-40B4-BE49-F238E27FC236}">
              <a16:creationId xmlns:a16="http://schemas.microsoft.com/office/drawing/2014/main" id="{800EC712-4B56-4E8B-8FDB-65A84C802599}"/>
            </a:ext>
          </a:extLst>
        </xdr:cNvPr>
        <xdr:cNvSpPr txBox="1"/>
      </xdr:nvSpPr>
      <xdr:spPr>
        <a:xfrm>
          <a:off x="14735175" y="9827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95885</xdr:rowOff>
    </xdr:from>
    <xdr:to>
      <xdr:col>81</xdr:col>
      <xdr:colOff>101600</xdr:colOff>
      <xdr:row>61</xdr:row>
      <xdr:rowOff>26035</xdr:rowOff>
    </xdr:to>
    <xdr:sp macro="" textlink="">
      <xdr:nvSpPr>
        <xdr:cNvPr id="653" name="楕円 652">
          <a:extLst>
            <a:ext uri="{FF2B5EF4-FFF2-40B4-BE49-F238E27FC236}">
              <a16:creationId xmlns:a16="http://schemas.microsoft.com/office/drawing/2014/main" id="{13B545B5-2524-4D02-A7C7-946BAE0CAB95}"/>
            </a:ext>
          </a:extLst>
        </xdr:cNvPr>
        <xdr:cNvSpPr/>
      </xdr:nvSpPr>
      <xdr:spPr>
        <a:xfrm>
          <a:off x="13887450" y="982091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146685</xdr:rowOff>
    </xdr:from>
    <xdr:to>
      <xdr:col>85</xdr:col>
      <xdr:colOff>127000</xdr:colOff>
      <xdr:row>61</xdr:row>
      <xdr:rowOff>0</xdr:rowOff>
    </xdr:to>
    <xdr:cxnSp macro="">
      <xdr:nvCxnSpPr>
        <xdr:cNvPr id="654" name="直線コネクタ 653">
          <a:extLst>
            <a:ext uri="{FF2B5EF4-FFF2-40B4-BE49-F238E27FC236}">
              <a16:creationId xmlns:a16="http://schemas.microsoft.com/office/drawing/2014/main" id="{40D9C258-D399-4B4E-85CB-A5FAD509B173}"/>
            </a:ext>
          </a:extLst>
        </xdr:cNvPr>
        <xdr:cNvCxnSpPr/>
      </xdr:nvCxnSpPr>
      <xdr:spPr>
        <a:xfrm>
          <a:off x="13935075" y="9868535"/>
          <a:ext cx="762000" cy="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82550</xdr:rowOff>
    </xdr:from>
    <xdr:to>
      <xdr:col>76</xdr:col>
      <xdr:colOff>165100</xdr:colOff>
      <xdr:row>61</xdr:row>
      <xdr:rowOff>12700</xdr:rowOff>
    </xdr:to>
    <xdr:sp macro="" textlink="">
      <xdr:nvSpPr>
        <xdr:cNvPr id="655" name="楕円 654">
          <a:extLst>
            <a:ext uri="{FF2B5EF4-FFF2-40B4-BE49-F238E27FC236}">
              <a16:creationId xmlns:a16="http://schemas.microsoft.com/office/drawing/2014/main" id="{95BED555-D5A9-45EB-8583-AEF76FF650A1}"/>
            </a:ext>
          </a:extLst>
        </xdr:cNvPr>
        <xdr:cNvSpPr/>
      </xdr:nvSpPr>
      <xdr:spPr>
        <a:xfrm>
          <a:off x="13096875" y="98107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133350</xdr:rowOff>
    </xdr:from>
    <xdr:to>
      <xdr:col>81</xdr:col>
      <xdr:colOff>50800</xdr:colOff>
      <xdr:row>60</xdr:row>
      <xdr:rowOff>146685</xdr:rowOff>
    </xdr:to>
    <xdr:cxnSp macro="">
      <xdr:nvCxnSpPr>
        <xdr:cNvPr id="656" name="直線コネクタ 655">
          <a:extLst>
            <a:ext uri="{FF2B5EF4-FFF2-40B4-BE49-F238E27FC236}">
              <a16:creationId xmlns:a16="http://schemas.microsoft.com/office/drawing/2014/main" id="{1A50FA03-CD61-47CA-AE99-BEB4B9AF3B15}"/>
            </a:ext>
          </a:extLst>
        </xdr:cNvPr>
        <xdr:cNvCxnSpPr/>
      </xdr:nvCxnSpPr>
      <xdr:spPr>
        <a:xfrm>
          <a:off x="13144500" y="9858375"/>
          <a:ext cx="790575"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135890</xdr:rowOff>
    </xdr:from>
    <xdr:to>
      <xdr:col>72</xdr:col>
      <xdr:colOff>38100</xdr:colOff>
      <xdr:row>61</xdr:row>
      <xdr:rowOff>66040</xdr:rowOff>
    </xdr:to>
    <xdr:sp macro="" textlink="">
      <xdr:nvSpPr>
        <xdr:cNvPr id="657" name="楕円 656">
          <a:extLst>
            <a:ext uri="{FF2B5EF4-FFF2-40B4-BE49-F238E27FC236}">
              <a16:creationId xmlns:a16="http://schemas.microsoft.com/office/drawing/2014/main" id="{2A566274-95BF-4EA2-94BA-998066AEA18F}"/>
            </a:ext>
          </a:extLst>
        </xdr:cNvPr>
        <xdr:cNvSpPr/>
      </xdr:nvSpPr>
      <xdr:spPr>
        <a:xfrm>
          <a:off x="12296775" y="986091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133350</xdr:rowOff>
    </xdr:from>
    <xdr:to>
      <xdr:col>76</xdr:col>
      <xdr:colOff>114300</xdr:colOff>
      <xdr:row>61</xdr:row>
      <xdr:rowOff>15240</xdr:rowOff>
    </xdr:to>
    <xdr:cxnSp macro="">
      <xdr:nvCxnSpPr>
        <xdr:cNvPr id="658" name="直線コネクタ 657">
          <a:extLst>
            <a:ext uri="{FF2B5EF4-FFF2-40B4-BE49-F238E27FC236}">
              <a16:creationId xmlns:a16="http://schemas.microsoft.com/office/drawing/2014/main" id="{457A73A8-E9D2-473F-B09A-D837A52C4ADA}"/>
            </a:ext>
          </a:extLst>
        </xdr:cNvPr>
        <xdr:cNvCxnSpPr/>
      </xdr:nvCxnSpPr>
      <xdr:spPr>
        <a:xfrm flipV="1">
          <a:off x="12344400" y="9858375"/>
          <a:ext cx="8001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105410</xdr:rowOff>
    </xdr:from>
    <xdr:to>
      <xdr:col>67</xdr:col>
      <xdr:colOff>101600</xdr:colOff>
      <xdr:row>61</xdr:row>
      <xdr:rowOff>35560</xdr:rowOff>
    </xdr:to>
    <xdr:sp macro="" textlink="">
      <xdr:nvSpPr>
        <xdr:cNvPr id="659" name="楕円 658">
          <a:extLst>
            <a:ext uri="{FF2B5EF4-FFF2-40B4-BE49-F238E27FC236}">
              <a16:creationId xmlns:a16="http://schemas.microsoft.com/office/drawing/2014/main" id="{98A2390F-9A40-40B3-BFBF-DB6ED7E5BFC8}"/>
            </a:ext>
          </a:extLst>
        </xdr:cNvPr>
        <xdr:cNvSpPr/>
      </xdr:nvSpPr>
      <xdr:spPr>
        <a:xfrm>
          <a:off x="11487150" y="982726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156210</xdr:rowOff>
    </xdr:from>
    <xdr:to>
      <xdr:col>71</xdr:col>
      <xdr:colOff>177800</xdr:colOff>
      <xdr:row>61</xdr:row>
      <xdr:rowOff>15240</xdr:rowOff>
    </xdr:to>
    <xdr:cxnSp macro="">
      <xdr:nvCxnSpPr>
        <xdr:cNvPr id="660" name="直線コネクタ 659">
          <a:extLst>
            <a:ext uri="{FF2B5EF4-FFF2-40B4-BE49-F238E27FC236}">
              <a16:creationId xmlns:a16="http://schemas.microsoft.com/office/drawing/2014/main" id="{44CBBF19-65A4-423C-85CB-E4D52379CBBC}"/>
            </a:ext>
          </a:extLst>
        </xdr:cNvPr>
        <xdr:cNvCxnSpPr/>
      </xdr:nvCxnSpPr>
      <xdr:spPr>
        <a:xfrm>
          <a:off x="11534775" y="9884410"/>
          <a:ext cx="809625" cy="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166387</xdr:rowOff>
    </xdr:from>
    <xdr:ext cx="405111" cy="259045"/>
    <xdr:sp macro="" textlink="">
      <xdr:nvSpPr>
        <xdr:cNvPr id="661" name="n_1aveValue【学校施設】&#10;有形固定資産減価償却率">
          <a:extLst>
            <a:ext uri="{FF2B5EF4-FFF2-40B4-BE49-F238E27FC236}">
              <a16:creationId xmlns:a16="http://schemas.microsoft.com/office/drawing/2014/main" id="{4652DFB2-98C1-4049-82AA-BE4CA5CF2B04}"/>
            </a:ext>
          </a:extLst>
        </xdr:cNvPr>
        <xdr:cNvSpPr txBox="1"/>
      </xdr:nvSpPr>
      <xdr:spPr>
        <a:xfrm>
          <a:off x="13745219" y="9564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156862</xdr:rowOff>
    </xdr:from>
    <xdr:ext cx="405111" cy="259045"/>
    <xdr:sp macro="" textlink="">
      <xdr:nvSpPr>
        <xdr:cNvPr id="662" name="n_2aveValue【学校施設】&#10;有形固定資産減価償却率">
          <a:extLst>
            <a:ext uri="{FF2B5EF4-FFF2-40B4-BE49-F238E27FC236}">
              <a16:creationId xmlns:a16="http://schemas.microsoft.com/office/drawing/2014/main" id="{DB5D5ED8-6E0F-49C6-AA16-E88664E9A4BB}"/>
            </a:ext>
          </a:extLst>
        </xdr:cNvPr>
        <xdr:cNvSpPr txBox="1"/>
      </xdr:nvSpPr>
      <xdr:spPr>
        <a:xfrm>
          <a:off x="12964169" y="9561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663" name="n_3aveValue【学校施設】&#10;有形固定資産減価償却率">
          <a:extLst>
            <a:ext uri="{FF2B5EF4-FFF2-40B4-BE49-F238E27FC236}">
              <a16:creationId xmlns:a16="http://schemas.microsoft.com/office/drawing/2014/main" id="{F3446CE0-0779-46F5-B17E-8C392E27E349}"/>
            </a:ext>
          </a:extLst>
        </xdr:cNvPr>
        <xdr:cNvSpPr txBox="1"/>
      </xdr:nvSpPr>
      <xdr:spPr>
        <a:xfrm>
          <a:off x="12164069" y="9543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145432</xdr:rowOff>
    </xdr:from>
    <xdr:ext cx="405111" cy="259045"/>
    <xdr:sp macro="" textlink="">
      <xdr:nvSpPr>
        <xdr:cNvPr id="664" name="n_4aveValue【学校施設】&#10;有形固定資産減価償却率">
          <a:extLst>
            <a:ext uri="{FF2B5EF4-FFF2-40B4-BE49-F238E27FC236}">
              <a16:creationId xmlns:a16="http://schemas.microsoft.com/office/drawing/2014/main" id="{ABA709F8-D50C-49BB-8C7E-11EAAF06CD11}"/>
            </a:ext>
          </a:extLst>
        </xdr:cNvPr>
        <xdr:cNvSpPr txBox="1"/>
      </xdr:nvSpPr>
      <xdr:spPr>
        <a:xfrm>
          <a:off x="11354444" y="9543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17162</xdr:rowOff>
    </xdr:from>
    <xdr:ext cx="405111" cy="259045"/>
    <xdr:sp macro="" textlink="">
      <xdr:nvSpPr>
        <xdr:cNvPr id="665" name="n_1mainValue【学校施設】&#10;有形固定資産減価償却率">
          <a:extLst>
            <a:ext uri="{FF2B5EF4-FFF2-40B4-BE49-F238E27FC236}">
              <a16:creationId xmlns:a16="http://schemas.microsoft.com/office/drawing/2014/main" id="{C12504E9-032D-4170-86DC-3C8D7D2B15BA}"/>
            </a:ext>
          </a:extLst>
        </xdr:cNvPr>
        <xdr:cNvSpPr txBox="1"/>
      </xdr:nvSpPr>
      <xdr:spPr>
        <a:xfrm>
          <a:off x="13745219" y="9904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3827</xdr:rowOff>
    </xdr:from>
    <xdr:ext cx="405111" cy="259045"/>
    <xdr:sp macro="" textlink="">
      <xdr:nvSpPr>
        <xdr:cNvPr id="666" name="n_2mainValue【学校施設】&#10;有形固定資産減価償却率">
          <a:extLst>
            <a:ext uri="{FF2B5EF4-FFF2-40B4-BE49-F238E27FC236}">
              <a16:creationId xmlns:a16="http://schemas.microsoft.com/office/drawing/2014/main" id="{D418C426-45F0-4D00-90BF-B7D6CFAE650D}"/>
            </a:ext>
          </a:extLst>
        </xdr:cNvPr>
        <xdr:cNvSpPr txBox="1"/>
      </xdr:nvSpPr>
      <xdr:spPr>
        <a:xfrm>
          <a:off x="12964169" y="9893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57167</xdr:rowOff>
    </xdr:from>
    <xdr:ext cx="405111" cy="259045"/>
    <xdr:sp macro="" textlink="">
      <xdr:nvSpPr>
        <xdr:cNvPr id="667" name="n_3mainValue【学校施設】&#10;有形固定資産減価償却率">
          <a:extLst>
            <a:ext uri="{FF2B5EF4-FFF2-40B4-BE49-F238E27FC236}">
              <a16:creationId xmlns:a16="http://schemas.microsoft.com/office/drawing/2014/main" id="{C270AA26-64ED-46D5-AACB-9A2C8AB0A8C8}"/>
            </a:ext>
          </a:extLst>
        </xdr:cNvPr>
        <xdr:cNvSpPr txBox="1"/>
      </xdr:nvSpPr>
      <xdr:spPr>
        <a:xfrm>
          <a:off x="12164069" y="994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26687</xdr:rowOff>
    </xdr:from>
    <xdr:ext cx="405111" cy="259045"/>
    <xdr:sp macro="" textlink="">
      <xdr:nvSpPr>
        <xdr:cNvPr id="668" name="n_4mainValue【学校施設】&#10;有形固定資産減価償却率">
          <a:extLst>
            <a:ext uri="{FF2B5EF4-FFF2-40B4-BE49-F238E27FC236}">
              <a16:creationId xmlns:a16="http://schemas.microsoft.com/office/drawing/2014/main" id="{F0873B19-95B1-409E-B30C-0EE6F90EF11E}"/>
            </a:ext>
          </a:extLst>
        </xdr:cNvPr>
        <xdr:cNvSpPr txBox="1"/>
      </xdr:nvSpPr>
      <xdr:spPr>
        <a:xfrm>
          <a:off x="11354444" y="991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6613C96E-5DBC-47CC-9F03-55338A964B44}"/>
            </a:ext>
          </a:extLst>
        </xdr:cNvPr>
        <xdr:cNvSpPr/>
      </xdr:nvSpPr>
      <xdr:spPr>
        <a:xfrm>
          <a:off x="164592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A7419702-1B1D-4B0C-839E-0542E7EE240A}"/>
            </a:ext>
          </a:extLst>
        </xdr:cNvPr>
        <xdr:cNvSpPr/>
      </xdr:nvSpPr>
      <xdr:spPr>
        <a:xfrm>
          <a:off x="165830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D53FF3B5-EB67-4FB3-8357-23981D482D26}"/>
            </a:ext>
          </a:extLst>
        </xdr:cNvPr>
        <xdr:cNvSpPr/>
      </xdr:nvSpPr>
      <xdr:spPr>
        <a:xfrm>
          <a:off x="165830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623DE9AA-2F86-490B-937D-9751ADD436F5}"/>
            </a:ext>
          </a:extLst>
        </xdr:cNvPr>
        <xdr:cNvSpPr/>
      </xdr:nvSpPr>
      <xdr:spPr>
        <a:xfrm>
          <a:off x="174879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993071F5-C702-4545-8E5F-203F0AC74A0F}"/>
            </a:ext>
          </a:extLst>
        </xdr:cNvPr>
        <xdr:cNvSpPr/>
      </xdr:nvSpPr>
      <xdr:spPr>
        <a:xfrm>
          <a:off x="174879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E45DB405-C6FF-42C1-88E3-EE20D17FDE4E}"/>
            </a:ext>
          </a:extLst>
        </xdr:cNvPr>
        <xdr:cNvSpPr/>
      </xdr:nvSpPr>
      <xdr:spPr>
        <a:xfrm>
          <a:off x="185166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FB3ABDB8-E096-4C73-8B0B-8FE4C572ED93}"/>
            </a:ext>
          </a:extLst>
        </xdr:cNvPr>
        <xdr:cNvSpPr/>
      </xdr:nvSpPr>
      <xdr:spPr>
        <a:xfrm>
          <a:off x="185166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2F08D374-8AF6-4217-B3FD-691E7D36C7EF}"/>
            </a:ext>
          </a:extLst>
        </xdr:cNvPr>
        <xdr:cNvSpPr/>
      </xdr:nvSpPr>
      <xdr:spPr>
        <a:xfrm>
          <a:off x="164592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3A0A960F-1DB9-438C-B7F6-ECFBE2D87D18}"/>
            </a:ext>
          </a:extLst>
        </xdr:cNvPr>
        <xdr:cNvSpPr txBox="1"/>
      </xdr:nvSpPr>
      <xdr:spPr>
        <a:xfrm>
          <a:off x="16440150"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82785981-1F39-40B8-A0FF-01D44CD9CE0A}"/>
            </a:ext>
          </a:extLst>
        </xdr:cNvPr>
        <xdr:cNvCxnSpPr/>
      </xdr:nvCxnSpPr>
      <xdr:spPr>
        <a:xfrm>
          <a:off x="164592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a:extLst>
            <a:ext uri="{FF2B5EF4-FFF2-40B4-BE49-F238E27FC236}">
              <a16:creationId xmlns:a16="http://schemas.microsoft.com/office/drawing/2014/main" id="{668F073C-2ECC-498C-8233-5F15AB88640F}"/>
            </a:ext>
          </a:extLst>
        </xdr:cNvPr>
        <xdr:cNvCxnSpPr/>
      </xdr:nvCxnSpPr>
      <xdr:spPr>
        <a:xfrm>
          <a:off x="16459200" y="10448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a:extLst>
            <a:ext uri="{FF2B5EF4-FFF2-40B4-BE49-F238E27FC236}">
              <a16:creationId xmlns:a16="http://schemas.microsoft.com/office/drawing/2014/main" id="{C385600B-CFA8-44B0-A75F-2BDB3F6D499B}"/>
            </a:ext>
          </a:extLst>
        </xdr:cNvPr>
        <xdr:cNvSpPr txBox="1"/>
      </xdr:nvSpPr>
      <xdr:spPr>
        <a:xfrm>
          <a:off x="16052346" y="103130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a:extLst>
            <a:ext uri="{FF2B5EF4-FFF2-40B4-BE49-F238E27FC236}">
              <a16:creationId xmlns:a16="http://schemas.microsoft.com/office/drawing/2014/main" id="{E291001E-8982-4431-AE1D-AF9DF23AFC78}"/>
            </a:ext>
          </a:extLst>
        </xdr:cNvPr>
        <xdr:cNvCxnSpPr/>
      </xdr:nvCxnSpPr>
      <xdr:spPr>
        <a:xfrm>
          <a:off x="16459200" y="100869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a:extLst>
            <a:ext uri="{FF2B5EF4-FFF2-40B4-BE49-F238E27FC236}">
              <a16:creationId xmlns:a16="http://schemas.microsoft.com/office/drawing/2014/main" id="{807C8514-97F9-4864-B75F-1C9EB8A178A6}"/>
            </a:ext>
          </a:extLst>
        </xdr:cNvPr>
        <xdr:cNvSpPr txBox="1"/>
      </xdr:nvSpPr>
      <xdr:spPr>
        <a:xfrm>
          <a:off x="16052346" y="9951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72076AE8-DF3E-46E3-A85D-90A1A2951AD7}"/>
            </a:ext>
          </a:extLst>
        </xdr:cNvPr>
        <xdr:cNvCxnSpPr/>
      </xdr:nvCxnSpPr>
      <xdr:spPr>
        <a:xfrm>
          <a:off x="16459200" y="972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0E341D71-F5AA-451C-A0E6-89C7063ABB7A}"/>
            </a:ext>
          </a:extLst>
        </xdr:cNvPr>
        <xdr:cNvSpPr txBox="1"/>
      </xdr:nvSpPr>
      <xdr:spPr>
        <a:xfrm>
          <a:off x="16052346" y="958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a:extLst>
            <a:ext uri="{FF2B5EF4-FFF2-40B4-BE49-F238E27FC236}">
              <a16:creationId xmlns:a16="http://schemas.microsoft.com/office/drawing/2014/main" id="{833F1732-11F5-4136-8C4A-5AFA3641ACC3}"/>
            </a:ext>
          </a:extLst>
        </xdr:cNvPr>
        <xdr:cNvCxnSpPr/>
      </xdr:nvCxnSpPr>
      <xdr:spPr>
        <a:xfrm>
          <a:off x="16459200" y="937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a:extLst>
            <a:ext uri="{FF2B5EF4-FFF2-40B4-BE49-F238E27FC236}">
              <a16:creationId xmlns:a16="http://schemas.microsoft.com/office/drawing/2014/main" id="{533D8437-4BF6-48F1-A4B1-6F9A04D8A101}"/>
            </a:ext>
          </a:extLst>
        </xdr:cNvPr>
        <xdr:cNvSpPr txBox="1"/>
      </xdr:nvSpPr>
      <xdr:spPr>
        <a:xfrm>
          <a:off x="16052346" y="923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a:extLst>
            <a:ext uri="{FF2B5EF4-FFF2-40B4-BE49-F238E27FC236}">
              <a16:creationId xmlns:a16="http://schemas.microsoft.com/office/drawing/2014/main" id="{500A5147-492B-46C7-A6F3-9855220E2CBA}"/>
            </a:ext>
          </a:extLst>
        </xdr:cNvPr>
        <xdr:cNvCxnSpPr/>
      </xdr:nvCxnSpPr>
      <xdr:spPr>
        <a:xfrm>
          <a:off x="16459200" y="901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a:extLst>
            <a:ext uri="{FF2B5EF4-FFF2-40B4-BE49-F238E27FC236}">
              <a16:creationId xmlns:a16="http://schemas.microsoft.com/office/drawing/2014/main" id="{24283069-C4B7-4E59-9603-F0CF0521F247}"/>
            </a:ext>
          </a:extLst>
        </xdr:cNvPr>
        <xdr:cNvSpPr txBox="1"/>
      </xdr:nvSpPr>
      <xdr:spPr>
        <a:xfrm>
          <a:off x="16052346"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1A4886C5-26B0-4037-B466-EAF555027CED}"/>
            </a:ext>
          </a:extLst>
        </xdr:cNvPr>
        <xdr:cNvCxnSpPr/>
      </xdr:nvCxnSpPr>
      <xdr:spPr>
        <a:xfrm>
          <a:off x="164592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90" name="テキスト ボックス 689">
          <a:extLst>
            <a:ext uri="{FF2B5EF4-FFF2-40B4-BE49-F238E27FC236}">
              <a16:creationId xmlns:a16="http://schemas.microsoft.com/office/drawing/2014/main" id="{A80F24DD-2CAA-4719-AC50-BAE837290FFA}"/>
            </a:ext>
          </a:extLst>
        </xdr:cNvPr>
        <xdr:cNvSpPr txBox="1"/>
      </xdr:nvSpPr>
      <xdr:spPr>
        <a:xfrm>
          <a:off x="15985051" y="8512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学校施設】&#10;一人当たり面積グラフ枠">
          <a:extLst>
            <a:ext uri="{FF2B5EF4-FFF2-40B4-BE49-F238E27FC236}">
              <a16:creationId xmlns:a16="http://schemas.microsoft.com/office/drawing/2014/main" id="{408FBC62-90E1-4863-ACF2-6B726BF444F9}"/>
            </a:ext>
          </a:extLst>
        </xdr:cNvPr>
        <xdr:cNvSpPr/>
      </xdr:nvSpPr>
      <xdr:spPr>
        <a:xfrm>
          <a:off x="164592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692" name="直線コネクタ 691">
          <a:extLst>
            <a:ext uri="{FF2B5EF4-FFF2-40B4-BE49-F238E27FC236}">
              <a16:creationId xmlns:a16="http://schemas.microsoft.com/office/drawing/2014/main" id="{12E32564-6DBF-40C6-9F67-6047F05AEA08}"/>
            </a:ext>
          </a:extLst>
        </xdr:cNvPr>
        <xdr:cNvCxnSpPr/>
      </xdr:nvCxnSpPr>
      <xdr:spPr>
        <a:xfrm flipV="1">
          <a:off x="19954239" y="9141269"/>
          <a:ext cx="0" cy="1172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693" name="【学校施設】&#10;一人当たり面積最小値テキスト">
          <a:extLst>
            <a:ext uri="{FF2B5EF4-FFF2-40B4-BE49-F238E27FC236}">
              <a16:creationId xmlns:a16="http://schemas.microsoft.com/office/drawing/2014/main" id="{CE76803C-A501-4611-A89A-BBCE2E6A0FC6}"/>
            </a:ext>
          </a:extLst>
        </xdr:cNvPr>
        <xdr:cNvSpPr txBox="1"/>
      </xdr:nvSpPr>
      <xdr:spPr>
        <a:xfrm>
          <a:off x="19992975" y="1031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694" name="直線コネクタ 693">
          <a:extLst>
            <a:ext uri="{FF2B5EF4-FFF2-40B4-BE49-F238E27FC236}">
              <a16:creationId xmlns:a16="http://schemas.microsoft.com/office/drawing/2014/main" id="{B682B4D0-C37C-4567-8B65-D52F1A66387E}"/>
            </a:ext>
          </a:extLst>
        </xdr:cNvPr>
        <xdr:cNvCxnSpPr/>
      </xdr:nvCxnSpPr>
      <xdr:spPr>
        <a:xfrm>
          <a:off x="19878675" y="1031379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695" name="【学校施設】&#10;一人当たり面積最大値テキスト">
          <a:extLst>
            <a:ext uri="{FF2B5EF4-FFF2-40B4-BE49-F238E27FC236}">
              <a16:creationId xmlns:a16="http://schemas.microsoft.com/office/drawing/2014/main" id="{019D93A0-31BF-4DD5-8180-5FF1952A42E9}"/>
            </a:ext>
          </a:extLst>
        </xdr:cNvPr>
        <xdr:cNvSpPr txBox="1"/>
      </xdr:nvSpPr>
      <xdr:spPr>
        <a:xfrm>
          <a:off x="19992975" y="892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696" name="直線コネクタ 695">
          <a:extLst>
            <a:ext uri="{FF2B5EF4-FFF2-40B4-BE49-F238E27FC236}">
              <a16:creationId xmlns:a16="http://schemas.microsoft.com/office/drawing/2014/main" id="{CE76327D-5E99-4AF3-811C-A93EF503F3C4}"/>
            </a:ext>
          </a:extLst>
        </xdr:cNvPr>
        <xdr:cNvCxnSpPr/>
      </xdr:nvCxnSpPr>
      <xdr:spPr>
        <a:xfrm>
          <a:off x="19878675" y="914126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60406</xdr:rowOff>
    </xdr:from>
    <xdr:ext cx="469744" cy="259045"/>
    <xdr:sp macro="" textlink="">
      <xdr:nvSpPr>
        <xdr:cNvPr id="697" name="【学校施設】&#10;一人当たり面積平均値テキスト">
          <a:extLst>
            <a:ext uri="{FF2B5EF4-FFF2-40B4-BE49-F238E27FC236}">
              <a16:creationId xmlns:a16="http://schemas.microsoft.com/office/drawing/2014/main" id="{69CD7909-A000-48E3-BD80-1483F4C4CB50}"/>
            </a:ext>
          </a:extLst>
        </xdr:cNvPr>
        <xdr:cNvSpPr txBox="1"/>
      </xdr:nvSpPr>
      <xdr:spPr>
        <a:xfrm>
          <a:off x="19992975" y="1011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698" name="フローチャート: 判断 697">
          <a:extLst>
            <a:ext uri="{FF2B5EF4-FFF2-40B4-BE49-F238E27FC236}">
              <a16:creationId xmlns:a16="http://schemas.microsoft.com/office/drawing/2014/main" id="{F6BACC54-B045-4F18-BBAE-DE7A73DC2D54}"/>
            </a:ext>
          </a:extLst>
        </xdr:cNvPr>
        <xdr:cNvSpPr/>
      </xdr:nvSpPr>
      <xdr:spPr>
        <a:xfrm>
          <a:off x="19897725" y="10134029"/>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699" name="フローチャート: 判断 698">
          <a:extLst>
            <a:ext uri="{FF2B5EF4-FFF2-40B4-BE49-F238E27FC236}">
              <a16:creationId xmlns:a16="http://schemas.microsoft.com/office/drawing/2014/main" id="{5C587577-CDCD-476C-A213-50B85CB96C7A}"/>
            </a:ext>
          </a:extLst>
        </xdr:cNvPr>
        <xdr:cNvSpPr/>
      </xdr:nvSpPr>
      <xdr:spPr>
        <a:xfrm>
          <a:off x="19154775" y="10131743"/>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700" name="フローチャート: 判断 699">
          <a:extLst>
            <a:ext uri="{FF2B5EF4-FFF2-40B4-BE49-F238E27FC236}">
              <a16:creationId xmlns:a16="http://schemas.microsoft.com/office/drawing/2014/main" id="{614A54B9-517A-434F-A7AB-F8E617B0B9EF}"/>
            </a:ext>
          </a:extLst>
        </xdr:cNvPr>
        <xdr:cNvSpPr/>
      </xdr:nvSpPr>
      <xdr:spPr>
        <a:xfrm>
          <a:off x="18345150" y="10135933"/>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701" name="フローチャート: 判断 700">
          <a:extLst>
            <a:ext uri="{FF2B5EF4-FFF2-40B4-BE49-F238E27FC236}">
              <a16:creationId xmlns:a16="http://schemas.microsoft.com/office/drawing/2014/main" id="{E8896A1E-58FF-48A2-95AF-95B68E7EEA77}"/>
            </a:ext>
          </a:extLst>
        </xdr:cNvPr>
        <xdr:cNvSpPr/>
      </xdr:nvSpPr>
      <xdr:spPr>
        <a:xfrm>
          <a:off x="17554575" y="1013510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702" name="フローチャート: 判断 701">
          <a:extLst>
            <a:ext uri="{FF2B5EF4-FFF2-40B4-BE49-F238E27FC236}">
              <a16:creationId xmlns:a16="http://schemas.microsoft.com/office/drawing/2014/main" id="{4F65A775-FC46-42E6-977E-1FCFDF851D0A}"/>
            </a:ext>
          </a:extLst>
        </xdr:cNvPr>
        <xdr:cNvSpPr/>
      </xdr:nvSpPr>
      <xdr:spPr>
        <a:xfrm>
          <a:off x="16754475" y="1013472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847097AF-D408-4FFF-8ADB-B52C7BA7FF63}"/>
            </a:ext>
          </a:extLst>
        </xdr:cNvPr>
        <xdr:cNvSpPr txBox="1"/>
      </xdr:nvSpPr>
      <xdr:spPr>
        <a:xfrm>
          <a:off x="197834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492FF011-D7C6-43A8-B3D4-4B2488CCB56A}"/>
            </a:ext>
          </a:extLst>
        </xdr:cNvPr>
        <xdr:cNvSpPr txBox="1"/>
      </xdr:nvSpPr>
      <xdr:spPr>
        <a:xfrm>
          <a:off x="19030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4EEBCA0B-8502-443F-8FB2-6EA58A2F0C71}"/>
            </a:ext>
          </a:extLst>
        </xdr:cNvPr>
        <xdr:cNvSpPr txBox="1"/>
      </xdr:nvSpPr>
      <xdr:spPr>
        <a:xfrm>
          <a:off x="18221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82036793-E391-425C-94FA-57E5B48D03FE}"/>
            </a:ext>
          </a:extLst>
        </xdr:cNvPr>
        <xdr:cNvSpPr txBox="1"/>
      </xdr:nvSpPr>
      <xdr:spPr>
        <a:xfrm>
          <a:off x="174307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61BBF0DC-E379-4B90-8D7A-B843E1FC0818}"/>
            </a:ext>
          </a:extLst>
        </xdr:cNvPr>
        <xdr:cNvSpPr txBox="1"/>
      </xdr:nvSpPr>
      <xdr:spPr>
        <a:xfrm>
          <a:off x="16630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75120</xdr:rowOff>
    </xdr:from>
    <xdr:to>
      <xdr:col>116</xdr:col>
      <xdr:colOff>114300</xdr:colOff>
      <xdr:row>63</xdr:row>
      <xdr:rowOff>5270</xdr:rowOff>
    </xdr:to>
    <xdr:sp macro="" textlink="">
      <xdr:nvSpPr>
        <xdr:cNvPr id="708" name="楕円 707">
          <a:extLst>
            <a:ext uri="{FF2B5EF4-FFF2-40B4-BE49-F238E27FC236}">
              <a16:creationId xmlns:a16="http://schemas.microsoft.com/office/drawing/2014/main" id="{188860E0-63D7-448F-9CEF-7E66D86C706D}"/>
            </a:ext>
          </a:extLst>
        </xdr:cNvPr>
        <xdr:cNvSpPr/>
      </xdr:nvSpPr>
      <xdr:spPr>
        <a:xfrm>
          <a:off x="19897725" y="1012399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97997</xdr:rowOff>
    </xdr:from>
    <xdr:ext cx="469744" cy="259045"/>
    <xdr:sp macro="" textlink="">
      <xdr:nvSpPr>
        <xdr:cNvPr id="709" name="【学校施設】&#10;一人当たり面積該当値テキスト">
          <a:extLst>
            <a:ext uri="{FF2B5EF4-FFF2-40B4-BE49-F238E27FC236}">
              <a16:creationId xmlns:a16="http://schemas.microsoft.com/office/drawing/2014/main" id="{10E5AF14-7CE2-4E05-81AD-48E9888858DD}"/>
            </a:ext>
          </a:extLst>
        </xdr:cNvPr>
        <xdr:cNvSpPr txBox="1"/>
      </xdr:nvSpPr>
      <xdr:spPr>
        <a:xfrm>
          <a:off x="19992975" y="998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76073</xdr:rowOff>
    </xdr:from>
    <xdr:to>
      <xdr:col>112</xdr:col>
      <xdr:colOff>38100</xdr:colOff>
      <xdr:row>63</xdr:row>
      <xdr:rowOff>6223</xdr:rowOff>
    </xdr:to>
    <xdr:sp macro="" textlink="">
      <xdr:nvSpPr>
        <xdr:cNvPr id="710" name="楕円 709">
          <a:extLst>
            <a:ext uri="{FF2B5EF4-FFF2-40B4-BE49-F238E27FC236}">
              <a16:creationId xmlns:a16="http://schemas.microsoft.com/office/drawing/2014/main" id="{E59ADD10-99BC-4552-AE3B-F34BAF4C3032}"/>
            </a:ext>
          </a:extLst>
        </xdr:cNvPr>
        <xdr:cNvSpPr/>
      </xdr:nvSpPr>
      <xdr:spPr>
        <a:xfrm>
          <a:off x="19154775" y="1012494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125920</xdr:rowOff>
    </xdr:from>
    <xdr:to>
      <xdr:col>116</xdr:col>
      <xdr:colOff>63500</xdr:colOff>
      <xdr:row>62</xdr:row>
      <xdr:rowOff>126873</xdr:rowOff>
    </xdr:to>
    <xdr:cxnSp macro="">
      <xdr:nvCxnSpPr>
        <xdr:cNvPr id="711" name="直線コネクタ 710">
          <a:extLst>
            <a:ext uri="{FF2B5EF4-FFF2-40B4-BE49-F238E27FC236}">
              <a16:creationId xmlns:a16="http://schemas.microsoft.com/office/drawing/2014/main" id="{6F2C8CA4-A666-4E61-BE73-19723A272C6C}"/>
            </a:ext>
          </a:extLst>
        </xdr:cNvPr>
        <xdr:cNvCxnSpPr/>
      </xdr:nvCxnSpPr>
      <xdr:spPr>
        <a:xfrm flipV="1">
          <a:off x="19202400" y="10171620"/>
          <a:ext cx="752475"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53784</xdr:rowOff>
    </xdr:from>
    <xdr:to>
      <xdr:col>107</xdr:col>
      <xdr:colOff>101600</xdr:colOff>
      <xdr:row>62</xdr:row>
      <xdr:rowOff>155384</xdr:rowOff>
    </xdr:to>
    <xdr:sp macro="" textlink="">
      <xdr:nvSpPr>
        <xdr:cNvPr id="712" name="楕円 711">
          <a:extLst>
            <a:ext uri="{FF2B5EF4-FFF2-40B4-BE49-F238E27FC236}">
              <a16:creationId xmlns:a16="http://schemas.microsoft.com/office/drawing/2014/main" id="{BF5EE876-8B54-48C9-AF7A-0F6161E3D883}"/>
            </a:ext>
          </a:extLst>
        </xdr:cNvPr>
        <xdr:cNvSpPr/>
      </xdr:nvSpPr>
      <xdr:spPr>
        <a:xfrm>
          <a:off x="18345150" y="1009948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104584</xdr:rowOff>
    </xdr:from>
    <xdr:to>
      <xdr:col>111</xdr:col>
      <xdr:colOff>177800</xdr:colOff>
      <xdr:row>62</xdr:row>
      <xdr:rowOff>126873</xdr:rowOff>
    </xdr:to>
    <xdr:cxnSp macro="">
      <xdr:nvCxnSpPr>
        <xdr:cNvPr id="713" name="直線コネクタ 712">
          <a:extLst>
            <a:ext uri="{FF2B5EF4-FFF2-40B4-BE49-F238E27FC236}">
              <a16:creationId xmlns:a16="http://schemas.microsoft.com/office/drawing/2014/main" id="{91E2C945-C52C-4FB2-BF5F-DFA47ECCD376}"/>
            </a:ext>
          </a:extLst>
        </xdr:cNvPr>
        <xdr:cNvCxnSpPr/>
      </xdr:nvCxnSpPr>
      <xdr:spPr>
        <a:xfrm>
          <a:off x="18392775" y="10156634"/>
          <a:ext cx="809625" cy="1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63119</xdr:rowOff>
    </xdr:from>
    <xdr:to>
      <xdr:col>102</xdr:col>
      <xdr:colOff>165100</xdr:colOff>
      <xdr:row>62</xdr:row>
      <xdr:rowOff>164719</xdr:rowOff>
    </xdr:to>
    <xdr:sp macro="" textlink="">
      <xdr:nvSpPr>
        <xdr:cNvPr id="714" name="楕円 713">
          <a:extLst>
            <a:ext uri="{FF2B5EF4-FFF2-40B4-BE49-F238E27FC236}">
              <a16:creationId xmlns:a16="http://schemas.microsoft.com/office/drawing/2014/main" id="{76E1F8D2-A77A-468F-96F6-82782B2332C4}"/>
            </a:ext>
          </a:extLst>
        </xdr:cNvPr>
        <xdr:cNvSpPr/>
      </xdr:nvSpPr>
      <xdr:spPr>
        <a:xfrm>
          <a:off x="17554575" y="1011516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104584</xdr:rowOff>
    </xdr:from>
    <xdr:to>
      <xdr:col>107</xdr:col>
      <xdr:colOff>50800</xdr:colOff>
      <xdr:row>62</xdr:row>
      <xdr:rowOff>113919</xdr:rowOff>
    </xdr:to>
    <xdr:cxnSp macro="">
      <xdr:nvCxnSpPr>
        <xdr:cNvPr id="715" name="直線コネクタ 714">
          <a:extLst>
            <a:ext uri="{FF2B5EF4-FFF2-40B4-BE49-F238E27FC236}">
              <a16:creationId xmlns:a16="http://schemas.microsoft.com/office/drawing/2014/main" id="{E5ECABC6-F536-43C3-8946-F4AC1CDD36F2}"/>
            </a:ext>
          </a:extLst>
        </xdr:cNvPr>
        <xdr:cNvCxnSpPr/>
      </xdr:nvCxnSpPr>
      <xdr:spPr>
        <a:xfrm flipV="1">
          <a:off x="17602200" y="10156634"/>
          <a:ext cx="790575" cy="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58738</xdr:rowOff>
    </xdr:from>
    <xdr:to>
      <xdr:col>98</xdr:col>
      <xdr:colOff>38100</xdr:colOff>
      <xdr:row>62</xdr:row>
      <xdr:rowOff>160338</xdr:rowOff>
    </xdr:to>
    <xdr:sp macro="" textlink="">
      <xdr:nvSpPr>
        <xdr:cNvPr id="716" name="楕円 715">
          <a:extLst>
            <a:ext uri="{FF2B5EF4-FFF2-40B4-BE49-F238E27FC236}">
              <a16:creationId xmlns:a16="http://schemas.microsoft.com/office/drawing/2014/main" id="{5B6C70BB-4EA6-4E15-98DC-8DBA14907E17}"/>
            </a:ext>
          </a:extLst>
        </xdr:cNvPr>
        <xdr:cNvSpPr/>
      </xdr:nvSpPr>
      <xdr:spPr>
        <a:xfrm>
          <a:off x="16754475" y="1010761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109538</xdr:rowOff>
    </xdr:from>
    <xdr:to>
      <xdr:col>102</xdr:col>
      <xdr:colOff>114300</xdr:colOff>
      <xdr:row>62</xdr:row>
      <xdr:rowOff>113919</xdr:rowOff>
    </xdr:to>
    <xdr:cxnSp macro="">
      <xdr:nvCxnSpPr>
        <xdr:cNvPr id="717" name="直線コネクタ 716">
          <a:extLst>
            <a:ext uri="{FF2B5EF4-FFF2-40B4-BE49-F238E27FC236}">
              <a16:creationId xmlns:a16="http://schemas.microsoft.com/office/drawing/2014/main" id="{DE684968-B865-4146-A4C8-CEC822962A66}"/>
            </a:ext>
          </a:extLst>
        </xdr:cNvPr>
        <xdr:cNvCxnSpPr/>
      </xdr:nvCxnSpPr>
      <xdr:spPr>
        <a:xfrm>
          <a:off x="16802100" y="10155238"/>
          <a:ext cx="800100" cy="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970</xdr:rowOff>
    </xdr:from>
    <xdr:ext cx="469744" cy="259045"/>
    <xdr:sp macro="" textlink="">
      <xdr:nvSpPr>
        <xdr:cNvPr id="718" name="n_1aveValue【学校施設】&#10;一人当たり面積">
          <a:extLst>
            <a:ext uri="{FF2B5EF4-FFF2-40B4-BE49-F238E27FC236}">
              <a16:creationId xmlns:a16="http://schemas.microsoft.com/office/drawing/2014/main" id="{86C2EA2C-B656-4C4D-837A-B8F6AC726CAC}"/>
            </a:ext>
          </a:extLst>
        </xdr:cNvPr>
        <xdr:cNvSpPr txBox="1"/>
      </xdr:nvSpPr>
      <xdr:spPr>
        <a:xfrm>
          <a:off x="18983402" y="10211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5160</xdr:rowOff>
    </xdr:from>
    <xdr:ext cx="469744" cy="259045"/>
    <xdr:sp macro="" textlink="">
      <xdr:nvSpPr>
        <xdr:cNvPr id="719" name="n_2aveValue【学校施設】&#10;一人当たり面積">
          <a:extLst>
            <a:ext uri="{FF2B5EF4-FFF2-40B4-BE49-F238E27FC236}">
              <a16:creationId xmlns:a16="http://schemas.microsoft.com/office/drawing/2014/main" id="{48D08345-AAE0-4353-AB06-DA600E3FBBB6}"/>
            </a:ext>
          </a:extLst>
        </xdr:cNvPr>
        <xdr:cNvSpPr txBox="1"/>
      </xdr:nvSpPr>
      <xdr:spPr>
        <a:xfrm>
          <a:off x="18183302" y="1021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10685</xdr:rowOff>
    </xdr:from>
    <xdr:ext cx="469744" cy="259045"/>
    <xdr:sp macro="" textlink="">
      <xdr:nvSpPr>
        <xdr:cNvPr id="720" name="n_3aveValue【学校施設】&#10;一人当たり面積">
          <a:extLst>
            <a:ext uri="{FF2B5EF4-FFF2-40B4-BE49-F238E27FC236}">
              <a16:creationId xmlns:a16="http://schemas.microsoft.com/office/drawing/2014/main" id="{D32552E0-4C75-4C67-9156-34DDFE5A1070}"/>
            </a:ext>
          </a:extLst>
        </xdr:cNvPr>
        <xdr:cNvSpPr txBox="1"/>
      </xdr:nvSpPr>
      <xdr:spPr>
        <a:xfrm>
          <a:off x="17383202" y="1021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10304</xdr:rowOff>
    </xdr:from>
    <xdr:ext cx="469744" cy="259045"/>
    <xdr:sp macro="" textlink="">
      <xdr:nvSpPr>
        <xdr:cNvPr id="721" name="n_4aveValue【学校施設】&#10;一人当たり面積">
          <a:extLst>
            <a:ext uri="{FF2B5EF4-FFF2-40B4-BE49-F238E27FC236}">
              <a16:creationId xmlns:a16="http://schemas.microsoft.com/office/drawing/2014/main" id="{31B0AF92-BDBB-4A6B-BC7E-913A54E029DF}"/>
            </a:ext>
          </a:extLst>
        </xdr:cNvPr>
        <xdr:cNvSpPr txBox="1"/>
      </xdr:nvSpPr>
      <xdr:spPr>
        <a:xfrm>
          <a:off x="16592627" y="1021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22750</xdr:rowOff>
    </xdr:from>
    <xdr:ext cx="469744" cy="259045"/>
    <xdr:sp macro="" textlink="">
      <xdr:nvSpPr>
        <xdr:cNvPr id="722" name="n_1mainValue【学校施設】&#10;一人当たり面積">
          <a:extLst>
            <a:ext uri="{FF2B5EF4-FFF2-40B4-BE49-F238E27FC236}">
              <a16:creationId xmlns:a16="http://schemas.microsoft.com/office/drawing/2014/main" id="{EE8AB5E1-ACC1-4A6D-8BB2-5A0E6EDBF4A4}"/>
            </a:ext>
          </a:extLst>
        </xdr:cNvPr>
        <xdr:cNvSpPr txBox="1"/>
      </xdr:nvSpPr>
      <xdr:spPr>
        <a:xfrm>
          <a:off x="18983402" y="991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461</xdr:rowOff>
    </xdr:from>
    <xdr:ext cx="469744" cy="259045"/>
    <xdr:sp macro="" textlink="">
      <xdr:nvSpPr>
        <xdr:cNvPr id="723" name="n_2mainValue【学校施設】&#10;一人当たり面積">
          <a:extLst>
            <a:ext uri="{FF2B5EF4-FFF2-40B4-BE49-F238E27FC236}">
              <a16:creationId xmlns:a16="http://schemas.microsoft.com/office/drawing/2014/main" id="{6648CBEE-E120-4594-A930-0ABDCF3185F3}"/>
            </a:ext>
          </a:extLst>
        </xdr:cNvPr>
        <xdr:cNvSpPr txBox="1"/>
      </xdr:nvSpPr>
      <xdr:spPr>
        <a:xfrm>
          <a:off x="18183302" y="9887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9796</xdr:rowOff>
    </xdr:from>
    <xdr:ext cx="469744" cy="259045"/>
    <xdr:sp macro="" textlink="">
      <xdr:nvSpPr>
        <xdr:cNvPr id="724" name="n_3mainValue【学校施設】&#10;一人当たり面積">
          <a:extLst>
            <a:ext uri="{FF2B5EF4-FFF2-40B4-BE49-F238E27FC236}">
              <a16:creationId xmlns:a16="http://schemas.microsoft.com/office/drawing/2014/main" id="{5075826B-060E-433E-B9AF-0EF6BB799C59}"/>
            </a:ext>
          </a:extLst>
        </xdr:cNvPr>
        <xdr:cNvSpPr txBox="1"/>
      </xdr:nvSpPr>
      <xdr:spPr>
        <a:xfrm>
          <a:off x="17383202" y="9893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5415</xdr:rowOff>
    </xdr:from>
    <xdr:ext cx="469744" cy="259045"/>
    <xdr:sp macro="" textlink="">
      <xdr:nvSpPr>
        <xdr:cNvPr id="725" name="n_4mainValue【学校施設】&#10;一人当たり面積">
          <a:extLst>
            <a:ext uri="{FF2B5EF4-FFF2-40B4-BE49-F238E27FC236}">
              <a16:creationId xmlns:a16="http://schemas.microsoft.com/office/drawing/2014/main" id="{CEDFB20E-6DA7-4617-93D7-00AB90A8C6EB}"/>
            </a:ext>
          </a:extLst>
        </xdr:cNvPr>
        <xdr:cNvSpPr txBox="1"/>
      </xdr:nvSpPr>
      <xdr:spPr>
        <a:xfrm>
          <a:off x="16592627" y="9895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9417F5C6-3990-41C1-AF23-551FA3815A7F}"/>
            </a:ext>
          </a:extLst>
        </xdr:cNvPr>
        <xdr:cNvSpPr/>
      </xdr:nvSpPr>
      <xdr:spPr>
        <a:xfrm>
          <a:off x="112109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C0C115BE-0A05-4565-8678-444160475BEC}"/>
            </a:ext>
          </a:extLst>
        </xdr:cNvPr>
        <xdr:cNvSpPr/>
      </xdr:nvSpPr>
      <xdr:spPr>
        <a:xfrm>
          <a:off x="113157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D09BC861-CCEE-4381-B526-7278823E7C81}"/>
            </a:ext>
          </a:extLst>
        </xdr:cNvPr>
        <xdr:cNvSpPr/>
      </xdr:nvSpPr>
      <xdr:spPr>
        <a:xfrm>
          <a:off x="113157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AAC7DC84-4973-4126-AA69-F289EB6EE417}"/>
            </a:ext>
          </a:extLst>
        </xdr:cNvPr>
        <xdr:cNvSpPr/>
      </xdr:nvSpPr>
      <xdr:spPr>
        <a:xfrm>
          <a:off x="122396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1643A1D4-9359-4816-B5CB-4032C92F2EE7}"/>
            </a:ext>
          </a:extLst>
        </xdr:cNvPr>
        <xdr:cNvSpPr/>
      </xdr:nvSpPr>
      <xdr:spPr>
        <a:xfrm>
          <a:off x="122396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F4492E09-0BDE-4334-98E1-DD2292A0549E}"/>
            </a:ext>
          </a:extLst>
        </xdr:cNvPr>
        <xdr:cNvSpPr/>
      </xdr:nvSpPr>
      <xdr:spPr>
        <a:xfrm>
          <a:off x="132683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2E3E39E8-90B6-4365-B7AA-A730C3EF4167}"/>
            </a:ext>
          </a:extLst>
        </xdr:cNvPr>
        <xdr:cNvSpPr/>
      </xdr:nvSpPr>
      <xdr:spPr>
        <a:xfrm>
          <a:off x="132683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D09E0BF9-05C3-49A8-A299-9D1C830504C5}"/>
            </a:ext>
          </a:extLst>
        </xdr:cNvPr>
        <xdr:cNvSpPr/>
      </xdr:nvSpPr>
      <xdr:spPr>
        <a:xfrm>
          <a:off x="112109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D00BC030-4C8C-47C2-AC53-A3297780E1EF}"/>
            </a:ext>
          </a:extLst>
        </xdr:cNvPr>
        <xdr:cNvSpPr txBox="1"/>
      </xdr:nvSpPr>
      <xdr:spPr>
        <a:xfrm>
          <a:off x="11172825"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CBAAB925-DC68-4296-8408-004CB0277808}"/>
            </a:ext>
          </a:extLst>
        </xdr:cNvPr>
        <xdr:cNvCxnSpPr/>
      </xdr:nvCxnSpPr>
      <xdr:spPr>
        <a:xfrm>
          <a:off x="11210925" y="14411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4B7E9ACF-BDDC-496D-A11B-50041C37D21A}"/>
            </a:ext>
          </a:extLst>
        </xdr:cNvPr>
        <xdr:cNvSpPr txBox="1"/>
      </xdr:nvSpPr>
      <xdr:spPr>
        <a:xfrm>
          <a:off x="10794546" y="1426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a:extLst>
            <a:ext uri="{FF2B5EF4-FFF2-40B4-BE49-F238E27FC236}">
              <a16:creationId xmlns:a16="http://schemas.microsoft.com/office/drawing/2014/main" id="{E5EA22E0-986A-4460-8F4D-F39C0B2A099D}"/>
            </a:ext>
          </a:extLst>
        </xdr:cNvPr>
        <xdr:cNvCxnSpPr/>
      </xdr:nvCxnSpPr>
      <xdr:spPr>
        <a:xfrm>
          <a:off x="11210925" y="1409427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a:extLst>
            <a:ext uri="{FF2B5EF4-FFF2-40B4-BE49-F238E27FC236}">
              <a16:creationId xmlns:a16="http://schemas.microsoft.com/office/drawing/2014/main" id="{D3E91AA7-1B44-4B4B-9014-BD458A15AFC8}"/>
            </a:ext>
          </a:extLst>
        </xdr:cNvPr>
        <xdr:cNvSpPr txBox="1"/>
      </xdr:nvSpPr>
      <xdr:spPr>
        <a:xfrm>
          <a:off x="10794546" y="139647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a:extLst>
            <a:ext uri="{FF2B5EF4-FFF2-40B4-BE49-F238E27FC236}">
              <a16:creationId xmlns:a16="http://schemas.microsoft.com/office/drawing/2014/main" id="{D692589E-9E0D-43EF-AA55-3588A6C93BD9}"/>
            </a:ext>
          </a:extLst>
        </xdr:cNvPr>
        <xdr:cNvCxnSpPr/>
      </xdr:nvCxnSpPr>
      <xdr:spPr>
        <a:xfrm>
          <a:off x="11210925" y="1378358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a:extLst>
            <a:ext uri="{FF2B5EF4-FFF2-40B4-BE49-F238E27FC236}">
              <a16:creationId xmlns:a16="http://schemas.microsoft.com/office/drawing/2014/main" id="{8C5E7A0D-E69A-4D7E-9B8A-339C9AB85F86}"/>
            </a:ext>
          </a:extLst>
        </xdr:cNvPr>
        <xdr:cNvSpPr txBox="1"/>
      </xdr:nvSpPr>
      <xdr:spPr>
        <a:xfrm>
          <a:off x="10845966" y="13657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a:extLst>
            <a:ext uri="{FF2B5EF4-FFF2-40B4-BE49-F238E27FC236}">
              <a16:creationId xmlns:a16="http://schemas.microsoft.com/office/drawing/2014/main" id="{FFA032E5-2ABF-4A3C-A97A-916AD82D29B6}"/>
            </a:ext>
          </a:extLst>
        </xdr:cNvPr>
        <xdr:cNvCxnSpPr/>
      </xdr:nvCxnSpPr>
      <xdr:spPr>
        <a:xfrm>
          <a:off x="11210925" y="13476061"/>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a:extLst>
            <a:ext uri="{FF2B5EF4-FFF2-40B4-BE49-F238E27FC236}">
              <a16:creationId xmlns:a16="http://schemas.microsoft.com/office/drawing/2014/main" id="{B46C689F-B604-4478-BD4A-4F4C6EB7C422}"/>
            </a:ext>
          </a:extLst>
        </xdr:cNvPr>
        <xdr:cNvSpPr txBox="1"/>
      </xdr:nvSpPr>
      <xdr:spPr>
        <a:xfrm>
          <a:off x="10845966" y="1334653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a:extLst>
            <a:ext uri="{FF2B5EF4-FFF2-40B4-BE49-F238E27FC236}">
              <a16:creationId xmlns:a16="http://schemas.microsoft.com/office/drawing/2014/main" id="{7371EA84-5F3C-4CA3-88CC-037362C70ADD}"/>
            </a:ext>
          </a:extLst>
        </xdr:cNvPr>
        <xdr:cNvCxnSpPr/>
      </xdr:nvCxnSpPr>
      <xdr:spPr>
        <a:xfrm>
          <a:off x="11210925" y="1317488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a:extLst>
            <a:ext uri="{FF2B5EF4-FFF2-40B4-BE49-F238E27FC236}">
              <a16:creationId xmlns:a16="http://schemas.microsoft.com/office/drawing/2014/main" id="{D3C8275B-5370-401F-BC83-8FF90B8EAC67}"/>
            </a:ext>
          </a:extLst>
        </xdr:cNvPr>
        <xdr:cNvSpPr txBox="1"/>
      </xdr:nvSpPr>
      <xdr:spPr>
        <a:xfrm>
          <a:off x="10845966" y="130390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a:extLst>
            <a:ext uri="{FF2B5EF4-FFF2-40B4-BE49-F238E27FC236}">
              <a16:creationId xmlns:a16="http://schemas.microsoft.com/office/drawing/2014/main" id="{3D88B08A-CBBA-4088-80A5-AF821966A2D9}"/>
            </a:ext>
          </a:extLst>
        </xdr:cNvPr>
        <xdr:cNvCxnSpPr/>
      </xdr:nvCxnSpPr>
      <xdr:spPr>
        <a:xfrm>
          <a:off x="11210925" y="1286736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a:extLst>
            <a:ext uri="{FF2B5EF4-FFF2-40B4-BE49-F238E27FC236}">
              <a16:creationId xmlns:a16="http://schemas.microsoft.com/office/drawing/2014/main" id="{961C02C0-61E9-4A26-ACAE-61CADE5281ED}"/>
            </a:ext>
          </a:extLst>
        </xdr:cNvPr>
        <xdr:cNvSpPr txBox="1"/>
      </xdr:nvSpPr>
      <xdr:spPr>
        <a:xfrm>
          <a:off x="10845966" y="12728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a:extLst>
            <a:ext uri="{FF2B5EF4-FFF2-40B4-BE49-F238E27FC236}">
              <a16:creationId xmlns:a16="http://schemas.microsoft.com/office/drawing/2014/main" id="{D69FD64D-DE50-4365-8A8D-E7848AEA36B2}"/>
            </a:ext>
          </a:extLst>
        </xdr:cNvPr>
        <xdr:cNvCxnSpPr/>
      </xdr:nvCxnSpPr>
      <xdr:spPr>
        <a:xfrm>
          <a:off x="11210925" y="12556671"/>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a:extLst>
            <a:ext uri="{FF2B5EF4-FFF2-40B4-BE49-F238E27FC236}">
              <a16:creationId xmlns:a16="http://schemas.microsoft.com/office/drawing/2014/main" id="{B9517EF6-ACE9-4C23-B2BF-36432AFDE72B}"/>
            </a:ext>
          </a:extLst>
        </xdr:cNvPr>
        <xdr:cNvSpPr txBox="1"/>
      </xdr:nvSpPr>
      <xdr:spPr>
        <a:xfrm>
          <a:off x="10903736" y="124207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A15F6C1C-9DE4-4AEF-AA49-9401A46B1CDF}"/>
            </a:ext>
          </a:extLst>
        </xdr:cNvPr>
        <xdr:cNvCxnSpPr/>
      </xdr:nvCxnSpPr>
      <xdr:spPr>
        <a:xfrm>
          <a:off x="11210925" y="122491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児童館】&#10;有形固定資産減価償却率グラフ枠">
          <a:extLst>
            <a:ext uri="{FF2B5EF4-FFF2-40B4-BE49-F238E27FC236}">
              <a16:creationId xmlns:a16="http://schemas.microsoft.com/office/drawing/2014/main" id="{E7486832-AFC5-401A-960F-44CF8D8D0CE1}"/>
            </a:ext>
          </a:extLst>
        </xdr:cNvPr>
        <xdr:cNvSpPr/>
      </xdr:nvSpPr>
      <xdr:spPr>
        <a:xfrm>
          <a:off x="112109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751" name="直線コネクタ 750">
          <a:extLst>
            <a:ext uri="{FF2B5EF4-FFF2-40B4-BE49-F238E27FC236}">
              <a16:creationId xmlns:a16="http://schemas.microsoft.com/office/drawing/2014/main" id="{EF977F27-760C-4628-9B3D-C9AE2BF8B487}"/>
            </a:ext>
          </a:extLst>
        </xdr:cNvPr>
        <xdr:cNvCxnSpPr/>
      </xdr:nvCxnSpPr>
      <xdr:spPr>
        <a:xfrm flipV="1">
          <a:off x="14696439" y="12723405"/>
          <a:ext cx="0" cy="1370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2" name="【児童館】&#10;有形固定資産減価償却率最小値テキスト">
          <a:extLst>
            <a:ext uri="{FF2B5EF4-FFF2-40B4-BE49-F238E27FC236}">
              <a16:creationId xmlns:a16="http://schemas.microsoft.com/office/drawing/2014/main" id="{808752F6-6BE2-4724-9FE2-C6A790E479B2}"/>
            </a:ext>
          </a:extLst>
        </xdr:cNvPr>
        <xdr:cNvSpPr txBox="1"/>
      </xdr:nvSpPr>
      <xdr:spPr>
        <a:xfrm>
          <a:off x="14735175" y="1409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3" name="直線コネクタ 752">
          <a:extLst>
            <a:ext uri="{FF2B5EF4-FFF2-40B4-BE49-F238E27FC236}">
              <a16:creationId xmlns:a16="http://schemas.microsoft.com/office/drawing/2014/main" id="{E270F3D6-E6C7-4B35-9C88-99374A8399BB}"/>
            </a:ext>
          </a:extLst>
        </xdr:cNvPr>
        <xdr:cNvCxnSpPr/>
      </xdr:nvCxnSpPr>
      <xdr:spPr>
        <a:xfrm>
          <a:off x="14611350" y="1409427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754" name="【児童館】&#10;有形固定資産減価償却率最大値テキスト">
          <a:extLst>
            <a:ext uri="{FF2B5EF4-FFF2-40B4-BE49-F238E27FC236}">
              <a16:creationId xmlns:a16="http://schemas.microsoft.com/office/drawing/2014/main" id="{C91209AE-56A7-48E5-99F2-99B7860219C0}"/>
            </a:ext>
          </a:extLst>
        </xdr:cNvPr>
        <xdr:cNvSpPr txBox="1"/>
      </xdr:nvSpPr>
      <xdr:spPr>
        <a:xfrm>
          <a:off x="14735175" y="12508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755" name="直線コネクタ 754">
          <a:extLst>
            <a:ext uri="{FF2B5EF4-FFF2-40B4-BE49-F238E27FC236}">
              <a16:creationId xmlns:a16="http://schemas.microsoft.com/office/drawing/2014/main" id="{EBF64886-61BE-42C1-9237-B55D45128B05}"/>
            </a:ext>
          </a:extLst>
        </xdr:cNvPr>
        <xdr:cNvCxnSpPr/>
      </xdr:nvCxnSpPr>
      <xdr:spPr>
        <a:xfrm>
          <a:off x="14611350" y="1272340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29408</xdr:rowOff>
    </xdr:from>
    <xdr:ext cx="405111" cy="259045"/>
    <xdr:sp macro="" textlink="">
      <xdr:nvSpPr>
        <xdr:cNvPr id="756" name="【児童館】&#10;有形固定資産減価償却率平均値テキスト">
          <a:extLst>
            <a:ext uri="{FF2B5EF4-FFF2-40B4-BE49-F238E27FC236}">
              <a16:creationId xmlns:a16="http://schemas.microsoft.com/office/drawing/2014/main" id="{CBA5F2A1-9886-41E5-8692-8CFFCF8BEC5A}"/>
            </a:ext>
          </a:extLst>
        </xdr:cNvPr>
        <xdr:cNvSpPr txBox="1"/>
      </xdr:nvSpPr>
      <xdr:spPr>
        <a:xfrm>
          <a:off x="14735175" y="13313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757" name="フローチャート: 判断 756">
          <a:extLst>
            <a:ext uri="{FF2B5EF4-FFF2-40B4-BE49-F238E27FC236}">
              <a16:creationId xmlns:a16="http://schemas.microsoft.com/office/drawing/2014/main" id="{0EFB3FDE-1141-4D72-BF7D-A73187825439}"/>
            </a:ext>
          </a:extLst>
        </xdr:cNvPr>
        <xdr:cNvSpPr/>
      </xdr:nvSpPr>
      <xdr:spPr>
        <a:xfrm>
          <a:off x="14649450" y="1333518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86905</xdr:rowOff>
    </xdr:from>
    <xdr:to>
      <xdr:col>81</xdr:col>
      <xdr:colOff>101600</xdr:colOff>
      <xdr:row>83</xdr:row>
      <xdr:rowOff>17055</xdr:rowOff>
    </xdr:to>
    <xdr:sp macro="" textlink="">
      <xdr:nvSpPr>
        <xdr:cNvPr id="758" name="フローチャート: 判断 757">
          <a:extLst>
            <a:ext uri="{FF2B5EF4-FFF2-40B4-BE49-F238E27FC236}">
              <a16:creationId xmlns:a16="http://schemas.microsoft.com/office/drawing/2014/main" id="{444E4548-8F2B-459F-92E1-1D6073DAEAC6}"/>
            </a:ext>
          </a:extLst>
        </xdr:cNvPr>
        <xdr:cNvSpPr/>
      </xdr:nvSpPr>
      <xdr:spPr>
        <a:xfrm>
          <a:off x="13887450" y="133711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75474</xdr:rowOff>
    </xdr:from>
    <xdr:to>
      <xdr:col>76</xdr:col>
      <xdr:colOff>165100</xdr:colOff>
      <xdr:row>83</xdr:row>
      <xdr:rowOff>5624</xdr:rowOff>
    </xdr:to>
    <xdr:sp macro="" textlink="">
      <xdr:nvSpPr>
        <xdr:cNvPr id="759" name="フローチャート: 判断 758">
          <a:extLst>
            <a:ext uri="{FF2B5EF4-FFF2-40B4-BE49-F238E27FC236}">
              <a16:creationId xmlns:a16="http://schemas.microsoft.com/office/drawing/2014/main" id="{5026A85D-FA95-4CE8-B2D8-602D8C798375}"/>
            </a:ext>
          </a:extLst>
        </xdr:cNvPr>
        <xdr:cNvSpPr/>
      </xdr:nvSpPr>
      <xdr:spPr>
        <a:xfrm>
          <a:off x="13096875" y="1336284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760" name="フローチャート: 判断 759">
          <a:extLst>
            <a:ext uri="{FF2B5EF4-FFF2-40B4-BE49-F238E27FC236}">
              <a16:creationId xmlns:a16="http://schemas.microsoft.com/office/drawing/2014/main" id="{3627FEB7-A421-4382-9984-AFA0ED6816E6}"/>
            </a:ext>
          </a:extLst>
        </xdr:cNvPr>
        <xdr:cNvSpPr/>
      </xdr:nvSpPr>
      <xdr:spPr>
        <a:xfrm>
          <a:off x="12296775" y="1335314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67311</xdr:rowOff>
    </xdr:from>
    <xdr:to>
      <xdr:col>67</xdr:col>
      <xdr:colOff>101600</xdr:colOff>
      <xdr:row>82</xdr:row>
      <xdr:rowOff>168911</xdr:rowOff>
    </xdr:to>
    <xdr:sp macro="" textlink="">
      <xdr:nvSpPr>
        <xdr:cNvPr id="761" name="フローチャート: 判断 760">
          <a:extLst>
            <a:ext uri="{FF2B5EF4-FFF2-40B4-BE49-F238E27FC236}">
              <a16:creationId xmlns:a16="http://schemas.microsoft.com/office/drawing/2014/main" id="{3B981FD4-8D70-4C9C-B568-CCD6E26EDC23}"/>
            </a:ext>
          </a:extLst>
        </xdr:cNvPr>
        <xdr:cNvSpPr/>
      </xdr:nvSpPr>
      <xdr:spPr>
        <a:xfrm>
          <a:off x="11487150" y="1335151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EEAA8B71-740A-4B20-B308-7FE830ED4647}"/>
            </a:ext>
          </a:extLst>
        </xdr:cNvPr>
        <xdr:cNvSpPr txBox="1"/>
      </xdr:nvSpPr>
      <xdr:spPr>
        <a:xfrm>
          <a:off x="1452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11487C6A-12AE-4508-BCB8-4C3B119A95D8}"/>
            </a:ext>
          </a:extLst>
        </xdr:cNvPr>
        <xdr:cNvSpPr txBox="1"/>
      </xdr:nvSpPr>
      <xdr:spPr>
        <a:xfrm>
          <a:off x="13763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8C0D7AA2-6E72-4AC3-B205-61BA35AA4DFD}"/>
            </a:ext>
          </a:extLst>
        </xdr:cNvPr>
        <xdr:cNvSpPr txBox="1"/>
      </xdr:nvSpPr>
      <xdr:spPr>
        <a:xfrm>
          <a:off x="12973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EB911F57-8B38-4010-B362-4952F0F8E021}"/>
            </a:ext>
          </a:extLst>
        </xdr:cNvPr>
        <xdr:cNvSpPr txBox="1"/>
      </xdr:nvSpPr>
      <xdr:spPr>
        <a:xfrm>
          <a:off x="12172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12A2D89-A24E-4741-8E0A-F04BA90F9AFC}"/>
            </a:ext>
          </a:extLst>
        </xdr:cNvPr>
        <xdr:cNvSpPr txBox="1"/>
      </xdr:nvSpPr>
      <xdr:spPr>
        <a:xfrm>
          <a:off x="11363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33020</xdr:rowOff>
    </xdr:from>
    <xdr:to>
      <xdr:col>85</xdr:col>
      <xdr:colOff>177800</xdr:colOff>
      <xdr:row>81</xdr:row>
      <xdr:rowOff>134620</xdr:rowOff>
    </xdr:to>
    <xdr:sp macro="" textlink="">
      <xdr:nvSpPr>
        <xdr:cNvPr id="767" name="楕円 766">
          <a:extLst>
            <a:ext uri="{FF2B5EF4-FFF2-40B4-BE49-F238E27FC236}">
              <a16:creationId xmlns:a16="http://schemas.microsoft.com/office/drawing/2014/main" id="{A099FE9D-6602-4C59-9F96-45726C492FEB}"/>
            </a:ext>
          </a:extLst>
        </xdr:cNvPr>
        <xdr:cNvSpPr/>
      </xdr:nvSpPr>
      <xdr:spPr>
        <a:xfrm>
          <a:off x="14649450" y="1315529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55897</xdr:rowOff>
    </xdr:from>
    <xdr:ext cx="405111" cy="259045"/>
    <xdr:sp macro="" textlink="">
      <xdr:nvSpPr>
        <xdr:cNvPr id="768" name="【児童館】&#10;有形固定資産減価償却率該当値テキスト">
          <a:extLst>
            <a:ext uri="{FF2B5EF4-FFF2-40B4-BE49-F238E27FC236}">
              <a16:creationId xmlns:a16="http://schemas.microsoft.com/office/drawing/2014/main" id="{B1DFC85A-AB9B-401A-902E-6D901E24BB81}"/>
            </a:ext>
          </a:extLst>
        </xdr:cNvPr>
        <xdr:cNvSpPr txBox="1"/>
      </xdr:nvSpPr>
      <xdr:spPr>
        <a:xfrm>
          <a:off x="14735175" y="1301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166914</xdr:rowOff>
    </xdr:from>
    <xdr:to>
      <xdr:col>81</xdr:col>
      <xdr:colOff>101600</xdr:colOff>
      <xdr:row>81</xdr:row>
      <xdr:rowOff>97064</xdr:rowOff>
    </xdr:to>
    <xdr:sp macro="" textlink="">
      <xdr:nvSpPr>
        <xdr:cNvPr id="769" name="楕円 768">
          <a:extLst>
            <a:ext uri="{FF2B5EF4-FFF2-40B4-BE49-F238E27FC236}">
              <a16:creationId xmlns:a16="http://schemas.microsoft.com/office/drawing/2014/main" id="{9540426A-1CF5-4939-AA61-A335980C7E97}"/>
            </a:ext>
          </a:extLst>
        </xdr:cNvPr>
        <xdr:cNvSpPr/>
      </xdr:nvSpPr>
      <xdr:spPr>
        <a:xfrm>
          <a:off x="13887450" y="1312726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46264</xdr:rowOff>
    </xdr:from>
    <xdr:to>
      <xdr:col>85</xdr:col>
      <xdr:colOff>127000</xdr:colOff>
      <xdr:row>81</xdr:row>
      <xdr:rowOff>83820</xdr:rowOff>
    </xdr:to>
    <xdr:cxnSp macro="">
      <xdr:nvCxnSpPr>
        <xdr:cNvPr id="770" name="直線コネクタ 769">
          <a:extLst>
            <a:ext uri="{FF2B5EF4-FFF2-40B4-BE49-F238E27FC236}">
              <a16:creationId xmlns:a16="http://schemas.microsoft.com/office/drawing/2014/main" id="{9209B731-9064-42B2-8A4A-B13F0183D3DC}"/>
            </a:ext>
          </a:extLst>
        </xdr:cNvPr>
        <xdr:cNvCxnSpPr/>
      </xdr:nvCxnSpPr>
      <xdr:spPr>
        <a:xfrm>
          <a:off x="13935075" y="13174889"/>
          <a:ext cx="762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129358</xdr:rowOff>
    </xdr:from>
    <xdr:to>
      <xdr:col>76</xdr:col>
      <xdr:colOff>165100</xdr:colOff>
      <xdr:row>81</xdr:row>
      <xdr:rowOff>59508</xdr:rowOff>
    </xdr:to>
    <xdr:sp macro="" textlink="">
      <xdr:nvSpPr>
        <xdr:cNvPr id="771" name="楕円 770">
          <a:extLst>
            <a:ext uri="{FF2B5EF4-FFF2-40B4-BE49-F238E27FC236}">
              <a16:creationId xmlns:a16="http://schemas.microsoft.com/office/drawing/2014/main" id="{692DEE49-C6D4-4E50-8816-EF2B7A5FF7C0}"/>
            </a:ext>
          </a:extLst>
        </xdr:cNvPr>
        <xdr:cNvSpPr/>
      </xdr:nvSpPr>
      <xdr:spPr>
        <a:xfrm>
          <a:off x="13096875" y="1308970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8708</xdr:rowOff>
    </xdr:from>
    <xdr:to>
      <xdr:col>81</xdr:col>
      <xdr:colOff>50800</xdr:colOff>
      <xdr:row>81</xdr:row>
      <xdr:rowOff>46264</xdr:rowOff>
    </xdr:to>
    <xdr:cxnSp macro="">
      <xdr:nvCxnSpPr>
        <xdr:cNvPr id="772" name="直線コネクタ 771">
          <a:extLst>
            <a:ext uri="{FF2B5EF4-FFF2-40B4-BE49-F238E27FC236}">
              <a16:creationId xmlns:a16="http://schemas.microsoft.com/office/drawing/2014/main" id="{78B0E048-DBC7-4D5D-A0AD-83EBCDAC14F5}"/>
            </a:ext>
          </a:extLst>
        </xdr:cNvPr>
        <xdr:cNvCxnSpPr/>
      </xdr:nvCxnSpPr>
      <xdr:spPr>
        <a:xfrm>
          <a:off x="13144500" y="13137333"/>
          <a:ext cx="790575"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91802</xdr:rowOff>
    </xdr:from>
    <xdr:to>
      <xdr:col>72</xdr:col>
      <xdr:colOff>38100</xdr:colOff>
      <xdr:row>81</xdr:row>
      <xdr:rowOff>21952</xdr:rowOff>
    </xdr:to>
    <xdr:sp macro="" textlink="">
      <xdr:nvSpPr>
        <xdr:cNvPr id="773" name="楕円 772">
          <a:extLst>
            <a:ext uri="{FF2B5EF4-FFF2-40B4-BE49-F238E27FC236}">
              <a16:creationId xmlns:a16="http://schemas.microsoft.com/office/drawing/2014/main" id="{2B55CA42-2EA9-40E7-BAE7-0131C98F5BBB}"/>
            </a:ext>
          </a:extLst>
        </xdr:cNvPr>
        <xdr:cNvSpPr/>
      </xdr:nvSpPr>
      <xdr:spPr>
        <a:xfrm>
          <a:off x="12296775" y="1305215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142602</xdr:rowOff>
    </xdr:from>
    <xdr:to>
      <xdr:col>76</xdr:col>
      <xdr:colOff>114300</xdr:colOff>
      <xdr:row>81</xdr:row>
      <xdr:rowOff>8708</xdr:rowOff>
    </xdr:to>
    <xdr:cxnSp macro="">
      <xdr:nvCxnSpPr>
        <xdr:cNvPr id="774" name="直線コネクタ 773">
          <a:extLst>
            <a:ext uri="{FF2B5EF4-FFF2-40B4-BE49-F238E27FC236}">
              <a16:creationId xmlns:a16="http://schemas.microsoft.com/office/drawing/2014/main" id="{D4D80341-8826-4C59-940E-12AF78F4F79D}"/>
            </a:ext>
          </a:extLst>
        </xdr:cNvPr>
        <xdr:cNvCxnSpPr/>
      </xdr:nvCxnSpPr>
      <xdr:spPr>
        <a:xfrm>
          <a:off x="12344400" y="13109302"/>
          <a:ext cx="800100" cy="2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54248</xdr:rowOff>
    </xdr:from>
    <xdr:to>
      <xdr:col>67</xdr:col>
      <xdr:colOff>101600</xdr:colOff>
      <xdr:row>80</xdr:row>
      <xdr:rowOff>155848</xdr:rowOff>
    </xdr:to>
    <xdr:sp macro="" textlink="">
      <xdr:nvSpPr>
        <xdr:cNvPr id="775" name="楕円 774">
          <a:extLst>
            <a:ext uri="{FF2B5EF4-FFF2-40B4-BE49-F238E27FC236}">
              <a16:creationId xmlns:a16="http://schemas.microsoft.com/office/drawing/2014/main" id="{45718AAE-2F4B-4E87-9B0A-60753D26597F}"/>
            </a:ext>
          </a:extLst>
        </xdr:cNvPr>
        <xdr:cNvSpPr/>
      </xdr:nvSpPr>
      <xdr:spPr>
        <a:xfrm>
          <a:off x="11487150" y="1301777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105048</xdr:rowOff>
    </xdr:from>
    <xdr:to>
      <xdr:col>71</xdr:col>
      <xdr:colOff>177800</xdr:colOff>
      <xdr:row>80</xdr:row>
      <xdr:rowOff>142602</xdr:rowOff>
    </xdr:to>
    <xdr:cxnSp macro="">
      <xdr:nvCxnSpPr>
        <xdr:cNvPr id="776" name="直線コネクタ 775">
          <a:extLst>
            <a:ext uri="{FF2B5EF4-FFF2-40B4-BE49-F238E27FC236}">
              <a16:creationId xmlns:a16="http://schemas.microsoft.com/office/drawing/2014/main" id="{6C3C35EA-226A-4DB0-A1E7-589A69EEE50A}"/>
            </a:ext>
          </a:extLst>
        </xdr:cNvPr>
        <xdr:cNvCxnSpPr/>
      </xdr:nvCxnSpPr>
      <xdr:spPr>
        <a:xfrm>
          <a:off x="11534775" y="13065398"/>
          <a:ext cx="809625" cy="4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8182</xdr:rowOff>
    </xdr:from>
    <xdr:ext cx="405111" cy="259045"/>
    <xdr:sp macro="" textlink="">
      <xdr:nvSpPr>
        <xdr:cNvPr id="777" name="n_1aveValue【児童館】&#10;有形固定資産減価償却率">
          <a:extLst>
            <a:ext uri="{FF2B5EF4-FFF2-40B4-BE49-F238E27FC236}">
              <a16:creationId xmlns:a16="http://schemas.microsoft.com/office/drawing/2014/main" id="{3030A4BE-D766-47C3-83BE-9CCF9F38C612}"/>
            </a:ext>
          </a:extLst>
        </xdr:cNvPr>
        <xdr:cNvSpPr txBox="1"/>
      </xdr:nvSpPr>
      <xdr:spPr>
        <a:xfrm>
          <a:off x="13745219" y="13460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168201</xdr:rowOff>
    </xdr:from>
    <xdr:ext cx="405111" cy="259045"/>
    <xdr:sp macro="" textlink="">
      <xdr:nvSpPr>
        <xdr:cNvPr id="778" name="n_2aveValue【児童館】&#10;有形固定資産減価償却率">
          <a:extLst>
            <a:ext uri="{FF2B5EF4-FFF2-40B4-BE49-F238E27FC236}">
              <a16:creationId xmlns:a16="http://schemas.microsoft.com/office/drawing/2014/main" id="{C181A2CD-C72F-4C67-B50E-5A12AE0D84CC}"/>
            </a:ext>
          </a:extLst>
        </xdr:cNvPr>
        <xdr:cNvSpPr txBox="1"/>
      </xdr:nvSpPr>
      <xdr:spPr>
        <a:xfrm>
          <a:off x="12964169" y="1345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161670</xdr:rowOff>
    </xdr:from>
    <xdr:ext cx="405111" cy="259045"/>
    <xdr:sp macro="" textlink="">
      <xdr:nvSpPr>
        <xdr:cNvPr id="779" name="n_3aveValue【児童館】&#10;有形固定資産減価償却率">
          <a:extLst>
            <a:ext uri="{FF2B5EF4-FFF2-40B4-BE49-F238E27FC236}">
              <a16:creationId xmlns:a16="http://schemas.microsoft.com/office/drawing/2014/main" id="{89E1B866-A861-4B6C-B241-DEF04595B766}"/>
            </a:ext>
          </a:extLst>
        </xdr:cNvPr>
        <xdr:cNvSpPr txBox="1"/>
      </xdr:nvSpPr>
      <xdr:spPr>
        <a:xfrm>
          <a:off x="12164069" y="13452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160038</xdr:rowOff>
    </xdr:from>
    <xdr:ext cx="405111" cy="259045"/>
    <xdr:sp macro="" textlink="">
      <xdr:nvSpPr>
        <xdr:cNvPr id="780" name="n_4aveValue【児童館】&#10;有形固定資産減価償却率">
          <a:extLst>
            <a:ext uri="{FF2B5EF4-FFF2-40B4-BE49-F238E27FC236}">
              <a16:creationId xmlns:a16="http://schemas.microsoft.com/office/drawing/2014/main" id="{CDA4FF88-BBB0-4684-B854-5E1648B7E239}"/>
            </a:ext>
          </a:extLst>
        </xdr:cNvPr>
        <xdr:cNvSpPr txBox="1"/>
      </xdr:nvSpPr>
      <xdr:spPr>
        <a:xfrm>
          <a:off x="11354444" y="13450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113591</xdr:rowOff>
    </xdr:from>
    <xdr:ext cx="405111" cy="259045"/>
    <xdr:sp macro="" textlink="">
      <xdr:nvSpPr>
        <xdr:cNvPr id="781" name="n_1mainValue【児童館】&#10;有形固定資産減価償却率">
          <a:extLst>
            <a:ext uri="{FF2B5EF4-FFF2-40B4-BE49-F238E27FC236}">
              <a16:creationId xmlns:a16="http://schemas.microsoft.com/office/drawing/2014/main" id="{C6295AF8-FB71-4431-A5F8-80907DF0D7A8}"/>
            </a:ext>
          </a:extLst>
        </xdr:cNvPr>
        <xdr:cNvSpPr txBox="1"/>
      </xdr:nvSpPr>
      <xdr:spPr>
        <a:xfrm>
          <a:off x="13745219" y="1291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76035</xdr:rowOff>
    </xdr:from>
    <xdr:ext cx="405111" cy="259045"/>
    <xdr:sp macro="" textlink="">
      <xdr:nvSpPr>
        <xdr:cNvPr id="782" name="n_2mainValue【児童館】&#10;有形固定資産減価償却率">
          <a:extLst>
            <a:ext uri="{FF2B5EF4-FFF2-40B4-BE49-F238E27FC236}">
              <a16:creationId xmlns:a16="http://schemas.microsoft.com/office/drawing/2014/main" id="{3C562652-8F0F-4C20-8BC3-A2D21C53D843}"/>
            </a:ext>
          </a:extLst>
        </xdr:cNvPr>
        <xdr:cNvSpPr txBox="1"/>
      </xdr:nvSpPr>
      <xdr:spPr>
        <a:xfrm>
          <a:off x="12964169" y="12877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38479</xdr:rowOff>
    </xdr:from>
    <xdr:ext cx="405111" cy="259045"/>
    <xdr:sp macro="" textlink="">
      <xdr:nvSpPr>
        <xdr:cNvPr id="783" name="n_3mainValue【児童館】&#10;有形固定資産減価償却率">
          <a:extLst>
            <a:ext uri="{FF2B5EF4-FFF2-40B4-BE49-F238E27FC236}">
              <a16:creationId xmlns:a16="http://schemas.microsoft.com/office/drawing/2014/main" id="{8798601B-EB3D-4510-A91E-7BBF2A1981A3}"/>
            </a:ext>
          </a:extLst>
        </xdr:cNvPr>
        <xdr:cNvSpPr txBox="1"/>
      </xdr:nvSpPr>
      <xdr:spPr>
        <a:xfrm>
          <a:off x="12164069" y="12840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925</xdr:rowOff>
    </xdr:from>
    <xdr:ext cx="405111" cy="259045"/>
    <xdr:sp macro="" textlink="">
      <xdr:nvSpPr>
        <xdr:cNvPr id="784" name="n_4mainValue【児童館】&#10;有形固定資産減価償却率">
          <a:extLst>
            <a:ext uri="{FF2B5EF4-FFF2-40B4-BE49-F238E27FC236}">
              <a16:creationId xmlns:a16="http://schemas.microsoft.com/office/drawing/2014/main" id="{B8043CF3-C676-40D5-8978-253525C13003}"/>
            </a:ext>
          </a:extLst>
        </xdr:cNvPr>
        <xdr:cNvSpPr txBox="1"/>
      </xdr:nvSpPr>
      <xdr:spPr>
        <a:xfrm>
          <a:off x="11354444" y="1280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a:extLst>
            <a:ext uri="{FF2B5EF4-FFF2-40B4-BE49-F238E27FC236}">
              <a16:creationId xmlns:a16="http://schemas.microsoft.com/office/drawing/2014/main" id="{AACD4CF2-CCAB-4EFF-BC93-380FC3A8DED2}"/>
            </a:ext>
          </a:extLst>
        </xdr:cNvPr>
        <xdr:cNvSpPr/>
      </xdr:nvSpPr>
      <xdr:spPr>
        <a:xfrm>
          <a:off x="164592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a:extLst>
            <a:ext uri="{FF2B5EF4-FFF2-40B4-BE49-F238E27FC236}">
              <a16:creationId xmlns:a16="http://schemas.microsoft.com/office/drawing/2014/main" id="{6F710104-F829-432C-A7BB-22378FBBC4E5}"/>
            </a:ext>
          </a:extLst>
        </xdr:cNvPr>
        <xdr:cNvSpPr/>
      </xdr:nvSpPr>
      <xdr:spPr>
        <a:xfrm>
          <a:off x="165830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a:extLst>
            <a:ext uri="{FF2B5EF4-FFF2-40B4-BE49-F238E27FC236}">
              <a16:creationId xmlns:a16="http://schemas.microsoft.com/office/drawing/2014/main" id="{10706BBE-333A-4956-B3E3-1910AE6BD8E1}"/>
            </a:ext>
          </a:extLst>
        </xdr:cNvPr>
        <xdr:cNvSpPr/>
      </xdr:nvSpPr>
      <xdr:spPr>
        <a:xfrm>
          <a:off x="165830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a:extLst>
            <a:ext uri="{FF2B5EF4-FFF2-40B4-BE49-F238E27FC236}">
              <a16:creationId xmlns:a16="http://schemas.microsoft.com/office/drawing/2014/main" id="{8A503521-77A8-4880-92A3-8AB90D5276C0}"/>
            </a:ext>
          </a:extLst>
        </xdr:cNvPr>
        <xdr:cNvSpPr/>
      </xdr:nvSpPr>
      <xdr:spPr>
        <a:xfrm>
          <a:off x="174879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a:extLst>
            <a:ext uri="{FF2B5EF4-FFF2-40B4-BE49-F238E27FC236}">
              <a16:creationId xmlns:a16="http://schemas.microsoft.com/office/drawing/2014/main" id="{3D4E0C3D-3E98-4B0F-9BAF-BF039F706117}"/>
            </a:ext>
          </a:extLst>
        </xdr:cNvPr>
        <xdr:cNvSpPr/>
      </xdr:nvSpPr>
      <xdr:spPr>
        <a:xfrm>
          <a:off x="174879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a:extLst>
            <a:ext uri="{FF2B5EF4-FFF2-40B4-BE49-F238E27FC236}">
              <a16:creationId xmlns:a16="http://schemas.microsoft.com/office/drawing/2014/main" id="{491BAB96-CAC2-4775-8E39-5150F2DB58C6}"/>
            </a:ext>
          </a:extLst>
        </xdr:cNvPr>
        <xdr:cNvSpPr/>
      </xdr:nvSpPr>
      <xdr:spPr>
        <a:xfrm>
          <a:off x="185166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a:extLst>
            <a:ext uri="{FF2B5EF4-FFF2-40B4-BE49-F238E27FC236}">
              <a16:creationId xmlns:a16="http://schemas.microsoft.com/office/drawing/2014/main" id="{D9C5967B-98CD-402E-BBA5-F20ED0541A61}"/>
            </a:ext>
          </a:extLst>
        </xdr:cNvPr>
        <xdr:cNvSpPr/>
      </xdr:nvSpPr>
      <xdr:spPr>
        <a:xfrm>
          <a:off x="185166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a:extLst>
            <a:ext uri="{FF2B5EF4-FFF2-40B4-BE49-F238E27FC236}">
              <a16:creationId xmlns:a16="http://schemas.microsoft.com/office/drawing/2014/main" id="{8EC9413A-A99C-489E-B399-FD2231E72509}"/>
            </a:ext>
          </a:extLst>
        </xdr:cNvPr>
        <xdr:cNvSpPr/>
      </xdr:nvSpPr>
      <xdr:spPr>
        <a:xfrm>
          <a:off x="164592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a:extLst>
            <a:ext uri="{FF2B5EF4-FFF2-40B4-BE49-F238E27FC236}">
              <a16:creationId xmlns:a16="http://schemas.microsoft.com/office/drawing/2014/main" id="{E112D3D9-7C5B-4CAF-B804-3208A10D6BF8}"/>
            </a:ext>
          </a:extLst>
        </xdr:cNvPr>
        <xdr:cNvSpPr txBox="1"/>
      </xdr:nvSpPr>
      <xdr:spPr>
        <a:xfrm>
          <a:off x="16440150"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a:extLst>
            <a:ext uri="{FF2B5EF4-FFF2-40B4-BE49-F238E27FC236}">
              <a16:creationId xmlns:a16="http://schemas.microsoft.com/office/drawing/2014/main" id="{EE069B16-40AA-4CBA-9215-002EE49A0620}"/>
            </a:ext>
          </a:extLst>
        </xdr:cNvPr>
        <xdr:cNvCxnSpPr/>
      </xdr:nvCxnSpPr>
      <xdr:spPr>
        <a:xfrm>
          <a:off x="164592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5" name="直線コネクタ 794">
          <a:extLst>
            <a:ext uri="{FF2B5EF4-FFF2-40B4-BE49-F238E27FC236}">
              <a16:creationId xmlns:a16="http://schemas.microsoft.com/office/drawing/2014/main" id="{72A5DC9C-7B3E-492D-9876-6027BD8F83C6}"/>
            </a:ext>
          </a:extLst>
        </xdr:cNvPr>
        <xdr:cNvCxnSpPr/>
      </xdr:nvCxnSpPr>
      <xdr:spPr>
        <a:xfrm>
          <a:off x="16459200" y="140493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6" name="テキスト ボックス 795">
          <a:extLst>
            <a:ext uri="{FF2B5EF4-FFF2-40B4-BE49-F238E27FC236}">
              <a16:creationId xmlns:a16="http://schemas.microsoft.com/office/drawing/2014/main" id="{13E563C5-163F-41AB-85A1-FC31DBE8F82D}"/>
            </a:ext>
          </a:extLst>
        </xdr:cNvPr>
        <xdr:cNvSpPr txBox="1"/>
      </xdr:nvSpPr>
      <xdr:spPr>
        <a:xfrm>
          <a:off x="16052346" y="139135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7" name="直線コネクタ 796">
          <a:extLst>
            <a:ext uri="{FF2B5EF4-FFF2-40B4-BE49-F238E27FC236}">
              <a16:creationId xmlns:a16="http://schemas.microsoft.com/office/drawing/2014/main" id="{FCA6FABC-3C93-48C1-84D4-A9923543D775}"/>
            </a:ext>
          </a:extLst>
        </xdr:cNvPr>
        <xdr:cNvCxnSpPr/>
      </xdr:nvCxnSpPr>
      <xdr:spPr>
        <a:xfrm>
          <a:off x="16459200" y="13687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8" name="テキスト ボックス 797">
          <a:extLst>
            <a:ext uri="{FF2B5EF4-FFF2-40B4-BE49-F238E27FC236}">
              <a16:creationId xmlns:a16="http://schemas.microsoft.com/office/drawing/2014/main" id="{0B87BC6B-327A-4B76-A729-FEF6575FDD11}"/>
            </a:ext>
          </a:extLst>
        </xdr:cNvPr>
        <xdr:cNvSpPr txBox="1"/>
      </xdr:nvSpPr>
      <xdr:spPr>
        <a:xfrm>
          <a:off x="16052346" y="13551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9" name="直線コネクタ 798">
          <a:extLst>
            <a:ext uri="{FF2B5EF4-FFF2-40B4-BE49-F238E27FC236}">
              <a16:creationId xmlns:a16="http://schemas.microsoft.com/office/drawing/2014/main" id="{7C6F113B-C43B-471A-A9D5-8426F7E94BFA}"/>
            </a:ext>
          </a:extLst>
        </xdr:cNvPr>
        <xdr:cNvCxnSpPr/>
      </xdr:nvCxnSpPr>
      <xdr:spPr>
        <a:xfrm>
          <a:off x="16459200" y="1332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0" name="テキスト ボックス 799">
          <a:extLst>
            <a:ext uri="{FF2B5EF4-FFF2-40B4-BE49-F238E27FC236}">
              <a16:creationId xmlns:a16="http://schemas.microsoft.com/office/drawing/2014/main" id="{D4EBDA22-C77C-4EDB-A8E7-4FCC2A563080}"/>
            </a:ext>
          </a:extLst>
        </xdr:cNvPr>
        <xdr:cNvSpPr txBox="1"/>
      </xdr:nvSpPr>
      <xdr:spPr>
        <a:xfrm>
          <a:off x="16052346" y="1318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1" name="直線コネクタ 800">
          <a:extLst>
            <a:ext uri="{FF2B5EF4-FFF2-40B4-BE49-F238E27FC236}">
              <a16:creationId xmlns:a16="http://schemas.microsoft.com/office/drawing/2014/main" id="{697770D5-00FB-4BD4-94CD-5A0710C9B3D3}"/>
            </a:ext>
          </a:extLst>
        </xdr:cNvPr>
        <xdr:cNvCxnSpPr/>
      </xdr:nvCxnSpPr>
      <xdr:spPr>
        <a:xfrm>
          <a:off x="16459200" y="129635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2" name="テキスト ボックス 801">
          <a:extLst>
            <a:ext uri="{FF2B5EF4-FFF2-40B4-BE49-F238E27FC236}">
              <a16:creationId xmlns:a16="http://schemas.microsoft.com/office/drawing/2014/main" id="{B31A3115-5591-46A1-9348-B1B684B2F4CB}"/>
            </a:ext>
          </a:extLst>
        </xdr:cNvPr>
        <xdr:cNvSpPr txBox="1"/>
      </xdr:nvSpPr>
      <xdr:spPr>
        <a:xfrm>
          <a:off x="16052346" y="12827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3" name="直線コネクタ 802">
          <a:extLst>
            <a:ext uri="{FF2B5EF4-FFF2-40B4-BE49-F238E27FC236}">
              <a16:creationId xmlns:a16="http://schemas.microsoft.com/office/drawing/2014/main" id="{D68ECCD0-2918-4F30-A221-60660F40AEBD}"/>
            </a:ext>
          </a:extLst>
        </xdr:cNvPr>
        <xdr:cNvCxnSpPr/>
      </xdr:nvCxnSpPr>
      <xdr:spPr>
        <a:xfrm>
          <a:off x="16459200" y="12611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4" name="テキスト ボックス 803">
          <a:extLst>
            <a:ext uri="{FF2B5EF4-FFF2-40B4-BE49-F238E27FC236}">
              <a16:creationId xmlns:a16="http://schemas.microsoft.com/office/drawing/2014/main" id="{65632A5E-240C-4E0C-A4A7-3116F86DBB53}"/>
            </a:ext>
          </a:extLst>
        </xdr:cNvPr>
        <xdr:cNvSpPr txBox="1"/>
      </xdr:nvSpPr>
      <xdr:spPr>
        <a:xfrm>
          <a:off x="16052346" y="12475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a:extLst>
            <a:ext uri="{FF2B5EF4-FFF2-40B4-BE49-F238E27FC236}">
              <a16:creationId xmlns:a16="http://schemas.microsoft.com/office/drawing/2014/main" id="{4787B5FC-9B19-436D-B2C4-03B5DA42A1A0}"/>
            </a:ext>
          </a:extLst>
        </xdr:cNvPr>
        <xdr:cNvCxnSpPr/>
      </xdr:nvCxnSpPr>
      <xdr:spPr>
        <a:xfrm>
          <a:off x="164592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6" name="テキスト ボックス 805">
          <a:extLst>
            <a:ext uri="{FF2B5EF4-FFF2-40B4-BE49-F238E27FC236}">
              <a16:creationId xmlns:a16="http://schemas.microsoft.com/office/drawing/2014/main" id="{F8B8248E-8CA6-4397-829A-749E99540333}"/>
            </a:ext>
          </a:extLst>
        </xdr:cNvPr>
        <xdr:cNvSpPr txBox="1"/>
      </xdr:nvSpPr>
      <xdr:spPr>
        <a:xfrm>
          <a:off x="16052346"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児童館】&#10;一人当たり面積グラフ枠">
          <a:extLst>
            <a:ext uri="{FF2B5EF4-FFF2-40B4-BE49-F238E27FC236}">
              <a16:creationId xmlns:a16="http://schemas.microsoft.com/office/drawing/2014/main" id="{2CDDE75F-CA09-4A00-9F6A-A9C6F4BF40DA}"/>
            </a:ext>
          </a:extLst>
        </xdr:cNvPr>
        <xdr:cNvSpPr/>
      </xdr:nvSpPr>
      <xdr:spPr>
        <a:xfrm>
          <a:off x="164592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808" name="直線コネクタ 807">
          <a:extLst>
            <a:ext uri="{FF2B5EF4-FFF2-40B4-BE49-F238E27FC236}">
              <a16:creationId xmlns:a16="http://schemas.microsoft.com/office/drawing/2014/main" id="{0FD8A653-63F5-4A05-9601-B7B934B15AF4}"/>
            </a:ext>
          </a:extLst>
        </xdr:cNvPr>
        <xdr:cNvCxnSpPr/>
      </xdr:nvCxnSpPr>
      <xdr:spPr>
        <a:xfrm flipV="1">
          <a:off x="19954239" y="1265872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9" name="【児童館】&#10;一人当たり面積最小値テキスト">
          <a:extLst>
            <a:ext uri="{FF2B5EF4-FFF2-40B4-BE49-F238E27FC236}">
              <a16:creationId xmlns:a16="http://schemas.microsoft.com/office/drawing/2014/main" id="{971028ED-601C-4A4C-84A7-B9F1B1FF6EA1}"/>
            </a:ext>
          </a:extLst>
        </xdr:cNvPr>
        <xdr:cNvSpPr txBox="1"/>
      </xdr:nvSpPr>
      <xdr:spPr>
        <a:xfrm>
          <a:off x="19992975" y="1401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10" name="直線コネクタ 809">
          <a:extLst>
            <a:ext uri="{FF2B5EF4-FFF2-40B4-BE49-F238E27FC236}">
              <a16:creationId xmlns:a16="http://schemas.microsoft.com/office/drawing/2014/main" id="{3714FDFE-7045-4EF0-9F9E-71B7728EF08B}"/>
            </a:ext>
          </a:extLst>
        </xdr:cNvPr>
        <xdr:cNvCxnSpPr/>
      </xdr:nvCxnSpPr>
      <xdr:spPr>
        <a:xfrm>
          <a:off x="19878675" y="140112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811" name="【児童館】&#10;一人当たり面積最大値テキスト">
          <a:extLst>
            <a:ext uri="{FF2B5EF4-FFF2-40B4-BE49-F238E27FC236}">
              <a16:creationId xmlns:a16="http://schemas.microsoft.com/office/drawing/2014/main" id="{7BBF9854-D835-4F82-AA7A-B9415FAA2BE5}"/>
            </a:ext>
          </a:extLst>
        </xdr:cNvPr>
        <xdr:cNvSpPr txBox="1"/>
      </xdr:nvSpPr>
      <xdr:spPr>
        <a:xfrm>
          <a:off x="19992975" y="1245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812" name="直線コネクタ 811">
          <a:extLst>
            <a:ext uri="{FF2B5EF4-FFF2-40B4-BE49-F238E27FC236}">
              <a16:creationId xmlns:a16="http://schemas.microsoft.com/office/drawing/2014/main" id="{A0DAD009-0EC4-421D-888F-18350A9FFFC7}"/>
            </a:ext>
          </a:extLst>
        </xdr:cNvPr>
        <xdr:cNvCxnSpPr/>
      </xdr:nvCxnSpPr>
      <xdr:spPr>
        <a:xfrm>
          <a:off x="19878675" y="126587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118127</xdr:rowOff>
    </xdr:from>
    <xdr:ext cx="469744" cy="259045"/>
    <xdr:sp macro="" textlink="">
      <xdr:nvSpPr>
        <xdr:cNvPr id="813" name="【児童館】&#10;一人当たり面積平均値テキスト">
          <a:extLst>
            <a:ext uri="{FF2B5EF4-FFF2-40B4-BE49-F238E27FC236}">
              <a16:creationId xmlns:a16="http://schemas.microsoft.com/office/drawing/2014/main" id="{869779E3-2D9F-47A0-893A-825EEF800685}"/>
            </a:ext>
          </a:extLst>
        </xdr:cNvPr>
        <xdr:cNvSpPr txBox="1"/>
      </xdr:nvSpPr>
      <xdr:spPr>
        <a:xfrm>
          <a:off x="19992975" y="13570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814" name="フローチャート: 判断 813">
          <a:extLst>
            <a:ext uri="{FF2B5EF4-FFF2-40B4-BE49-F238E27FC236}">
              <a16:creationId xmlns:a16="http://schemas.microsoft.com/office/drawing/2014/main" id="{93181061-1419-4379-8E8A-4F5C18DB2513}"/>
            </a:ext>
          </a:extLst>
        </xdr:cNvPr>
        <xdr:cNvSpPr/>
      </xdr:nvSpPr>
      <xdr:spPr>
        <a:xfrm>
          <a:off x="19897725" y="135921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15" name="フローチャート: 判断 814">
          <a:extLst>
            <a:ext uri="{FF2B5EF4-FFF2-40B4-BE49-F238E27FC236}">
              <a16:creationId xmlns:a16="http://schemas.microsoft.com/office/drawing/2014/main" id="{5B560A23-E63B-4018-9608-B8981C31A835}"/>
            </a:ext>
          </a:extLst>
        </xdr:cNvPr>
        <xdr:cNvSpPr/>
      </xdr:nvSpPr>
      <xdr:spPr>
        <a:xfrm>
          <a:off x="19154775" y="135731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816" name="フローチャート: 判断 815">
          <a:extLst>
            <a:ext uri="{FF2B5EF4-FFF2-40B4-BE49-F238E27FC236}">
              <a16:creationId xmlns:a16="http://schemas.microsoft.com/office/drawing/2014/main" id="{F1A24334-0C17-4DF3-B7A0-52C31F02FA7E}"/>
            </a:ext>
          </a:extLst>
        </xdr:cNvPr>
        <xdr:cNvSpPr/>
      </xdr:nvSpPr>
      <xdr:spPr>
        <a:xfrm>
          <a:off x="18345150" y="135731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817" name="フローチャート: 判断 816">
          <a:extLst>
            <a:ext uri="{FF2B5EF4-FFF2-40B4-BE49-F238E27FC236}">
              <a16:creationId xmlns:a16="http://schemas.microsoft.com/office/drawing/2014/main" id="{D75F5753-61F9-4E20-B091-0E10A615E898}"/>
            </a:ext>
          </a:extLst>
        </xdr:cNvPr>
        <xdr:cNvSpPr/>
      </xdr:nvSpPr>
      <xdr:spPr>
        <a:xfrm>
          <a:off x="17554575" y="135731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818" name="フローチャート: 判断 817">
          <a:extLst>
            <a:ext uri="{FF2B5EF4-FFF2-40B4-BE49-F238E27FC236}">
              <a16:creationId xmlns:a16="http://schemas.microsoft.com/office/drawing/2014/main" id="{92B38EDA-223E-4729-AEDA-5010C118E126}"/>
            </a:ext>
          </a:extLst>
        </xdr:cNvPr>
        <xdr:cNvSpPr/>
      </xdr:nvSpPr>
      <xdr:spPr>
        <a:xfrm>
          <a:off x="16754475" y="135540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B6D3A273-E0D1-4901-93BB-8D5BA3F482B5}"/>
            </a:ext>
          </a:extLst>
        </xdr:cNvPr>
        <xdr:cNvSpPr txBox="1"/>
      </xdr:nvSpPr>
      <xdr:spPr>
        <a:xfrm>
          <a:off x="197834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93D4FBEB-7BC2-40E8-B2C1-99B5C463C4EE}"/>
            </a:ext>
          </a:extLst>
        </xdr:cNvPr>
        <xdr:cNvSpPr txBox="1"/>
      </xdr:nvSpPr>
      <xdr:spPr>
        <a:xfrm>
          <a:off x="19030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7E76586A-7377-4110-917A-340117D1F6C1}"/>
            </a:ext>
          </a:extLst>
        </xdr:cNvPr>
        <xdr:cNvSpPr txBox="1"/>
      </xdr:nvSpPr>
      <xdr:spPr>
        <a:xfrm>
          <a:off x="18221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BE8E7951-A9BB-4BE7-8D6D-742A48F1B259}"/>
            </a:ext>
          </a:extLst>
        </xdr:cNvPr>
        <xdr:cNvSpPr txBox="1"/>
      </xdr:nvSpPr>
      <xdr:spPr>
        <a:xfrm>
          <a:off x="174307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5C61E847-304A-4B8E-A692-2AF5211183B1}"/>
            </a:ext>
          </a:extLst>
        </xdr:cNvPr>
        <xdr:cNvSpPr txBox="1"/>
      </xdr:nvSpPr>
      <xdr:spPr>
        <a:xfrm>
          <a:off x="166306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139700</xdr:rowOff>
    </xdr:from>
    <xdr:to>
      <xdr:col>116</xdr:col>
      <xdr:colOff>114300</xdr:colOff>
      <xdr:row>82</xdr:row>
      <xdr:rowOff>69850</xdr:rowOff>
    </xdr:to>
    <xdr:sp macro="" textlink="">
      <xdr:nvSpPr>
        <xdr:cNvPr id="824" name="楕円 823">
          <a:extLst>
            <a:ext uri="{FF2B5EF4-FFF2-40B4-BE49-F238E27FC236}">
              <a16:creationId xmlns:a16="http://schemas.microsoft.com/office/drawing/2014/main" id="{EB1A45A5-29F6-4846-8F71-398E025A1F78}"/>
            </a:ext>
          </a:extLst>
        </xdr:cNvPr>
        <xdr:cNvSpPr/>
      </xdr:nvSpPr>
      <xdr:spPr>
        <a:xfrm>
          <a:off x="19897725" y="132683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162577</xdr:rowOff>
    </xdr:from>
    <xdr:ext cx="469744" cy="259045"/>
    <xdr:sp macro="" textlink="">
      <xdr:nvSpPr>
        <xdr:cNvPr id="825" name="【児童館】&#10;一人当たり面積該当値テキスト">
          <a:extLst>
            <a:ext uri="{FF2B5EF4-FFF2-40B4-BE49-F238E27FC236}">
              <a16:creationId xmlns:a16="http://schemas.microsoft.com/office/drawing/2014/main" id="{D854D6B7-A73B-44DF-A36E-5294BF4BBED2}"/>
            </a:ext>
          </a:extLst>
        </xdr:cNvPr>
        <xdr:cNvSpPr txBox="1"/>
      </xdr:nvSpPr>
      <xdr:spPr>
        <a:xfrm>
          <a:off x="19992975"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139700</xdr:rowOff>
    </xdr:from>
    <xdr:to>
      <xdr:col>112</xdr:col>
      <xdr:colOff>38100</xdr:colOff>
      <xdr:row>82</xdr:row>
      <xdr:rowOff>69850</xdr:rowOff>
    </xdr:to>
    <xdr:sp macro="" textlink="">
      <xdr:nvSpPr>
        <xdr:cNvPr id="826" name="楕円 825">
          <a:extLst>
            <a:ext uri="{FF2B5EF4-FFF2-40B4-BE49-F238E27FC236}">
              <a16:creationId xmlns:a16="http://schemas.microsoft.com/office/drawing/2014/main" id="{BEB6EBB6-E11A-4197-90E7-78C2A124CE5D}"/>
            </a:ext>
          </a:extLst>
        </xdr:cNvPr>
        <xdr:cNvSpPr/>
      </xdr:nvSpPr>
      <xdr:spPr>
        <a:xfrm>
          <a:off x="19154775" y="132683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19050</xdr:rowOff>
    </xdr:from>
    <xdr:to>
      <xdr:col>116</xdr:col>
      <xdr:colOff>63500</xdr:colOff>
      <xdr:row>82</xdr:row>
      <xdr:rowOff>19050</xdr:rowOff>
    </xdr:to>
    <xdr:cxnSp macro="">
      <xdr:nvCxnSpPr>
        <xdr:cNvPr id="827" name="直線コネクタ 826">
          <a:extLst>
            <a:ext uri="{FF2B5EF4-FFF2-40B4-BE49-F238E27FC236}">
              <a16:creationId xmlns:a16="http://schemas.microsoft.com/office/drawing/2014/main" id="{192E255A-A5DF-4286-AA2E-EAACFDDD524D}"/>
            </a:ext>
          </a:extLst>
        </xdr:cNvPr>
        <xdr:cNvCxnSpPr/>
      </xdr:nvCxnSpPr>
      <xdr:spPr>
        <a:xfrm>
          <a:off x="19202400" y="1330642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139700</xdr:rowOff>
    </xdr:from>
    <xdr:to>
      <xdr:col>107</xdr:col>
      <xdr:colOff>101600</xdr:colOff>
      <xdr:row>82</xdr:row>
      <xdr:rowOff>69850</xdr:rowOff>
    </xdr:to>
    <xdr:sp macro="" textlink="">
      <xdr:nvSpPr>
        <xdr:cNvPr id="828" name="楕円 827">
          <a:extLst>
            <a:ext uri="{FF2B5EF4-FFF2-40B4-BE49-F238E27FC236}">
              <a16:creationId xmlns:a16="http://schemas.microsoft.com/office/drawing/2014/main" id="{4B8B9C5B-4334-47FD-AF9E-2D6CD9923BAE}"/>
            </a:ext>
          </a:extLst>
        </xdr:cNvPr>
        <xdr:cNvSpPr/>
      </xdr:nvSpPr>
      <xdr:spPr>
        <a:xfrm>
          <a:off x="18345150" y="132683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19050</xdr:rowOff>
    </xdr:from>
    <xdr:to>
      <xdr:col>111</xdr:col>
      <xdr:colOff>177800</xdr:colOff>
      <xdr:row>82</xdr:row>
      <xdr:rowOff>19050</xdr:rowOff>
    </xdr:to>
    <xdr:cxnSp macro="">
      <xdr:nvCxnSpPr>
        <xdr:cNvPr id="829" name="直線コネクタ 828">
          <a:extLst>
            <a:ext uri="{FF2B5EF4-FFF2-40B4-BE49-F238E27FC236}">
              <a16:creationId xmlns:a16="http://schemas.microsoft.com/office/drawing/2014/main" id="{74A0B6CC-940E-4916-8C21-5AAA695ED1E4}"/>
            </a:ext>
          </a:extLst>
        </xdr:cNvPr>
        <xdr:cNvCxnSpPr/>
      </xdr:nvCxnSpPr>
      <xdr:spPr>
        <a:xfrm>
          <a:off x="18392775" y="133064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139700</xdr:rowOff>
    </xdr:from>
    <xdr:to>
      <xdr:col>102</xdr:col>
      <xdr:colOff>165100</xdr:colOff>
      <xdr:row>82</xdr:row>
      <xdr:rowOff>69850</xdr:rowOff>
    </xdr:to>
    <xdr:sp macro="" textlink="">
      <xdr:nvSpPr>
        <xdr:cNvPr id="830" name="楕円 829">
          <a:extLst>
            <a:ext uri="{FF2B5EF4-FFF2-40B4-BE49-F238E27FC236}">
              <a16:creationId xmlns:a16="http://schemas.microsoft.com/office/drawing/2014/main" id="{FCEE775E-D33E-4545-A0DA-696B4C47633F}"/>
            </a:ext>
          </a:extLst>
        </xdr:cNvPr>
        <xdr:cNvSpPr/>
      </xdr:nvSpPr>
      <xdr:spPr>
        <a:xfrm>
          <a:off x="17554575" y="132683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19050</xdr:rowOff>
    </xdr:from>
    <xdr:to>
      <xdr:col>107</xdr:col>
      <xdr:colOff>50800</xdr:colOff>
      <xdr:row>82</xdr:row>
      <xdr:rowOff>19050</xdr:rowOff>
    </xdr:to>
    <xdr:cxnSp macro="">
      <xdr:nvCxnSpPr>
        <xdr:cNvPr id="831" name="直線コネクタ 830">
          <a:extLst>
            <a:ext uri="{FF2B5EF4-FFF2-40B4-BE49-F238E27FC236}">
              <a16:creationId xmlns:a16="http://schemas.microsoft.com/office/drawing/2014/main" id="{31EF994D-E415-4836-98BF-D81B2EDF4E40}"/>
            </a:ext>
          </a:extLst>
        </xdr:cNvPr>
        <xdr:cNvCxnSpPr/>
      </xdr:nvCxnSpPr>
      <xdr:spPr>
        <a:xfrm>
          <a:off x="17602200" y="133064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158750</xdr:rowOff>
    </xdr:from>
    <xdr:to>
      <xdr:col>98</xdr:col>
      <xdr:colOff>38100</xdr:colOff>
      <xdr:row>82</xdr:row>
      <xdr:rowOff>88900</xdr:rowOff>
    </xdr:to>
    <xdr:sp macro="" textlink="">
      <xdr:nvSpPr>
        <xdr:cNvPr id="832" name="楕円 831">
          <a:extLst>
            <a:ext uri="{FF2B5EF4-FFF2-40B4-BE49-F238E27FC236}">
              <a16:creationId xmlns:a16="http://schemas.microsoft.com/office/drawing/2014/main" id="{8384F102-DEB0-4E1E-B803-204EAB09F4E1}"/>
            </a:ext>
          </a:extLst>
        </xdr:cNvPr>
        <xdr:cNvSpPr/>
      </xdr:nvSpPr>
      <xdr:spPr>
        <a:xfrm>
          <a:off x="16754475" y="132873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19050</xdr:rowOff>
    </xdr:from>
    <xdr:to>
      <xdr:col>102</xdr:col>
      <xdr:colOff>114300</xdr:colOff>
      <xdr:row>82</xdr:row>
      <xdr:rowOff>38100</xdr:rowOff>
    </xdr:to>
    <xdr:cxnSp macro="">
      <xdr:nvCxnSpPr>
        <xdr:cNvPr id="833" name="直線コネクタ 832">
          <a:extLst>
            <a:ext uri="{FF2B5EF4-FFF2-40B4-BE49-F238E27FC236}">
              <a16:creationId xmlns:a16="http://schemas.microsoft.com/office/drawing/2014/main" id="{EA34E3F0-0DBA-446C-B592-8808C0FEF070}"/>
            </a:ext>
          </a:extLst>
        </xdr:cNvPr>
        <xdr:cNvCxnSpPr/>
      </xdr:nvCxnSpPr>
      <xdr:spPr>
        <a:xfrm flipV="1">
          <a:off x="16802100" y="13306425"/>
          <a:ext cx="8001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834" name="n_1aveValue【児童館】&#10;一人当たり面積">
          <a:extLst>
            <a:ext uri="{FF2B5EF4-FFF2-40B4-BE49-F238E27FC236}">
              <a16:creationId xmlns:a16="http://schemas.microsoft.com/office/drawing/2014/main" id="{A420809C-D9D6-4634-9356-24F3ACDE78A0}"/>
            </a:ext>
          </a:extLst>
        </xdr:cNvPr>
        <xdr:cNvSpPr txBox="1"/>
      </xdr:nvSpPr>
      <xdr:spPr>
        <a:xfrm>
          <a:off x="18983402" y="1365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835" name="n_2aveValue【児童館】&#10;一人当たり面積">
          <a:extLst>
            <a:ext uri="{FF2B5EF4-FFF2-40B4-BE49-F238E27FC236}">
              <a16:creationId xmlns:a16="http://schemas.microsoft.com/office/drawing/2014/main" id="{6D13CBD4-49AC-4A8D-A2BA-4EFD8A3B09DC}"/>
            </a:ext>
          </a:extLst>
        </xdr:cNvPr>
        <xdr:cNvSpPr txBox="1"/>
      </xdr:nvSpPr>
      <xdr:spPr>
        <a:xfrm>
          <a:off x="18183302" y="1365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836" name="n_3aveValue【児童館】&#10;一人当たり面積">
          <a:extLst>
            <a:ext uri="{FF2B5EF4-FFF2-40B4-BE49-F238E27FC236}">
              <a16:creationId xmlns:a16="http://schemas.microsoft.com/office/drawing/2014/main" id="{06CDC423-0BA5-4709-BEE7-1B915F750DBF}"/>
            </a:ext>
          </a:extLst>
        </xdr:cNvPr>
        <xdr:cNvSpPr txBox="1"/>
      </xdr:nvSpPr>
      <xdr:spPr>
        <a:xfrm>
          <a:off x="17383202" y="1365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837" name="n_4aveValue【児童館】&#10;一人当たり面積">
          <a:extLst>
            <a:ext uri="{FF2B5EF4-FFF2-40B4-BE49-F238E27FC236}">
              <a16:creationId xmlns:a16="http://schemas.microsoft.com/office/drawing/2014/main" id="{6C2FA4F3-EDDF-42A6-958D-40DF6EADC5EB}"/>
            </a:ext>
          </a:extLst>
        </xdr:cNvPr>
        <xdr:cNvSpPr txBox="1"/>
      </xdr:nvSpPr>
      <xdr:spPr>
        <a:xfrm>
          <a:off x="16592627" y="1363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86377</xdr:rowOff>
    </xdr:from>
    <xdr:ext cx="469744" cy="259045"/>
    <xdr:sp macro="" textlink="">
      <xdr:nvSpPr>
        <xdr:cNvPr id="838" name="n_1mainValue【児童館】&#10;一人当たり面積">
          <a:extLst>
            <a:ext uri="{FF2B5EF4-FFF2-40B4-BE49-F238E27FC236}">
              <a16:creationId xmlns:a16="http://schemas.microsoft.com/office/drawing/2014/main" id="{D1577B45-EF5C-4CF0-9A67-3B068545DE5C}"/>
            </a:ext>
          </a:extLst>
        </xdr:cNvPr>
        <xdr:cNvSpPr txBox="1"/>
      </xdr:nvSpPr>
      <xdr:spPr>
        <a:xfrm>
          <a:off x="18983402"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86377</xdr:rowOff>
    </xdr:from>
    <xdr:ext cx="469744" cy="259045"/>
    <xdr:sp macro="" textlink="">
      <xdr:nvSpPr>
        <xdr:cNvPr id="839" name="n_2mainValue【児童館】&#10;一人当たり面積">
          <a:extLst>
            <a:ext uri="{FF2B5EF4-FFF2-40B4-BE49-F238E27FC236}">
              <a16:creationId xmlns:a16="http://schemas.microsoft.com/office/drawing/2014/main" id="{6B20E03A-7DF2-4949-B0E5-D8EBD495DF8C}"/>
            </a:ext>
          </a:extLst>
        </xdr:cNvPr>
        <xdr:cNvSpPr txBox="1"/>
      </xdr:nvSpPr>
      <xdr:spPr>
        <a:xfrm>
          <a:off x="18183302"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86377</xdr:rowOff>
    </xdr:from>
    <xdr:ext cx="469744" cy="259045"/>
    <xdr:sp macro="" textlink="">
      <xdr:nvSpPr>
        <xdr:cNvPr id="840" name="n_3mainValue【児童館】&#10;一人当たり面積">
          <a:extLst>
            <a:ext uri="{FF2B5EF4-FFF2-40B4-BE49-F238E27FC236}">
              <a16:creationId xmlns:a16="http://schemas.microsoft.com/office/drawing/2014/main" id="{96934E93-2493-4A28-8A1F-9C9931874A1A}"/>
            </a:ext>
          </a:extLst>
        </xdr:cNvPr>
        <xdr:cNvSpPr txBox="1"/>
      </xdr:nvSpPr>
      <xdr:spPr>
        <a:xfrm>
          <a:off x="17383202"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105427</xdr:rowOff>
    </xdr:from>
    <xdr:ext cx="469744" cy="259045"/>
    <xdr:sp macro="" textlink="">
      <xdr:nvSpPr>
        <xdr:cNvPr id="841" name="n_4mainValue【児童館】&#10;一人当たり面積">
          <a:extLst>
            <a:ext uri="{FF2B5EF4-FFF2-40B4-BE49-F238E27FC236}">
              <a16:creationId xmlns:a16="http://schemas.microsoft.com/office/drawing/2014/main" id="{2FFDABC5-F52E-4BB8-88B8-A3038E4AACFA}"/>
            </a:ext>
          </a:extLst>
        </xdr:cNvPr>
        <xdr:cNvSpPr txBox="1"/>
      </xdr:nvSpPr>
      <xdr:spPr>
        <a:xfrm>
          <a:off x="16592627" y="1306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a:extLst>
            <a:ext uri="{FF2B5EF4-FFF2-40B4-BE49-F238E27FC236}">
              <a16:creationId xmlns:a16="http://schemas.microsoft.com/office/drawing/2014/main" id="{3A5DD92F-DEF2-4347-9F2A-58787DEE7A24}"/>
            </a:ext>
          </a:extLst>
        </xdr:cNvPr>
        <xdr:cNvSpPr/>
      </xdr:nvSpPr>
      <xdr:spPr>
        <a:xfrm>
          <a:off x="112109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a:extLst>
            <a:ext uri="{FF2B5EF4-FFF2-40B4-BE49-F238E27FC236}">
              <a16:creationId xmlns:a16="http://schemas.microsoft.com/office/drawing/2014/main" id="{A3C31AFC-2B84-43C8-A49A-6265C6AB2A53}"/>
            </a:ext>
          </a:extLst>
        </xdr:cNvPr>
        <xdr:cNvSpPr/>
      </xdr:nvSpPr>
      <xdr:spPr>
        <a:xfrm>
          <a:off x="113157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a:extLst>
            <a:ext uri="{FF2B5EF4-FFF2-40B4-BE49-F238E27FC236}">
              <a16:creationId xmlns:a16="http://schemas.microsoft.com/office/drawing/2014/main" id="{5738B39D-1299-41E6-A009-142AFA1D7904}"/>
            </a:ext>
          </a:extLst>
        </xdr:cNvPr>
        <xdr:cNvSpPr/>
      </xdr:nvSpPr>
      <xdr:spPr>
        <a:xfrm>
          <a:off x="113157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a:extLst>
            <a:ext uri="{FF2B5EF4-FFF2-40B4-BE49-F238E27FC236}">
              <a16:creationId xmlns:a16="http://schemas.microsoft.com/office/drawing/2014/main" id="{84264409-5319-4825-89FC-58CD206CDF49}"/>
            </a:ext>
          </a:extLst>
        </xdr:cNvPr>
        <xdr:cNvSpPr/>
      </xdr:nvSpPr>
      <xdr:spPr>
        <a:xfrm>
          <a:off x="122396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a:extLst>
            <a:ext uri="{FF2B5EF4-FFF2-40B4-BE49-F238E27FC236}">
              <a16:creationId xmlns:a16="http://schemas.microsoft.com/office/drawing/2014/main" id="{A9629125-25B0-4AE2-BA64-19F7DF58251A}"/>
            </a:ext>
          </a:extLst>
        </xdr:cNvPr>
        <xdr:cNvSpPr/>
      </xdr:nvSpPr>
      <xdr:spPr>
        <a:xfrm>
          <a:off x="122396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a:extLst>
            <a:ext uri="{FF2B5EF4-FFF2-40B4-BE49-F238E27FC236}">
              <a16:creationId xmlns:a16="http://schemas.microsoft.com/office/drawing/2014/main" id="{FDF4806D-ED38-4E4A-84F2-2C3F5FD6BB7F}"/>
            </a:ext>
          </a:extLst>
        </xdr:cNvPr>
        <xdr:cNvSpPr/>
      </xdr:nvSpPr>
      <xdr:spPr>
        <a:xfrm>
          <a:off x="132683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a:extLst>
            <a:ext uri="{FF2B5EF4-FFF2-40B4-BE49-F238E27FC236}">
              <a16:creationId xmlns:a16="http://schemas.microsoft.com/office/drawing/2014/main" id="{A0DDA6D5-A08B-4FED-8073-945D61B7F823}"/>
            </a:ext>
          </a:extLst>
        </xdr:cNvPr>
        <xdr:cNvSpPr/>
      </xdr:nvSpPr>
      <xdr:spPr>
        <a:xfrm>
          <a:off x="132683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a:extLst>
            <a:ext uri="{FF2B5EF4-FFF2-40B4-BE49-F238E27FC236}">
              <a16:creationId xmlns:a16="http://schemas.microsoft.com/office/drawing/2014/main" id="{CE1FCCC1-A710-466F-A302-1449B8625398}"/>
            </a:ext>
          </a:extLst>
        </xdr:cNvPr>
        <xdr:cNvSpPr/>
      </xdr:nvSpPr>
      <xdr:spPr>
        <a:xfrm>
          <a:off x="112109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0" name="テキスト ボックス 849">
          <a:extLst>
            <a:ext uri="{FF2B5EF4-FFF2-40B4-BE49-F238E27FC236}">
              <a16:creationId xmlns:a16="http://schemas.microsoft.com/office/drawing/2014/main" id="{21258616-E253-4BE6-ADCD-4BBA191EF769}"/>
            </a:ext>
          </a:extLst>
        </xdr:cNvPr>
        <xdr:cNvSpPr txBox="1"/>
      </xdr:nvSpPr>
      <xdr:spPr>
        <a:xfrm>
          <a:off x="11172825"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1" name="直線コネクタ 850">
          <a:extLst>
            <a:ext uri="{FF2B5EF4-FFF2-40B4-BE49-F238E27FC236}">
              <a16:creationId xmlns:a16="http://schemas.microsoft.com/office/drawing/2014/main" id="{6164B980-08F1-4208-A659-65306E17EAFF}"/>
            </a:ext>
          </a:extLst>
        </xdr:cNvPr>
        <xdr:cNvCxnSpPr/>
      </xdr:nvCxnSpPr>
      <xdr:spPr>
        <a:xfrm>
          <a:off x="11210925" y="18192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2" name="テキスト ボックス 851">
          <a:extLst>
            <a:ext uri="{FF2B5EF4-FFF2-40B4-BE49-F238E27FC236}">
              <a16:creationId xmlns:a16="http://schemas.microsoft.com/office/drawing/2014/main" id="{BBFEBB42-4BAE-40A8-AAD3-A18B163A5620}"/>
            </a:ext>
          </a:extLst>
        </xdr:cNvPr>
        <xdr:cNvSpPr txBox="1"/>
      </xdr:nvSpPr>
      <xdr:spPr>
        <a:xfrm>
          <a:off x="10794546"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3" name="直線コネクタ 852">
          <a:extLst>
            <a:ext uri="{FF2B5EF4-FFF2-40B4-BE49-F238E27FC236}">
              <a16:creationId xmlns:a16="http://schemas.microsoft.com/office/drawing/2014/main" id="{24C7E256-13CA-4D3D-9C94-EAD15CA8038B}"/>
            </a:ext>
          </a:extLst>
        </xdr:cNvPr>
        <xdr:cNvCxnSpPr/>
      </xdr:nvCxnSpPr>
      <xdr:spPr>
        <a:xfrm>
          <a:off x="11210925" y="17811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4" name="テキスト ボックス 853">
          <a:extLst>
            <a:ext uri="{FF2B5EF4-FFF2-40B4-BE49-F238E27FC236}">
              <a16:creationId xmlns:a16="http://schemas.microsoft.com/office/drawing/2014/main" id="{AE9844BB-96AB-478A-96C0-E8AC9C254905}"/>
            </a:ext>
          </a:extLst>
        </xdr:cNvPr>
        <xdr:cNvSpPr txBox="1"/>
      </xdr:nvSpPr>
      <xdr:spPr>
        <a:xfrm>
          <a:off x="10794546" y="17666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5" name="直線コネクタ 854">
          <a:extLst>
            <a:ext uri="{FF2B5EF4-FFF2-40B4-BE49-F238E27FC236}">
              <a16:creationId xmlns:a16="http://schemas.microsoft.com/office/drawing/2014/main" id="{D869A738-C7E6-43D4-BFD3-7CF205FBF74C}"/>
            </a:ext>
          </a:extLst>
        </xdr:cNvPr>
        <xdr:cNvCxnSpPr/>
      </xdr:nvCxnSpPr>
      <xdr:spPr>
        <a:xfrm>
          <a:off x="11210925" y="17430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6" name="テキスト ボックス 855">
          <a:extLst>
            <a:ext uri="{FF2B5EF4-FFF2-40B4-BE49-F238E27FC236}">
              <a16:creationId xmlns:a16="http://schemas.microsoft.com/office/drawing/2014/main" id="{39016F48-8BD9-4DB0-9D38-08AC3105E170}"/>
            </a:ext>
          </a:extLst>
        </xdr:cNvPr>
        <xdr:cNvSpPr txBox="1"/>
      </xdr:nvSpPr>
      <xdr:spPr>
        <a:xfrm>
          <a:off x="10845966" y="17285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7" name="直線コネクタ 856">
          <a:extLst>
            <a:ext uri="{FF2B5EF4-FFF2-40B4-BE49-F238E27FC236}">
              <a16:creationId xmlns:a16="http://schemas.microsoft.com/office/drawing/2014/main" id="{DF24FAE7-FCAE-46FF-8C03-FDC67B36C2CA}"/>
            </a:ext>
          </a:extLst>
        </xdr:cNvPr>
        <xdr:cNvCxnSpPr/>
      </xdr:nvCxnSpPr>
      <xdr:spPr>
        <a:xfrm>
          <a:off x="11210925" y="17049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8" name="テキスト ボックス 857">
          <a:extLst>
            <a:ext uri="{FF2B5EF4-FFF2-40B4-BE49-F238E27FC236}">
              <a16:creationId xmlns:a16="http://schemas.microsoft.com/office/drawing/2014/main" id="{01C68D02-DDF7-420E-92E1-94714DC0A194}"/>
            </a:ext>
          </a:extLst>
        </xdr:cNvPr>
        <xdr:cNvSpPr txBox="1"/>
      </xdr:nvSpPr>
      <xdr:spPr>
        <a:xfrm>
          <a:off x="10845966" y="16904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9" name="直線コネクタ 858">
          <a:extLst>
            <a:ext uri="{FF2B5EF4-FFF2-40B4-BE49-F238E27FC236}">
              <a16:creationId xmlns:a16="http://schemas.microsoft.com/office/drawing/2014/main" id="{4BBB84C9-A3B5-40F9-8BE6-3C909970ED0D}"/>
            </a:ext>
          </a:extLst>
        </xdr:cNvPr>
        <xdr:cNvCxnSpPr/>
      </xdr:nvCxnSpPr>
      <xdr:spPr>
        <a:xfrm>
          <a:off x="11210925" y="16668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0" name="テキスト ボックス 859">
          <a:extLst>
            <a:ext uri="{FF2B5EF4-FFF2-40B4-BE49-F238E27FC236}">
              <a16:creationId xmlns:a16="http://schemas.microsoft.com/office/drawing/2014/main" id="{C72A2567-2159-48D1-AB3E-BF999E6A0E00}"/>
            </a:ext>
          </a:extLst>
        </xdr:cNvPr>
        <xdr:cNvSpPr txBox="1"/>
      </xdr:nvSpPr>
      <xdr:spPr>
        <a:xfrm>
          <a:off x="10845966" y="16523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1" name="直線コネクタ 860">
          <a:extLst>
            <a:ext uri="{FF2B5EF4-FFF2-40B4-BE49-F238E27FC236}">
              <a16:creationId xmlns:a16="http://schemas.microsoft.com/office/drawing/2014/main" id="{C3BEAE8A-84F1-434E-BA30-74EC8551D64D}"/>
            </a:ext>
          </a:extLst>
        </xdr:cNvPr>
        <xdr:cNvCxnSpPr/>
      </xdr:nvCxnSpPr>
      <xdr:spPr>
        <a:xfrm>
          <a:off x="11210925" y="16287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2" name="テキスト ボックス 861">
          <a:extLst>
            <a:ext uri="{FF2B5EF4-FFF2-40B4-BE49-F238E27FC236}">
              <a16:creationId xmlns:a16="http://schemas.microsoft.com/office/drawing/2014/main" id="{82748A09-26CA-433D-B39C-9672A080B761}"/>
            </a:ext>
          </a:extLst>
        </xdr:cNvPr>
        <xdr:cNvSpPr txBox="1"/>
      </xdr:nvSpPr>
      <xdr:spPr>
        <a:xfrm>
          <a:off x="10845966" y="16142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a:extLst>
            <a:ext uri="{FF2B5EF4-FFF2-40B4-BE49-F238E27FC236}">
              <a16:creationId xmlns:a16="http://schemas.microsoft.com/office/drawing/2014/main" id="{85B051DB-03C2-4DDE-8333-A102ACA0348E}"/>
            </a:ext>
          </a:extLst>
        </xdr:cNvPr>
        <xdr:cNvCxnSpPr/>
      </xdr:nvCxnSpPr>
      <xdr:spPr>
        <a:xfrm>
          <a:off x="11210925" y="15906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4" name="テキスト ボックス 863">
          <a:extLst>
            <a:ext uri="{FF2B5EF4-FFF2-40B4-BE49-F238E27FC236}">
              <a16:creationId xmlns:a16="http://schemas.microsoft.com/office/drawing/2014/main" id="{DB558E1B-DEBC-4EF5-8B32-69107F2B6BDA}"/>
            </a:ext>
          </a:extLst>
        </xdr:cNvPr>
        <xdr:cNvSpPr txBox="1"/>
      </xdr:nvSpPr>
      <xdr:spPr>
        <a:xfrm>
          <a:off x="10903736" y="157613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5" name="【公民館】&#10;有形固定資産減価償却率グラフ枠">
          <a:extLst>
            <a:ext uri="{FF2B5EF4-FFF2-40B4-BE49-F238E27FC236}">
              <a16:creationId xmlns:a16="http://schemas.microsoft.com/office/drawing/2014/main" id="{0E3D8E84-40E1-435F-A629-9871DBD1371E}"/>
            </a:ext>
          </a:extLst>
        </xdr:cNvPr>
        <xdr:cNvSpPr/>
      </xdr:nvSpPr>
      <xdr:spPr>
        <a:xfrm>
          <a:off x="112109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866" name="直線コネクタ 865">
          <a:extLst>
            <a:ext uri="{FF2B5EF4-FFF2-40B4-BE49-F238E27FC236}">
              <a16:creationId xmlns:a16="http://schemas.microsoft.com/office/drawing/2014/main" id="{B1E53F97-E053-40CC-BD6B-39656BE6879D}"/>
            </a:ext>
          </a:extLst>
        </xdr:cNvPr>
        <xdr:cNvCxnSpPr/>
      </xdr:nvCxnSpPr>
      <xdr:spPr>
        <a:xfrm flipV="1">
          <a:off x="14696439" y="16275686"/>
          <a:ext cx="0" cy="1536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7" name="【公民館】&#10;有形固定資産減価償却率最小値テキスト">
          <a:extLst>
            <a:ext uri="{FF2B5EF4-FFF2-40B4-BE49-F238E27FC236}">
              <a16:creationId xmlns:a16="http://schemas.microsoft.com/office/drawing/2014/main" id="{5464693C-F321-4F9F-9CC9-A2013253A8CC}"/>
            </a:ext>
          </a:extLst>
        </xdr:cNvPr>
        <xdr:cNvSpPr txBox="1"/>
      </xdr:nvSpPr>
      <xdr:spPr>
        <a:xfrm>
          <a:off x="14735175" y="1781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8" name="直線コネクタ 867">
          <a:extLst>
            <a:ext uri="{FF2B5EF4-FFF2-40B4-BE49-F238E27FC236}">
              <a16:creationId xmlns:a16="http://schemas.microsoft.com/office/drawing/2014/main" id="{1FA01699-B714-4250-A615-36C8A8DF2938}"/>
            </a:ext>
          </a:extLst>
        </xdr:cNvPr>
        <xdr:cNvCxnSpPr/>
      </xdr:nvCxnSpPr>
      <xdr:spPr>
        <a:xfrm>
          <a:off x="14611350" y="178117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869" name="【公民館】&#10;有形固定資産減価償却率最大値テキスト">
          <a:extLst>
            <a:ext uri="{FF2B5EF4-FFF2-40B4-BE49-F238E27FC236}">
              <a16:creationId xmlns:a16="http://schemas.microsoft.com/office/drawing/2014/main" id="{89AEE70C-9D9B-42F4-8EC1-957A89062AC6}"/>
            </a:ext>
          </a:extLst>
        </xdr:cNvPr>
        <xdr:cNvSpPr txBox="1"/>
      </xdr:nvSpPr>
      <xdr:spPr>
        <a:xfrm>
          <a:off x="14735175" y="1605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870" name="直線コネクタ 869">
          <a:extLst>
            <a:ext uri="{FF2B5EF4-FFF2-40B4-BE49-F238E27FC236}">
              <a16:creationId xmlns:a16="http://schemas.microsoft.com/office/drawing/2014/main" id="{96513CAF-802F-4535-BA38-6015EF19584C}"/>
            </a:ext>
          </a:extLst>
        </xdr:cNvPr>
        <xdr:cNvCxnSpPr/>
      </xdr:nvCxnSpPr>
      <xdr:spPr>
        <a:xfrm>
          <a:off x="14611350" y="1627568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57802</xdr:rowOff>
    </xdr:from>
    <xdr:ext cx="405111" cy="259045"/>
    <xdr:sp macro="" textlink="">
      <xdr:nvSpPr>
        <xdr:cNvPr id="871" name="【公民館】&#10;有形固定資産減価償却率平均値テキスト">
          <a:extLst>
            <a:ext uri="{FF2B5EF4-FFF2-40B4-BE49-F238E27FC236}">
              <a16:creationId xmlns:a16="http://schemas.microsoft.com/office/drawing/2014/main" id="{A7C5CE0E-21B7-4BE5-A033-9D92AAA4C5D1}"/>
            </a:ext>
          </a:extLst>
        </xdr:cNvPr>
        <xdr:cNvSpPr txBox="1"/>
      </xdr:nvSpPr>
      <xdr:spPr>
        <a:xfrm>
          <a:off x="14735175" y="16859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872" name="フローチャート: 判断 871">
          <a:extLst>
            <a:ext uri="{FF2B5EF4-FFF2-40B4-BE49-F238E27FC236}">
              <a16:creationId xmlns:a16="http://schemas.microsoft.com/office/drawing/2014/main" id="{BC0F86E6-50C4-4A2F-9E12-72C60E363412}"/>
            </a:ext>
          </a:extLst>
        </xdr:cNvPr>
        <xdr:cNvSpPr/>
      </xdr:nvSpPr>
      <xdr:spPr>
        <a:xfrm>
          <a:off x="14649450" y="170084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873" name="フローチャート: 判断 872">
          <a:extLst>
            <a:ext uri="{FF2B5EF4-FFF2-40B4-BE49-F238E27FC236}">
              <a16:creationId xmlns:a16="http://schemas.microsoft.com/office/drawing/2014/main" id="{E3632DA3-5AE8-4823-AFFA-D1F2A42B5ED6}"/>
            </a:ext>
          </a:extLst>
        </xdr:cNvPr>
        <xdr:cNvSpPr/>
      </xdr:nvSpPr>
      <xdr:spPr>
        <a:xfrm>
          <a:off x="13887450" y="1702308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874" name="フローチャート: 判断 873">
          <a:extLst>
            <a:ext uri="{FF2B5EF4-FFF2-40B4-BE49-F238E27FC236}">
              <a16:creationId xmlns:a16="http://schemas.microsoft.com/office/drawing/2014/main" id="{34ED8369-326B-47C8-BDC1-12828A46D839}"/>
            </a:ext>
          </a:extLst>
        </xdr:cNvPr>
        <xdr:cNvSpPr/>
      </xdr:nvSpPr>
      <xdr:spPr>
        <a:xfrm>
          <a:off x="13096875" y="1695703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875" name="フローチャート: 判断 874">
          <a:extLst>
            <a:ext uri="{FF2B5EF4-FFF2-40B4-BE49-F238E27FC236}">
              <a16:creationId xmlns:a16="http://schemas.microsoft.com/office/drawing/2014/main" id="{4AE53FB5-BF7E-4D33-A8D3-3C3D5A345500}"/>
            </a:ext>
          </a:extLst>
        </xdr:cNvPr>
        <xdr:cNvSpPr/>
      </xdr:nvSpPr>
      <xdr:spPr>
        <a:xfrm>
          <a:off x="12296775" y="169430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876" name="フローチャート: 判断 875">
          <a:extLst>
            <a:ext uri="{FF2B5EF4-FFF2-40B4-BE49-F238E27FC236}">
              <a16:creationId xmlns:a16="http://schemas.microsoft.com/office/drawing/2014/main" id="{9EAFE41D-A372-4A0D-BFA4-8D4EE4281CA5}"/>
            </a:ext>
          </a:extLst>
        </xdr:cNvPr>
        <xdr:cNvSpPr/>
      </xdr:nvSpPr>
      <xdr:spPr>
        <a:xfrm>
          <a:off x="11487150" y="1697608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5A338C88-CB72-403D-A670-FF12EE6A731C}"/>
            </a:ext>
          </a:extLst>
        </xdr:cNvPr>
        <xdr:cNvSpPr txBox="1"/>
      </xdr:nvSpPr>
      <xdr:spPr>
        <a:xfrm>
          <a:off x="1452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9A5FA20-7D09-4EAE-8618-24D2EEA7717A}"/>
            </a:ext>
          </a:extLst>
        </xdr:cNvPr>
        <xdr:cNvSpPr txBox="1"/>
      </xdr:nvSpPr>
      <xdr:spPr>
        <a:xfrm>
          <a:off x="13763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6ECD6B39-EDB9-4251-A9B0-A801B5C4F4B0}"/>
            </a:ext>
          </a:extLst>
        </xdr:cNvPr>
        <xdr:cNvSpPr txBox="1"/>
      </xdr:nvSpPr>
      <xdr:spPr>
        <a:xfrm>
          <a:off x="12973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1BB62834-9E77-47D3-9015-1D4F520C70BD}"/>
            </a:ext>
          </a:extLst>
        </xdr:cNvPr>
        <xdr:cNvSpPr txBox="1"/>
      </xdr:nvSpPr>
      <xdr:spPr>
        <a:xfrm>
          <a:off x="121729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0E90597-B5D5-466F-9EF1-0DF928D63860}"/>
            </a:ext>
          </a:extLst>
        </xdr:cNvPr>
        <xdr:cNvSpPr txBox="1"/>
      </xdr:nvSpPr>
      <xdr:spPr>
        <a:xfrm>
          <a:off x="11363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101600</xdr:rowOff>
    </xdr:from>
    <xdr:to>
      <xdr:col>85</xdr:col>
      <xdr:colOff>177800</xdr:colOff>
      <xdr:row>109</xdr:row>
      <xdr:rowOff>31750</xdr:rowOff>
    </xdr:to>
    <xdr:sp macro="" textlink="">
      <xdr:nvSpPr>
        <xdr:cNvPr id="882" name="楕円 881">
          <a:extLst>
            <a:ext uri="{FF2B5EF4-FFF2-40B4-BE49-F238E27FC236}">
              <a16:creationId xmlns:a16="http://schemas.microsoft.com/office/drawing/2014/main" id="{CA9AD01B-4E15-457F-91C3-D5BCB04271B6}"/>
            </a:ext>
          </a:extLst>
        </xdr:cNvPr>
        <xdr:cNvSpPr/>
      </xdr:nvSpPr>
      <xdr:spPr>
        <a:xfrm>
          <a:off x="14649450" y="177641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16527</xdr:rowOff>
    </xdr:from>
    <xdr:ext cx="469744" cy="259045"/>
    <xdr:sp macro="" textlink="">
      <xdr:nvSpPr>
        <xdr:cNvPr id="883" name="【公民館】&#10;有形固定資産減価償却率該当値テキスト">
          <a:extLst>
            <a:ext uri="{FF2B5EF4-FFF2-40B4-BE49-F238E27FC236}">
              <a16:creationId xmlns:a16="http://schemas.microsoft.com/office/drawing/2014/main" id="{DC47FB2B-32AA-495E-99AF-E3056E17B4F7}"/>
            </a:ext>
          </a:extLst>
        </xdr:cNvPr>
        <xdr:cNvSpPr txBox="1"/>
      </xdr:nvSpPr>
      <xdr:spPr>
        <a:xfrm>
          <a:off x="14735175" y="1767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101600</xdr:rowOff>
    </xdr:from>
    <xdr:to>
      <xdr:col>81</xdr:col>
      <xdr:colOff>101600</xdr:colOff>
      <xdr:row>109</xdr:row>
      <xdr:rowOff>31750</xdr:rowOff>
    </xdr:to>
    <xdr:sp macro="" textlink="">
      <xdr:nvSpPr>
        <xdr:cNvPr id="884" name="楕円 883">
          <a:extLst>
            <a:ext uri="{FF2B5EF4-FFF2-40B4-BE49-F238E27FC236}">
              <a16:creationId xmlns:a16="http://schemas.microsoft.com/office/drawing/2014/main" id="{84B0CE71-E123-427C-A7F2-90391AE793BA}"/>
            </a:ext>
          </a:extLst>
        </xdr:cNvPr>
        <xdr:cNvSpPr/>
      </xdr:nvSpPr>
      <xdr:spPr>
        <a:xfrm>
          <a:off x="13887450" y="177641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152400</xdr:rowOff>
    </xdr:from>
    <xdr:to>
      <xdr:col>85</xdr:col>
      <xdr:colOff>127000</xdr:colOff>
      <xdr:row>108</xdr:row>
      <xdr:rowOff>152400</xdr:rowOff>
    </xdr:to>
    <xdr:cxnSp macro="">
      <xdr:nvCxnSpPr>
        <xdr:cNvPr id="885" name="直線コネクタ 884">
          <a:extLst>
            <a:ext uri="{FF2B5EF4-FFF2-40B4-BE49-F238E27FC236}">
              <a16:creationId xmlns:a16="http://schemas.microsoft.com/office/drawing/2014/main" id="{08597D34-C475-4F09-81C3-3C00DB876885}"/>
            </a:ext>
          </a:extLst>
        </xdr:cNvPr>
        <xdr:cNvCxnSpPr/>
      </xdr:nvCxnSpPr>
      <xdr:spPr>
        <a:xfrm>
          <a:off x="13935075" y="1781175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101600</xdr:rowOff>
    </xdr:from>
    <xdr:to>
      <xdr:col>76</xdr:col>
      <xdr:colOff>165100</xdr:colOff>
      <xdr:row>109</xdr:row>
      <xdr:rowOff>31750</xdr:rowOff>
    </xdr:to>
    <xdr:sp macro="" textlink="">
      <xdr:nvSpPr>
        <xdr:cNvPr id="886" name="楕円 885">
          <a:extLst>
            <a:ext uri="{FF2B5EF4-FFF2-40B4-BE49-F238E27FC236}">
              <a16:creationId xmlns:a16="http://schemas.microsoft.com/office/drawing/2014/main" id="{310B5BAC-C452-48F2-BDAC-2918615B184C}"/>
            </a:ext>
          </a:extLst>
        </xdr:cNvPr>
        <xdr:cNvSpPr/>
      </xdr:nvSpPr>
      <xdr:spPr>
        <a:xfrm>
          <a:off x="13096875" y="177641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152400</xdr:rowOff>
    </xdr:from>
    <xdr:to>
      <xdr:col>81</xdr:col>
      <xdr:colOff>50800</xdr:colOff>
      <xdr:row>108</xdr:row>
      <xdr:rowOff>152400</xdr:rowOff>
    </xdr:to>
    <xdr:cxnSp macro="">
      <xdr:nvCxnSpPr>
        <xdr:cNvPr id="887" name="直線コネクタ 886">
          <a:extLst>
            <a:ext uri="{FF2B5EF4-FFF2-40B4-BE49-F238E27FC236}">
              <a16:creationId xmlns:a16="http://schemas.microsoft.com/office/drawing/2014/main" id="{5FAA4803-BE4F-4BFF-A04E-E846C884C23F}"/>
            </a:ext>
          </a:extLst>
        </xdr:cNvPr>
        <xdr:cNvCxnSpPr/>
      </xdr:nvCxnSpPr>
      <xdr:spPr>
        <a:xfrm>
          <a:off x="13144500" y="1781175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101600</xdr:rowOff>
    </xdr:from>
    <xdr:to>
      <xdr:col>72</xdr:col>
      <xdr:colOff>38100</xdr:colOff>
      <xdr:row>109</xdr:row>
      <xdr:rowOff>31750</xdr:rowOff>
    </xdr:to>
    <xdr:sp macro="" textlink="">
      <xdr:nvSpPr>
        <xdr:cNvPr id="888" name="楕円 887">
          <a:extLst>
            <a:ext uri="{FF2B5EF4-FFF2-40B4-BE49-F238E27FC236}">
              <a16:creationId xmlns:a16="http://schemas.microsoft.com/office/drawing/2014/main" id="{6B08234B-5017-43FA-97BF-61C9C3E38F48}"/>
            </a:ext>
          </a:extLst>
        </xdr:cNvPr>
        <xdr:cNvSpPr/>
      </xdr:nvSpPr>
      <xdr:spPr>
        <a:xfrm>
          <a:off x="12296775" y="177641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152400</xdr:rowOff>
    </xdr:from>
    <xdr:to>
      <xdr:col>76</xdr:col>
      <xdr:colOff>114300</xdr:colOff>
      <xdr:row>108</xdr:row>
      <xdr:rowOff>152400</xdr:rowOff>
    </xdr:to>
    <xdr:cxnSp macro="">
      <xdr:nvCxnSpPr>
        <xdr:cNvPr id="889" name="直線コネクタ 888">
          <a:extLst>
            <a:ext uri="{FF2B5EF4-FFF2-40B4-BE49-F238E27FC236}">
              <a16:creationId xmlns:a16="http://schemas.microsoft.com/office/drawing/2014/main" id="{8FDAEA71-0E3A-4C16-B3CB-06AEF489C4A7}"/>
            </a:ext>
          </a:extLst>
        </xdr:cNvPr>
        <xdr:cNvCxnSpPr/>
      </xdr:nvCxnSpPr>
      <xdr:spPr>
        <a:xfrm>
          <a:off x="12344400" y="178117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101600</xdr:rowOff>
    </xdr:from>
    <xdr:to>
      <xdr:col>67</xdr:col>
      <xdr:colOff>101600</xdr:colOff>
      <xdr:row>109</xdr:row>
      <xdr:rowOff>31750</xdr:rowOff>
    </xdr:to>
    <xdr:sp macro="" textlink="">
      <xdr:nvSpPr>
        <xdr:cNvPr id="890" name="楕円 889">
          <a:extLst>
            <a:ext uri="{FF2B5EF4-FFF2-40B4-BE49-F238E27FC236}">
              <a16:creationId xmlns:a16="http://schemas.microsoft.com/office/drawing/2014/main" id="{2AB8220D-9A7B-4BED-B06D-962AF52BB3F2}"/>
            </a:ext>
          </a:extLst>
        </xdr:cNvPr>
        <xdr:cNvSpPr/>
      </xdr:nvSpPr>
      <xdr:spPr>
        <a:xfrm>
          <a:off x="11487150" y="177641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152400</xdr:rowOff>
    </xdr:from>
    <xdr:to>
      <xdr:col>71</xdr:col>
      <xdr:colOff>177800</xdr:colOff>
      <xdr:row>108</xdr:row>
      <xdr:rowOff>152400</xdr:rowOff>
    </xdr:to>
    <xdr:cxnSp macro="">
      <xdr:nvCxnSpPr>
        <xdr:cNvPr id="891" name="直線コネクタ 890">
          <a:extLst>
            <a:ext uri="{FF2B5EF4-FFF2-40B4-BE49-F238E27FC236}">
              <a16:creationId xmlns:a16="http://schemas.microsoft.com/office/drawing/2014/main" id="{ECDD8157-B3A9-44C5-857D-D864C7F9C8CA}"/>
            </a:ext>
          </a:extLst>
        </xdr:cNvPr>
        <xdr:cNvCxnSpPr/>
      </xdr:nvCxnSpPr>
      <xdr:spPr>
        <a:xfrm>
          <a:off x="11534775" y="178117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164482</xdr:rowOff>
    </xdr:from>
    <xdr:ext cx="405111" cy="259045"/>
    <xdr:sp macro="" textlink="">
      <xdr:nvSpPr>
        <xdr:cNvPr id="892" name="n_1aveValue【公民館】&#10;有形固定資産減価償却率">
          <a:extLst>
            <a:ext uri="{FF2B5EF4-FFF2-40B4-BE49-F238E27FC236}">
              <a16:creationId xmlns:a16="http://schemas.microsoft.com/office/drawing/2014/main" id="{4A861980-2DF1-4931-9BAD-924EDFC4F30B}"/>
            </a:ext>
          </a:extLst>
        </xdr:cNvPr>
        <xdr:cNvSpPr txBox="1"/>
      </xdr:nvSpPr>
      <xdr:spPr>
        <a:xfrm>
          <a:off x="13745219" y="16791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101616</xdr:rowOff>
    </xdr:from>
    <xdr:ext cx="405111" cy="259045"/>
    <xdr:sp macro="" textlink="">
      <xdr:nvSpPr>
        <xdr:cNvPr id="893" name="n_2aveValue【公民館】&#10;有形固定資産減価償却率">
          <a:extLst>
            <a:ext uri="{FF2B5EF4-FFF2-40B4-BE49-F238E27FC236}">
              <a16:creationId xmlns:a16="http://schemas.microsoft.com/office/drawing/2014/main" id="{1E39B16D-0ADB-4596-BC65-E949E103D944}"/>
            </a:ext>
          </a:extLst>
        </xdr:cNvPr>
        <xdr:cNvSpPr txBox="1"/>
      </xdr:nvSpPr>
      <xdr:spPr>
        <a:xfrm>
          <a:off x="12964169" y="16735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84472</xdr:rowOff>
    </xdr:from>
    <xdr:ext cx="405111" cy="259045"/>
    <xdr:sp macro="" textlink="">
      <xdr:nvSpPr>
        <xdr:cNvPr id="894" name="n_3aveValue【公民館】&#10;有形固定資産減価償却率">
          <a:extLst>
            <a:ext uri="{FF2B5EF4-FFF2-40B4-BE49-F238E27FC236}">
              <a16:creationId xmlns:a16="http://schemas.microsoft.com/office/drawing/2014/main" id="{7B511FD6-75CD-4088-B5D6-21201FC1FDBC}"/>
            </a:ext>
          </a:extLst>
        </xdr:cNvPr>
        <xdr:cNvSpPr txBox="1"/>
      </xdr:nvSpPr>
      <xdr:spPr>
        <a:xfrm>
          <a:off x="12164069" y="16718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895" name="n_4aveValue【公民館】&#10;有形固定資産減価償却率">
          <a:extLst>
            <a:ext uri="{FF2B5EF4-FFF2-40B4-BE49-F238E27FC236}">
              <a16:creationId xmlns:a16="http://schemas.microsoft.com/office/drawing/2014/main" id="{C698AE4A-B835-4114-BFB8-DE18E4DFC79B}"/>
            </a:ext>
          </a:extLst>
        </xdr:cNvPr>
        <xdr:cNvSpPr txBox="1"/>
      </xdr:nvSpPr>
      <xdr:spPr>
        <a:xfrm>
          <a:off x="11354444" y="16754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22877</xdr:rowOff>
    </xdr:from>
    <xdr:ext cx="469744" cy="259045"/>
    <xdr:sp macro="" textlink="">
      <xdr:nvSpPr>
        <xdr:cNvPr id="896" name="n_1mainValue【公民館】&#10;有形固定資産減価償却率">
          <a:extLst>
            <a:ext uri="{FF2B5EF4-FFF2-40B4-BE49-F238E27FC236}">
              <a16:creationId xmlns:a16="http://schemas.microsoft.com/office/drawing/2014/main" id="{6D0277D2-E69E-40B6-B525-D1D0A6A9D4EE}"/>
            </a:ext>
          </a:extLst>
        </xdr:cNvPr>
        <xdr:cNvSpPr txBox="1"/>
      </xdr:nvSpPr>
      <xdr:spPr>
        <a:xfrm>
          <a:off x="13716077" y="1785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22877</xdr:rowOff>
    </xdr:from>
    <xdr:ext cx="469744" cy="259045"/>
    <xdr:sp macro="" textlink="">
      <xdr:nvSpPr>
        <xdr:cNvPr id="897" name="n_2mainValue【公民館】&#10;有形固定資産減価償却率">
          <a:extLst>
            <a:ext uri="{FF2B5EF4-FFF2-40B4-BE49-F238E27FC236}">
              <a16:creationId xmlns:a16="http://schemas.microsoft.com/office/drawing/2014/main" id="{1DBBAA30-38BF-422D-AB20-1BF3F15CC180}"/>
            </a:ext>
          </a:extLst>
        </xdr:cNvPr>
        <xdr:cNvSpPr txBox="1"/>
      </xdr:nvSpPr>
      <xdr:spPr>
        <a:xfrm>
          <a:off x="12925502" y="1785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22877</xdr:rowOff>
    </xdr:from>
    <xdr:ext cx="469744" cy="259045"/>
    <xdr:sp macro="" textlink="">
      <xdr:nvSpPr>
        <xdr:cNvPr id="898" name="n_3mainValue【公民館】&#10;有形固定資産減価償却率">
          <a:extLst>
            <a:ext uri="{FF2B5EF4-FFF2-40B4-BE49-F238E27FC236}">
              <a16:creationId xmlns:a16="http://schemas.microsoft.com/office/drawing/2014/main" id="{BEEFA9D9-3DA7-4D2F-B35B-EDB6B5E5C664}"/>
            </a:ext>
          </a:extLst>
        </xdr:cNvPr>
        <xdr:cNvSpPr txBox="1"/>
      </xdr:nvSpPr>
      <xdr:spPr>
        <a:xfrm>
          <a:off x="12134927" y="1785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109</xdr:row>
      <xdr:rowOff>22877</xdr:rowOff>
    </xdr:from>
    <xdr:ext cx="469744" cy="259045"/>
    <xdr:sp macro="" textlink="">
      <xdr:nvSpPr>
        <xdr:cNvPr id="899" name="n_4mainValue【公民館】&#10;有形固定資産減価償却率">
          <a:extLst>
            <a:ext uri="{FF2B5EF4-FFF2-40B4-BE49-F238E27FC236}">
              <a16:creationId xmlns:a16="http://schemas.microsoft.com/office/drawing/2014/main" id="{5D0B3347-BBC8-4195-A3DA-57DEFC6F6EFF}"/>
            </a:ext>
          </a:extLst>
        </xdr:cNvPr>
        <xdr:cNvSpPr txBox="1"/>
      </xdr:nvSpPr>
      <xdr:spPr>
        <a:xfrm>
          <a:off x="11325302" y="1785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0" name="正方形/長方形 899">
          <a:extLst>
            <a:ext uri="{FF2B5EF4-FFF2-40B4-BE49-F238E27FC236}">
              <a16:creationId xmlns:a16="http://schemas.microsoft.com/office/drawing/2014/main" id="{41A3A062-5BC4-43B4-A720-B6F722AE8FD2}"/>
            </a:ext>
          </a:extLst>
        </xdr:cNvPr>
        <xdr:cNvSpPr/>
      </xdr:nvSpPr>
      <xdr:spPr>
        <a:xfrm>
          <a:off x="164592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1" name="正方形/長方形 900">
          <a:extLst>
            <a:ext uri="{FF2B5EF4-FFF2-40B4-BE49-F238E27FC236}">
              <a16:creationId xmlns:a16="http://schemas.microsoft.com/office/drawing/2014/main" id="{3096D5C4-25D9-46DF-A2B7-270C1D8B92C8}"/>
            </a:ext>
          </a:extLst>
        </xdr:cNvPr>
        <xdr:cNvSpPr/>
      </xdr:nvSpPr>
      <xdr:spPr>
        <a:xfrm>
          <a:off x="165830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2" name="正方形/長方形 901">
          <a:extLst>
            <a:ext uri="{FF2B5EF4-FFF2-40B4-BE49-F238E27FC236}">
              <a16:creationId xmlns:a16="http://schemas.microsoft.com/office/drawing/2014/main" id="{64950D55-F275-4CEB-A708-B2DEA3A809EE}"/>
            </a:ext>
          </a:extLst>
        </xdr:cNvPr>
        <xdr:cNvSpPr/>
      </xdr:nvSpPr>
      <xdr:spPr>
        <a:xfrm>
          <a:off x="165830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3" name="正方形/長方形 902">
          <a:extLst>
            <a:ext uri="{FF2B5EF4-FFF2-40B4-BE49-F238E27FC236}">
              <a16:creationId xmlns:a16="http://schemas.microsoft.com/office/drawing/2014/main" id="{6D7168F2-F439-45D5-928E-EC698AFA465F}"/>
            </a:ext>
          </a:extLst>
        </xdr:cNvPr>
        <xdr:cNvSpPr/>
      </xdr:nvSpPr>
      <xdr:spPr>
        <a:xfrm>
          <a:off x="174879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4" name="正方形/長方形 903">
          <a:extLst>
            <a:ext uri="{FF2B5EF4-FFF2-40B4-BE49-F238E27FC236}">
              <a16:creationId xmlns:a16="http://schemas.microsoft.com/office/drawing/2014/main" id="{716F769F-3161-4B98-B357-BE4A15E42522}"/>
            </a:ext>
          </a:extLst>
        </xdr:cNvPr>
        <xdr:cNvSpPr/>
      </xdr:nvSpPr>
      <xdr:spPr>
        <a:xfrm>
          <a:off x="174879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5" name="正方形/長方形 904">
          <a:extLst>
            <a:ext uri="{FF2B5EF4-FFF2-40B4-BE49-F238E27FC236}">
              <a16:creationId xmlns:a16="http://schemas.microsoft.com/office/drawing/2014/main" id="{635E6567-784D-4D69-B6F1-D87B2D14C4A6}"/>
            </a:ext>
          </a:extLst>
        </xdr:cNvPr>
        <xdr:cNvSpPr/>
      </xdr:nvSpPr>
      <xdr:spPr>
        <a:xfrm>
          <a:off x="185166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6" name="正方形/長方形 905">
          <a:extLst>
            <a:ext uri="{FF2B5EF4-FFF2-40B4-BE49-F238E27FC236}">
              <a16:creationId xmlns:a16="http://schemas.microsoft.com/office/drawing/2014/main" id="{9B9F7E40-E225-40F1-9EF9-EE9411BD3E20}"/>
            </a:ext>
          </a:extLst>
        </xdr:cNvPr>
        <xdr:cNvSpPr/>
      </xdr:nvSpPr>
      <xdr:spPr>
        <a:xfrm>
          <a:off x="185166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7" name="正方形/長方形 906">
          <a:extLst>
            <a:ext uri="{FF2B5EF4-FFF2-40B4-BE49-F238E27FC236}">
              <a16:creationId xmlns:a16="http://schemas.microsoft.com/office/drawing/2014/main" id="{276384FD-EB92-4927-9285-D17CBF4BF7C4}"/>
            </a:ext>
          </a:extLst>
        </xdr:cNvPr>
        <xdr:cNvSpPr/>
      </xdr:nvSpPr>
      <xdr:spPr>
        <a:xfrm>
          <a:off x="164592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8" name="テキスト ボックス 907">
          <a:extLst>
            <a:ext uri="{FF2B5EF4-FFF2-40B4-BE49-F238E27FC236}">
              <a16:creationId xmlns:a16="http://schemas.microsoft.com/office/drawing/2014/main" id="{92DAF8ED-42E4-4F33-BC64-AFE016BEFE17}"/>
            </a:ext>
          </a:extLst>
        </xdr:cNvPr>
        <xdr:cNvSpPr txBox="1"/>
      </xdr:nvSpPr>
      <xdr:spPr>
        <a:xfrm>
          <a:off x="16440150"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9" name="直線コネクタ 908">
          <a:extLst>
            <a:ext uri="{FF2B5EF4-FFF2-40B4-BE49-F238E27FC236}">
              <a16:creationId xmlns:a16="http://schemas.microsoft.com/office/drawing/2014/main" id="{5E8EF846-4CA6-4E7D-90F1-B119692F1D14}"/>
            </a:ext>
          </a:extLst>
        </xdr:cNvPr>
        <xdr:cNvCxnSpPr/>
      </xdr:nvCxnSpPr>
      <xdr:spPr>
        <a:xfrm>
          <a:off x="164592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a:extLst>
            <a:ext uri="{FF2B5EF4-FFF2-40B4-BE49-F238E27FC236}">
              <a16:creationId xmlns:a16="http://schemas.microsoft.com/office/drawing/2014/main" id="{5B8F1633-A674-4283-8278-8C18B5A5BF02}"/>
            </a:ext>
          </a:extLst>
        </xdr:cNvPr>
        <xdr:cNvCxnSpPr/>
      </xdr:nvCxnSpPr>
      <xdr:spPr>
        <a:xfrm>
          <a:off x="16459200" y="178661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a:extLst>
            <a:ext uri="{FF2B5EF4-FFF2-40B4-BE49-F238E27FC236}">
              <a16:creationId xmlns:a16="http://schemas.microsoft.com/office/drawing/2014/main" id="{6AC15273-218B-4C26-B3CE-763CBA5EAC32}"/>
            </a:ext>
          </a:extLst>
        </xdr:cNvPr>
        <xdr:cNvSpPr txBox="1"/>
      </xdr:nvSpPr>
      <xdr:spPr>
        <a:xfrm>
          <a:off x="16052346" y="177271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a:extLst>
            <a:ext uri="{FF2B5EF4-FFF2-40B4-BE49-F238E27FC236}">
              <a16:creationId xmlns:a16="http://schemas.microsoft.com/office/drawing/2014/main" id="{7FA8844C-A1EB-4A4D-A687-6A5995059D7B}"/>
            </a:ext>
          </a:extLst>
        </xdr:cNvPr>
        <xdr:cNvCxnSpPr/>
      </xdr:nvCxnSpPr>
      <xdr:spPr>
        <a:xfrm>
          <a:off x="16459200" y="1753643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a:extLst>
            <a:ext uri="{FF2B5EF4-FFF2-40B4-BE49-F238E27FC236}">
              <a16:creationId xmlns:a16="http://schemas.microsoft.com/office/drawing/2014/main" id="{8DBD0009-CF5C-4A6A-88DA-4065AE9E66AA}"/>
            </a:ext>
          </a:extLst>
        </xdr:cNvPr>
        <xdr:cNvSpPr txBox="1"/>
      </xdr:nvSpPr>
      <xdr:spPr>
        <a:xfrm>
          <a:off x="16052346" y="174005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a:extLst>
            <a:ext uri="{FF2B5EF4-FFF2-40B4-BE49-F238E27FC236}">
              <a16:creationId xmlns:a16="http://schemas.microsoft.com/office/drawing/2014/main" id="{5921034F-CEDB-4109-9C73-02307E34C1F5}"/>
            </a:ext>
          </a:extLst>
        </xdr:cNvPr>
        <xdr:cNvCxnSpPr/>
      </xdr:nvCxnSpPr>
      <xdr:spPr>
        <a:xfrm>
          <a:off x="16459200" y="1720986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a:extLst>
            <a:ext uri="{FF2B5EF4-FFF2-40B4-BE49-F238E27FC236}">
              <a16:creationId xmlns:a16="http://schemas.microsoft.com/office/drawing/2014/main" id="{BDCB5400-2A47-408B-9796-7E8BE935B1D3}"/>
            </a:ext>
          </a:extLst>
        </xdr:cNvPr>
        <xdr:cNvSpPr txBox="1"/>
      </xdr:nvSpPr>
      <xdr:spPr>
        <a:xfrm>
          <a:off x="16052346" y="170708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a:extLst>
            <a:ext uri="{FF2B5EF4-FFF2-40B4-BE49-F238E27FC236}">
              <a16:creationId xmlns:a16="http://schemas.microsoft.com/office/drawing/2014/main" id="{CC666F3B-F74E-4E58-90F7-12BA2FDFDD8A}"/>
            </a:ext>
          </a:extLst>
        </xdr:cNvPr>
        <xdr:cNvCxnSpPr/>
      </xdr:nvCxnSpPr>
      <xdr:spPr>
        <a:xfrm>
          <a:off x="16459200" y="168896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a:extLst>
            <a:ext uri="{FF2B5EF4-FFF2-40B4-BE49-F238E27FC236}">
              <a16:creationId xmlns:a16="http://schemas.microsoft.com/office/drawing/2014/main" id="{C67E62CB-4802-49A4-8C7F-FE6B67BDAB15}"/>
            </a:ext>
          </a:extLst>
        </xdr:cNvPr>
        <xdr:cNvSpPr txBox="1"/>
      </xdr:nvSpPr>
      <xdr:spPr>
        <a:xfrm>
          <a:off x="16052346" y="16744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a:extLst>
            <a:ext uri="{FF2B5EF4-FFF2-40B4-BE49-F238E27FC236}">
              <a16:creationId xmlns:a16="http://schemas.microsoft.com/office/drawing/2014/main" id="{EE9CA175-B3B8-4100-9D45-8B811DE63ADD}"/>
            </a:ext>
          </a:extLst>
        </xdr:cNvPr>
        <xdr:cNvCxnSpPr/>
      </xdr:nvCxnSpPr>
      <xdr:spPr>
        <a:xfrm>
          <a:off x="16459200" y="165630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a:extLst>
            <a:ext uri="{FF2B5EF4-FFF2-40B4-BE49-F238E27FC236}">
              <a16:creationId xmlns:a16="http://schemas.microsoft.com/office/drawing/2014/main" id="{9F23DC7C-CBB5-4BEF-8CF1-DD25A7A40275}"/>
            </a:ext>
          </a:extLst>
        </xdr:cNvPr>
        <xdr:cNvSpPr txBox="1"/>
      </xdr:nvSpPr>
      <xdr:spPr>
        <a:xfrm>
          <a:off x="16052346" y="164144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a:extLst>
            <a:ext uri="{FF2B5EF4-FFF2-40B4-BE49-F238E27FC236}">
              <a16:creationId xmlns:a16="http://schemas.microsoft.com/office/drawing/2014/main" id="{71931044-8807-4020-BA70-131846329F99}"/>
            </a:ext>
          </a:extLst>
        </xdr:cNvPr>
        <xdr:cNvCxnSpPr/>
      </xdr:nvCxnSpPr>
      <xdr:spPr>
        <a:xfrm>
          <a:off x="16459200" y="162333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a:extLst>
            <a:ext uri="{FF2B5EF4-FFF2-40B4-BE49-F238E27FC236}">
              <a16:creationId xmlns:a16="http://schemas.microsoft.com/office/drawing/2014/main" id="{247C2F85-E5FC-441C-80F9-953048183CF4}"/>
            </a:ext>
          </a:extLst>
        </xdr:cNvPr>
        <xdr:cNvSpPr txBox="1"/>
      </xdr:nvSpPr>
      <xdr:spPr>
        <a:xfrm>
          <a:off x="16052346" y="160879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69BFD458-F80D-4A9C-A6B4-D6429B83A535}"/>
            </a:ext>
          </a:extLst>
        </xdr:cNvPr>
        <xdr:cNvCxnSpPr/>
      </xdr:nvCxnSpPr>
      <xdr:spPr>
        <a:xfrm>
          <a:off x="164592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0A5C6853-4284-423C-A208-AB517C8E15E3}"/>
            </a:ext>
          </a:extLst>
        </xdr:cNvPr>
        <xdr:cNvSpPr txBox="1"/>
      </xdr:nvSpPr>
      <xdr:spPr>
        <a:xfrm>
          <a:off x="16052346" y="15761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公民館】&#10;一人当たり面積グラフ枠">
          <a:extLst>
            <a:ext uri="{FF2B5EF4-FFF2-40B4-BE49-F238E27FC236}">
              <a16:creationId xmlns:a16="http://schemas.microsoft.com/office/drawing/2014/main" id="{AC267442-BBA7-4A55-9BCD-8EDD96B4CB0D}"/>
            </a:ext>
          </a:extLst>
        </xdr:cNvPr>
        <xdr:cNvSpPr/>
      </xdr:nvSpPr>
      <xdr:spPr>
        <a:xfrm>
          <a:off x="164592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925" name="直線コネクタ 924">
          <a:extLst>
            <a:ext uri="{FF2B5EF4-FFF2-40B4-BE49-F238E27FC236}">
              <a16:creationId xmlns:a16="http://schemas.microsoft.com/office/drawing/2014/main" id="{9E98264B-9866-4A46-9534-3AC5F7B73CB8}"/>
            </a:ext>
          </a:extLst>
        </xdr:cNvPr>
        <xdr:cNvCxnSpPr/>
      </xdr:nvCxnSpPr>
      <xdr:spPr>
        <a:xfrm flipV="1">
          <a:off x="19954239" y="16256273"/>
          <a:ext cx="0" cy="158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926" name="【公民館】&#10;一人当たり面積最小値テキスト">
          <a:extLst>
            <a:ext uri="{FF2B5EF4-FFF2-40B4-BE49-F238E27FC236}">
              <a16:creationId xmlns:a16="http://schemas.microsoft.com/office/drawing/2014/main" id="{2C5C2ABD-69EC-491A-82F4-0E6959466BA2}"/>
            </a:ext>
          </a:extLst>
        </xdr:cNvPr>
        <xdr:cNvSpPr txBox="1"/>
      </xdr:nvSpPr>
      <xdr:spPr>
        <a:xfrm>
          <a:off x="19992975" y="1784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927" name="直線コネクタ 926">
          <a:extLst>
            <a:ext uri="{FF2B5EF4-FFF2-40B4-BE49-F238E27FC236}">
              <a16:creationId xmlns:a16="http://schemas.microsoft.com/office/drawing/2014/main" id="{E9823347-7A93-476C-A5D9-73348DEFDDCB}"/>
            </a:ext>
          </a:extLst>
        </xdr:cNvPr>
        <xdr:cNvCxnSpPr/>
      </xdr:nvCxnSpPr>
      <xdr:spPr>
        <a:xfrm>
          <a:off x="19878675" y="1784322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928" name="【公民館】&#10;一人当たり面積最大値テキスト">
          <a:extLst>
            <a:ext uri="{FF2B5EF4-FFF2-40B4-BE49-F238E27FC236}">
              <a16:creationId xmlns:a16="http://schemas.microsoft.com/office/drawing/2014/main" id="{3E169567-5315-439D-A233-3EEF0D155AD0}"/>
            </a:ext>
          </a:extLst>
        </xdr:cNvPr>
        <xdr:cNvSpPr txBox="1"/>
      </xdr:nvSpPr>
      <xdr:spPr>
        <a:xfrm>
          <a:off x="19992975" y="1603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929" name="直線コネクタ 928">
          <a:extLst>
            <a:ext uri="{FF2B5EF4-FFF2-40B4-BE49-F238E27FC236}">
              <a16:creationId xmlns:a16="http://schemas.microsoft.com/office/drawing/2014/main" id="{0290E441-E26A-462D-A53B-0913848BDE4A}"/>
            </a:ext>
          </a:extLst>
        </xdr:cNvPr>
        <xdr:cNvCxnSpPr/>
      </xdr:nvCxnSpPr>
      <xdr:spPr>
        <a:xfrm>
          <a:off x="19878675" y="1625627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69504</xdr:rowOff>
    </xdr:from>
    <xdr:ext cx="469744" cy="259045"/>
    <xdr:sp macro="" textlink="">
      <xdr:nvSpPr>
        <xdr:cNvPr id="930" name="【公民館】&#10;一人当たり面積平均値テキスト">
          <a:extLst>
            <a:ext uri="{FF2B5EF4-FFF2-40B4-BE49-F238E27FC236}">
              <a16:creationId xmlns:a16="http://schemas.microsoft.com/office/drawing/2014/main" id="{EC6483D7-744E-450A-AE51-D35599EE5575}"/>
            </a:ext>
          </a:extLst>
        </xdr:cNvPr>
        <xdr:cNvSpPr txBox="1"/>
      </xdr:nvSpPr>
      <xdr:spPr>
        <a:xfrm>
          <a:off x="19992975" y="17382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931" name="フローチャート: 判断 930">
          <a:extLst>
            <a:ext uri="{FF2B5EF4-FFF2-40B4-BE49-F238E27FC236}">
              <a16:creationId xmlns:a16="http://schemas.microsoft.com/office/drawing/2014/main" id="{23C80DD4-EDD6-40CE-A56E-653C3023EEA3}"/>
            </a:ext>
          </a:extLst>
        </xdr:cNvPr>
        <xdr:cNvSpPr/>
      </xdr:nvSpPr>
      <xdr:spPr>
        <a:xfrm>
          <a:off x="19897725" y="1753770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932" name="フローチャート: 判断 931">
          <a:extLst>
            <a:ext uri="{FF2B5EF4-FFF2-40B4-BE49-F238E27FC236}">
              <a16:creationId xmlns:a16="http://schemas.microsoft.com/office/drawing/2014/main" id="{FADDE20B-CD4A-4D8B-BF79-F0F79A545199}"/>
            </a:ext>
          </a:extLst>
        </xdr:cNvPr>
        <xdr:cNvSpPr/>
      </xdr:nvSpPr>
      <xdr:spPr>
        <a:xfrm>
          <a:off x="19154775" y="1753770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933" name="フローチャート: 判断 932">
          <a:extLst>
            <a:ext uri="{FF2B5EF4-FFF2-40B4-BE49-F238E27FC236}">
              <a16:creationId xmlns:a16="http://schemas.microsoft.com/office/drawing/2014/main" id="{2C26165E-DC9D-47DD-BA1B-0A18B441AE2A}"/>
            </a:ext>
          </a:extLst>
        </xdr:cNvPr>
        <xdr:cNvSpPr/>
      </xdr:nvSpPr>
      <xdr:spPr>
        <a:xfrm>
          <a:off x="18345150" y="1752799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934" name="フローチャート: 判断 933">
          <a:extLst>
            <a:ext uri="{FF2B5EF4-FFF2-40B4-BE49-F238E27FC236}">
              <a16:creationId xmlns:a16="http://schemas.microsoft.com/office/drawing/2014/main" id="{DE0C48B3-516A-4EF0-97A8-D71D7B677561}"/>
            </a:ext>
          </a:extLst>
        </xdr:cNvPr>
        <xdr:cNvSpPr/>
      </xdr:nvSpPr>
      <xdr:spPr>
        <a:xfrm>
          <a:off x="17554575" y="1753770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935" name="フローチャート: 判断 934">
          <a:extLst>
            <a:ext uri="{FF2B5EF4-FFF2-40B4-BE49-F238E27FC236}">
              <a16:creationId xmlns:a16="http://schemas.microsoft.com/office/drawing/2014/main" id="{C5B5EF22-BB40-493B-B95F-ABD8A9951487}"/>
            </a:ext>
          </a:extLst>
        </xdr:cNvPr>
        <xdr:cNvSpPr/>
      </xdr:nvSpPr>
      <xdr:spPr>
        <a:xfrm>
          <a:off x="16754475" y="1755729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726568D0-28B3-4F78-8E00-238B177FAF50}"/>
            </a:ext>
          </a:extLst>
        </xdr:cNvPr>
        <xdr:cNvSpPr txBox="1"/>
      </xdr:nvSpPr>
      <xdr:spPr>
        <a:xfrm>
          <a:off x="197834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DE29FC1C-BBFF-4AF2-8C17-441F0F5FAF8C}"/>
            </a:ext>
          </a:extLst>
        </xdr:cNvPr>
        <xdr:cNvSpPr txBox="1"/>
      </xdr:nvSpPr>
      <xdr:spPr>
        <a:xfrm>
          <a:off x="190309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7E33155F-DB75-4EBF-9474-291F0BDE86AC}"/>
            </a:ext>
          </a:extLst>
        </xdr:cNvPr>
        <xdr:cNvSpPr txBox="1"/>
      </xdr:nvSpPr>
      <xdr:spPr>
        <a:xfrm>
          <a:off x="18221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5A69DCA5-FECA-4921-BE62-CAD5AD6E2FA5}"/>
            </a:ext>
          </a:extLst>
        </xdr:cNvPr>
        <xdr:cNvSpPr txBox="1"/>
      </xdr:nvSpPr>
      <xdr:spPr>
        <a:xfrm>
          <a:off x="174307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5FA33865-AEB6-42CF-846E-80FF77F23965}"/>
            </a:ext>
          </a:extLst>
        </xdr:cNvPr>
        <xdr:cNvSpPr txBox="1"/>
      </xdr:nvSpPr>
      <xdr:spPr>
        <a:xfrm>
          <a:off x="166306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38463</xdr:rowOff>
    </xdr:from>
    <xdr:to>
      <xdr:col>116</xdr:col>
      <xdr:colOff>114300</xdr:colOff>
      <xdr:row>108</xdr:row>
      <xdr:rowOff>140063</xdr:rowOff>
    </xdr:to>
    <xdr:sp macro="" textlink="">
      <xdr:nvSpPr>
        <xdr:cNvPr id="941" name="楕円 940">
          <a:extLst>
            <a:ext uri="{FF2B5EF4-FFF2-40B4-BE49-F238E27FC236}">
              <a16:creationId xmlns:a16="http://schemas.microsoft.com/office/drawing/2014/main" id="{5520FA87-5066-4C9F-8014-59ED26596907}"/>
            </a:ext>
          </a:extLst>
        </xdr:cNvPr>
        <xdr:cNvSpPr/>
      </xdr:nvSpPr>
      <xdr:spPr>
        <a:xfrm>
          <a:off x="19897725" y="1769781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124840</xdr:rowOff>
    </xdr:from>
    <xdr:ext cx="469744" cy="259045"/>
    <xdr:sp macro="" textlink="">
      <xdr:nvSpPr>
        <xdr:cNvPr id="942" name="【公民館】&#10;一人当たり面積該当値テキスト">
          <a:extLst>
            <a:ext uri="{FF2B5EF4-FFF2-40B4-BE49-F238E27FC236}">
              <a16:creationId xmlns:a16="http://schemas.microsoft.com/office/drawing/2014/main" id="{DA03413F-C02E-4924-AC66-28EC512C87CE}"/>
            </a:ext>
          </a:extLst>
        </xdr:cNvPr>
        <xdr:cNvSpPr txBox="1"/>
      </xdr:nvSpPr>
      <xdr:spPr>
        <a:xfrm>
          <a:off x="19992975" y="1760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38463</xdr:rowOff>
    </xdr:from>
    <xdr:to>
      <xdr:col>112</xdr:col>
      <xdr:colOff>38100</xdr:colOff>
      <xdr:row>108</xdr:row>
      <xdr:rowOff>140063</xdr:rowOff>
    </xdr:to>
    <xdr:sp macro="" textlink="">
      <xdr:nvSpPr>
        <xdr:cNvPr id="943" name="楕円 942">
          <a:extLst>
            <a:ext uri="{FF2B5EF4-FFF2-40B4-BE49-F238E27FC236}">
              <a16:creationId xmlns:a16="http://schemas.microsoft.com/office/drawing/2014/main" id="{ADC400E5-7F42-4AA4-9F3C-958567713AB3}"/>
            </a:ext>
          </a:extLst>
        </xdr:cNvPr>
        <xdr:cNvSpPr/>
      </xdr:nvSpPr>
      <xdr:spPr>
        <a:xfrm>
          <a:off x="19154775" y="1769781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89263</xdr:rowOff>
    </xdr:from>
    <xdr:to>
      <xdr:col>116</xdr:col>
      <xdr:colOff>63500</xdr:colOff>
      <xdr:row>108</xdr:row>
      <xdr:rowOff>89263</xdr:rowOff>
    </xdr:to>
    <xdr:cxnSp macro="">
      <xdr:nvCxnSpPr>
        <xdr:cNvPr id="944" name="直線コネクタ 943">
          <a:extLst>
            <a:ext uri="{FF2B5EF4-FFF2-40B4-BE49-F238E27FC236}">
              <a16:creationId xmlns:a16="http://schemas.microsoft.com/office/drawing/2014/main" id="{0FCF075F-B18C-41EF-83CF-B4E246278786}"/>
            </a:ext>
          </a:extLst>
        </xdr:cNvPr>
        <xdr:cNvCxnSpPr/>
      </xdr:nvCxnSpPr>
      <xdr:spPr>
        <a:xfrm>
          <a:off x="19202400" y="17745438"/>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38463</xdr:rowOff>
    </xdr:from>
    <xdr:to>
      <xdr:col>107</xdr:col>
      <xdr:colOff>101600</xdr:colOff>
      <xdr:row>108</xdr:row>
      <xdr:rowOff>140063</xdr:rowOff>
    </xdr:to>
    <xdr:sp macro="" textlink="">
      <xdr:nvSpPr>
        <xdr:cNvPr id="945" name="楕円 944">
          <a:extLst>
            <a:ext uri="{FF2B5EF4-FFF2-40B4-BE49-F238E27FC236}">
              <a16:creationId xmlns:a16="http://schemas.microsoft.com/office/drawing/2014/main" id="{1F13B993-5726-4E5F-9AE2-125F3A24A0B2}"/>
            </a:ext>
          </a:extLst>
        </xdr:cNvPr>
        <xdr:cNvSpPr/>
      </xdr:nvSpPr>
      <xdr:spPr>
        <a:xfrm>
          <a:off x="18345150" y="1769781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89263</xdr:rowOff>
    </xdr:from>
    <xdr:to>
      <xdr:col>111</xdr:col>
      <xdr:colOff>177800</xdr:colOff>
      <xdr:row>108</xdr:row>
      <xdr:rowOff>89263</xdr:rowOff>
    </xdr:to>
    <xdr:cxnSp macro="">
      <xdr:nvCxnSpPr>
        <xdr:cNvPr id="946" name="直線コネクタ 945">
          <a:extLst>
            <a:ext uri="{FF2B5EF4-FFF2-40B4-BE49-F238E27FC236}">
              <a16:creationId xmlns:a16="http://schemas.microsoft.com/office/drawing/2014/main" id="{F77B722E-94F5-4E4E-A639-6EAAB8BEAF85}"/>
            </a:ext>
          </a:extLst>
        </xdr:cNvPr>
        <xdr:cNvCxnSpPr/>
      </xdr:nvCxnSpPr>
      <xdr:spPr>
        <a:xfrm>
          <a:off x="18392775" y="17745438"/>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38463</xdr:rowOff>
    </xdr:from>
    <xdr:to>
      <xdr:col>102</xdr:col>
      <xdr:colOff>165100</xdr:colOff>
      <xdr:row>108</xdr:row>
      <xdr:rowOff>140063</xdr:rowOff>
    </xdr:to>
    <xdr:sp macro="" textlink="">
      <xdr:nvSpPr>
        <xdr:cNvPr id="947" name="楕円 946">
          <a:extLst>
            <a:ext uri="{FF2B5EF4-FFF2-40B4-BE49-F238E27FC236}">
              <a16:creationId xmlns:a16="http://schemas.microsoft.com/office/drawing/2014/main" id="{4F7B5B13-3005-447F-B8D1-6FAA1E535E57}"/>
            </a:ext>
          </a:extLst>
        </xdr:cNvPr>
        <xdr:cNvSpPr/>
      </xdr:nvSpPr>
      <xdr:spPr>
        <a:xfrm>
          <a:off x="17554575" y="1769781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89263</xdr:rowOff>
    </xdr:from>
    <xdr:to>
      <xdr:col>107</xdr:col>
      <xdr:colOff>50800</xdr:colOff>
      <xdr:row>108</xdr:row>
      <xdr:rowOff>89263</xdr:rowOff>
    </xdr:to>
    <xdr:cxnSp macro="">
      <xdr:nvCxnSpPr>
        <xdr:cNvPr id="948" name="直線コネクタ 947">
          <a:extLst>
            <a:ext uri="{FF2B5EF4-FFF2-40B4-BE49-F238E27FC236}">
              <a16:creationId xmlns:a16="http://schemas.microsoft.com/office/drawing/2014/main" id="{A564517F-D5C2-4B01-B285-581463D5E3FE}"/>
            </a:ext>
          </a:extLst>
        </xdr:cNvPr>
        <xdr:cNvCxnSpPr/>
      </xdr:nvCxnSpPr>
      <xdr:spPr>
        <a:xfrm>
          <a:off x="17602200" y="17745438"/>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38463</xdr:rowOff>
    </xdr:from>
    <xdr:to>
      <xdr:col>98</xdr:col>
      <xdr:colOff>38100</xdr:colOff>
      <xdr:row>108</xdr:row>
      <xdr:rowOff>140063</xdr:rowOff>
    </xdr:to>
    <xdr:sp macro="" textlink="">
      <xdr:nvSpPr>
        <xdr:cNvPr id="949" name="楕円 948">
          <a:extLst>
            <a:ext uri="{FF2B5EF4-FFF2-40B4-BE49-F238E27FC236}">
              <a16:creationId xmlns:a16="http://schemas.microsoft.com/office/drawing/2014/main" id="{4A534951-2875-48E6-9109-598B51247236}"/>
            </a:ext>
          </a:extLst>
        </xdr:cNvPr>
        <xdr:cNvSpPr/>
      </xdr:nvSpPr>
      <xdr:spPr>
        <a:xfrm>
          <a:off x="16754475" y="1769781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89263</xdr:rowOff>
    </xdr:from>
    <xdr:to>
      <xdr:col>102</xdr:col>
      <xdr:colOff>114300</xdr:colOff>
      <xdr:row>108</xdr:row>
      <xdr:rowOff>89263</xdr:rowOff>
    </xdr:to>
    <xdr:cxnSp macro="">
      <xdr:nvCxnSpPr>
        <xdr:cNvPr id="950" name="直線コネクタ 949">
          <a:extLst>
            <a:ext uri="{FF2B5EF4-FFF2-40B4-BE49-F238E27FC236}">
              <a16:creationId xmlns:a16="http://schemas.microsoft.com/office/drawing/2014/main" id="{0EB06E2B-A9E0-48CA-AF2E-8F9CC6DFA92A}"/>
            </a:ext>
          </a:extLst>
        </xdr:cNvPr>
        <xdr:cNvCxnSpPr/>
      </xdr:nvCxnSpPr>
      <xdr:spPr>
        <a:xfrm>
          <a:off x="16802100" y="1774543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164754</xdr:rowOff>
    </xdr:from>
    <xdr:ext cx="469744" cy="259045"/>
    <xdr:sp macro="" textlink="">
      <xdr:nvSpPr>
        <xdr:cNvPr id="951" name="n_1aveValue【公民館】&#10;一人当たり面積">
          <a:extLst>
            <a:ext uri="{FF2B5EF4-FFF2-40B4-BE49-F238E27FC236}">
              <a16:creationId xmlns:a16="http://schemas.microsoft.com/office/drawing/2014/main" id="{89544DA1-C751-4DED-A1EF-3684285086FA}"/>
            </a:ext>
          </a:extLst>
        </xdr:cNvPr>
        <xdr:cNvSpPr txBox="1"/>
      </xdr:nvSpPr>
      <xdr:spPr>
        <a:xfrm>
          <a:off x="18983402" y="1730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158222</xdr:rowOff>
    </xdr:from>
    <xdr:ext cx="469744" cy="259045"/>
    <xdr:sp macro="" textlink="">
      <xdr:nvSpPr>
        <xdr:cNvPr id="952" name="n_2aveValue【公民館】&#10;一人当たり面積">
          <a:extLst>
            <a:ext uri="{FF2B5EF4-FFF2-40B4-BE49-F238E27FC236}">
              <a16:creationId xmlns:a16="http://schemas.microsoft.com/office/drawing/2014/main" id="{86719E4A-4D6B-4898-8DB1-34F4E463B026}"/>
            </a:ext>
          </a:extLst>
        </xdr:cNvPr>
        <xdr:cNvSpPr txBox="1"/>
      </xdr:nvSpPr>
      <xdr:spPr>
        <a:xfrm>
          <a:off x="18183302" y="1730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164754</xdr:rowOff>
    </xdr:from>
    <xdr:ext cx="469744" cy="259045"/>
    <xdr:sp macro="" textlink="">
      <xdr:nvSpPr>
        <xdr:cNvPr id="953" name="n_3aveValue【公民館】&#10;一人当たり面積">
          <a:extLst>
            <a:ext uri="{FF2B5EF4-FFF2-40B4-BE49-F238E27FC236}">
              <a16:creationId xmlns:a16="http://schemas.microsoft.com/office/drawing/2014/main" id="{03125C7E-8119-44C5-8C04-1156CE3A9EB0}"/>
            </a:ext>
          </a:extLst>
        </xdr:cNvPr>
        <xdr:cNvSpPr txBox="1"/>
      </xdr:nvSpPr>
      <xdr:spPr>
        <a:xfrm>
          <a:off x="17383202" y="1730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12898</xdr:rowOff>
    </xdr:from>
    <xdr:ext cx="469744" cy="259045"/>
    <xdr:sp macro="" textlink="">
      <xdr:nvSpPr>
        <xdr:cNvPr id="954" name="n_4aveValue【公民館】&#10;一人当たり面積">
          <a:extLst>
            <a:ext uri="{FF2B5EF4-FFF2-40B4-BE49-F238E27FC236}">
              <a16:creationId xmlns:a16="http://schemas.microsoft.com/office/drawing/2014/main" id="{B76DD1DD-A0BC-48ED-8B0E-D313812464AC}"/>
            </a:ext>
          </a:extLst>
        </xdr:cNvPr>
        <xdr:cNvSpPr txBox="1"/>
      </xdr:nvSpPr>
      <xdr:spPr>
        <a:xfrm>
          <a:off x="16592627" y="1732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131190</xdr:rowOff>
    </xdr:from>
    <xdr:ext cx="469744" cy="259045"/>
    <xdr:sp macro="" textlink="">
      <xdr:nvSpPr>
        <xdr:cNvPr id="955" name="n_1mainValue【公民館】&#10;一人当たり面積">
          <a:extLst>
            <a:ext uri="{FF2B5EF4-FFF2-40B4-BE49-F238E27FC236}">
              <a16:creationId xmlns:a16="http://schemas.microsoft.com/office/drawing/2014/main" id="{34F58076-EE1F-4249-B9CC-E9FB992B1EA9}"/>
            </a:ext>
          </a:extLst>
        </xdr:cNvPr>
        <xdr:cNvSpPr txBox="1"/>
      </xdr:nvSpPr>
      <xdr:spPr>
        <a:xfrm>
          <a:off x="18983402" y="1779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131190</xdr:rowOff>
    </xdr:from>
    <xdr:ext cx="469744" cy="259045"/>
    <xdr:sp macro="" textlink="">
      <xdr:nvSpPr>
        <xdr:cNvPr id="956" name="n_2mainValue【公民館】&#10;一人当たり面積">
          <a:extLst>
            <a:ext uri="{FF2B5EF4-FFF2-40B4-BE49-F238E27FC236}">
              <a16:creationId xmlns:a16="http://schemas.microsoft.com/office/drawing/2014/main" id="{E97A5EA8-B690-4630-8603-4846B899AB03}"/>
            </a:ext>
          </a:extLst>
        </xdr:cNvPr>
        <xdr:cNvSpPr txBox="1"/>
      </xdr:nvSpPr>
      <xdr:spPr>
        <a:xfrm>
          <a:off x="18183302" y="1779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131190</xdr:rowOff>
    </xdr:from>
    <xdr:ext cx="469744" cy="259045"/>
    <xdr:sp macro="" textlink="">
      <xdr:nvSpPr>
        <xdr:cNvPr id="957" name="n_3mainValue【公民館】&#10;一人当たり面積">
          <a:extLst>
            <a:ext uri="{FF2B5EF4-FFF2-40B4-BE49-F238E27FC236}">
              <a16:creationId xmlns:a16="http://schemas.microsoft.com/office/drawing/2014/main" id="{B88C197F-40DB-4226-B457-054D60E7023F}"/>
            </a:ext>
          </a:extLst>
        </xdr:cNvPr>
        <xdr:cNvSpPr txBox="1"/>
      </xdr:nvSpPr>
      <xdr:spPr>
        <a:xfrm>
          <a:off x="17383202" y="1779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131190</xdr:rowOff>
    </xdr:from>
    <xdr:ext cx="469744" cy="259045"/>
    <xdr:sp macro="" textlink="">
      <xdr:nvSpPr>
        <xdr:cNvPr id="958" name="n_4mainValue【公民館】&#10;一人当たり面積">
          <a:extLst>
            <a:ext uri="{FF2B5EF4-FFF2-40B4-BE49-F238E27FC236}">
              <a16:creationId xmlns:a16="http://schemas.microsoft.com/office/drawing/2014/main" id="{B6A5B931-E487-4545-A02B-665CCD13B99A}"/>
            </a:ext>
          </a:extLst>
        </xdr:cNvPr>
        <xdr:cNvSpPr txBox="1"/>
      </xdr:nvSpPr>
      <xdr:spPr>
        <a:xfrm>
          <a:off x="16592627" y="1779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C8455886-FF58-452C-8F09-FA6F14500A76}"/>
            </a:ext>
          </a:extLst>
        </xdr:cNvPr>
        <xdr:cNvSpPr/>
      </xdr:nvSpPr>
      <xdr:spPr>
        <a:xfrm>
          <a:off x="685800" y="1857375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4F9E9270-5F6B-443E-A2BB-468F67983633}"/>
            </a:ext>
          </a:extLst>
        </xdr:cNvPr>
        <xdr:cNvSpPr/>
      </xdr:nvSpPr>
      <xdr:spPr>
        <a:xfrm>
          <a:off x="685800" y="18640425"/>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6E9CEC26-4CC7-426E-8C6F-08E9A7069126}"/>
            </a:ext>
          </a:extLst>
        </xdr:cNvPr>
        <xdr:cNvSpPr txBox="1"/>
      </xdr:nvSpPr>
      <xdr:spPr>
        <a:xfrm>
          <a:off x="762000" y="18888075"/>
          <a:ext cx="19878675"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道路について、減価償却率は</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以降、概ね類似団体平均と同水準であり平均的な更新を進めているものと分析できるが、一人当たりの延長は、本市が合併市であり、南北に長い市域である地理的要因により道路の総延長が長いという特徴から、類似団体平均を大きく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認定こども園・幼稚園・保育所は減価償却が進んでいることから施設の老朽化が読み取れる。本市の運営する保育所は過疎地域のみに所在をしており、絶対数が少ないことから、一人当たりの面積が類似団体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公営住宅については、</a:t>
          </a:r>
          <a:r>
            <a:rPr kumimoji="1" lang="en-US" altLang="ja-JP" sz="1100">
              <a:latin typeface="ＭＳ Ｐゴシック" panose="020B0600070205080204" pitchFamily="50" charset="-128"/>
              <a:ea typeface="ＭＳ Ｐゴシック" panose="020B0600070205080204" pitchFamily="50" charset="-128"/>
            </a:rPr>
            <a:t>R3</a:t>
          </a:r>
          <a:r>
            <a:rPr kumimoji="1" lang="ja-JP" altLang="en-US" sz="1100">
              <a:latin typeface="ＭＳ Ｐゴシック" panose="020B0600070205080204" pitchFamily="50" charset="-128"/>
              <a:ea typeface="ＭＳ Ｐゴシック" panose="020B0600070205080204" pitchFamily="50" charset="-128"/>
            </a:rPr>
            <a:t>年度の減価償却率が</a:t>
          </a:r>
          <a:r>
            <a:rPr kumimoji="1" lang="en-US" altLang="ja-JP" sz="1100">
              <a:latin typeface="ＭＳ Ｐゴシック" panose="020B0600070205080204" pitchFamily="50" charset="-128"/>
              <a:ea typeface="ＭＳ Ｐゴシック" panose="020B0600070205080204" pitchFamily="50" charset="-128"/>
            </a:rPr>
            <a:t>64.9</a:t>
          </a:r>
          <a:r>
            <a:rPr kumimoji="1" lang="ja-JP" altLang="en-US" sz="1100">
              <a:latin typeface="ＭＳ Ｐゴシック" panose="020B0600070205080204" pitchFamily="50" charset="-128"/>
              <a:ea typeface="ＭＳ Ｐゴシック" panose="020B0600070205080204" pitchFamily="50" charset="-128"/>
            </a:rPr>
            <a:t>ポイントと、前年度に比べ</a:t>
          </a:r>
          <a:r>
            <a:rPr kumimoji="1" lang="en-US" altLang="ja-JP" sz="1100">
              <a:latin typeface="ＭＳ Ｐゴシック" panose="020B0600070205080204" pitchFamily="50" charset="-128"/>
              <a:ea typeface="ＭＳ Ｐゴシック" panose="020B0600070205080204" pitchFamily="50" charset="-128"/>
            </a:rPr>
            <a:t>7.4</a:t>
          </a:r>
          <a:r>
            <a:rPr kumimoji="1" lang="ja-JP" altLang="en-US" sz="1100">
              <a:latin typeface="ＭＳ Ｐゴシック" panose="020B0600070205080204" pitchFamily="50" charset="-128"/>
              <a:ea typeface="ＭＳ Ｐゴシック" panose="020B0600070205080204" pitchFamily="50" charset="-128"/>
            </a:rPr>
            <a:t>ポイント減少しており、類似団体平均との乖離が大幅に小さくなっている。老朽化が進んでいた市営住宅の移設・建替えに伴う建設事業を計画的に進め、令和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花川東団地が供用開始となったことから、当該数値が改善したものである。なお、一人当たりの面積については、本市の公営住宅需要を的確に検討した建替えを行っていることから、大きな変化はみられていない。　</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児童館については、整備から比較的日の浅い施設があることから、減価償却率は類似団体平均に比し低い水準であり、一人当たりの面積は従前どおり類似団体平均を大きく上回っている。これは、子どもや保護者の居場所づくりの推進を掲げている本市の施策の特色が顕著に表れているものと分析できる。また、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年度には、新たに「ふれあいの杜子ども館」が供用開始となることから、次年度以降も数値の改善が図られることが想定される。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公民館については、施設の老朽化が進んでいることから、令和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年度以降に現公民館施設の解体を予定しており、今後数値の改善が想定される。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3D5F366-FD6E-4193-9A4C-89D05D13AE20}"/>
            </a:ext>
          </a:extLst>
        </xdr:cNvPr>
        <xdr:cNvSpPr/>
      </xdr:nvSpPr>
      <xdr:spPr>
        <a:xfrm>
          <a:off x="581025" y="123825"/>
          <a:ext cx="114204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906EF65-8452-4D9A-B541-C4AC8EC4570A}"/>
            </a:ext>
          </a:extLst>
        </xdr:cNvPr>
        <xdr:cNvSpPr/>
      </xdr:nvSpPr>
      <xdr:spPr>
        <a:xfrm>
          <a:off x="17145000" y="190500"/>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59C0BDA-E466-41ED-B5D8-759DCF97B458}"/>
            </a:ext>
          </a:extLst>
        </xdr:cNvPr>
        <xdr:cNvSpPr/>
      </xdr:nvSpPr>
      <xdr:spPr>
        <a:xfrm>
          <a:off x="17164050" y="219075"/>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3AC4DC0-A5D7-475F-9525-3C1CA77F72AB}"/>
            </a:ext>
          </a:extLst>
        </xdr:cNvPr>
        <xdr:cNvSpPr/>
      </xdr:nvSpPr>
      <xdr:spPr>
        <a:xfrm>
          <a:off x="17192625" y="238125"/>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北海道石狩市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21FA669-7F6D-40CA-99BF-3A254CC37E55}"/>
            </a:ext>
          </a:extLst>
        </xdr:cNvPr>
        <xdr:cNvSpPr/>
      </xdr:nvSpPr>
      <xdr:spPr>
        <a:xfrm>
          <a:off x="14639925" y="190500"/>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F35C1DC-497B-438B-93A2-3AFCC0D28503}"/>
            </a:ext>
          </a:extLst>
        </xdr:cNvPr>
        <xdr:cNvSpPr/>
      </xdr:nvSpPr>
      <xdr:spPr>
        <a:xfrm>
          <a:off x="14658975" y="219075"/>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86E63EA-F79B-461C-8142-322DB03829A1}"/>
            </a:ext>
          </a:extLst>
        </xdr:cNvPr>
        <xdr:cNvSpPr/>
      </xdr:nvSpPr>
      <xdr:spPr>
        <a:xfrm>
          <a:off x="14687550" y="238125"/>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BB08339-9560-4577-BAE6-444B52AC8B55}"/>
            </a:ext>
          </a:extLst>
        </xdr:cNvPr>
        <xdr:cNvSpPr/>
      </xdr:nvSpPr>
      <xdr:spPr>
        <a:xfrm>
          <a:off x="685800" y="847725"/>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2803286-BE5A-48D9-8C98-AA8CF29B6CE5}"/>
            </a:ext>
          </a:extLst>
        </xdr:cNvPr>
        <xdr:cNvSpPr/>
      </xdr:nvSpPr>
      <xdr:spPr>
        <a:xfrm>
          <a:off x="809625" y="885825"/>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4814FD8-E0F1-493F-AE78-97465921C48B}"/>
            </a:ext>
          </a:extLst>
        </xdr:cNvPr>
        <xdr:cNvSpPr/>
      </xdr:nvSpPr>
      <xdr:spPr>
        <a:xfrm>
          <a:off x="2009775" y="885825"/>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58,096
57,598
722.42
35,365,904
34,730,013
623,293
17,906,874
30,755,925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9958ECA-47F4-4E33-829F-28D4BB34295C}"/>
            </a:ext>
          </a:extLst>
        </xdr:cNvPr>
        <xdr:cNvSpPr/>
      </xdr:nvSpPr>
      <xdr:spPr>
        <a:xfrm>
          <a:off x="3209925" y="885825"/>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FAE8AE2-625A-4AE8-97D1-49D6F3A3F794}"/>
            </a:ext>
          </a:extLst>
        </xdr:cNvPr>
        <xdr:cNvSpPr/>
      </xdr:nvSpPr>
      <xdr:spPr>
        <a:xfrm>
          <a:off x="4581525" y="904875"/>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785A8DC-9B09-4B22-8809-1A6E9CC84018}"/>
            </a:ext>
          </a:extLst>
        </xdr:cNvPr>
        <xdr:cNvSpPr/>
      </xdr:nvSpPr>
      <xdr:spPr>
        <a:xfrm>
          <a:off x="6410325" y="904875"/>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015DA31-2BAF-40C2-8403-DCDC0C657A8C}"/>
            </a:ext>
          </a:extLst>
        </xdr:cNvPr>
        <xdr:cNvSpPr/>
      </xdr:nvSpPr>
      <xdr:spPr>
        <a:xfrm>
          <a:off x="7610475" y="914400"/>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A99AA93-527D-4F33-8D5B-52CAF54B8ADF}"/>
            </a:ext>
          </a:extLst>
        </xdr:cNvPr>
        <xdr:cNvSpPr/>
      </xdr:nvSpPr>
      <xdr:spPr>
        <a:xfrm>
          <a:off x="4581525" y="1628775"/>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F32A948-39A4-4400-9CAA-A40B5972DA5D}"/>
            </a:ext>
          </a:extLst>
        </xdr:cNvPr>
        <xdr:cNvSpPr/>
      </xdr:nvSpPr>
      <xdr:spPr>
        <a:xfrm>
          <a:off x="6467475" y="1628775"/>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8B75244-E5A9-4540-813B-ECCAAB2F2D95}"/>
            </a:ext>
          </a:extLst>
        </xdr:cNvPr>
        <xdr:cNvSpPr/>
      </xdr:nvSpPr>
      <xdr:spPr>
        <a:xfrm>
          <a:off x="9972675" y="847725"/>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E408268-B80A-4655-96FB-4499CABCC79F}"/>
            </a:ext>
          </a:extLst>
        </xdr:cNvPr>
        <xdr:cNvSpPr/>
      </xdr:nvSpPr>
      <xdr:spPr>
        <a:xfrm>
          <a:off x="10210800" y="914400"/>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8C15306-7E83-436C-8E09-A362712B9E48}"/>
            </a:ext>
          </a:extLst>
        </xdr:cNvPr>
        <xdr:cNvSpPr/>
      </xdr:nvSpPr>
      <xdr:spPr>
        <a:xfrm>
          <a:off x="10210800" y="11620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C064962-A1C1-4675-85F4-3462F93BA138}"/>
            </a:ext>
          </a:extLst>
        </xdr:cNvPr>
        <xdr:cNvSpPr/>
      </xdr:nvSpPr>
      <xdr:spPr>
        <a:xfrm>
          <a:off x="10210800" y="1476375"/>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3F36F35-AD4C-4C95-878F-3757EC84D59C}"/>
            </a:ext>
          </a:extLst>
        </xdr:cNvPr>
        <xdr:cNvCxnSpPr/>
      </xdr:nvCxnSpPr>
      <xdr:spPr>
        <a:xfrm flipH="1">
          <a:off x="10048875" y="990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2BA9FDD-0FCA-4B63-8046-340C87ACA221}"/>
            </a:ext>
          </a:extLst>
        </xdr:cNvPr>
        <xdr:cNvSpPr/>
      </xdr:nvSpPr>
      <xdr:spPr>
        <a:xfrm>
          <a:off x="10102850" y="952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C9840B2-DB15-4C97-BBDF-8ABCBD1C168C}"/>
            </a:ext>
          </a:extLst>
        </xdr:cNvPr>
        <xdr:cNvSpPr/>
      </xdr:nvSpPr>
      <xdr:spPr>
        <a:xfrm>
          <a:off x="10102850" y="120015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E05E550-AE66-46C9-9322-31C48D3D29A5}"/>
            </a:ext>
          </a:extLst>
        </xdr:cNvPr>
        <xdr:cNvCxnSpPr/>
      </xdr:nvCxnSpPr>
      <xdr:spPr>
        <a:xfrm>
          <a:off x="10131425" y="14573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1D6BA3D-895D-4338-A48A-27EF681D8177}"/>
            </a:ext>
          </a:extLst>
        </xdr:cNvPr>
        <xdr:cNvCxnSpPr/>
      </xdr:nvCxnSpPr>
      <xdr:spPr>
        <a:xfrm>
          <a:off x="10067925" y="14573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D478046-2A92-4727-B2AE-34798C3004E1}"/>
            </a:ext>
          </a:extLst>
        </xdr:cNvPr>
        <xdr:cNvCxnSpPr/>
      </xdr:nvCxnSpPr>
      <xdr:spPr>
        <a:xfrm flipV="1">
          <a:off x="10131425" y="1673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3170E39-5006-4C4E-843C-3FE629BD236C}"/>
            </a:ext>
          </a:extLst>
        </xdr:cNvPr>
        <xdr:cNvCxnSpPr/>
      </xdr:nvCxnSpPr>
      <xdr:spPr>
        <a:xfrm>
          <a:off x="10067925" y="18097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2925471-19E2-42D3-86E0-10188BB217D4}"/>
            </a:ext>
          </a:extLst>
        </xdr:cNvPr>
        <xdr:cNvSpPr txBox="1"/>
      </xdr:nvSpPr>
      <xdr:spPr>
        <a:xfrm>
          <a:off x="638175" y="26479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715FC0B-2F94-4A54-B4A5-82564FC3849C}"/>
            </a:ext>
          </a:extLst>
        </xdr:cNvPr>
        <xdr:cNvSpPr txBox="1"/>
      </xdr:nvSpPr>
      <xdr:spPr>
        <a:xfrm>
          <a:off x="638175" y="29527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C0E54EE-77D8-423F-B025-8D7643B44438}"/>
            </a:ext>
          </a:extLst>
        </xdr:cNvPr>
        <xdr:cNvSpPr txBox="1"/>
      </xdr:nvSpPr>
      <xdr:spPr>
        <a:xfrm>
          <a:off x="638175" y="32480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D0FDB1F-DB69-453F-8D19-8557A07FCC66}"/>
            </a:ext>
          </a:extLst>
        </xdr:cNvPr>
        <xdr:cNvSpPr txBox="1"/>
      </xdr:nvSpPr>
      <xdr:spPr>
        <a:xfrm>
          <a:off x="638175" y="35528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4DC0A3A-13CE-4CF0-A4EA-CD98ECFE90D2}"/>
            </a:ext>
          </a:extLst>
        </xdr:cNvPr>
        <xdr:cNvSpPr/>
      </xdr:nvSpPr>
      <xdr:spPr>
        <a:xfrm>
          <a:off x="6858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81BDFA7-7E5D-4918-9FDE-4766BF37C76F}"/>
            </a:ext>
          </a:extLst>
        </xdr:cNvPr>
        <xdr:cNvSpPr/>
      </xdr:nvSpPr>
      <xdr:spPr>
        <a:xfrm>
          <a:off x="8096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6123740-3FA9-4205-9715-09855F1CBEDD}"/>
            </a:ext>
          </a:extLst>
        </xdr:cNvPr>
        <xdr:cNvSpPr/>
      </xdr:nvSpPr>
      <xdr:spPr>
        <a:xfrm>
          <a:off x="8096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75789C7-4BC1-4D92-B290-44E1A623D496}"/>
            </a:ext>
          </a:extLst>
        </xdr:cNvPr>
        <xdr:cNvSpPr/>
      </xdr:nvSpPr>
      <xdr:spPr>
        <a:xfrm>
          <a:off x="17145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2FC48D8-6181-4B82-BA47-B82C20C978A8}"/>
            </a:ext>
          </a:extLst>
        </xdr:cNvPr>
        <xdr:cNvSpPr/>
      </xdr:nvSpPr>
      <xdr:spPr>
        <a:xfrm>
          <a:off x="17145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F4934E2-AA98-4449-B952-3DD0BE187652}"/>
            </a:ext>
          </a:extLst>
        </xdr:cNvPr>
        <xdr:cNvSpPr/>
      </xdr:nvSpPr>
      <xdr:spPr>
        <a:xfrm>
          <a:off x="27432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DB416FA-F173-493E-8A5B-71D6152E6024}"/>
            </a:ext>
          </a:extLst>
        </xdr:cNvPr>
        <xdr:cNvSpPr/>
      </xdr:nvSpPr>
      <xdr:spPr>
        <a:xfrm>
          <a:off x="27432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B001078-7063-4E13-BB2F-375F9B9AB4D9}"/>
            </a:ext>
          </a:extLst>
        </xdr:cNvPr>
        <xdr:cNvSpPr/>
      </xdr:nvSpPr>
      <xdr:spPr>
        <a:xfrm>
          <a:off x="6858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4B40D73-D84E-42CA-B32F-36BE215B1B96}"/>
            </a:ext>
          </a:extLst>
        </xdr:cNvPr>
        <xdr:cNvSpPr txBox="1"/>
      </xdr:nvSpPr>
      <xdr:spPr>
        <a:xfrm>
          <a:off x="666750"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8899F15-9E6D-4F6B-8F25-54F7770CD5B1}"/>
            </a:ext>
          </a:extLst>
        </xdr:cNvPr>
        <xdr:cNvCxnSpPr/>
      </xdr:nvCxnSpPr>
      <xdr:spPr>
        <a:xfrm>
          <a:off x="6858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9C65747-C831-4335-9F5B-1DF286C729E0}"/>
            </a:ext>
          </a:extLst>
        </xdr:cNvPr>
        <xdr:cNvSpPr txBox="1"/>
      </xdr:nvSpPr>
      <xdr:spPr>
        <a:xfrm>
          <a:off x="278946"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909F8D5-5432-40CC-874B-9C9AF9807F03}"/>
            </a:ext>
          </a:extLst>
        </xdr:cNvPr>
        <xdr:cNvCxnSpPr/>
      </xdr:nvCxnSpPr>
      <xdr:spPr>
        <a:xfrm>
          <a:off x="685800" y="690290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8298899-84DF-498D-8D88-0252102DB62F}"/>
            </a:ext>
          </a:extLst>
        </xdr:cNvPr>
        <xdr:cNvSpPr txBox="1"/>
      </xdr:nvSpPr>
      <xdr:spPr>
        <a:xfrm>
          <a:off x="278946" y="6773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C6F4555-475A-4DF3-9703-02BC35E45371}"/>
            </a:ext>
          </a:extLst>
        </xdr:cNvPr>
        <xdr:cNvCxnSpPr/>
      </xdr:nvCxnSpPr>
      <xdr:spPr>
        <a:xfrm>
          <a:off x="685800" y="6592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DC6122F-7D4D-48AC-A22B-AAEB7EDBDE21}"/>
            </a:ext>
          </a:extLst>
        </xdr:cNvPr>
        <xdr:cNvSpPr txBox="1"/>
      </xdr:nvSpPr>
      <xdr:spPr>
        <a:xfrm>
          <a:off x="339891" y="64658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7BCAE5E2-7851-4754-8083-B374BF05FCBF}"/>
            </a:ext>
          </a:extLst>
        </xdr:cNvPr>
        <xdr:cNvCxnSpPr/>
      </xdr:nvCxnSpPr>
      <xdr:spPr>
        <a:xfrm>
          <a:off x="685800" y="62846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5767A41-24A6-4DC5-A261-F8798864AA54}"/>
            </a:ext>
          </a:extLst>
        </xdr:cNvPr>
        <xdr:cNvSpPr txBox="1"/>
      </xdr:nvSpPr>
      <xdr:spPr>
        <a:xfrm>
          <a:off x="339891" y="61551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98BA185-DD29-43F9-A696-1C6D1DA609AE}"/>
            </a:ext>
          </a:extLst>
        </xdr:cNvPr>
        <xdr:cNvCxnSpPr/>
      </xdr:nvCxnSpPr>
      <xdr:spPr>
        <a:xfrm>
          <a:off x="685800" y="59835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390A0CA-641D-41E3-B8DC-C8DF3BA6EBB6}"/>
            </a:ext>
          </a:extLst>
        </xdr:cNvPr>
        <xdr:cNvSpPr txBox="1"/>
      </xdr:nvSpPr>
      <xdr:spPr>
        <a:xfrm>
          <a:off x="339891" y="58381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8E9DABB-28E0-4B46-B825-DE93EE978523}"/>
            </a:ext>
          </a:extLst>
        </xdr:cNvPr>
        <xdr:cNvCxnSpPr/>
      </xdr:nvCxnSpPr>
      <xdr:spPr>
        <a:xfrm>
          <a:off x="685800" y="56759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4333CCB1-5B1B-48D3-A378-3E380E83854A}"/>
            </a:ext>
          </a:extLst>
        </xdr:cNvPr>
        <xdr:cNvSpPr txBox="1"/>
      </xdr:nvSpPr>
      <xdr:spPr>
        <a:xfrm>
          <a:off x="339891" y="5527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5E9673A-AFAA-4A18-A04D-0FDC732C4434}"/>
            </a:ext>
          </a:extLst>
        </xdr:cNvPr>
        <xdr:cNvCxnSpPr/>
      </xdr:nvCxnSpPr>
      <xdr:spPr>
        <a:xfrm>
          <a:off x="685800" y="53557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1128CAB-5E7E-4620-B251-1B2CD8856306}"/>
            </a:ext>
          </a:extLst>
        </xdr:cNvPr>
        <xdr:cNvSpPr txBox="1"/>
      </xdr:nvSpPr>
      <xdr:spPr>
        <a:xfrm>
          <a:off x="388136" y="52198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2845310-85C9-49EE-A1E0-93828A6C6594}"/>
            </a:ext>
          </a:extLst>
        </xdr:cNvPr>
        <xdr:cNvCxnSpPr/>
      </xdr:nvCxnSpPr>
      <xdr:spPr>
        <a:xfrm>
          <a:off x="6858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B15EF939-5007-4CFD-B7F8-6A90679620EE}"/>
            </a:ext>
          </a:extLst>
        </xdr:cNvPr>
        <xdr:cNvSpPr/>
      </xdr:nvSpPr>
      <xdr:spPr>
        <a:xfrm>
          <a:off x="6858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B535A8AD-D315-4077-8755-547618B2BA78}"/>
            </a:ext>
          </a:extLst>
        </xdr:cNvPr>
        <xdr:cNvCxnSpPr/>
      </xdr:nvCxnSpPr>
      <xdr:spPr>
        <a:xfrm flipV="1">
          <a:off x="4180840" y="5372100"/>
          <a:ext cx="0" cy="15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BD822609-2CDA-497A-BEF1-CDF5E3ECB1AA}"/>
            </a:ext>
          </a:extLst>
        </xdr:cNvPr>
        <xdr:cNvSpPr txBox="1"/>
      </xdr:nvSpPr>
      <xdr:spPr>
        <a:xfrm>
          <a:off x="4219575" y="687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7DEE13BA-F738-413E-AE51-B75437105FBA}"/>
            </a:ext>
          </a:extLst>
        </xdr:cNvPr>
        <xdr:cNvCxnSpPr/>
      </xdr:nvCxnSpPr>
      <xdr:spPr>
        <a:xfrm>
          <a:off x="4105275" y="687832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0AECF322-272E-4A88-8AC4-27451677D27C}"/>
            </a:ext>
          </a:extLst>
        </xdr:cNvPr>
        <xdr:cNvSpPr txBox="1"/>
      </xdr:nvSpPr>
      <xdr:spPr>
        <a:xfrm>
          <a:off x="4219575" y="51695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95CB3E5D-7396-407C-9B6E-05616460EE6F}"/>
            </a:ext>
          </a:extLst>
        </xdr:cNvPr>
        <xdr:cNvCxnSpPr/>
      </xdr:nvCxnSpPr>
      <xdr:spPr>
        <a:xfrm>
          <a:off x="4105275" y="53721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21788</xdr:rowOff>
    </xdr:from>
    <xdr:ext cx="405111" cy="259045"/>
    <xdr:sp macro="" textlink="">
      <xdr:nvSpPr>
        <xdr:cNvPr id="63" name="【図書館】&#10;有形固定資産減価償却率平均値テキスト">
          <a:extLst>
            <a:ext uri="{FF2B5EF4-FFF2-40B4-BE49-F238E27FC236}">
              <a16:creationId xmlns:a16="http://schemas.microsoft.com/office/drawing/2014/main" id="{5A89F4A1-83E0-4A22-BE5E-AD0B56F8B165}"/>
            </a:ext>
          </a:extLst>
        </xdr:cNvPr>
        <xdr:cNvSpPr txBox="1"/>
      </xdr:nvSpPr>
      <xdr:spPr>
        <a:xfrm>
          <a:off x="4219575" y="6022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a:extLst>
            <a:ext uri="{FF2B5EF4-FFF2-40B4-BE49-F238E27FC236}">
              <a16:creationId xmlns:a16="http://schemas.microsoft.com/office/drawing/2014/main" id="{7F7BC07E-3C4C-4521-996B-3256ABA54F76}"/>
            </a:ext>
          </a:extLst>
        </xdr:cNvPr>
        <xdr:cNvSpPr/>
      </xdr:nvSpPr>
      <xdr:spPr>
        <a:xfrm>
          <a:off x="4124325" y="604728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a:extLst>
            <a:ext uri="{FF2B5EF4-FFF2-40B4-BE49-F238E27FC236}">
              <a16:creationId xmlns:a16="http://schemas.microsoft.com/office/drawing/2014/main" id="{53713AC9-EDF3-46B1-B6AB-67C6141CE09F}"/>
            </a:ext>
          </a:extLst>
        </xdr:cNvPr>
        <xdr:cNvSpPr/>
      </xdr:nvSpPr>
      <xdr:spPr>
        <a:xfrm>
          <a:off x="3381375" y="605717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a:extLst>
            <a:ext uri="{FF2B5EF4-FFF2-40B4-BE49-F238E27FC236}">
              <a16:creationId xmlns:a16="http://schemas.microsoft.com/office/drawing/2014/main" id="{6067B272-93F9-4731-B730-CBBCA978B8C7}"/>
            </a:ext>
          </a:extLst>
        </xdr:cNvPr>
        <xdr:cNvSpPr/>
      </xdr:nvSpPr>
      <xdr:spPr>
        <a:xfrm>
          <a:off x="2571750" y="603095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id="{4F16F88E-778B-4FD5-9338-0647BAB378C8}"/>
            </a:ext>
          </a:extLst>
        </xdr:cNvPr>
        <xdr:cNvSpPr/>
      </xdr:nvSpPr>
      <xdr:spPr>
        <a:xfrm>
          <a:off x="1781175" y="599821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a:extLst>
            <a:ext uri="{FF2B5EF4-FFF2-40B4-BE49-F238E27FC236}">
              <a16:creationId xmlns:a16="http://schemas.microsoft.com/office/drawing/2014/main" id="{16C8E4D4-A7CE-47ED-90C4-EB877AFF6170}"/>
            </a:ext>
          </a:extLst>
        </xdr:cNvPr>
        <xdr:cNvSpPr/>
      </xdr:nvSpPr>
      <xdr:spPr>
        <a:xfrm>
          <a:off x="981075" y="598188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B4F224C-90AB-4A36-A1A0-049A904027FE}"/>
            </a:ext>
          </a:extLst>
        </xdr:cNvPr>
        <xdr:cNvSpPr txBox="1"/>
      </xdr:nvSpPr>
      <xdr:spPr>
        <a:xfrm>
          <a:off x="40100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1AEF712-89B9-4960-809C-8830D34ED547}"/>
            </a:ext>
          </a:extLst>
        </xdr:cNvPr>
        <xdr:cNvSpPr txBox="1"/>
      </xdr:nvSpPr>
      <xdr:spPr>
        <a:xfrm>
          <a:off x="32575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E58711B-09E4-42EF-8529-B970ABE0597E}"/>
            </a:ext>
          </a:extLst>
        </xdr:cNvPr>
        <xdr:cNvSpPr txBox="1"/>
      </xdr:nvSpPr>
      <xdr:spPr>
        <a:xfrm>
          <a:off x="24479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F36007F-D5ED-46C5-94D3-999ACB0CEAEC}"/>
            </a:ext>
          </a:extLst>
        </xdr:cNvPr>
        <xdr:cNvSpPr txBox="1"/>
      </xdr:nvSpPr>
      <xdr:spPr>
        <a:xfrm>
          <a:off x="1657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ABFDA9A-F1A8-4338-952E-ACDB36C1151B}"/>
            </a:ext>
          </a:extLst>
        </xdr:cNvPr>
        <xdr:cNvSpPr txBox="1"/>
      </xdr:nvSpPr>
      <xdr:spPr>
        <a:xfrm>
          <a:off x="857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xdr:rowOff>
    </xdr:from>
    <xdr:to>
      <xdr:col>24</xdr:col>
      <xdr:colOff>114300</xdr:colOff>
      <xdr:row>37</xdr:row>
      <xdr:rowOff>102507</xdr:rowOff>
    </xdr:to>
    <xdr:sp macro="" textlink="">
      <xdr:nvSpPr>
        <xdr:cNvPr id="74" name="楕円 73">
          <a:extLst>
            <a:ext uri="{FF2B5EF4-FFF2-40B4-BE49-F238E27FC236}">
              <a16:creationId xmlns:a16="http://schemas.microsoft.com/office/drawing/2014/main" id="{003AC2C2-B0F0-47D4-9ED4-19453885D23D}"/>
            </a:ext>
          </a:extLst>
        </xdr:cNvPr>
        <xdr:cNvSpPr/>
      </xdr:nvSpPr>
      <xdr:spPr>
        <a:xfrm>
          <a:off x="4124325" y="600165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23784</xdr:rowOff>
    </xdr:from>
    <xdr:ext cx="405111" cy="259045"/>
    <xdr:sp macro="" textlink="">
      <xdr:nvSpPr>
        <xdr:cNvPr id="75" name="【図書館】&#10;有形固定資産減価償却率該当値テキスト">
          <a:extLst>
            <a:ext uri="{FF2B5EF4-FFF2-40B4-BE49-F238E27FC236}">
              <a16:creationId xmlns:a16="http://schemas.microsoft.com/office/drawing/2014/main" id="{B68E57B9-02D4-423B-8053-792272E3FE59}"/>
            </a:ext>
          </a:extLst>
        </xdr:cNvPr>
        <xdr:cNvSpPr txBox="1"/>
      </xdr:nvSpPr>
      <xdr:spPr>
        <a:xfrm>
          <a:off x="4219575" y="5865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139700</xdr:rowOff>
    </xdr:from>
    <xdr:to>
      <xdr:col>20</xdr:col>
      <xdr:colOff>38100</xdr:colOff>
      <xdr:row>37</xdr:row>
      <xdr:rowOff>69850</xdr:rowOff>
    </xdr:to>
    <xdr:sp macro="" textlink="">
      <xdr:nvSpPr>
        <xdr:cNvPr id="76" name="楕円 75">
          <a:extLst>
            <a:ext uri="{FF2B5EF4-FFF2-40B4-BE49-F238E27FC236}">
              <a16:creationId xmlns:a16="http://schemas.microsoft.com/office/drawing/2014/main" id="{E49AD7FB-DF3B-4E31-997F-8BE3BE661BD0}"/>
            </a:ext>
          </a:extLst>
        </xdr:cNvPr>
        <xdr:cNvSpPr/>
      </xdr:nvSpPr>
      <xdr:spPr>
        <a:xfrm>
          <a:off x="3381375" y="59817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19050</xdr:rowOff>
    </xdr:from>
    <xdr:to>
      <xdr:col>24</xdr:col>
      <xdr:colOff>63500</xdr:colOff>
      <xdr:row>37</xdr:row>
      <xdr:rowOff>51707</xdr:rowOff>
    </xdr:to>
    <xdr:cxnSp macro="">
      <xdr:nvCxnSpPr>
        <xdr:cNvPr id="77" name="直線コネクタ 76">
          <a:extLst>
            <a:ext uri="{FF2B5EF4-FFF2-40B4-BE49-F238E27FC236}">
              <a16:creationId xmlns:a16="http://schemas.microsoft.com/office/drawing/2014/main" id="{8B4582A2-A46E-49CD-BBC1-AF64DBBE74BD}"/>
            </a:ext>
          </a:extLst>
        </xdr:cNvPr>
        <xdr:cNvCxnSpPr/>
      </xdr:nvCxnSpPr>
      <xdr:spPr>
        <a:xfrm>
          <a:off x="3429000" y="6019800"/>
          <a:ext cx="752475"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107043</xdr:rowOff>
    </xdr:from>
    <xdr:to>
      <xdr:col>15</xdr:col>
      <xdr:colOff>101600</xdr:colOff>
      <xdr:row>37</xdr:row>
      <xdr:rowOff>37193</xdr:rowOff>
    </xdr:to>
    <xdr:sp macro="" textlink="">
      <xdr:nvSpPr>
        <xdr:cNvPr id="78" name="楕円 77">
          <a:extLst>
            <a:ext uri="{FF2B5EF4-FFF2-40B4-BE49-F238E27FC236}">
              <a16:creationId xmlns:a16="http://schemas.microsoft.com/office/drawing/2014/main" id="{D5944271-E744-41C6-8599-A05283721295}"/>
            </a:ext>
          </a:extLst>
        </xdr:cNvPr>
        <xdr:cNvSpPr/>
      </xdr:nvSpPr>
      <xdr:spPr>
        <a:xfrm>
          <a:off x="2571750" y="594269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157843</xdr:rowOff>
    </xdr:from>
    <xdr:to>
      <xdr:col>19</xdr:col>
      <xdr:colOff>177800</xdr:colOff>
      <xdr:row>37</xdr:row>
      <xdr:rowOff>19050</xdr:rowOff>
    </xdr:to>
    <xdr:cxnSp macro="">
      <xdr:nvCxnSpPr>
        <xdr:cNvPr id="79" name="直線コネクタ 78">
          <a:extLst>
            <a:ext uri="{FF2B5EF4-FFF2-40B4-BE49-F238E27FC236}">
              <a16:creationId xmlns:a16="http://schemas.microsoft.com/office/drawing/2014/main" id="{4FE179EB-550B-417F-8728-BDBAC523BC29}"/>
            </a:ext>
          </a:extLst>
        </xdr:cNvPr>
        <xdr:cNvCxnSpPr/>
      </xdr:nvCxnSpPr>
      <xdr:spPr>
        <a:xfrm>
          <a:off x="2619375" y="5999843"/>
          <a:ext cx="809625" cy="1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87449</xdr:rowOff>
    </xdr:from>
    <xdr:to>
      <xdr:col>10</xdr:col>
      <xdr:colOff>165100</xdr:colOff>
      <xdr:row>37</xdr:row>
      <xdr:rowOff>17599</xdr:rowOff>
    </xdr:to>
    <xdr:sp macro="" textlink="">
      <xdr:nvSpPr>
        <xdr:cNvPr id="80" name="楕円 79">
          <a:extLst>
            <a:ext uri="{FF2B5EF4-FFF2-40B4-BE49-F238E27FC236}">
              <a16:creationId xmlns:a16="http://schemas.microsoft.com/office/drawing/2014/main" id="{5B5D6C32-B513-4F74-A774-ACCF055657E7}"/>
            </a:ext>
          </a:extLst>
        </xdr:cNvPr>
        <xdr:cNvSpPr/>
      </xdr:nvSpPr>
      <xdr:spPr>
        <a:xfrm>
          <a:off x="1781175" y="592309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138249</xdr:rowOff>
    </xdr:from>
    <xdr:to>
      <xdr:col>15</xdr:col>
      <xdr:colOff>50800</xdr:colOff>
      <xdr:row>36</xdr:row>
      <xdr:rowOff>157843</xdr:rowOff>
    </xdr:to>
    <xdr:cxnSp macro="">
      <xdr:nvCxnSpPr>
        <xdr:cNvPr id="81" name="直線コネクタ 80">
          <a:extLst>
            <a:ext uri="{FF2B5EF4-FFF2-40B4-BE49-F238E27FC236}">
              <a16:creationId xmlns:a16="http://schemas.microsoft.com/office/drawing/2014/main" id="{7015EDB8-426A-4E65-87C1-09A68D7383EF}"/>
            </a:ext>
          </a:extLst>
        </xdr:cNvPr>
        <xdr:cNvCxnSpPr/>
      </xdr:nvCxnSpPr>
      <xdr:spPr>
        <a:xfrm>
          <a:off x="1828800" y="5980249"/>
          <a:ext cx="790575"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54792</xdr:rowOff>
    </xdr:from>
    <xdr:to>
      <xdr:col>6</xdr:col>
      <xdr:colOff>38100</xdr:colOff>
      <xdr:row>36</xdr:row>
      <xdr:rowOff>156392</xdr:rowOff>
    </xdr:to>
    <xdr:sp macro="" textlink="">
      <xdr:nvSpPr>
        <xdr:cNvPr id="82" name="楕円 81">
          <a:extLst>
            <a:ext uri="{FF2B5EF4-FFF2-40B4-BE49-F238E27FC236}">
              <a16:creationId xmlns:a16="http://schemas.microsoft.com/office/drawing/2014/main" id="{A7671F8B-BD33-495D-A5B3-D18A6EA8039A}"/>
            </a:ext>
          </a:extLst>
        </xdr:cNvPr>
        <xdr:cNvSpPr/>
      </xdr:nvSpPr>
      <xdr:spPr>
        <a:xfrm>
          <a:off x="981075" y="589361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105592</xdr:rowOff>
    </xdr:from>
    <xdr:to>
      <xdr:col>10</xdr:col>
      <xdr:colOff>114300</xdr:colOff>
      <xdr:row>36</xdr:row>
      <xdr:rowOff>138249</xdr:rowOff>
    </xdr:to>
    <xdr:cxnSp macro="">
      <xdr:nvCxnSpPr>
        <xdr:cNvPr id="83" name="直線コネクタ 82">
          <a:extLst>
            <a:ext uri="{FF2B5EF4-FFF2-40B4-BE49-F238E27FC236}">
              <a16:creationId xmlns:a16="http://schemas.microsoft.com/office/drawing/2014/main" id="{B9EC5434-7339-4C63-8D8F-65BAABA74C3C}"/>
            </a:ext>
          </a:extLst>
        </xdr:cNvPr>
        <xdr:cNvCxnSpPr/>
      </xdr:nvCxnSpPr>
      <xdr:spPr>
        <a:xfrm>
          <a:off x="1028700" y="5941242"/>
          <a:ext cx="800100" cy="3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149151</xdr:rowOff>
    </xdr:from>
    <xdr:ext cx="405111" cy="259045"/>
    <xdr:sp macro="" textlink="">
      <xdr:nvSpPr>
        <xdr:cNvPr id="84" name="n_1aveValue【図書館】&#10;有形固定資産減価償却率">
          <a:extLst>
            <a:ext uri="{FF2B5EF4-FFF2-40B4-BE49-F238E27FC236}">
              <a16:creationId xmlns:a16="http://schemas.microsoft.com/office/drawing/2014/main" id="{7758CAFE-5804-40D8-86C4-587ED2DEA00C}"/>
            </a:ext>
          </a:extLst>
        </xdr:cNvPr>
        <xdr:cNvSpPr txBox="1"/>
      </xdr:nvSpPr>
      <xdr:spPr>
        <a:xfrm>
          <a:off x="3239144" y="614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119760</xdr:rowOff>
    </xdr:from>
    <xdr:ext cx="405111" cy="259045"/>
    <xdr:sp macro="" textlink="">
      <xdr:nvSpPr>
        <xdr:cNvPr id="85" name="n_2aveValue【図書館】&#10;有形固定資産減価償却率">
          <a:extLst>
            <a:ext uri="{FF2B5EF4-FFF2-40B4-BE49-F238E27FC236}">
              <a16:creationId xmlns:a16="http://schemas.microsoft.com/office/drawing/2014/main" id="{361A8F85-40CB-4418-9F35-AA7D7E6EF00B}"/>
            </a:ext>
          </a:extLst>
        </xdr:cNvPr>
        <xdr:cNvSpPr txBox="1"/>
      </xdr:nvSpPr>
      <xdr:spPr>
        <a:xfrm>
          <a:off x="2439044" y="6123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83837</xdr:rowOff>
    </xdr:from>
    <xdr:ext cx="405111" cy="259045"/>
    <xdr:sp macro="" textlink="">
      <xdr:nvSpPr>
        <xdr:cNvPr id="86" name="n_3aveValue【図書館】&#10;有形固定資産減価償却率">
          <a:extLst>
            <a:ext uri="{FF2B5EF4-FFF2-40B4-BE49-F238E27FC236}">
              <a16:creationId xmlns:a16="http://schemas.microsoft.com/office/drawing/2014/main" id="{36CB3D8E-94C1-42C1-BF68-F755875C6CFD}"/>
            </a:ext>
          </a:extLst>
        </xdr:cNvPr>
        <xdr:cNvSpPr txBox="1"/>
      </xdr:nvSpPr>
      <xdr:spPr>
        <a:xfrm>
          <a:off x="1648469" y="6087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67508</xdr:rowOff>
    </xdr:from>
    <xdr:ext cx="405111" cy="259045"/>
    <xdr:sp macro="" textlink="">
      <xdr:nvSpPr>
        <xdr:cNvPr id="87" name="n_4aveValue【図書館】&#10;有形固定資産減価償却率">
          <a:extLst>
            <a:ext uri="{FF2B5EF4-FFF2-40B4-BE49-F238E27FC236}">
              <a16:creationId xmlns:a16="http://schemas.microsoft.com/office/drawing/2014/main" id="{9BAA3CC6-97C3-444A-8E32-A7356B4A3FC8}"/>
            </a:ext>
          </a:extLst>
        </xdr:cNvPr>
        <xdr:cNvSpPr txBox="1"/>
      </xdr:nvSpPr>
      <xdr:spPr>
        <a:xfrm>
          <a:off x="848369" y="606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86377</xdr:rowOff>
    </xdr:from>
    <xdr:ext cx="405111" cy="259045"/>
    <xdr:sp macro="" textlink="">
      <xdr:nvSpPr>
        <xdr:cNvPr id="88" name="n_1mainValue【図書館】&#10;有形固定資産減価償却率">
          <a:extLst>
            <a:ext uri="{FF2B5EF4-FFF2-40B4-BE49-F238E27FC236}">
              <a16:creationId xmlns:a16="http://schemas.microsoft.com/office/drawing/2014/main" id="{65FACD8E-29AA-4E04-91E2-E57B6A2BD1CB}"/>
            </a:ext>
          </a:extLst>
        </xdr:cNvPr>
        <xdr:cNvSpPr txBox="1"/>
      </xdr:nvSpPr>
      <xdr:spPr>
        <a:xfrm>
          <a:off x="3239144" y="5760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53720</xdr:rowOff>
    </xdr:from>
    <xdr:ext cx="405111" cy="259045"/>
    <xdr:sp macro="" textlink="">
      <xdr:nvSpPr>
        <xdr:cNvPr id="89" name="n_2mainValue【図書館】&#10;有形固定資産減価償却率">
          <a:extLst>
            <a:ext uri="{FF2B5EF4-FFF2-40B4-BE49-F238E27FC236}">
              <a16:creationId xmlns:a16="http://schemas.microsoft.com/office/drawing/2014/main" id="{C47D82F3-6E93-420F-BE13-4BF109FC5146}"/>
            </a:ext>
          </a:extLst>
        </xdr:cNvPr>
        <xdr:cNvSpPr txBox="1"/>
      </xdr:nvSpPr>
      <xdr:spPr>
        <a:xfrm>
          <a:off x="2439044" y="5727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34126</xdr:rowOff>
    </xdr:from>
    <xdr:ext cx="405111" cy="259045"/>
    <xdr:sp macro="" textlink="">
      <xdr:nvSpPr>
        <xdr:cNvPr id="90" name="n_3mainValue【図書館】&#10;有形固定資産減価償却率">
          <a:extLst>
            <a:ext uri="{FF2B5EF4-FFF2-40B4-BE49-F238E27FC236}">
              <a16:creationId xmlns:a16="http://schemas.microsoft.com/office/drawing/2014/main" id="{4F2F2B2E-1306-487D-89F0-3535C3BA3B27}"/>
            </a:ext>
          </a:extLst>
        </xdr:cNvPr>
        <xdr:cNvSpPr txBox="1"/>
      </xdr:nvSpPr>
      <xdr:spPr>
        <a:xfrm>
          <a:off x="1648469" y="5707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1469</xdr:rowOff>
    </xdr:from>
    <xdr:ext cx="405111" cy="259045"/>
    <xdr:sp macro="" textlink="">
      <xdr:nvSpPr>
        <xdr:cNvPr id="91" name="n_4mainValue【図書館】&#10;有形固定資産減価償却率">
          <a:extLst>
            <a:ext uri="{FF2B5EF4-FFF2-40B4-BE49-F238E27FC236}">
              <a16:creationId xmlns:a16="http://schemas.microsoft.com/office/drawing/2014/main" id="{F50AD0E2-0C4F-4573-B991-D521FE955136}"/>
            </a:ext>
          </a:extLst>
        </xdr:cNvPr>
        <xdr:cNvSpPr txBox="1"/>
      </xdr:nvSpPr>
      <xdr:spPr>
        <a:xfrm>
          <a:off x="848369" y="567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25CFB0CA-A534-4900-9E1C-8E872B574CFE}"/>
            </a:ext>
          </a:extLst>
        </xdr:cNvPr>
        <xdr:cNvSpPr/>
      </xdr:nvSpPr>
      <xdr:spPr>
        <a:xfrm>
          <a:off x="59531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AD7FCDD5-8897-412B-AF3C-2929F487DEE6}"/>
            </a:ext>
          </a:extLst>
        </xdr:cNvPr>
        <xdr:cNvSpPr/>
      </xdr:nvSpPr>
      <xdr:spPr>
        <a:xfrm>
          <a:off x="60674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C47C7539-7FBD-4C23-8801-203FE11E1F43}"/>
            </a:ext>
          </a:extLst>
        </xdr:cNvPr>
        <xdr:cNvSpPr/>
      </xdr:nvSpPr>
      <xdr:spPr>
        <a:xfrm>
          <a:off x="60674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8ABA0C6D-6B55-45DE-B5B9-90E3C49915E2}"/>
            </a:ext>
          </a:extLst>
        </xdr:cNvPr>
        <xdr:cNvSpPr/>
      </xdr:nvSpPr>
      <xdr:spPr>
        <a:xfrm>
          <a:off x="69818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A0ECA382-9F8E-401A-901E-549128478100}"/>
            </a:ext>
          </a:extLst>
        </xdr:cNvPr>
        <xdr:cNvSpPr/>
      </xdr:nvSpPr>
      <xdr:spPr>
        <a:xfrm>
          <a:off x="69818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7D716A4-C916-40D0-B561-7A3DF319C7C0}"/>
            </a:ext>
          </a:extLst>
        </xdr:cNvPr>
        <xdr:cNvSpPr/>
      </xdr:nvSpPr>
      <xdr:spPr>
        <a:xfrm>
          <a:off x="80105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206B363C-3DA3-41EC-A28A-6A5B7A467ED1}"/>
            </a:ext>
          </a:extLst>
        </xdr:cNvPr>
        <xdr:cNvSpPr/>
      </xdr:nvSpPr>
      <xdr:spPr>
        <a:xfrm>
          <a:off x="80105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B91DAA91-0999-44CE-89DF-7664BDB126DE}"/>
            </a:ext>
          </a:extLst>
        </xdr:cNvPr>
        <xdr:cNvSpPr/>
      </xdr:nvSpPr>
      <xdr:spPr>
        <a:xfrm>
          <a:off x="59531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F378893E-D633-463B-8EE7-F9E8FEE7B0BD}"/>
            </a:ext>
          </a:extLst>
        </xdr:cNvPr>
        <xdr:cNvSpPr txBox="1"/>
      </xdr:nvSpPr>
      <xdr:spPr>
        <a:xfrm>
          <a:off x="5915025"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F455683-B75C-494E-B9F7-F30793657FE5}"/>
            </a:ext>
          </a:extLst>
        </xdr:cNvPr>
        <xdr:cNvCxnSpPr/>
      </xdr:nvCxnSpPr>
      <xdr:spPr>
        <a:xfrm>
          <a:off x="5953125" y="72104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3EC91A65-851C-4E7E-9F26-D0E894CE5D3B}"/>
            </a:ext>
          </a:extLst>
        </xdr:cNvPr>
        <xdr:cNvCxnSpPr/>
      </xdr:nvCxnSpPr>
      <xdr:spPr>
        <a:xfrm>
          <a:off x="5953125" y="678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E6EB5CF6-275B-4999-946D-AA6D6A88D3C1}"/>
            </a:ext>
          </a:extLst>
        </xdr:cNvPr>
        <xdr:cNvSpPr txBox="1"/>
      </xdr:nvSpPr>
      <xdr:spPr>
        <a:xfrm>
          <a:off x="5527221" y="664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820B2CB4-7C4A-4C54-BE10-5734CA74BED2}"/>
            </a:ext>
          </a:extLst>
        </xdr:cNvPr>
        <xdr:cNvCxnSpPr/>
      </xdr:nvCxnSpPr>
      <xdr:spPr>
        <a:xfrm>
          <a:off x="5953125" y="6343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971AB4C1-89AB-4BA2-8D83-7FC20F9A9A2D}"/>
            </a:ext>
          </a:extLst>
        </xdr:cNvPr>
        <xdr:cNvSpPr txBox="1"/>
      </xdr:nvSpPr>
      <xdr:spPr>
        <a:xfrm>
          <a:off x="55272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BC751FF1-3AF5-45A4-96F0-B756B30A1B9B}"/>
            </a:ext>
          </a:extLst>
        </xdr:cNvPr>
        <xdr:cNvCxnSpPr/>
      </xdr:nvCxnSpPr>
      <xdr:spPr>
        <a:xfrm>
          <a:off x="5953125" y="591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3C4DCAC5-8591-43AB-8506-A91286207532}"/>
            </a:ext>
          </a:extLst>
        </xdr:cNvPr>
        <xdr:cNvSpPr txBox="1"/>
      </xdr:nvSpPr>
      <xdr:spPr>
        <a:xfrm>
          <a:off x="5527221" y="577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2071B50F-48AD-45F7-BC0D-5156D3D7425B}"/>
            </a:ext>
          </a:extLst>
        </xdr:cNvPr>
        <xdr:cNvCxnSpPr/>
      </xdr:nvCxnSpPr>
      <xdr:spPr>
        <a:xfrm>
          <a:off x="5953125" y="548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45F982A-C2B1-40ED-AB82-0A1303657AE4}"/>
            </a:ext>
          </a:extLst>
        </xdr:cNvPr>
        <xdr:cNvSpPr txBox="1"/>
      </xdr:nvSpPr>
      <xdr:spPr>
        <a:xfrm>
          <a:off x="5527221" y="53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9384A5B-7DE1-4FFD-B54E-2DA77DF98638}"/>
            </a:ext>
          </a:extLst>
        </xdr:cNvPr>
        <xdr:cNvCxnSpPr/>
      </xdr:nvCxnSpPr>
      <xdr:spPr>
        <a:xfrm>
          <a:off x="5953125" y="504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C301856C-10DE-445D-B91D-71853F41F370}"/>
            </a:ext>
          </a:extLst>
        </xdr:cNvPr>
        <xdr:cNvSpPr txBox="1"/>
      </xdr:nvSpPr>
      <xdr:spPr>
        <a:xfrm>
          <a:off x="5527221" y="491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9F86B9F7-274F-42F7-BE95-3BB00564A717}"/>
            </a:ext>
          </a:extLst>
        </xdr:cNvPr>
        <xdr:cNvSpPr/>
      </xdr:nvSpPr>
      <xdr:spPr>
        <a:xfrm>
          <a:off x="59531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a:extLst>
            <a:ext uri="{FF2B5EF4-FFF2-40B4-BE49-F238E27FC236}">
              <a16:creationId xmlns:a16="http://schemas.microsoft.com/office/drawing/2014/main" id="{D04B9938-0A34-497C-99A4-780A21508E68}"/>
            </a:ext>
          </a:extLst>
        </xdr:cNvPr>
        <xdr:cNvCxnSpPr/>
      </xdr:nvCxnSpPr>
      <xdr:spPr>
        <a:xfrm flipV="1">
          <a:off x="9429115" y="5750814"/>
          <a:ext cx="0" cy="10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a:extLst>
            <a:ext uri="{FF2B5EF4-FFF2-40B4-BE49-F238E27FC236}">
              <a16:creationId xmlns:a16="http://schemas.microsoft.com/office/drawing/2014/main" id="{1891AEF5-40DB-4C13-814E-16A705E437CA}"/>
            </a:ext>
          </a:extLst>
        </xdr:cNvPr>
        <xdr:cNvSpPr txBox="1"/>
      </xdr:nvSpPr>
      <xdr:spPr>
        <a:xfrm>
          <a:off x="9467850" y="677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a:extLst>
            <a:ext uri="{FF2B5EF4-FFF2-40B4-BE49-F238E27FC236}">
              <a16:creationId xmlns:a16="http://schemas.microsoft.com/office/drawing/2014/main" id="{94EE2C79-1B3C-49D6-9066-E73C88531639}"/>
            </a:ext>
          </a:extLst>
        </xdr:cNvPr>
        <xdr:cNvCxnSpPr/>
      </xdr:nvCxnSpPr>
      <xdr:spPr>
        <a:xfrm>
          <a:off x="9363075" y="676948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a:extLst>
            <a:ext uri="{FF2B5EF4-FFF2-40B4-BE49-F238E27FC236}">
              <a16:creationId xmlns:a16="http://schemas.microsoft.com/office/drawing/2014/main" id="{4A458FE5-7BAD-4B70-BFD5-7F831AA9E827}"/>
            </a:ext>
          </a:extLst>
        </xdr:cNvPr>
        <xdr:cNvSpPr txBox="1"/>
      </xdr:nvSpPr>
      <xdr:spPr>
        <a:xfrm>
          <a:off x="9467850" y="553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a:extLst>
            <a:ext uri="{FF2B5EF4-FFF2-40B4-BE49-F238E27FC236}">
              <a16:creationId xmlns:a16="http://schemas.microsoft.com/office/drawing/2014/main" id="{C6E92946-1037-4E60-95DD-4E440B151209}"/>
            </a:ext>
          </a:extLst>
        </xdr:cNvPr>
        <xdr:cNvCxnSpPr/>
      </xdr:nvCxnSpPr>
      <xdr:spPr>
        <a:xfrm>
          <a:off x="9363075" y="575081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22115</xdr:rowOff>
    </xdr:from>
    <xdr:ext cx="469744" cy="259045"/>
    <xdr:sp macro="" textlink="">
      <xdr:nvSpPr>
        <xdr:cNvPr id="118" name="【図書館】&#10;一人当たり面積平均値テキスト">
          <a:extLst>
            <a:ext uri="{FF2B5EF4-FFF2-40B4-BE49-F238E27FC236}">
              <a16:creationId xmlns:a16="http://schemas.microsoft.com/office/drawing/2014/main" id="{737BC5C5-9C97-4A5E-BD9A-DE0F621FFACC}"/>
            </a:ext>
          </a:extLst>
        </xdr:cNvPr>
        <xdr:cNvSpPr txBox="1"/>
      </xdr:nvSpPr>
      <xdr:spPr>
        <a:xfrm>
          <a:off x="9467850" y="6508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a:extLst>
            <a:ext uri="{FF2B5EF4-FFF2-40B4-BE49-F238E27FC236}">
              <a16:creationId xmlns:a16="http://schemas.microsoft.com/office/drawing/2014/main" id="{B7AE37FB-0B51-446C-BF80-E8288347697B}"/>
            </a:ext>
          </a:extLst>
        </xdr:cNvPr>
        <xdr:cNvSpPr/>
      </xdr:nvSpPr>
      <xdr:spPr>
        <a:xfrm>
          <a:off x="9401175" y="653338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a:extLst>
            <a:ext uri="{FF2B5EF4-FFF2-40B4-BE49-F238E27FC236}">
              <a16:creationId xmlns:a16="http://schemas.microsoft.com/office/drawing/2014/main" id="{490C8F19-D135-48E8-8FBD-9EE58FCEE8AF}"/>
            </a:ext>
          </a:extLst>
        </xdr:cNvPr>
        <xdr:cNvSpPr/>
      </xdr:nvSpPr>
      <xdr:spPr>
        <a:xfrm>
          <a:off x="8639175" y="655167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a:extLst>
            <a:ext uri="{FF2B5EF4-FFF2-40B4-BE49-F238E27FC236}">
              <a16:creationId xmlns:a16="http://schemas.microsoft.com/office/drawing/2014/main" id="{1963198E-ED9E-4CA8-8E9C-A7A4A41622F7}"/>
            </a:ext>
          </a:extLst>
        </xdr:cNvPr>
        <xdr:cNvSpPr/>
      </xdr:nvSpPr>
      <xdr:spPr>
        <a:xfrm>
          <a:off x="7839075" y="655624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a:extLst>
            <a:ext uri="{FF2B5EF4-FFF2-40B4-BE49-F238E27FC236}">
              <a16:creationId xmlns:a16="http://schemas.microsoft.com/office/drawing/2014/main" id="{8967F17C-ACD4-4A36-8D4B-8C66F9556529}"/>
            </a:ext>
          </a:extLst>
        </xdr:cNvPr>
        <xdr:cNvSpPr/>
      </xdr:nvSpPr>
      <xdr:spPr>
        <a:xfrm>
          <a:off x="7029450" y="655624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a:extLst>
            <a:ext uri="{FF2B5EF4-FFF2-40B4-BE49-F238E27FC236}">
              <a16:creationId xmlns:a16="http://schemas.microsoft.com/office/drawing/2014/main" id="{4627F470-EFA4-40CC-BCB9-394C0AD1EB92}"/>
            </a:ext>
          </a:extLst>
        </xdr:cNvPr>
        <xdr:cNvSpPr/>
      </xdr:nvSpPr>
      <xdr:spPr>
        <a:xfrm>
          <a:off x="6238875" y="655624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B0C473D8-72BC-4865-B310-5AF576EAC3B1}"/>
            </a:ext>
          </a:extLst>
        </xdr:cNvPr>
        <xdr:cNvSpPr txBox="1"/>
      </xdr:nvSpPr>
      <xdr:spPr>
        <a:xfrm>
          <a:off x="9258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57098C1-3A8C-403F-90BD-29A93427A1E7}"/>
            </a:ext>
          </a:extLst>
        </xdr:cNvPr>
        <xdr:cNvSpPr txBox="1"/>
      </xdr:nvSpPr>
      <xdr:spPr>
        <a:xfrm>
          <a:off x="8515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E1D4AD4-A6C7-4487-A4C6-464A5D6841EE}"/>
            </a:ext>
          </a:extLst>
        </xdr:cNvPr>
        <xdr:cNvSpPr txBox="1"/>
      </xdr:nvSpPr>
      <xdr:spPr>
        <a:xfrm>
          <a:off x="7715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77C6F3C-2F00-4350-B0A7-59C6C3DF490A}"/>
            </a:ext>
          </a:extLst>
        </xdr:cNvPr>
        <xdr:cNvSpPr txBox="1"/>
      </xdr:nvSpPr>
      <xdr:spPr>
        <a:xfrm>
          <a:off x="690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C96D465-A6BF-4D41-A192-887F81EE7BC5}"/>
            </a:ext>
          </a:extLst>
        </xdr:cNvPr>
        <xdr:cNvSpPr txBox="1"/>
      </xdr:nvSpPr>
      <xdr:spPr>
        <a:xfrm>
          <a:off x="6115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105410</xdr:rowOff>
    </xdr:from>
    <xdr:to>
      <xdr:col>55</xdr:col>
      <xdr:colOff>50800</xdr:colOff>
      <xdr:row>40</xdr:row>
      <xdr:rowOff>35560</xdr:rowOff>
    </xdr:to>
    <xdr:sp macro="" textlink="">
      <xdr:nvSpPr>
        <xdr:cNvPr id="129" name="楕円 128">
          <a:extLst>
            <a:ext uri="{FF2B5EF4-FFF2-40B4-BE49-F238E27FC236}">
              <a16:creationId xmlns:a16="http://schemas.microsoft.com/office/drawing/2014/main" id="{6F0548DD-4E89-4002-B5C7-6BDB6428DD51}"/>
            </a:ext>
          </a:extLst>
        </xdr:cNvPr>
        <xdr:cNvSpPr/>
      </xdr:nvSpPr>
      <xdr:spPr>
        <a:xfrm>
          <a:off x="9401175" y="642683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128287</xdr:rowOff>
    </xdr:from>
    <xdr:ext cx="469744" cy="259045"/>
    <xdr:sp macro="" textlink="">
      <xdr:nvSpPr>
        <xdr:cNvPr id="130" name="【図書館】&#10;一人当たり面積該当値テキスト">
          <a:extLst>
            <a:ext uri="{FF2B5EF4-FFF2-40B4-BE49-F238E27FC236}">
              <a16:creationId xmlns:a16="http://schemas.microsoft.com/office/drawing/2014/main" id="{301E9E34-820D-4BBC-B62B-17669302E03C}"/>
            </a:ext>
          </a:extLst>
        </xdr:cNvPr>
        <xdr:cNvSpPr txBox="1"/>
      </xdr:nvSpPr>
      <xdr:spPr>
        <a:xfrm>
          <a:off x="9467850" y="628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105410</xdr:rowOff>
    </xdr:from>
    <xdr:to>
      <xdr:col>50</xdr:col>
      <xdr:colOff>165100</xdr:colOff>
      <xdr:row>40</xdr:row>
      <xdr:rowOff>35560</xdr:rowOff>
    </xdr:to>
    <xdr:sp macro="" textlink="">
      <xdr:nvSpPr>
        <xdr:cNvPr id="131" name="楕円 130">
          <a:extLst>
            <a:ext uri="{FF2B5EF4-FFF2-40B4-BE49-F238E27FC236}">
              <a16:creationId xmlns:a16="http://schemas.microsoft.com/office/drawing/2014/main" id="{ED3C9722-8FC5-4818-843A-AE35F3C554AB}"/>
            </a:ext>
          </a:extLst>
        </xdr:cNvPr>
        <xdr:cNvSpPr/>
      </xdr:nvSpPr>
      <xdr:spPr>
        <a:xfrm>
          <a:off x="8639175" y="64268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156210</xdr:rowOff>
    </xdr:from>
    <xdr:to>
      <xdr:col>55</xdr:col>
      <xdr:colOff>0</xdr:colOff>
      <xdr:row>39</xdr:row>
      <xdr:rowOff>156210</xdr:rowOff>
    </xdr:to>
    <xdr:cxnSp macro="">
      <xdr:nvCxnSpPr>
        <xdr:cNvPr id="132" name="直線コネクタ 131">
          <a:extLst>
            <a:ext uri="{FF2B5EF4-FFF2-40B4-BE49-F238E27FC236}">
              <a16:creationId xmlns:a16="http://schemas.microsoft.com/office/drawing/2014/main" id="{0F812FE8-B6DD-49A2-8391-66DFF5315428}"/>
            </a:ext>
          </a:extLst>
        </xdr:cNvPr>
        <xdr:cNvCxnSpPr/>
      </xdr:nvCxnSpPr>
      <xdr:spPr>
        <a:xfrm>
          <a:off x="8686800" y="648398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33" name="楕円 132">
          <a:extLst>
            <a:ext uri="{FF2B5EF4-FFF2-40B4-BE49-F238E27FC236}">
              <a16:creationId xmlns:a16="http://schemas.microsoft.com/office/drawing/2014/main" id="{3F9661E3-3771-4FAA-84CF-775F7F05F80B}"/>
            </a:ext>
          </a:extLst>
        </xdr:cNvPr>
        <xdr:cNvSpPr/>
      </xdr:nvSpPr>
      <xdr:spPr>
        <a:xfrm>
          <a:off x="7839075" y="642683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156210</xdr:rowOff>
    </xdr:from>
    <xdr:to>
      <xdr:col>50</xdr:col>
      <xdr:colOff>114300</xdr:colOff>
      <xdr:row>39</xdr:row>
      <xdr:rowOff>156210</xdr:rowOff>
    </xdr:to>
    <xdr:cxnSp macro="">
      <xdr:nvCxnSpPr>
        <xdr:cNvPr id="134" name="直線コネクタ 133">
          <a:extLst>
            <a:ext uri="{FF2B5EF4-FFF2-40B4-BE49-F238E27FC236}">
              <a16:creationId xmlns:a16="http://schemas.microsoft.com/office/drawing/2014/main" id="{F9A09ABD-9A3A-4C53-9323-96E60D081038}"/>
            </a:ext>
          </a:extLst>
        </xdr:cNvPr>
        <xdr:cNvCxnSpPr/>
      </xdr:nvCxnSpPr>
      <xdr:spPr>
        <a:xfrm>
          <a:off x="7886700" y="648398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105410</xdr:rowOff>
    </xdr:from>
    <xdr:to>
      <xdr:col>41</xdr:col>
      <xdr:colOff>101600</xdr:colOff>
      <xdr:row>40</xdr:row>
      <xdr:rowOff>35560</xdr:rowOff>
    </xdr:to>
    <xdr:sp macro="" textlink="">
      <xdr:nvSpPr>
        <xdr:cNvPr id="135" name="楕円 134">
          <a:extLst>
            <a:ext uri="{FF2B5EF4-FFF2-40B4-BE49-F238E27FC236}">
              <a16:creationId xmlns:a16="http://schemas.microsoft.com/office/drawing/2014/main" id="{EBB23EFF-4DAB-4558-9A34-0F22BD364B38}"/>
            </a:ext>
          </a:extLst>
        </xdr:cNvPr>
        <xdr:cNvSpPr/>
      </xdr:nvSpPr>
      <xdr:spPr>
        <a:xfrm>
          <a:off x="7029450" y="642683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156210</xdr:rowOff>
    </xdr:from>
    <xdr:to>
      <xdr:col>45</xdr:col>
      <xdr:colOff>177800</xdr:colOff>
      <xdr:row>39</xdr:row>
      <xdr:rowOff>156210</xdr:rowOff>
    </xdr:to>
    <xdr:cxnSp macro="">
      <xdr:nvCxnSpPr>
        <xdr:cNvPr id="136" name="直線コネクタ 135">
          <a:extLst>
            <a:ext uri="{FF2B5EF4-FFF2-40B4-BE49-F238E27FC236}">
              <a16:creationId xmlns:a16="http://schemas.microsoft.com/office/drawing/2014/main" id="{FC603DB5-E1EC-4E02-AB71-D7727BE3C7F9}"/>
            </a:ext>
          </a:extLst>
        </xdr:cNvPr>
        <xdr:cNvCxnSpPr/>
      </xdr:nvCxnSpPr>
      <xdr:spPr>
        <a:xfrm>
          <a:off x="7077075" y="648398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105410</xdr:rowOff>
    </xdr:from>
    <xdr:to>
      <xdr:col>36</xdr:col>
      <xdr:colOff>165100</xdr:colOff>
      <xdr:row>40</xdr:row>
      <xdr:rowOff>35560</xdr:rowOff>
    </xdr:to>
    <xdr:sp macro="" textlink="">
      <xdr:nvSpPr>
        <xdr:cNvPr id="137" name="楕円 136">
          <a:extLst>
            <a:ext uri="{FF2B5EF4-FFF2-40B4-BE49-F238E27FC236}">
              <a16:creationId xmlns:a16="http://schemas.microsoft.com/office/drawing/2014/main" id="{F6C9356E-46B7-4185-9762-01F5BFFCBB98}"/>
            </a:ext>
          </a:extLst>
        </xdr:cNvPr>
        <xdr:cNvSpPr/>
      </xdr:nvSpPr>
      <xdr:spPr>
        <a:xfrm>
          <a:off x="6238875" y="64268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156210</xdr:rowOff>
    </xdr:from>
    <xdr:to>
      <xdr:col>41</xdr:col>
      <xdr:colOff>50800</xdr:colOff>
      <xdr:row>39</xdr:row>
      <xdr:rowOff>156210</xdr:rowOff>
    </xdr:to>
    <xdr:cxnSp macro="">
      <xdr:nvCxnSpPr>
        <xdr:cNvPr id="138" name="直線コネクタ 137">
          <a:extLst>
            <a:ext uri="{FF2B5EF4-FFF2-40B4-BE49-F238E27FC236}">
              <a16:creationId xmlns:a16="http://schemas.microsoft.com/office/drawing/2014/main" id="{7FB6F633-91CD-46D3-93EC-DD57E43C2CBA}"/>
            </a:ext>
          </a:extLst>
        </xdr:cNvPr>
        <xdr:cNvCxnSpPr/>
      </xdr:nvCxnSpPr>
      <xdr:spPr>
        <a:xfrm>
          <a:off x="6286500" y="648398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154703</xdr:rowOff>
    </xdr:from>
    <xdr:ext cx="469744" cy="259045"/>
    <xdr:sp macro="" textlink="">
      <xdr:nvSpPr>
        <xdr:cNvPr id="139" name="n_1aveValue【図書館】&#10;一人当たり面積">
          <a:extLst>
            <a:ext uri="{FF2B5EF4-FFF2-40B4-BE49-F238E27FC236}">
              <a16:creationId xmlns:a16="http://schemas.microsoft.com/office/drawing/2014/main" id="{8CC534C4-DCA7-41B1-941C-94151F037D8D}"/>
            </a:ext>
          </a:extLst>
        </xdr:cNvPr>
        <xdr:cNvSpPr txBox="1"/>
      </xdr:nvSpPr>
      <xdr:spPr>
        <a:xfrm>
          <a:off x="8458277" y="664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159275</xdr:rowOff>
    </xdr:from>
    <xdr:ext cx="469744" cy="259045"/>
    <xdr:sp macro="" textlink="">
      <xdr:nvSpPr>
        <xdr:cNvPr id="140" name="n_2aveValue【図書館】&#10;一人当たり面積">
          <a:extLst>
            <a:ext uri="{FF2B5EF4-FFF2-40B4-BE49-F238E27FC236}">
              <a16:creationId xmlns:a16="http://schemas.microsoft.com/office/drawing/2014/main" id="{4AC83D80-A7F0-4963-8FDC-A9C1CEC69665}"/>
            </a:ext>
          </a:extLst>
        </xdr:cNvPr>
        <xdr:cNvSpPr txBox="1"/>
      </xdr:nvSpPr>
      <xdr:spPr>
        <a:xfrm>
          <a:off x="7677227" y="664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159275</xdr:rowOff>
    </xdr:from>
    <xdr:ext cx="469744" cy="259045"/>
    <xdr:sp macro="" textlink="">
      <xdr:nvSpPr>
        <xdr:cNvPr id="141" name="n_3aveValue【図書館】&#10;一人当たり面積">
          <a:extLst>
            <a:ext uri="{FF2B5EF4-FFF2-40B4-BE49-F238E27FC236}">
              <a16:creationId xmlns:a16="http://schemas.microsoft.com/office/drawing/2014/main" id="{369704D8-BA67-48DF-83A4-E2C920B7D893}"/>
            </a:ext>
          </a:extLst>
        </xdr:cNvPr>
        <xdr:cNvSpPr txBox="1"/>
      </xdr:nvSpPr>
      <xdr:spPr>
        <a:xfrm>
          <a:off x="6867602" y="664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159275</xdr:rowOff>
    </xdr:from>
    <xdr:ext cx="469744" cy="259045"/>
    <xdr:sp macro="" textlink="">
      <xdr:nvSpPr>
        <xdr:cNvPr id="142" name="n_4aveValue【図書館】&#10;一人当たり面積">
          <a:extLst>
            <a:ext uri="{FF2B5EF4-FFF2-40B4-BE49-F238E27FC236}">
              <a16:creationId xmlns:a16="http://schemas.microsoft.com/office/drawing/2014/main" id="{C9C069A4-3C9D-4BC8-B4C7-571AAD24F9D0}"/>
            </a:ext>
          </a:extLst>
        </xdr:cNvPr>
        <xdr:cNvSpPr txBox="1"/>
      </xdr:nvSpPr>
      <xdr:spPr>
        <a:xfrm>
          <a:off x="6067502" y="664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52087</xdr:rowOff>
    </xdr:from>
    <xdr:ext cx="469744" cy="259045"/>
    <xdr:sp macro="" textlink="">
      <xdr:nvSpPr>
        <xdr:cNvPr id="143" name="n_1mainValue【図書館】&#10;一人当たり面積">
          <a:extLst>
            <a:ext uri="{FF2B5EF4-FFF2-40B4-BE49-F238E27FC236}">
              <a16:creationId xmlns:a16="http://schemas.microsoft.com/office/drawing/2014/main" id="{4F2AA629-2BB3-499B-BC14-2683BC1A3798}"/>
            </a:ext>
          </a:extLst>
        </xdr:cNvPr>
        <xdr:cNvSpPr txBox="1"/>
      </xdr:nvSpPr>
      <xdr:spPr>
        <a:xfrm>
          <a:off x="8458277" y="621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52087</xdr:rowOff>
    </xdr:from>
    <xdr:ext cx="469744" cy="259045"/>
    <xdr:sp macro="" textlink="">
      <xdr:nvSpPr>
        <xdr:cNvPr id="144" name="n_2mainValue【図書館】&#10;一人当たり面積">
          <a:extLst>
            <a:ext uri="{FF2B5EF4-FFF2-40B4-BE49-F238E27FC236}">
              <a16:creationId xmlns:a16="http://schemas.microsoft.com/office/drawing/2014/main" id="{EDB83DD9-2F8F-4EE3-BFE9-5CDE143A6809}"/>
            </a:ext>
          </a:extLst>
        </xdr:cNvPr>
        <xdr:cNvSpPr txBox="1"/>
      </xdr:nvSpPr>
      <xdr:spPr>
        <a:xfrm>
          <a:off x="7677227" y="621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52087</xdr:rowOff>
    </xdr:from>
    <xdr:ext cx="469744" cy="259045"/>
    <xdr:sp macro="" textlink="">
      <xdr:nvSpPr>
        <xdr:cNvPr id="145" name="n_3mainValue【図書館】&#10;一人当たり面積">
          <a:extLst>
            <a:ext uri="{FF2B5EF4-FFF2-40B4-BE49-F238E27FC236}">
              <a16:creationId xmlns:a16="http://schemas.microsoft.com/office/drawing/2014/main" id="{27E98A3C-1113-4FB4-BD43-E4F1D2D62A6C}"/>
            </a:ext>
          </a:extLst>
        </xdr:cNvPr>
        <xdr:cNvSpPr txBox="1"/>
      </xdr:nvSpPr>
      <xdr:spPr>
        <a:xfrm>
          <a:off x="6867602" y="621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52087</xdr:rowOff>
    </xdr:from>
    <xdr:ext cx="469744" cy="259045"/>
    <xdr:sp macro="" textlink="">
      <xdr:nvSpPr>
        <xdr:cNvPr id="146" name="n_4mainValue【図書館】&#10;一人当たり面積">
          <a:extLst>
            <a:ext uri="{FF2B5EF4-FFF2-40B4-BE49-F238E27FC236}">
              <a16:creationId xmlns:a16="http://schemas.microsoft.com/office/drawing/2014/main" id="{AE151074-09CE-4512-B454-0A43E98F159D}"/>
            </a:ext>
          </a:extLst>
        </xdr:cNvPr>
        <xdr:cNvSpPr txBox="1"/>
      </xdr:nvSpPr>
      <xdr:spPr>
        <a:xfrm>
          <a:off x="6067502" y="621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FE1F0BE4-C0ED-44EA-9DD2-BA03158D9045}"/>
            </a:ext>
          </a:extLst>
        </xdr:cNvPr>
        <xdr:cNvSpPr/>
      </xdr:nvSpPr>
      <xdr:spPr>
        <a:xfrm>
          <a:off x="6858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451B23B8-650C-4A62-BD84-0B9B5E8D3028}"/>
            </a:ext>
          </a:extLst>
        </xdr:cNvPr>
        <xdr:cNvSpPr/>
      </xdr:nvSpPr>
      <xdr:spPr>
        <a:xfrm>
          <a:off x="8096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3BAA45D2-4B88-4EBA-821E-D15859F87422}"/>
            </a:ext>
          </a:extLst>
        </xdr:cNvPr>
        <xdr:cNvSpPr/>
      </xdr:nvSpPr>
      <xdr:spPr>
        <a:xfrm>
          <a:off x="8096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98C404A0-B320-4CAB-8D24-942B7E1D59C9}"/>
            </a:ext>
          </a:extLst>
        </xdr:cNvPr>
        <xdr:cNvSpPr/>
      </xdr:nvSpPr>
      <xdr:spPr>
        <a:xfrm>
          <a:off x="17145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69744EA3-FB83-412D-8F81-86AD70C3FA05}"/>
            </a:ext>
          </a:extLst>
        </xdr:cNvPr>
        <xdr:cNvSpPr/>
      </xdr:nvSpPr>
      <xdr:spPr>
        <a:xfrm>
          <a:off x="17145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21C41987-8FBD-4C44-BA56-26F6DB12FC25}"/>
            </a:ext>
          </a:extLst>
        </xdr:cNvPr>
        <xdr:cNvSpPr/>
      </xdr:nvSpPr>
      <xdr:spPr>
        <a:xfrm>
          <a:off x="27432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D1D9BCAB-9A4E-4054-A407-E92123F4C657}"/>
            </a:ext>
          </a:extLst>
        </xdr:cNvPr>
        <xdr:cNvSpPr/>
      </xdr:nvSpPr>
      <xdr:spPr>
        <a:xfrm>
          <a:off x="27432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EBF50C5F-4710-4001-8A83-068D5E129D1D}"/>
            </a:ext>
          </a:extLst>
        </xdr:cNvPr>
        <xdr:cNvSpPr/>
      </xdr:nvSpPr>
      <xdr:spPr>
        <a:xfrm>
          <a:off x="6858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47145C6B-B358-4C94-AD2F-BDC032EC7AFD}"/>
            </a:ext>
          </a:extLst>
        </xdr:cNvPr>
        <xdr:cNvSpPr txBox="1"/>
      </xdr:nvSpPr>
      <xdr:spPr>
        <a:xfrm>
          <a:off x="666750"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F2218433-6E8F-47A1-AB6E-36031B86D166}"/>
            </a:ext>
          </a:extLst>
        </xdr:cNvPr>
        <xdr:cNvCxnSpPr/>
      </xdr:nvCxnSpPr>
      <xdr:spPr>
        <a:xfrm>
          <a:off x="6858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EA6D3B8C-D039-46C7-9725-29AC16B93A1B}"/>
            </a:ext>
          </a:extLst>
        </xdr:cNvPr>
        <xdr:cNvSpPr txBox="1"/>
      </xdr:nvSpPr>
      <xdr:spPr>
        <a:xfrm>
          <a:off x="278946"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A13D4AFF-A2BF-441D-BBE8-30F1F2ECDDD1}"/>
            </a:ext>
          </a:extLst>
        </xdr:cNvPr>
        <xdr:cNvCxnSpPr/>
      </xdr:nvCxnSpPr>
      <xdr:spPr>
        <a:xfrm>
          <a:off x="685800" y="10448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1929216B-3869-454E-BFE0-6E5F2D8F6A35}"/>
            </a:ext>
          </a:extLst>
        </xdr:cNvPr>
        <xdr:cNvSpPr txBox="1"/>
      </xdr:nvSpPr>
      <xdr:spPr>
        <a:xfrm>
          <a:off x="278946" y="103130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81E996B5-BA77-4CFB-8F0E-EE90FCE97FDD}"/>
            </a:ext>
          </a:extLst>
        </xdr:cNvPr>
        <xdr:cNvCxnSpPr/>
      </xdr:nvCxnSpPr>
      <xdr:spPr>
        <a:xfrm>
          <a:off x="685800" y="100869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268EA612-9A6F-4BBA-8B04-F5236F6E3B8A}"/>
            </a:ext>
          </a:extLst>
        </xdr:cNvPr>
        <xdr:cNvSpPr txBox="1"/>
      </xdr:nvSpPr>
      <xdr:spPr>
        <a:xfrm>
          <a:off x="339891" y="99511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DF332D87-C07C-4C0A-B437-D09C3FCE2FD5}"/>
            </a:ext>
          </a:extLst>
        </xdr:cNvPr>
        <xdr:cNvCxnSpPr/>
      </xdr:nvCxnSpPr>
      <xdr:spPr>
        <a:xfrm>
          <a:off x="685800" y="972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D0AA6A09-0BB4-4276-8CEA-57A05A8CF120}"/>
            </a:ext>
          </a:extLst>
        </xdr:cNvPr>
        <xdr:cNvSpPr txBox="1"/>
      </xdr:nvSpPr>
      <xdr:spPr>
        <a:xfrm>
          <a:off x="339891" y="958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E0C42DBF-8B93-4862-845B-CA3099CA7F74}"/>
            </a:ext>
          </a:extLst>
        </xdr:cNvPr>
        <xdr:cNvCxnSpPr/>
      </xdr:nvCxnSpPr>
      <xdr:spPr>
        <a:xfrm>
          <a:off x="685800" y="937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77A81C0B-58CC-4AA4-9290-8CE7FD99069C}"/>
            </a:ext>
          </a:extLst>
        </xdr:cNvPr>
        <xdr:cNvSpPr txBox="1"/>
      </xdr:nvSpPr>
      <xdr:spPr>
        <a:xfrm>
          <a:off x="339891" y="923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4CF7A4FD-6D23-471C-AA62-232BCD92CC29}"/>
            </a:ext>
          </a:extLst>
        </xdr:cNvPr>
        <xdr:cNvCxnSpPr/>
      </xdr:nvCxnSpPr>
      <xdr:spPr>
        <a:xfrm>
          <a:off x="685800" y="901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B6945E7A-4261-4A3A-B7C5-68552812D358}"/>
            </a:ext>
          </a:extLst>
        </xdr:cNvPr>
        <xdr:cNvSpPr txBox="1"/>
      </xdr:nvSpPr>
      <xdr:spPr>
        <a:xfrm>
          <a:off x="339891" y="887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E1CD3017-5BEB-470C-B12A-ABADD13C81BE}"/>
            </a:ext>
          </a:extLst>
        </xdr:cNvPr>
        <xdr:cNvCxnSpPr/>
      </xdr:nvCxnSpPr>
      <xdr:spPr>
        <a:xfrm>
          <a:off x="6858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B643DFBA-E27B-411A-89DA-CF3D0166A951}"/>
            </a:ext>
          </a:extLst>
        </xdr:cNvPr>
        <xdr:cNvSpPr txBox="1"/>
      </xdr:nvSpPr>
      <xdr:spPr>
        <a:xfrm>
          <a:off x="388136" y="85128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8C4F8757-1852-4238-8075-75B26E6BCF69}"/>
            </a:ext>
          </a:extLst>
        </xdr:cNvPr>
        <xdr:cNvSpPr/>
      </xdr:nvSpPr>
      <xdr:spPr>
        <a:xfrm>
          <a:off x="6858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a:extLst>
            <a:ext uri="{FF2B5EF4-FFF2-40B4-BE49-F238E27FC236}">
              <a16:creationId xmlns:a16="http://schemas.microsoft.com/office/drawing/2014/main" id="{7916FA05-EE5B-4107-B67B-C8A7B6734F88}"/>
            </a:ext>
          </a:extLst>
        </xdr:cNvPr>
        <xdr:cNvCxnSpPr/>
      </xdr:nvCxnSpPr>
      <xdr:spPr>
        <a:xfrm flipV="1">
          <a:off x="4180840" y="9018905"/>
          <a:ext cx="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9B9E5E78-72DB-457F-AE0E-C6CCC8D103CF}"/>
            </a:ext>
          </a:extLst>
        </xdr:cNvPr>
        <xdr:cNvSpPr txBox="1"/>
      </xdr:nvSpPr>
      <xdr:spPr>
        <a:xfrm>
          <a:off x="4219575" y="1039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a:extLst>
            <a:ext uri="{FF2B5EF4-FFF2-40B4-BE49-F238E27FC236}">
              <a16:creationId xmlns:a16="http://schemas.microsoft.com/office/drawing/2014/main" id="{FB813E77-F1E1-4292-9862-8A0E61A8FCDB}"/>
            </a:ext>
          </a:extLst>
        </xdr:cNvPr>
        <xdr:cNvCxnSpPr/>
      </xdr:nvCxnSpPr>
      <xdr:spPr>
        <a:xfrm>
          <a:off x="4105275" y="1040066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43CC907F-EBA5-4861-82CD-C4651F0C2A29}"/>
            </a:ext>
          </a:extLst>
        </xdr:cNvPr>
        <xdr:cNvSpPr txBox="1"/>
      </xdr:nvSpPr>
      <xdr:spPr>
        <a:xfrm>
          <a:off x="4219575" y="880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A2754D05-03A4-4792-97EC-0C6FCB317A50}"/>
            </a:ext>
          </a:extLst>
        </xdr:cNvPr>
        <xdr:cNvCxnSpPr/>
      </xdr:nvCxnSpPr>
      <xdr:spPr>
        <a:xfrm>
          <a:off x="4105275" y="901890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167657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3E506E1D-BE8E-4417-88E8-18C8F55BCE6D}"/>
            </a:ext>
          </a:extLst>
        </xdr:cNvPr>
        <xdr:cNvSpPr txBox="1"/>
      </xdr:nvSpPr>
      <xdr:spPr>
        <a:xfrm>
          <a:off x="4219575" y="9727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a:extLst>
            <a:ext uri="{FF2B5EF4-FFF2-40B4-BE49-F238E27FC236}">
              <a16:creationId xmlns:a16="http://schemas.microsoft.com/office/drawing/2014/main" id="{A8F06FFD-5FF1-4ED9-9AEB-7770C545423D}"/>
            </a:ext>
          </a:extLst>
        </xdr:cNvPr>
        <xdr:cNvSpPr/>
      </xdr:nvSpPr>
      <xdr:spPr>
        <a:xfrm>
          <a:off x="4124325" y="974280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a:extLst>
            <a:ext uri="{FF2B5EF4-FFF2-40B4-BE49-F238E27FC236}">
              <a16:creationId xmlns:a16="http://schemas.microsoft.com/office/drawing/2014/main" id="{539DB1D5-86AA-4C9F-807B-B807074C65E7}"/>
            </a:ext>
          </a:extLst>
        </xdr:cNvPr>
        <xdr:cNvSpPr/>
      </xdr:nvSpPr>
      <xdr:spPr>
        <a:xfrm>
          <a:off x="3381375" y="97345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a:extLst>
            <a:ext uri="{FF2B5EF4-FFF2-40B4-BE49-F238E27FC236}">
              <a16:creationId xmlns:a16="http://schemas.microsoft.com/office/drawing/2014/main" id="{30A1B9BA-5081-46BC-A72C-E5A4E8BDAB0F}"/>
            </a:ext>
          </a:extLst>
        </xdr:cNvPr>
        <xdr:cNvSpPr/>
      </xdr:nvSpPr>
      <xdr:spPr>
        <a:xfrm>
          <a:off x="2571750" y="972439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a:extLst>
            <a:ext uri="{FF2B5EF4-FFF2-40B4-BE49-F238E27FC236}">
              <a16:creationId xmlns:a16="http://schemas.microsoft.com/office/drawing/2014/main" id="{8D1619C3-C660-4F93-ABFA-8C01DF588777}"/>
            </a:ext>
          </a:extLst>
        </xdr:cNvPr>
        <xdr:cNvSpPr/>
      </xdr:nvSpPr>
      <xdr:spPr>
        <a:xfrm>
          <a:off x="1781175" y="96869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a:extLst>
            <a:ext uri="{FF2B5EF4-FFF2-40B4-BE49-F238E27FC236}">
              <a16:creationId xmlns:a16="http://schemas.microsoft.com/office/drawing/2014/main" id="{8D4AE564-4AE7-4974-9202-0A6519E70E03}"/>
            </a:ext>
          </a:extLst>
        </xdr:cNvPr>
        <xdr:cNvSpPr/>
      </xdr:nvSpPr>
      <xdr:spPr>
        <a:xfrm>
          <a:off x="981075" y="96780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B42226E9-1770-46E7-AF20-BBEE190616D3}"/>
            </a:ext>
          </a:extLst>
        </xdr:cNvPr>
        <xdr:cNvSpPr txBox="1"/>
      </xdr:nvSpPr>
      <xdr:spPr>
        <a:xfrm>
          <a:off x="40100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76A49C4E-4AEA-4B9A-9E9D-238604FAE3BB}"/>
            </a:ext>
          </a:extLst>
        </xdr:cNvPr>
        <xdr:cNvSpPr txBox="1"/>
      </xdr:nvSpPr>
      <xdr:spPr>
        <a:xfrm>
          <a:off x="32575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009FB21-8BE9-4558-BFBD-385887D0E410}"/>
            </a:ext>
          </a:extLst>
        </xdr:cNvPr>
        <xdr:cNvSpPr txBox="1"/>
      </xdr:nvSpPr>
      <xdr:spPr>
        <a:xfrm>
          <a:off x="24479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CFF15A0-FDB5-4FD9-B43F-8E172DE0B3EF}"/>
            </a:ext>
          </a:extLst>
        </xdr:cNvPr>
        <xdr:cNvSpPr txBox="1"/>
      </xdr:nvSpPr>
      <xdr:spPr>
        <a:xfrm>
          <a:off x="1657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FFA2200-BC95-4F64-961B-25CEED122C61}"/>
            </a:ext>
          </a:extLst>
        </xdr:cNvPr>
        <xdr:cNvSpPr txBox="1"/>
      </xdr:nvSpPr>
      <xdr:spPr>
        <a:xfrm>
          <a:off x="857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15875</xdr:rowOff>
    </xdr:from>
    <xdr:to>
      <xdr:col>24</xdr:col>
      <xdr:colOff>114300</xdr:colOff>
      <xdr:row>60</xdr:row>
      <xdr:rowOff>117475</xdr:rowOff>
    </xdr:to>
    <xdr:sp macro="" textlink="">
      <xdr:nvSpPr>
        <xdr:cNvPr id="187" name="楕円 186">
          <a:extLst>
            <a:ext uri="{FF2B5EF4-FFF2-40B4-BE49-F238E27FC236}">
              <a16:creationId xmlns:a16="http://schemas.microsoft.com/office/drawing/2014/main" id="{0EFD3192-E8E9-40D0-B3CF-64D55D336C27}"/>
            </a:ext>
          </a:extLst>
        </xdr:cNvPr>
        <xdr:cNvSpPr/>
      </xdr:nvSpPr>
      <xdr:spPr>
        <a:xfrm>
          <a:off x="4124325" y="97409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38752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E231AE3E-F546-432E-8B44-CDBB9AA18160}"/>
            </a:ext>
          </a:extLst>
        </xdr:cNvPr>
        <xdr:cNvSpPr txBox="1"/>
      </xdr:nvSpPr>
      <xdr:spPr>
        <a:xfrm>
          <a:off x="4219575" y="960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141605</xdr:rowOff>
    </xdr:from>
    <xdr:to>
      <xdr:col>20</xdr:col>
      <xdr:colOff>38100</xdr:colOff>
      <xdr:row>60</xdr:row>
      <xdr:rowOff>71755</xdr:rowOff>
    </xdr:to>
    <xdr:sp macro="" textlink="">
      <xdr:nvSpPr>
        <xdr:cNvPr id="189" name="楕円 188">
          <a:extLst>
            <a:ext uri="{FF2B5EF4-FFF2-40B4-BE49-F238E27FC236}">
              <a16:creationId xmlns:a16="http://schemas.microsoft.com/office/drawing/2014/main" id="{7C0AAF03-9321-4EB4-A414-714928DD641E}"/>
            </a:ext>
          </a:extLst>
        </xdr:cNvPr>
        <xdr:cNvSpPr/>
      </xdr:nvSpPr>
      <xdr:spPr>
        <a:xfrm>
          <a:off x="3381375" y="970788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20955</xdr:rowOff>
    </xdr:from>
    <xdr:to>
      <xdr:col>24</xdr:col>
      <xdr:colOff>63500</xdr:colOff>
      <xdr:row>60</xdr:row>
      <xdr:rowOff>66675</xdr:rowOff>
    </xdr:to>
    <xdr:cxnSp macro="">
      <xdr:nvCxnSpPr>
        <xdr:cNvPr id="190" name="直線コネクタ 189">
          <a:extLst>
            <a:ext uri="{FF2B5EF4-FFF2-40B4-BE49-F238E27FC236}">
              <a16:creationId xmlns:a16="http://schemas.microsoft.com/office/drawing/2014/main" id="{7A5A6EB8-C42B-4C2E-B13F-6A96F7A7C0DA}"/>
            </a:ext>
          </a:extLst>
        </xdr:cNvPr>
        <xdr:cNvCxnSpPr/>
      </xdr:nvCxnSpPr>
      <xdr:spPr>
        <a:xfrm>
          <a:off x="3429000" y="9745980"/>
          <a:ext cx="752475" cy="4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93980</xdr:rowOff>
    </xdr:from>
    <xdr:to>
      <xdr:col>15</xdr:col>
      <xdr:colOff>101600</xdr:colOff>
      <xdr:row>60</xdr:row>
      <xdr:rowOff>24130</xdr:rowOff>
    </xdr:to>
    <xdr:sp macro="" textlink="">
      <xdr:nvSpPr>
        <xdr:cNvPr id="191" name="楕円 190">
          <a:extLst>
            <a:ext uri="{FF2B5EF4-FFF2-40B4-BE49-F238E27FC236}">
              <a16:creationId xmlns:a16="http://schemas.microsoft.com/office/drawing/2014/main" id="{27A071F2-4C0D-4CCE-9ABE-5F0189D596C3}"/>
            </a:ext>
          </a:extLst>
        </xdr:cNvPr>
        <xdr:cNvSpPr/>
      </xdr:nvSpPr>
      <xdr:spPr>
        <a:xfrm>
          <a:off x="2571750" y="965708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144780</xdr:rowOff>
    </xdr:from>
    <xdr:to>
      <xdr:col>19</xdr:col>
      <xdr:colOff>177800</xdr:colOff>
      <xdr:row>60</xdr:row>
      <xdr:rowOff>20955</xdr:rowOff>
    </xdr:to>
    <xdr:cxnSp macro="">
      <xdr:nvCxnSpPr>
        <xdr:cNvPr id="192" name="直線コネクタ 191">
          <a:extLst>
            <a:ext uri="{FF2B5EF4-FFF2-40B4-BE49-F238E27FC236}">
              <a16:creationId xmlns:a16="http://schemas.microsoft.com/office/drawing/2014/main" id="{64F35B15-3494-4188-B934-C801DE896EEA}"/>
            </a:ext>
          </a:extLst>
        </xdr:cNvPr>
        <xdr:cNvCxnSpPr/>
      </xdr:nvCxnSpPr>
      <xdr:spPr>
        <a:xfrm>
          <a:off x="2619375" y="9704705"/>
          <a:ext cx="809625" cy="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48260</xdr:rowOff>
    </xdr:from>
    <xdr:to>
      <xdr:col>10</xdr:col>
      <xdr:colOff>165100</xdr:colOff>
      <xdr:row>59</xdr:row>
      <xdr:rowOff>149860</xdr:rowOff>
    </xdr:to>
    <xdr:sp macro="" textlink="">
      <xdr:nvSpPr>
        <xdr:cNvPr id="193" name="楕円 192">
          <a:extLst>
            <a:ext uri="{FF2B5EF4-FFF2-40B4-BE49-F238E27FC236}">
              <a16:creationId xmlns:a16="http://schemas.microsoft.com/office/drawing/2014/main" id="{1D4F3490-D601-47ED-980F-572900A98731}"/>
            </a:ext>
          </a:extLst>
        </xdr:cNvPr>
        <xdr:cNvSpPr/>
      </xdr:nvSpPr>
      <xdr:spPr>
        <a:xfrm>
          <a:off x="1781175" y="960818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99060</xdr:rowOff>
    </xdr:from>
    <xdr:to>
      <xdr:col>15</xdr:col>
      <xdr:colOff>50800</xdr:colOff>
      <xdr:row>59</xdr:row>
      <xdr:rowOff>144780</xdr:rowOff>
    </xdr:to>
    <xdr:cxnSp macro="">
      <xdr:nvCxnSpPr>
        <xdr:cNvPr id="194" name="直線コネクタ 193">
          <a:extLst>
            <a:ext uri="{FF2B5EF4-FFF2-40B4-BE49-F238E27FC236}">
              <a16:creationId xmlns:a16="http://schemas.microsoft.com/office/drawing/2014/main" id="{11F3995A-9B89-4F78-BEE3-BCA1E78FF391}"/>
            </a:ext>
          </a:extLst>
        </xdr:cNvPr>
        <xdr:cNvCxnSpPr/>
      </xdr:nvCxnSpPr>
      <xdr:spPr>
        <a:xfrm>
          <a:off x="1828800" y="9665335"/>
          <a:ext cx="790575"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2540</xdr:rowOff>
    </xdr:from>
    <xdr:to>
      <xdr:col>6</xdr:col>
      <xdr:colOff>38100</xdr:colOff>
      <xdr:row>59</xdr:row>
      <xdr:rowOff>104140</xdr:rowOff>
    </xdr:to>
    <xdr:sp macro="" textlink="">
      <xdr:nvSpPr>
        <xdr:cNvPr id="195" name="楕円 194">
          <a:extLst>
            <a:ext uri="{FF2B5EF4-FFF2-40B4-BE49-F238E27FC236}">
              <a16:creationId xmlns:a16="http://schemas.microsoft.com/office/drawing/2014/main" id="{1513F2F3-6571-4477-8A6D-86844188F6FE}"/>
            </a:ext>
          </a:extLst>
        </xdr:cNvPr>
        <xdr:cNvSpPr/>
      </xdr:nvSpPr>
      <xdr:spPr>
        <a:xfrm>
          <a:off x="981075" y="956564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53340</xdr:rowOff>
    </xdr:from>
    <xdr:to>
      <xdr:col>10</xdr:col>
      <xdr:colOff>114300</xdr:colOff>
      <xdr:row>59</xdr:row>
      <xdr:rowOff>99060</xdr:rowOff>
    </xdr:to>
    <xdr:cxnSp macro="">
      <xdr:nvCxnSpPr>
        <xdr:cNvPr id="196" name="直線コネクタ 195">
          <a:extLst>
            <a:ext uri="{FF2B5EF4-FFF2-40B4-BE49-F238E27FC236}">
              <a16:creationId xmlns:a16="http://schemas.microsoft.com/office/drawing/2014/main" id="{081EC070-A0A2-40E8-A670-9E4771E7E2DD}"/>
            </a:ext>
          </a:extLst>
        </xdr:cNvPr>
        <xdr:cNvCxnSpPr/>
      </xdr:nvCxnSpPr>
      <xdr:spPr>
        <a:xfrm>
          <a:off x="1028700" y="9613265"/>
          <a:ext cx="8001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99077</xdr:rowOff>
    </xdr:from>
    <xdr:ext cx="405111" cy="259045"/>
    <xdr:sp macro="" textlink="">
      <xdr:nvSpPr>
        <xdr:cNvPr id="197" name="n_1aveValue【体育館・プール】&#10;有形固定資産減価償却率">
          <a:extLst>
            <a:ext uri="{FF2B5EF4-FFF2-40B4-BE49-F238E27FC236}">
              <a16:creationId xmlns:a16="http://schemas.microsoft.com/office/drawing/2014/main" id="{1CC66414-28A2-4F74-8D86-ABDA895C036A}"/>
            </a:ext>
          </a:extLst>
        </xdr:cNvPr>
        <xdr:cNvSpPr txBox="1"/>
      </xdr:nvSpPr>
      <xdr:spPr>
        <a:xfrm>
          <a:off x="3239144" y="9827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85742</xdr:rowOff>
    </xdr:from>
    <xdr:ext cx="405111" cy="259045"/>
    <xdr:sp macro="" textlink="">
      <xdr:nvSpPr>
        <xdr:cNvPr id="198" name="n_2aveValue【体育館・プール】&#10;有形固定資産減価償却率">
          <a:extLst>
            <a:ext uri="{FF2B5EF4-FFF2-40B4-BE49-F238E27FC236}">
              <a16:creationId xmlns:a16="http://schemas.microsoft.com/office/drawing/2014/main" id="{F96A31AB-7974-4E55-B45D-6FD462C3665C}"/>
            </a:ext>
          </a:extLst>
        </xdr:cNvPr>
        <xdr:cNvSpPr txBox="1"/>
      </xdr:nvSpPr>
      <xdr:spPr>
        <a:xfrm>
          <a:off x="24390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41927</xdr:rowOff>
    </xdr:from>
    <xdr:ext cx="405111" cy="259045"/>
    <xdr:sp macro="" textlink="">
      <xdr:nvSpPr>
        <xdr:cNvPr id="199" name="n_3aveValue【体育館・プール】&#10;有形固定資産減価償却率">
          <a:extLst>
            <a:ext uri="{FF2B5EF4-FFF2-40B4-BE49-F238E27FC236}">
              <a16:creationId xmlns:a16="http://schemas.microsoft.com/office/drawing/2014/main" id="{87E5D7AE-C9C7-4D6A-962F-74BB4A12CC34}"/>
            </a:ext>
          </a:extLst>
        </xdr:cNvPr>
        <xdr:cNvSpPr txBox="1"/>
      </xdr:nvSpPr>
      <xdr:spPr>
        <a:xfrm>
          <a:off x="1648469" y="9770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36212</xdr:rowOff>
    </xdr:from>
    <xdr:ext cx="405111" cy="259045"/>
    <xdr:sp macro="" textlink="">
      <xdr:nvSpPr>
        <xdr:cNvPr id="200" name="n_4aveValue【体育館・プール】&#10;有形固定資産減価償却率">
          <a:extLst>
            <a:ext uri="{FF2B5EF4-FFF2-40B4-BE49-F238E27FC236}">
              <a16:creationId xmlns:a16="http://schemas.microsoft.com/office/drawing/2014/main" id="{AE15769A-E9D1-4463-AE17-63B10B81C808}"/>
            </a:ext>
          </a:extLst>
        </xdr:cNvPr>
        <xdr:cNvSpPr txBox="1"/>
      </xdr:nvSpPr>
      <xdr:spPr>
        <a:xfrm>
          <a:off x="848369" y="976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88282</xdr:rowOff>
    </xdr:from>
    <xdr:ext cx="405111" cy="259045"/>
    <xdr:sp macro="" textlink="">
      <xdr:nvSpPr>
        <xdr:cNvPr id="201" name="n_1mainValue【体育館・プール】&#10;有形固定資産減価償却率">
          <a:extLst>
            <a:ext uri="{FF2B5EF4-FFF2-40B4-BE49-F238E27FC236}">
              <a16:creationId xmlns:a16="http://schemas.microsoft.com/office/drawing/2014/main" id="{D588DF9D-6F9C-48A5-B5AE-60EC9395D993}"/>
            </a:ext>
          </a:extLst>
        </xdr:cNvPr>
        <xdr:cNvSpPr txBox="1"/>
      </xdr:nvSpPr>
      <xdr:spPr>
        <a:xfrm>
          <a:off x="3239144" y="9486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40657</xdr:rowOff>
    </xdr:from>
    <xdr:ext cx="405111" cy="259045"/>
    <xdr:sp macro="" textlink="">
      <xdr:nvSpPr>
        <xdr:cNvPr id="202" name="n_2mainValue【体育館・プール】&#10;有形固定資産減価償却率">
          <a:extLst>
            <a:ext uri="{FF2B5EF4-FFF2-40B4-BE49-F238E27FC236}">
              <a16:creationId xmlns:a16="http://schemas.microsoft.com/office/drawing/2014/main" id="{869EC232-DD10-434B-9382-4049B142DB05}"/>
            </a:ext>
          </a:extLst>
        </xdr:cNvPr>
        <xdr:cNvSpPr txBox="1"/>
      </xdr:nvSpPr>
      <xdr:spPr>
        <a:xfrm>
          <a:off x="2439044" y="944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166387</xdr:rowOff>
    </xdr:from>
    <xdr:ext cx="405111" cy="259045"/>
    <xdr:sp macro="" textlink="">
      <xdr:nvSpPr>
        <xdr:cNvPr id="203" name="n_3mainValue【体育館・プール】&#10;有形固定資産減価償却率">
          <a:extLst>
            <a:ext uri="{FF2B5EF4-FFF2-40B4-BE49-F238E27FC236}">
              <a16:creationId xmlns:a16="http://schemas.microsoft.com/office/drawing/2014/main" id="{8AE7F0B6-BE5F-485A-92CE-13FFE9BD8219}"/>
            </a:ext>
          </a:extLst>
        </xdr:cNvPr>
        <xdr:cNvSpPr txBox="1"/>
      </xdr:nvSpPr>
      <xdr:spPr>
        <a:xfrm>
          <a:off x="1648469" y="9402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120667</xdr:rowOff>
    </xdr:from>
    <xdr:ext cx="405111" cy="259045"/>
    <xdr:sp macro="" textlink="">
      <xdr:nvSpPr>
        <xdr:cNvPr id="204" name="n_4mainValue【体育館・プール】&#10;有形固定資産減価償却率">
          <a:extLst>
            <a:ext uri="{FF2B5EF4-FFF2-40B4-BE49-F238E27FC236}">
              <a16:creationId xmlns:a16="http://schemas.microsoft.com/office/drawing/2014/main" id="{9E037C7C-B09D-478E-8B51-1DCCF5C4DAA3}"/>
            </a:ext>
          </a:extLst>
        </xdr:cNvPr>
        <xdr:cNvSpPr txBox="1"/>
      </xdr:nvSpPr>
      <xdr:spPr>
        <a:xfrm>
          <a:off x="848369" y="9363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8D9C611F-B43F-4A64-B2BB-15EB577B4FF9}"/>
            </a:ext>
          </a:extLst>
        </xdr:cNvPr>
        <xdr:cNvSpPr/>
      </xdr:nvSpPr>
      <xdr:spPr>
        <a:xfrm>
          <a:off x="59531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63EF3ECA-A0A8-4997-9D06-1A9619CECC45}"/>
            </a:ext>
          </a:extLst>
        </xdr:cNvPr>
        <xdr:cNvSpPr/>
      </xdr:nvSpPr>
      <xdr:spPr>
        <a:xfrm>
          <a:off x="60674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C93D1553-2B4A-460B-8869-79629A0DAB4F}"/>
            </a:ext>
          </a:extLst>
        </xdr:cNvPr>
        <xdr:cNvSpPr/>
      </xdr:nvSpPr>
      <xdr:spPr>
        <a:xfrm>
          <a:off x="60674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E9742120-AE72-4FEA-A0B7-062B72A6F3AF}"/>
            </a:ext>
          </a:extLst>
        </xdr:cNvPr>
        <xdr:cNvSpPr/>
      </xdr:nvSpPr>
      <xdr:spPr>
        <a:xfrm>
          <a:off x="69818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2B563C5B-1F11-44EE-9A09-895601F87ED6}"/>
            </a:ext>
          </a:extLst>
        </xdr:cNvPr>
        <xdr:cNvSpPr/>
      </xdr:nvSpPr>
      <xdr:spPr>
        <a:xfrm>
          <a:off x="69818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BB2C4238-71E9-4981-B6DD-49689B0BAE8B}"/>
            </a:ext>
          </a:extLst>
        </xdr:cNvPr>
        <xdr:cNvSpPr/>
      </xdr:nvSpPr>
      <xdr:spPr>
        <a:xfrm>
          <a:off x="80105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6ED2236E-D0EA-481B-8093-D00499336521}"/>
            </a:ext>
          </a:extLst>
        </xdr:cNvPr>
        <xdr:cNvSpPr/>
      </xdr:nvSpPr>
      <xdr:spPr>
        <a:xfrm>
          <a:off x="80105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75F0A259-8F98-425A-AFAC-2DE71A5D8489}"/>
            </a:ext>
          </a:extLst>
        </xdr:cNvPr>
        <xdr:cNvSpPr/>
      </xdr:nvSpPr>
      <xdr:spPr>
        <a:xfrm>
          <a:off x="59531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7CECC9A-3E6A-411E-8C2E-218DEF9756AF}"/>
            </a:ext>
          </a:extLst>
        </xdr:cNvPr>
        <xdr:cNvSpPr txBox="1"/>
      </xdr:nvSpPr>
      <xdr:spPr>
        <a:xfrm>
          <a:off x="59150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938D8FF9-317E-4907-A579-0BD6CBF1BA5D}"/>
            </a:ext>
          </a:extLst>
        </xdr:cNvPr>
        <xdr:cNvCxnSpPr/>
      </xdr:nvCxnSpPr>
      <xdr:spPr>
        <a:xfrm>
          <a:off x="5953125" y="108108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225DD316-7324-4A5E-8C58-569E5FA2279E}"/>
            </a:ext>
          </a:extLst>
        </xdr:cNvPr>
        <xdr:cNvCxnSpPr/>
      </xdr:nvCxnSpPr>
      <xdr:spPr>
        <a:xfrm>
          <a:off x="5953125" y="104489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6B8C144F-E0D8-41B7-9CDE-BC609DC3F9E5}"/>
            </a:ext>
          </a:extLst>
        </xdr:cNvPr>
        <xdr:cNvSpPr txBox="1"/>
      </xdr:nvSpPr>
      <xdr:spPr>
        <a:xfrm>
          <a:off x="5527221" y="103130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755B0C43-01DB-4F84-B6C3-687C5EBD6FD0}"/>
            </a:ext>
          </a:extLst>
        </xdr:cNvPr>
        <xdr:cNvCxnSpPr/>
      </xdr:nvCxnSpPr>
      <xdr:spPr>
        <a:xfrm>
          <a:off x="5953125" y="100869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498A95D1-4BD7-4CC7-8CA6-63249F6A24E9}"/>
            </a:ext>
          </a:extLst>
        </xdr:cNvPr>
        <xdr:cNvSpPr txBox="1"/>
      </xdr:nvSpPr>
      <xdr:spPr>
        <a:xfrm>
          <a:off x="5527221" y="9951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92310202-3FE6-4662-9144-43D2B270C65A}"/>
            </a:ext>
          </a:extLst>
        </xdr:cNvPr>
        <xdr:cNvCxnSpPr/>
      </xdr:nvCxnSpPr>
      <xdr:spPr>
        <a:xfrm>
          <a:off x="5953125" y="972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848E887F-3AA7-43C8-931E-BB3F1D15D6D8}"/>
            </a:ext>
          </a:extLst>
        </xdr:cNvPr>
        <xdr:cNvSpPr txBox="1"/>
      </xdr:nvSpPr>
      <xdr:spPr>
        <a:xfrm>
          <a:off x="5527221" y="958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2FCEA6DA-4ADA-4881-A87A-334D76EE9CA9}"/>
            </a:ext>
          </a:extLst>
        </xdr:cNvPr>
        <xdr:cNvCxnSpPr/>
      </xdr:nvCxnSpPr>
      <xdr:spPr>
        <a:xfrm>
          <a:off x="5953125" y="9372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6B72195E-5DDA-4FB8-A613-A919BC9505C9}"/>
            </a:ext>
          </a:extLst>
        </xdr:cNvPr>
        <xdr:cNvSpPr txBox="1"/>
      </xdr:nvSpPr>
      <xdr:spPr>
        <a:xfrm>
          <a:off x="5527221" y="923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D1B0D7DC-B63F-49E8-817E-AEDAFA6DBD82}"/>
            </a:ext>
          </a:extLst>
        </xdr:cNvPr>
        <xdr:cNvCxnSpPr/>
      </xdr:nvCxnSpPr>
      <xdr:spPr>
        <a:xfrm>
          <a:off x="5953125" y="901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1CC28D35-A447-4168-B434-DD3E60D183BC}"/>
            </a:ext>
          </a:extLst>
        </xdr:cNvPr>
        <xdr:cNvSpPr txBox="1"/>
      </xdr:nvSpPr>
      <xdr:spPr>
        <a:xfrm>
          <a:off x="55272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B80638B8-81D8-45F1-90C4-A48F94C0770D}"/>
            </a:ext>
          </a:extLst>
        </xdr:cNvPr>
        <xdr:cNvCxnSpPr/>
      </xdr:nvCxnSpPr>
      <xdr:spPr>
        <a:xfrm>
          <a:off x="5953125" y="864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642DC69A-C330-41CB-B5B3-E434DB8EE2C6}"/>
            </a:ext>
          </a:extLst>
        </xdr:cNvPr>
        <xdr:cNvSpPr txBox="1"/>
      </xdr:nvSpPr>
      <xdr:spPr>
        <a:xfrm>
          <a:off x="5527221" y="851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8E6161E0-0431-4981-816B-FABD661AA0DC}"/>
            </a:ext>
          </a:extLst>
        </xdr:cNvPr>
        <xdr:cNvSpPr/>
      </xdr:nvSpPr>
      <xdr:spPr>
        <a:xfrm>
          <a:off x="59531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a:extLst>
            <a:ext uri="{FF2B5EF4-FFF2-40B4-BE49-F238E27FC236}">
              <a16:creationId xmlns:a16="http://schemas.microsoft.com/office/drawing/2014/main" id="{285ABAC1-4BBC-41A4-AFFB-1F68FA2156D3}"/>
            </a:ext>
          </a:extLst>
        </xdr:cNvPr>
        <xdr:cNvCxnSpPr/>
      </xdr:nvCxnSpPr>
      <xdr:spPr>
        <a:xfrm flipV="1">
          <a:off x="9429115" y="9001633"/>
          <a:ext cx="0" cy="14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a:extLst>
            <a:ext uri="{FF2B5EF4-FFF2-40B4-BE49-F238E27FC236}">
              <a16:creationId xmlns:a16="http://schemas.microsoft.com/office/drawing/2014/main" id="{866BF035-5A05-4777-B91D-166553E95155}"/>
            </a:ext>
          </a:extLst>
        </xdr:cNvPr>
        <xdr:cNvSpPr txBox="1"/>
      </xdr:nvSpPr>
      <xdr:spPr>
        <a:xfrm>
          <a:off x="9467850" y="1044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a:extLst>
            <a:ext uri="{FF2B5EF4-FFF2-40B4-BE49-F238E27FC236}">
              <a16:creationId xmlns:a16="http://schemas.microsoft.com/office/drawing/2014/main" id="{469B635F-3B4F-4E7A-B8A7-87C3D76459C1}"/>
            </a:ext>
          </a:extLst>
        </xdr:cNvPr>
        <xdr:cNvCxnSpPr/>
      </xdr:nvCxnSpPr>
      <xdr:spPr>
        <a:xfrm>
          <a:off x="9363075" y="1043965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a:extLst>
            <a:ext uri="{FF2B5EF4-FFF2-40B4-BE49-F238E27FC236}">
              <a16:creationId xmlns:a16="http://schemas.microsoft.com/office/drawing/2014/main" id="{40EDE3F2-3A5D-4DC4-9C72-55B6E7444C2A}"/>
            </a:ext>
          </a:extLst>
        </xdr:cNvPr>
        <xdr:cNvSpPr txBox="1"/>
      </xdr:nvSpPr>
      <xdr:spPr>
        <a:xfrm>
          <a:off x="9467850" y="878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a:extLst>
            <a:ext uri="{FF2B5EF4-FFF2-40B4-BE49-F238E27FC236}">
              <a16:creationId xmlns:a16="http://schemas.microsoft.com/office/drawing/2014/main" id="{3ED62848-2DF7-438B-8BB3-4DABB95A7F48}"/>
            </a:ext>
          </a:extLst>
        </xdr:cNvPr>
        <xdr:cNvCxnSpPr/>
      </xdr:nvCxnSpPr>
      <xdr:spPr>
        <a:xfrm>
          <a:off x="9363075" y="900163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a:extLst>
            <a:ext uri="{FF2B5EF4-FFF2-40B4-BE49-F238E27FC236}">
              <a16:creationId xmlns:a16="http://schemas.microsoft.com/office/drawing/2014/main" id="{4ABB0D3E-F440-4F6F-BE3B-DA4C72F684CB}"/>
            </a:ext>
          </a:extLst>
        </xdr:cNvPr>
        <xdr:cNvSpPr txBox="1"/>
      </xdr:nvSpPr>
      <xdr:spPr>
        <a:xfrm>
          <a:off x="9467850" y="10182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a:extLst>
            <a:ext uri="{FF2B5EF4-FFF2-40B4-BE49-F238E27FC236}">
              <a16:creationId xmlns:a16="http://schemas.microsoft.com/office/drawing/2014/main" id="{13A23D46-21CF-42A1-897A-995F18428AB4}"/>
            </a:ext>
          </a:extLst>
        </xdr:cNvPr>
        <xdr:cNvSpPr/>
      </xdr:nvSpPr>
      <xdr:spPr>
        <a:xfrm>
          <a:off x="9401175" y="10321925"/>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a:extLst>
            <a:ext uri="{FF2B5EF4-FFF2-40B4-BE49-F238E27FC236}">
              <a16:creationId xmlns:a16="http://schemas.microsoft.com/office/drawing/2014/main" id="{A87601F4-01DD-4C45-98C2-FF74D45A975B}"/>
            </a:ext>
          </a:extLst>
        </xdr:cNvPr>
        <xdr:cNvSpPr/>
      </xdr:nvSpPr>
      <xdr:spPr>
        <a:xfrm>
          <a:off x="8639175" y="1033284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a:extLst>
            <a:ext uri="{FF2B5EF4-FFF2-40B4-BE49-F238E27FC236}">
              <a16:creationId xmlns:a16="http://schemas.microsoft.com/office/drawing/2014/main" id="{997A56B8-703E-4A67-9807-9087B3375F69}"/>
            </a:ext>
          </a:extLst>
        </xdr:cNvPr>
        <xdr:cNvSpPr/>
      </xdr:nvSpPr>
      <xdr:spPr>
        <a:xfrm>
          <a:off x="7839075" y="10352151"/>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a:extLst>
            <a:ext uri="{FF2B5EF4-FFF2-40B4-BE49-F238E27FC236}">
              <a16:creationId xmlns:a16="http://schemas.microsoft.com/office/drawing/2014/main" id="{4EBEB42F-0404-4584-A253-7B285F865430}"/>
            </a:ext>
          </a:extLst>
        </xdr:cNvPr>
        <xdr:cNvSpPr/>
      </xdr:nvSpPr>
      <xdr:spPr>
        <a:xfrm>
          <a:off x="7029450" y="1035253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8" name="フローチャート: 判断 237">
          <a:extLst>
            <a:ext uri="{FF2B5EF4-FFF2-40B4-BE49-F238E27FC236}">
              <a16:creationId xmlns:a16="http://schemas.microsoft.com/office/drawing/2014/main" id="{D5724D1B-33BC-4D84-8382-9C2238749C97}"/>
            </a:ext>
          </a:extLst>
        </xdr:cNvPr>
        <xdr:cNvSpPr/>
      </xdr:nvSpPr>
      <xdr:spPr>
        <a:xfrm>
          <a:off x="6238875" y="10355199"/>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CEF17FD4-F1CD-42CD-81EE-DB2CBD6CB6FD}"/>
            </a:ext>
          </a:extLst>
        </xdr:cNvPr>
        <xdr:cNvSpPr txBox="1"/>
      </xdr:nvSpPr>
      <xdr:spPr>
        <a:xfrm>
          <a:off x="9258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15AA1D04-684C-4BAB-A850-3C1F6493165F}"/>
            </a:ext>
          </a:extLst>
        </xdr:cNvPr>
        <xdr:cNvSpPr txBox="1"/>
      </xdr:nvSpPr>
      <xdr:spPr>
        <a:xfrm>
          <a:off x="8515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8657E4A-64E6-4324-B6DD-D07B4DAB1DD2}"/>
            </a:ext>
          </a:extLst>
        </xdr:cNvPr>
        <xdr:cNvSpPr txBox="1"/>
      </xdr:nvSpPr>
      <xdr:spPr>
        <a:xfrm>
          <a:off x="7715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6681F80-E2F4-4F75-A368-3646E6E42A54}"/>
            </a:ext>
          </a:extLst>
        </xdr:cNvPr>
        <xdr:cNvSpPr txBox="1"/>
      </xdr:nvSpPr>
      <xdr:spPr>
        <a:xfrm>
          <a:off x="690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CA93BA4-AB0D-4A2E-9AE3-B9E4448C196D}"/>
            </a:ext>
          </a:extLst>
        </xdr:cNvPr>
        <xdr:cNvSpPr txBox="1"/>
      </xdr:nvSpPr>
      <xdr:spPr>
        <a:xfrm>
          <a:off x="6115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142748</xdr:rowOff>
    </xdr:from>
    <xdr:to>
      <xdr:col>55</xdr:col>
      <xdr:colOff>50800</xdr:colOff>
      <xdr:row>64</xdr:row>
      <xdr:rowOff>72898</xdr:rowOff>
    </xdr:to>
    <xdr:sp macro="" textlink="">
      <xdr:nvSpPr>
        <xdr:cNvPr id="244" name="楕円 243">
          <a:extLst>
            <a:ext uri="{FF2B5EF4-FFF2-40B4-BE49-F238E27FC236}">
              <a16:creationId xmlns:a16="http://schemas.microsoft.com/office/drawing/2014/main" id="{66DE827A-8A30-469F-B5EC-43200684D0FA}"/>
            </a:ext>
          </a:extLst>
        </xdr:cNvPr>
        <xdr:cNvSpPr/>
      </xdr:nvSpPr>
      <xdr:spPr>
        <a:xfrm>
          <a:off x="9401175" y="10356723"/>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45" name="【体育館・プール】&#10;一人当たり面積該当値テキスト">
          <a:extLst>
            <a:ext uri="{FF2B5EF4-FFF2-40B4-BE49-F238E27FC236}">
              <a16:creationId xmlns:a16="http://schemas.microsoft.com/office/drawing/2014/main" id="{DC7B514C-4FCB-4D42-9E92-BE839B3E1B83}"/>
            </a:ext>
          </a:extLst>
        </xdr:cNvPr>
        <xdr:cNvSpPr txBox="1"/>
      </xdr:nvSpPr>
      <xdr:spPr>
        <a:xfrm>
          <a:off x="9467850"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142748</xdr:rowOff>
    </xdr:from>
    <xdr:to>
      <xdr:col>50</xdr:col>
      <xdr:colOff>165100</xdr:colOff>
      <xdr:row>64</xdr:row>
      <xdr:rowOff>72898</xdr:rowOff>
    </xdr:to>
    <xdr:sp macro="" textlink="">
      <xdr:nvSpPr>
        <xdr:cNvPr id="246" name="楕円 245">
          <a:extLst>
            <a:ext uri="{FF2B5EF4-FFF2-40B4-BE49-F238E27FC236}">
              <a16:creationId xmlns:a16="http://schemas.microsoft.com/office/drawing/2014/main" id="{47259361-88F9-462D-B0CC-6D2FFBFD5565}"/>
            </a:ext>
          </a:extLst>
        </xdr:cNvPr>
        <xdr:cNvSpPr/>
      </xdr:nvSpPr>
      <xdr:spPr>
        <a:xfrm>
          <a:off x="8639175" y="10356723"/>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22098</xdr:rowOff>
    </xdr:from>
    <xdr:to>
      <xdr:col>55</xdr:col>
      <xdr:colOff>0</xdr:colOff>
      <xdr:row>64</xdr:row>
      <xdr:rowOff>22098</xdr:rowOff>
    </xdr:to>
    <xdr:cxnSp macro="">
      <xdr:nvCxnSpPr>
        <xdr:cNvPr id="247" name="直線コネクタ 246">
          <a:extLst>
            <a:ext uri="{FF2B5EF4-FFF2-40B4-BE49-F238E27FC236}">
              <a16:creationId xmlns:a16="http://schemas.microsoft.com/office/drawing/2014/main" id="{BD2FC577-041F-4344-85BC-5A1CC979D2FA}"/>
            </a:ext>
          </a:extLst>
        </xdr:cNvPr>
        <xdr:cNvCxnSpPr/>
      </xdr:nvCxnSpPr>
      <xdr:spPr>
        <a:xfrm>
          <a:off x="8686800" y="10394823"/>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142748</xdr:rowOff>
    </xdr:from>
    <xdr:to>
      <xdr:col>46</xdr:col>
      <xdr:colOff>38100</xdr:colOff>
      <xdr:row>64</xdr:row>
      <xdr:rowOff>72898</xdr:rowOff>
    </xdr:to>
    <xdr:sp macro="" textlink="">
      <xdr:nvSpPr>
        <xdr:cNvPr id="248" name="楕円 247">
          <a:extLst>
            <a:ext uri="{FF2B5EF4-FFF2-40B4-BE49-F238E27FC236}">
              <a16:creationId xmlns:a16="http://schemas.microsoft.com/office/drawing/2014/main" id="{F3E37D4D-D36F-45E3-8344-87E1DF8AA91A}"/>
            </a:ext>
          </a:extLst>
        </xdr:cNvPr>
        <xdr:cNvSpPr/>
      </xdr:nvSpPr>
      <xdr:spPr>
        <a:xfrm>
          <a:off x="7839075" y="1035672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22098</xdr:rowOff>
    </xdr:from>
    <xdr:to>
      <xdr:col>50</xdr:col>
      <xdr:colOff>114300</xdr:colOff>
      <xdr:row>64</xdr:row>
      <xdr:rowOff>22098</xdr:rowOff>
    </xdr:to>
    <xdr:cxnSp macro="">
      <xdr:nvCxnSpPr>
        <xdr:cNvPr id="249" name="直線コネクタ 248">
          <a:extLst>
            <a:ext uri="{FF2B5EF4-FFF2-40B4-BE49-F238E27FC236}">
              <a16:creationId xmlns:a16="http://schemas.microsoft.com/office/drawing/2014/main" id="{EF82AA3C-0622-4F9D-BF40-83E843BB4328}"/>
            </a:ext>
          </a:extLst>
        </xdr:cNvPr>
        <xdr:cNvCxnSpPr/>
      </xdr:nvCxnSpPr>
      <xdr:spPr>
        <a:xfrm>
          <a:off x="7886700" y="10394823"/>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143891</xdr:rowOff>
    </xdr:from>
    <xdr:to>
      <xdr:col>41</xdr:col>
      <xdr:colOff>101600</xdr:colOff>
      <xdr:row>64</xdr:row>
      <xdr:rowOff>74041</xdr:rowOff>
    </xdr:to>
    <xdr:sp macro="" textlink="">
      <xdr:nvSpPr>
        <xdr:cNvPr id="250" name="楕円 249">
          <a:extLst>
            <a:ext uri="{FF2B5EF4-FFF2-40B4-BE49-F238E27FC236}">
              <a16:creationId xmlns:a16="http://schemas.microsoft.com/office/drawing/2014/main" id="{5924E732-E001-4549-8B60-FDD353E84A62}"/>
            </a:ext>
          </a:extLst>
        </xdr:cNvPr>
        <xdr:cNvSpPr/>
      </xdr:nvSpPr>
      <xdr:spPr>
        <a:xfrm>
          <a:off x="7029450" y="1035151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22098</xdr:rowOff>
    </xdr:from>
    <xdr:to>
      <xdr:col>45</xdr:col>
      <xdr:colOff>177800</xdr:colOff>
      <xdr:row>64</xdr:row>
      <xdr:rowOff>23241</xdr:rowOff>
    </xdr:to>
    <xdr:cxnSp macro="">
      <xdr:nvCxnSpPr>
        <xdr:cNvPr id="251" name="直線コネクタ 250">
          <a:extLst>
            <a:ext uri="{FF2B5EF4-FFF2-40B4-BE49-F238E27FC236}">
              <a16:creationId xmlns:a16="http://schemas.microsoft.com/office/drawing/2014/main" id="{B7A62A5B-C6E9-456A-A8DF-B330019DE734}"/>
            </a:ext>
          </a:extLst>
        </xdr:cNvPr>
        <xdr:cNvCxnSpPr/>
      </xdr:nvCxnSpPr>
      <xdr:spPr>
        <a:xfrm flipV="1">
          <a:off x="7077075" y="10394823"/>
          <a:ext cx="809625"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144272</xdr:rowOff>
    </xdr:from>
    <xdr:to>
      <xdr:col>36</xdr:col>
      <xdr:colOff>165100</xdr:colOff>
      <xdr:row>64</xdr:row>
      <xdr:rowOff>74422</xdr:rowOff>
    </xdr:to>
    <xdr:sp macro="" textlink="">
      <xdr:nvSpPr>
        <xdr:cNvPr id="252" name="楕円 251">
          <a:extLst>
            <a:ext uri="{FF2B5EF4-FFF2-40B4-BE49-F238E27FC236}">
              <a16:creationId xmlns:a16="http://schemas.microsoft.com/office/drawing/2014/main" id="{A59B8822-9D80-4512-AC8A-C43918CF3DA8}"/>
            </a:ext>
          </a:extLst>
        </xdr:cNvPr>
        <xdr:cNvSpPr/>
      </xdr:nvSpPr>
      <xdr:spPr>
        <a:xfrm>
          <a:off x="6238875" y="1035189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23241</xdr:rowOff>
    </xdr:from>
    <xdr:to>
      <xdr:col>41</xdr:col>
      <xdr:colOff>50800</xdr:colOff>
      <xdr:row>64</xdr:row>
      <xdr:rowOff>23622</xdr:rowOff>
    </xdr:to>
    <xdr:cxnSp macro="">
      <xdr:nvCxnSpPr>
        <xdr:cNvPr id="253" name="直線コネクタ 252">
          <a:extLst>
            <a:ext uri="{FF2B5EF4-FFF2-40B4-BE49-F238E27FC236}">
              <a16:creationId xmlns:a16="http://schemas.microsoft.com/office/drawing/2014/main" id="{CB01E5F8-4364-4703-9AC6-5E22238658D7}"/>
            </a:ext>
          </a:extLst>
        </xdr:cNvPr>
        <xdr:cNvCxnSpPr/>
      </xdr:nvCxnSpPr>
      <xdr:spPr>
        <a:xfrm flipV="1">
          <a:off x="6286500" y="10399141"/>
          <a:ext cx="790575"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71899</xdr:rowOff>
    </xdr:from>
    <xdr:ext cx="469744" cy="259045"/>
    <xdr:sp macro="" textlink="">
      <xdr:nvSpPr>
        <xdr:cNvPr id="254" name="n_1aveValue【体育館・プール】&#10;一人当たり面積">
          <a:extLst>
            <a:ext uri="{FF2B5EF4-FFF2-40B4-BE49-F238E27FC236}">
              <a16:creationId xmlns:a16="http://schemas.microsoft.com/office/drawing/2014/main" id="{CF055299-5D7A-4833-9DC1-6D0DBBD11C87}"/>
            </a:ext>
          </a:extLst>
        </xdr:cNvPr>
        <xdr:cNvSpPr txBox="1"/>
      </xdr:nvSpPr>
      <xdr:spPr>
        <a:xfrm>
          <a:off x="8458277" y="1011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84853</xdr:rowOff>
    </xdr:from>
    <xdr:ext cx="469744" cy="259045"/>
    <xdr:sp macro="" textlink="">
      <xdr:nvSpPr>
        <xdr:cNvPr id="255" name="n_2aveValue【体育館・プール】&#10;一人当たり面積">
          <a:extLst>
            <a:ext uri="{FF2B5EF4-FFF2-40B4-BE49-F238E27FC236}">
              <a16:creationId xmlns:a16="http://schemas.microsoft.com/office/drawing/2014/main" id="{1C60A802-6217-4768-8784-6AF3A798581E}"/>
            </a:ext>
          </a:extLst>
        </xdr:cNvPr>
        <xdr:cNvSpPr txBox="1"/>
      </xdr:nvSpPr>
      <xdr:spPr>
        <a:xfrm>
          <a:off x="7677227" y="1013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85234</xdr:rowOff>
    </xdr:from>
    <xdr:ext cx="469744" cy="259045"/>
    <xdr:sp macro="" textlink="">
      <xdr:nvSpPr>
        <xdr:cNvPr id="256" name="n_3aveValue【体育館・プール】&#10;一人当たり面積">
          <a:extLst>
            <a:ext uri="{FF2B5EF4-FFF2-40B4-BE49-F238E27FC236}">
              <a16:creationId xmlns:a16="http://schemas.microsoft.com/office/drawing/2014/main" id="{B86A0C8F-6984-4989-99D9-84BEDB395ADF}"/>
            </a:ext>
          </a:extLst>
        </xdr:cNvPr>
        <xdr:cNvSpPr txBox="1"/>
      </xdr:nvSpPr>
      <xdr:spPr>
        <a:xfrm>
          <a:off x="6867602" y="1013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87901</xdr:rowOff>
    </xdr:from>
    <xdr:ext cx="469744" cy="259045"/>
    <xdr:sp macro="" textlink="">
      <xdr:nvSpPr>
        <xdr:cNvPr id="257" name="n_4aveValue【体育館・プール】&#10;一人当たり面積">
          <a:extLst>
            <a:ext uri="{FF2B5EF4-FFF2-40B4-BE49-F238E27FC236}">
              <a16:creationId xmlns:a16="http://schemas.microsoft.com/office/drawing/2014/main" id="{7361A375-1BCE-4A00-9E72-6C69E8F47CFF}"/>
            </a:ext>
          </a:extLst>
        </xdr:cNvPr>
        <xdr:cNvSpPr txBox="1"/>
      </xdr:nvSpPr>
      <xdr:spPr>
        <a:xfrm>
          <a:off x="6067502" y="1013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64025</xdr:rowOff>
    </xdr:from>
    <xdr:ext cx="469744" cy="259045"/>
    <xdr:sp macro="" textlink="">
      <xdr:nvSpPr>
        <xdr:cNvPr id="258" name="n_1mainValue【体育館・プール】&#10;一人当たり面積">
          <a:extLst>
            <a:ext uri="{FF2B5EF4-FFF2-40B4-BE49-F238E27FC236}">
              <a16:creationId xmlns:a16="http://schemas.microsoft.com/office/drawing/2014/main" id="{3ECF0E50-C937-46EC-A7DA-286F62D78846}"/>
            </a:ext>
          </a:extLst>
        </xdr:cNvPr>
        <xdr:cNvSpPr txBox="1"/>
      </xdr:nvSpPr>
      <xdr:spPr>
        <a:xfrm>
          <a:off x="8458277" y="10439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64025</xdr:rowOff>
    </xdr:from>
    <xdr:ext cx="469744" cy="259045"/>
    <xdr:sp macro="" textlink="">
      <xdr:nvSpPr>
        <xdr:cNvPr id="259" name="n_2mainValue【体育館・プール】&#10;一人当たり面積">
          <a:extLst>
            <a:ext uri="{FF2B5EF4-FFF2-40B4-BE49-F238E27FC236}">
              <a16:creationId xmlns:a16="http://schemas.microsoft.com/office/drawing/2014/main" id="{25D92B23-EAB3-4BF9-A24D-F8B883C1E5E4}"/>
            </a:ext>
          </a:extLst>
        </xdr:cNvPr>
        <xdr:cNvSpPr txBox="1"/>
      </xdr:nvSpPr>
      <xdr:spPr>
        <a:xfrm>
          <a:off x="7677227" y="10439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65168</xdr:rowOff>
    </xdr:from>
    <xdr:ext cx="469744" cy="259045"/>
    <xdr:sp macro="" textlink="">
      <xdr:nvSpPr>
        <xdr:cNvPr id="260" name="n_3mainValue【体育館・プール】&#10;一人当たり面積">
          <a:extLst>
            <a:ext uri="{FF2B5EF4-FFF2-40B4-BE49-F238E27FC236}">
              <a16:creationId xmlns:a16="http://schemas.microsoft.com/office/drawing/2014/main" id="{54472C4F-92ED-49D8-B95B-68C5C3B29CAD}"/>
            </a:ext>
          </a:extLst>
        </xdr:cNvPr>
        <xdr:cNvSpPr txBox="1"/>
      </xdr:nvSpPr>
      <xdr:spPr>
        <a:xfrm>
          <a:off x="6867602" y="1044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65549</xdr:rowOff>
    </xdr:from>
    <xdr:ext cx="469744" cy="259045"/>
    <xdr:sp macro="" textlink="">
      <xdr:nvSpPr>
        <xdr:cNvPr id="261" name="n_4mainValue【体育館・プール】&#10;一人当たり面積">
          <a:extLst>
            <a:ext uri="{FF2B5EF4-FFF2-40B4-BE49-F238E27FC236}">
              <a16:creationId xmlns:a16="http://schemas.microsoft.com/office/drawing/2014/main" id="{E360273B-2818-4505-87CA-578ED3B5EAF3}"/>
            </a:ext>
          </a:extLst>
        </xdr:cNvPr>
        <xdr:cNvSpPr txBox="1"/>
      </xdr:nvSpPr>
      <xdr:spPr>
        <a:xfrm>
          <a:off x="6067502" y="1044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C581F3C3-618F-4B5D-BB2F-71ED9AF090D4}"/>
            </a:ext>
          </a:extLst>
        </xdr:cNvPr>
        <xdr:cNvSpPr/>
      </xdr:nvSpPr>
      <xdr:spPr>
        <a:xfrm>
          <a:off x="6858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F03882A5-9ADF-4035-ACEA-976B85945F4E}"/>
            </a:ext>
          </a:extLst>
        </xdr:cNvPr>
        <xdr:cNvSpPr/>
      </xdr:nvSpPr>
      <xdr:spPr>
        <a:xfrm>
          <a:off x="8096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13CB1421-DD3A-47F8-8843-60CA0B5CFC88}"/>
            </a:ext>
          </a:extLst>
        </xdr:cNvPr>
        <xdr:cNvSpPr/>
      </xdr:nvSpPr>
      <xdr:spPr>
        <a:xfrm>
          <a:off x="8096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FC64A726-8E76-49D9-8740-A9C40BE6DAEC}"/>
            </a:ext>
          </a:extLst>
        </xdr:cNvPr>
        <xdr:cNvSpPr/>
      </xdr:nvSpPr>
      <xdr:spPr>
        <a:xfrm>
          <a:off x="17145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661EB9DE-4A8E-4030-9F0F-1D72A161DB71}"/>
            </a:ext>
          </a:extLst>
        </xdr:cNvPr>
        <xdr:cNvSpPr/>
      </xdr:nvSpPr>
      <xdr:spPr>
        <a:xfrm>
          <a:off x="17145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9FE5F68-CFDD-4A2F-85C6-D080554F6E07}"/>
            </a:ext>
          </a:extLst>
        </xdr:cNvPr>
        <xdr:cNvSpPr/>
      </xdr:nvSpPr>
      <xdr:spPr>
        <a:xfrm>
          <a:off x="27432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6510FB3-B01A-4A02-96E5-E0C67F3B2E1A}"/>
            </a:ext>
          </a:extLst>
        </xdr:cNvPr>
        <xdr:cNvSpPr/>
      </xdr:nvSpPr>
      <xdr:spPr>
        <a:xfrm>
          <a:off x="27432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5E959DC-E280-451C-9E3D-80E2643E4CA5}"/>
            </a:ext>
          </a:extLst>
        </xdr:cNvPr>
        <xdr:cNvSpPr/>
      </xdr:nvSpPr>
      <xdr:spPr>
        <a:xfrm>
          <a:off x="6858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6BF3985B-8BEE-4F5F-B1B0-A27D921A252C}"/>
            </a:ext>
          </a:extLst>
        </xdr:cNvPr>
        <xdr:cNvSpPr txBox="1"/>
      </xdr:nvSpPr>
      <xdr:spPr>
        <a:xfrm>
          <a:off x="666750"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ABAF5E83-2E66-4C73-A935-699679E070B1}"/>
            </a:ext>
          </a:extLst>
        </xdr:cNvPr>
        <xdr:cNvCxnSpPr/>
      </xdr:nvCxnSpPr>
      <xdr:spPr>
        <a:xfrm>
          <a:off x="6858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A6F2948D-AB81-4991-BF42-EB9BF3E595DE}"/>
            </a:ext>
          </a:extLst>
        </xdr:cNvPr>
        <xdr:cNvSpPr txBox="1"/>
      </xdr:nvSpPr>
      <xdr:spPr>
        <a:xfrm>
          <a:off x="278946" y="1426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8A837673-5180-42DD-B1A7-659695223030}"/>
            </a:ext>
          </a:extLst>
        </xdr:cNvPr>
        <xdr:cNvCxnSpPr/>
      </xdr:nvCxnSpPr>
      <xdr:spPr>
        <a:xfrm>
          <a:off x="685800" y="140942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D9DAAB09-BB1A-48D3-98AD-CAD9BC299B5E}"/>
            </a:ext>
          </a:extLst>
        </xdr:cNvPr>
        <xdr:cNvSpPr txBox="1"/>
      </xdr:nvSpPr>
      <xdr:spPr>
        <a:xfrm>
          <a:off x="278946" y="139647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8B0F7A73-6044-4A16-AAC4-DCB829C71E04}"/>
            </a:ext>
          </a:extLst>
        </xdr:cNvPr>
        <xdr:cNvCxnSpPr/>
      </xdr:nvCxnSpPr>
      <xdr:spPr>
        <a:xfrm>
          <a:off x="685800" y="137835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42898ACF-E892-4126-AF74-1BD411015C6B}"/>
            </a:ext>
          </a:extLst>
        </xdr:cNvPr>
        <xdr:cNvSpPr txBox="1"/>
      </xdr:nvSpPr>
      <xdr:spPr>
        <a:xfrm>
          <a:off x="339891" y="13657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A0EC67CC-F789-46A2-A490-AF4B54459A36}"/>
            </a:ext>
          </a:extLst>
        </xdr:cNvPr>
        <xdr:cNvCxnSpPr/>
      </xdr:nvCxnSpPr>
      <xdr:spPr>
        <a:xfrm>
          <a:off x="685800" y="1347606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3998273E-C089-402F-B3A4-8B4AE32A4A1F}"/>
            </a:ext>
          </a:extLst>
        </xdr:cNvPr>
        <xdr:cNvSpPr txBox="1"/>
      </xdr:nvSpPr>
      <xdr:spPr>
        <a:xfrm>
          <a:off x="339891" y="1334653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FCFD89FE-76E5-453A-BEF7-16C443070836}"/>
            </a:ext>
          </a:extLst>
        </xdr:cNvPr>
        <xdr:cNvCxnSpPr/>
      </xdr:nvCxnSpPr>
      <xdr:spPr>
        <a:xfrm>
          <a:off x="685800" y="131748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4C35643E-E9C6-4605-A582-B9CC60FA05F8}"/>
            </a:ext>
          </a:extLst>
        </xdr:cNvPr>
        <xdr:cNvSpPr txBox="1"/>
      </xdr:nvSpPr>
      <xdr:spPr>
        <a:xfrm>
          <a:off x="339891" y="130390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E3CCD130-DCD7-4DB6-9472-51697D2C0A67}"/>
            </a:ext>
          </a:extLst>
        </xdr:cNvPr>
        <xdr:cNvCxnSpPr/>
      </xdr:nvCxnSpPr>
      <xdr:spPr>
        <a:xfrm>
          <a:off x="685800" y="128673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FF53C5F-3835-481B-92BD-4484865B9EC4}"/>
            </a:ext>
          </a:extLst>
        </xdr:cNvPr>
        <xdr:cNvSpPr txBox="1"/>
      </xdr:nvSpPr>
      <xdr:spPr>
        <a:xfrm>
          <a:off x="339891" y="12728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28C86B9A-CC14-4F5C-AD94-59E482DC51F0}"/>
            </a:ext>
          </a:extLst>
        </xdr:cNvPr>
        <xdr:cNvCxnSpPr/>
      </xdr:nvCxnSpPr>
      <xdr:spPr>
        <a:xfrm>
          <a:off x="685800" y="125566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D99474F4-312D-4D19-9CDF-28B12293EC86}"/>
            </a:ext>
          </a:extLst>
        </xdr:cNvPr>
        <xdr:cNvSpPr txBox="1"/>
      </xdr:nvSpPr>
      <xdr:spPr>
        <a:xfrm>
          <a:off x="388136" y="124207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2478B8A3-1C19-4744-8BA7-9CCA9DB064E3}"/>
            </a:ext>
          </a:extLst>
        </xdr:cNvPr>
        <xdr:cNvCxnSpPr/>
      </xdr:nvCxnSpPr>
      <xdr:spPr>
        <a:xfrm>
          <a:off x="6858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91331271-E3BC-4564-8BDF-AD2843712F2E}"/>
            </a:ext>
          </a:extLst>
        </xdr:cNvPr>
        <xdr:cNvSpPr/>
      </xdr:nvSpPr>
      <xdr:spPr>
        <a:xfrm>
          <a:off x="6858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8C6AE0D8-8B0F-43A9-9925-902B32CEE90E}"/>
            </a:ext>
          </a:extLst>
        </xdr:cNvPr>
        <xdr:cNvCxnSpPr/>
      </xdr:nvCxnSpPr>
      <xdr:spPr>
        <a:xfrm flipV="1">
          <a:off x="4180840" y="12686030"/>
          <a:ext cx="0" cy="1408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A043CB8D-BD11-443B-86FC-CAB655614BE6}"/>
            </a:ext>
          </a:extLst>
        </xdr:cNvPr>
        <xdr:cNvSpPr txBox="1"/>
      </xdr:nvSpPr>
      <xdr:spPr>
        <a:xfrm>
          <a:off x="4219575" y="1409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5357936E-0208-46B6-86BE-B4C2C95B6FCF}"/>
            </a:ext>
          </a:extLst>
        </xdr:cNvPr>
        <xdr:cNvCxnSpPr/>
      </xdr:nvCxnSpPr>
      <xdr:spPr>
        <a:xfrm>
          <a:off x="4105275" y="1409427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a:extLst>
            <a:ext uri="{FF2B5EF4-FFF2-40B4-BE49-F238E27FC236}">
              <a16:creationId xmlns:a16="http://schemas.microsoft.com/office/drawing/2014/main" id="{E46007F6-E040-414D-85E5-EF3CD2483233}"/>
            </a:ext>
          </a:extLst>
        </xdr:cNvPr>
        <xdr:cNvSpPr txBox="1"/>
      </xdr:nvSpPr>
      <xdr:spPr>
        <a:xfrm>
          <a:off x="4219575" y="12480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a:extLst>
            <a:ext uri="{FF2B5EF4-FFF2-40B4-BE49-F238E27FC236}">
              <a16:creationId xmlns:a16="http://schemas.microsoft.com/office/drawing/2014/main" id="{5B24395F-DE1F-4864-BF1B-3135F7E4CFB2}"/>
            </a:ext>
          </a:extLst>
        </xdr:cNvPr>
        <xdr:cNvCxnSpPr/>
      </xdr:nvCxnSpPr>
      <xdr:spPr>
        <a:xfrm>
          <a:off x="4105275" y="126860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26506</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400030CA-C95C-477B-B935-FF4061A77AFE}"/>
            </a:ext>
          </a:extLst>
        </xdr:cNvPr>
        <xdr:cNvSpPr txBox="1"/>
      </xdr:nvSpPr>
      <xdr:spPr>
        <a:xfrm>
          <a:off x="4219575" y="133170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a:extLst>
            <a:ext uri="{FF2B5EF4-FFF2-40B4-BE49-F238E27FC236}">
              <a16:creationId xmlns:a16="http://schemas.microsoft.com/office/drawing/2014/main" id="{52E7BD9E-3F56-409E-BCFA-B3FF7FFAA346}"/>
            </a:ext>
          </a:extLst>
        </xdr:cNvPr>
        <xdr:cNvSpPr/>
      </xdr:nvSpPr>
      <xdr:spPr>
        <a:xfrm>
          <a:off x="4124325" y="1345610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4" name="フローチャート: 判断 293">
          <a:extLst>
            <a:ext uri="{FF2B5EF4-FFF2-40B4-BE49-F238E27FC236}">
              <a16:creationId xmlns:a16="http://schemas.microsoft.com/office/drawing/2014/main" id="{00F2E24C-A8E9-48C0-A7FE-91FE203B87BE}"/>
            </a:ext>
          </a:extLst>
        </xdr:cNvPr>
        <xdr:cNvSpPr/>
      </xdr:nvSpPr>
      <xdr:spPr>
        <a:xfrm>
          <a:off x="3381375" y="1344285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95" name="フローチャート: 判断 294">
          <a:extLst>
            <a:ext uri="{FF2B5EF4-FFF2-40B4-BE49-F238E27FC236}">
              <a16:creationId xmlns:a16="http://schemas.microsoft.com/office/drawing/2014/main" id="{2C21CF51-7EB7-48FD-AFED-4389F7961ECC}"/>
            </a:ext>
          </a:extLst>
        </xdr:cNvPr>
        <xdr:cNvSpPr/>
      </xdr:nvSpPr>
      <xdr:spPr>
        <a:xfrm>
          <a:off x="2571750" y="134036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96" name="フローチャート: 判断 295">
          <a:extLst>
            <a:ext uri="{FF2B5EF4-FFF2-40B4-BE49-F238E27FC236}">
              <a16:creationId xmlns:a16="http://schemas.microsoft.com/office/drawing/2014/main" id="{68014392-FFF6-4864-8109-5EF665075CE0}"/>
            </a:ext>
          </a:extLst>
        </xdr:cNvPr>
        <xdr:cNvSpPr/>
      </xdr:nvSpPr>
      <xdr:spPr>
        <a:xfrm>
          <a:off x="1781175" y="1340203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97" name="フローチャート: 判断 296">
          <a:extLst>
            <a:ext uri="{FF2B5EF4-FFF2-40B4-BE49-F238E27FC236}">
              <a16:creationId xmlns:a16="http://schemas.microsoft.com/office/drawing/2014/main" id="{F2F4D046-6A13-4F0B-ACE3-1FBA20E208E1}"/>
            </a:ext>
          </a:extLst>
        </xdr:cNvPr>
        <xdr:cNvSpPr/>
      </xdr:nvSpPr>
      <xdr:spPr>
        <a:xfrm>
          <a:off x="981075" y="1336611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2819A6AE-928F-4F11-A49E-4A8A28C24814}"/>
            </a:ext>
          </a:extLst>
        </xdr:cNvPr>
        <xdr:cNvSpPr txBox="1"/>
      </xdr:nvSpPr>
      <xdr:spPr>
        <a:xfrm>
          <a:off x="40100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5F471426-1667-4D4F-926D-68025F0CA5D3}"/>
            </a:ext>
          </a:extLst>
        </xdr:cNvPr>
        <xdr:cNvSpPr txBox="1"/>
      </xdr:nvSpPr>
      <xdr:spPr>
        <a:xfrm>
          <a:off x="32575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6204A6BE-7E97-427C-ACB6-ADC60B031C4E}"/>
            </a:ext>
          </a:extLst>
        </xdr:cNvPr>
        <xdr:cNvSpPr txBox="1"/>
      </xdr:nvSpPr>
      <xdr:spPr>
        <a:xfrm>
          <a:off x="24479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8FFE152-6189-49DB-B22F-2AC34A4DA510}"/>
            </a:ext>
          </a:extLst>
        </xdr:cNvPr>
        <xdr:cNvSpPr txBox="1"/>
      </xdr:nvSpPr>
      <xdr:spPr>
        <a:xfrm>
          <a:off x="1657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B7F32E4-5CD6-40C0-9606-BA59831EF314}"/>
            </a:ext>
          </a:extLst>
        </xdr:cNvPr>
        <xdr:cNvSpPr txBox="1"/>
      </xdr:nvSpPr>
      <xdr:spPr>
        <a:xfrm>
          <a:off x="857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303" name="楕円 302">
          <a:extLst>
            <a:ext uri="{FF2B5EF4-FFF2-40B4-BE49-F238E27FC236}">
              <a16:creationId xmlns:a16="http://schemas.microsoft.com/office/drawing/2014/main" id="{D0F842E5-41C9-4C1D-B961-063574BD115F}"/>
            </a:ext>
          </a:extLst>
        </xdr:cNvPr>
        <xdr:cNvSpPr/>
      </xdr:nvSpPr>
      <xdr:spPr>
        <a:xfrm>
          <a:off x="4124325" y="1348885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17978</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2B8B4291-B114-4DEB-BCAB-F12E54C3B057}"/>
            </a:ext>
          </a:extLst>
        </xdr:cNvPr>
        <xdr:cNvSpPr txBox="1"/>
      </xdr:nvSpPr>
      <xdr:spPr>
        <a:xfrm>
          <a:off x="4219575" y="13467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13426</xdr:rowOff>
    </xdr:from>
    <xdr:to>
      <xdr:col>20</xdr:col>
      <xdr:colOff>38100</xdr:colOff>
      <xdr:row>83</xdr:row>
      <xdr:rowOff>115026</xdr:rowOff>
    </xdr:to>
    <xdr:sp macro="" textlink="">
      <xdr:nvSpPr>
        <xdr:cNvPr id="305" name="楕円 304">
          <a:extLst>
            <a:ext uri="{FF2B5EF4-FFF2-40B4-BE49-F238E27FC236}">
              <a16:creationId xmlns:a16="http://schemas.microsoft.com/office/drawing/2014/main" id="{E047ECA2-F5A8-47DE-851F-BD22C3DB027E}"/>
            </a:ext>
          </a:extLst>
        </xdr:cNvPr>
        <xdr:cNvSpPr/>
      </xdr:nvSpPr>
      <xdr:spPr>
        <a:xfrm>
          <a:off x="3381375" y="1345955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64226</xdr:rowOff>
    </xdr:from>
    <xdr:to>
      <xdr:col>24</xdr:col>
      <xdr:colOff>63500</xdr:colOff>
      <xdr:row>83</xdr:row>
      <xdr:rowOff>90351</xdr:rowOff>
    </xdr:to>
    <xdr:cxnSp macro="">
      <xdr:nvCxnSpPr>
        <xdr:cNvPr id="306" name="直線コネクタ 305">
          <a:extLst>
            <a:ext uri="{FF2B5EF4-FFF2-40B4-BE49-F238E27FC236}">
              <a16:creationId xmlns:a16="http://schemas.microsoft.com/office/drawing/2014/main" id="{EE84E21A-AA69-4307-9D10-5D0DE742D158}"/>
            </a:ext>
          </a:extLst>
        </xdr:cNvPr>
        <xdr:cNvCxnSpPr/>
      </xdr:nvCxnSpPr>
      <xdr:spPr>
        <a:xfrm>
          <a:off x="3429000" y="13516701"/>
          <a:ext cx="752475" cy="1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23223</xdr:rowOff>
    </xdr:from>
    <xdr:to>
      <xdr:col>15</xdr:col>
      <xdr:colOff>101600</xdr:colOff>
      <xdr:row>83</xdr:row>
      <xdr:rowOff>124823</xdr:rowOff>
    </xdr:to>
    <xdr:sp macro="" textlink="">
      <xdr:nvSpPr>
        <xdr:cNvPr id="307" name="楕円 306">
          <a:extLst>
            <a:ext uri="{FF2B5EF4-FFF2-40B4-BE49-F238E27FC236}">
              <a16:creationId xmlns:a16="http://schemas.microsoft.com/office/drawing/2014/main" id="{11DAC15E-C328-4E9E-8B78-1645065D6420}"/>
            </a:ext>
          </a:extLst>
        </xdr:cNvPr>
        <xdr:cNvSpPr/>
      </xdr:nvSpPr>
      <xdr:spPr>
        <a:xfrm>
          <a:off x="2571750" y="1347569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64226</xdr:rowOff>
    </xdr:from>
    <xdr:to>
      <xdr:col>19</xdr:col>
      <xdr:colOff>177800</xdr:colOff>
      <xdr:row>83</xdr:row>
      <xdr:rowOff>74023</xdr:rowOff>
    </xdr:to>
    <xdr:cxnSp macro="">
      <xdr:nvCxnSpPr>
        <xdr:cNvPr id="308" name="直線コネクタ 307">
          <a:extLst>
            <a:ext uri="{FF2B5EF4-FFF2-40B4-BE49-F238E27FC236}">
              <a16:creationId xmlns:a16="http://schemas.microsoft.com/office/drawing/2014/main" id="{F399429A-98FE-46EA-85ED-E793F3634C1D}"/>
            </a:ext>
          </a:extLst>
        </xdr:cNvPr>
        <xdr:cNvCxnSpPr/>
      </xdr:nvCxnSpPr>
      <xdr:spPr>
        <a:xfrm flipV="1">
          <a:off x="2619375" y="13516701"/>
          <a:ext cx="809625" cy="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168548</xdr:rowOff>
    </xdr:from>
    <xdr:to>
      <xdr:col>10</xdr:col>
      <xdr:colOff>165100</xdr:colOff>
      <xdr:row>83</xdr:row>
      <xdr:rowOff>98698</xdr:rowOff>
    </xdr:to>
    <xdr:sp macro="" textlink="">
      <xdr:nvSpPr>
        <xdr:cNvPr id="309" name="楕円 308">
          <a:extLst>
            <a:ext uri="{FF2B5EF4-FFF2-40B4-BE49-F238E27FC236}">
              <a16:creationId xmlns:a16="http://schemas.microsoft.com/office/drawing/2014/main" id="{A79F37D8-F5E7-4376-B385-3C71092EB3DF}"/>
            </a:ext>
          </a:extLst>
        </xdr:cNvPr>
        <xdr:cNvSpPr/>
      </xdr:nvSpPr>
      <xdr:spPr>
        <a:xfrm>
          <a:off x="1781175" y="1344639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47898</xdr:rowOff>
    </xdr:from>
    <xdr:to>
      <xdr:col>15</xdr:col>
      <xdr:colOff>50800</xdr:colOff>
      <xdr:row>83</xdr:row>
      <xdr:rowOff>74023</xdr:rowOff>
    </xdr:to>
    <xdr:cxnSp macro="">
      <xdr:nvCxnSpPr>
        <xdr:cNvPr id="310" name="直線コネクタ 309">
          <a:extLst>
            <a:ext uri="{FF2B5EF4-FFF2-40B4-BE49-F238E27FC236}">
              <a16:creationId xmlns:a16="http://schemas.microsoft.com/office/drawing/2014/main" id="{552FDFBD-195C-42C4-ADF9-97533A7BFCB3}"/>
            </a:ext>
          </a:extLst>
        </xdr:cNvPr>
        <xdr:cNvCxnSpPr/>
      </xdr:nvCxnSpPr>
      <xdr:spPr>
        <a:xfrm>
          <a:off x="1828800" y="13494023"/>
          <a:ext cx="790575"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144055</xdr:rowOff>
    </xdr:from>
    <xdr:to>
      <xdr:col>6</xdr:col>
      <xdr:colOff>38100</xdr:colOff>
      <xdr:row>83</xdr:row>
      <xdr:rowOff>74205</xdr:rowOff>
    </xdr:to>
    <xdr:sp macro="" textlink="">
      <xdr:nvSpPr>
        <xdr:cNvPr id="311" name="楕円 310">
          <a:extLst>
            <a:ext uri="{FF2B5EF4-FFF2-40B4-BE49-F238E27FC236}">
              <a16:creationId xmlns:a16="http://schemas.microsoft.com/office/drawing/2014/main" id="{B3C82454-3652-4FF1-9EF4-E2033E3595CA}"/>
            </a:ext>
          </a:extLst>
        </xdr:cNvPr>
        <xdr:cNvSpPr/>
      </xdr:nvSpPr>
      <xdr:spPr>
        <a:xfrm>
          <a:off x="981075" y="1342825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23405</xdr:rowOff>
    </xdr:from>
    <xdr:to>
      <xdr:col>10</xdr:col>
      <xdr:colOff>114300</xdr:colOff>
      <xdr:row>83</xdr:row>
      <xdr:rowOff>47898</xdr:rowOff>
    </xdr:to>
    <xdr:cxnSp macro="">
      <xdr:nvCxnSpPr>
        <xdr:cNvPr id="312" name="直線コネクタ 311">
          <a:extLst>
            <a:ext uri="{FF2B5EF4-FFF2-40B4-BE49-F238E27FC236}">
              <a16:creationId xmlns:a16="http://schemas.microsoft.com/office/drawing/2014/main" id="{401E59EE-F863-4739-BCF7-3F909EEE2B59}"/>
            </a:ext>
          </a:extLst>
        </xdr:cNvPr>
        <xdr:cNvCxnSpPr/>
      </xdr:nvCxnSpPr>
      <xdr:spPr>
        <a:xfrm>
          <a:off x="1028700" y="13475880"/>
          <a:ext cx="800100" cy="1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102161</xdr:rowOff>
    </xdr:from>
    <xdr:ext cx="405111" cy="259045"/>
    <xdr:sp macro="" textlink="">
      <xdr:nvSpPr>
        <xdr:cNvPr id="313" name="n_1aveValue【福祉施設】&#10;有形固定資産減価償却率">
          <a:extLst>
            <a:ext uri="{FF2B5EF4-FFF2-40B4-BE49-F238E27FC236}">
              <a16:creationId xmlns:a16="http://schemas.microsoft.com/office/drawing/2014/main" id="{CD1D598C-97F5-48C0-98A9-414143F994B6}"/>
            </a:ext>
          </a:extLst>
        </xdr:cNvPr>
        <xdr:cNvSpPr txBox="1"/>
      </xdr:nvSpPr>
      <xdr:spPr>
        <a:xfrm>
          <a:off x="3239144" y="13230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62972</xdr:rowOff>
    </xdr:from>
    <xdr:ext cx="405111" cy="259045"/>
    <xdr:sp macro="" textlink="">
      <xdr:nvSpPr>
        <xdr:cNvPr id="314" name="n_2aveValue【福祉施設】&#10;有形固定資産減価償却率">
          <a:extLst>
            <a:ext uri="{FF2B5EF4-FFF2-40B4-BE49-F238E27FC236}">
              <a16:creationId xmlns:a16="http://schemas.microsoft.com/office/drawing/2014/main" id="{3636642C-DB19-4DC9-8FB4-4DD6F4350584}"/>
            </a:ext>
          </a:extLst>
        </xdr:cNvPr>
        <xdr:cNvSpPr txBox="1"/>
      </xdr:nvSpPr>
      <xdr:spPr>
        <a:xfrm>
          <a:off x="2439044" y="1319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61340</xdr:rowOff>
    </xdr:from>
    <xdr:ext cx="405111" cy="259045"/>
    <xdr:sp macro="" textlink="">
      <xdr:nvSpPr>
        <xdr:cNvPr id="315" name="n_3aveValue【福祉施設】&#10;有形固定資産減価償却率">
          <a:extLst>
            <a:ext uri="{FF2B5EF4-FFF2-40B4-BE49-F238E27FC236}">
              <a16:creationId xmlns:a16="http://schemas.microsoft.com/office/drawing/2014/main" id="{45864D27-27DE-4920-ADF4-24A2AAAC8A4A}"/>
            </a:ext>
          </a:extLst>
        </xdr:cNvPr>
        <xdr:cNvSpPr txBox="1"/>
      </xdr:nvSpPr>
      <xdr:spPr>
        <a:xfrm>
          <a:off x="1648469" y="13189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25416</xdr:rowOff>
    </xdr:from>
    <xdr:ext cx="405111" cy="259045"/>
    <xdr:sp macro="" textlink="">
      <xdr:nvSpPr>
        <xdr:cNvPr id="316" name="n_4aveValue【福祉施設】&#10;有形固定資産減価償却率">
          <a:extLst>
            <a:ext uri="{FF2B5EF4-FFF2-40B4-BE49-F238E27FC236}">
              <a16:creationId xmlns:a16="http://schemas.microsoft.com/office/drawing/2014/main" id="{F8AEAAFF-4093-4AD0-B050-71FB6A9D8590}"/>
            </a:ext>
          </a:extLst>
        </xdr:cNvPr>
        <xdr:cNvSpPr txBox="1"/>
      </xdr:nvSpPr>
      <xdr:spPr>
        <a:xfrm>
          <a:off x="848369"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106153</xdr:rowOff>
    </xdr:from>
    <xdr:ext cx="405111" cy="259045"/>
    <xdr:sp macro="" textlink="">
      <xdr:nvSpPr>
        <xdr:cNvPr id="317" name="n_1mainValue【福祉施設】&#10;有形固定資産減価償却率">
          <a:extLst>
            <a:ext uri="{FF2B5EF4-FFF2-40B4-BE49-F238E27FC236}">
              <a16:creationId xmlns:a16="http://schemas.microsoft.com/office/drawing/2014/main" id="{5F79CB34-0506-42D7-B25D-83C96ABF2E00}"/>
            </a:ext>
          </a:extLst>
        </xdr:cNvPr>
        <xdr:cNvSpPr txBox="1"/>
      </xdr:nvSpPr>
      <xdr:spPr>
        <a:xfrm>
          <a:off x="3239144" y="1355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115950</xdr:rowOff>
    </xdr:from>
    <xdr:ext cx="405111" cy="259045"/>
    <xdr:sp macro="" textlink="">
      <xdr:nvSpPr>
        <xdr:cNvPr id="318" name="n_2mainValue【福祉施設】&#10;有形固定資産減価償却率">
          <a:extLst>
            <a:ext uri="{FF2B5EF4-FFF2-40B4-BE49-F238E27FC236}">
              <a16:creationId xmlns:a16="http://schemas.microsoft.com/office/drawing/2014/main" id="{12C7A663-6012-4CA4-9B4E-7E9B2E198DF1}"/>
            </a:ext>
          </a:extLst>
        </xdr:cNvPr>
        <xdr:cNvSpPr txBox="1"/>
      </xdr:nvSpPr>
      <xdr:spPr>
        <a:xfrm>
          <a:off x="2439044" y="13565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89825</xdr:rowOff>
    </xdr:from>
    <xdr:ext cx="405111" cy="259045"/>
    <xdr:sp macro="" textlink="">
      <xdr:nvSpPr>
        <xdr:cNvPr id="319" name="n_3mainValue【福祉施設】&#10;有形固定資産減価償却率">
          <a:extLst>
            <a:ext uri="{FF2B5EF4-FFF2-40B4-BE49-F238E27FC236}">
              <a16:creationId xmlns:a16="http://schemas.microsoft.com/office/drawing/2014/main" id="{D1CF6AB5-DB81-41F7-AECE-478008987DD5}"/>
            </a:ext>
          </a:extLst>
        </xdr:cNvPr>
        <xdr:cNvSpPr txBox="1"/>
      </xdr:nvSpPr>
      <xdr:spPr>
        <a:xfrm>
          <a:off x="1648469" y="1353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65332</xdr:rowOff>
    </xdr:from>
    <xdr:ext cx="405111" cy="259045"/>
    <xdr:sp macro="" textlink="">
      <xdr:nvSpPr>
        <xdr:cNvPr id="320" name="n_4mainValue【福祉施設】&#10;有形固定資産減価償却率">
          <a:extLst>
            <a:ext uri="{FF2B5EF4-FFF2-40B4-BE49-F238E27FC236}">
              <a16:creationId xmlns:a16="http://schemas.microsoft.com/office/drawing/2014/main" id="{3EE96F74-CB2A-4CE3-A3BD-838630DDFADB}"/>
            </a:ext>
          </a:extLst>
        </xdr:cNvPr>
        <xdr:cNvSpPr txBox="1"/>
      </xdr:nvSpPr>
      <xdr:spPr>
        <a:xfrm>
          <a:off x="848369" y="13517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7A3622F8-C5FB-4B52-AF08-6C8E0AC92904}"/>
            </a:ext>
          </a:extLst>
        </xdr:cNvPr>
        <xdr:cNvSpPr/>
      </xdr:nvSpPr>
      <xdr:spPr>
        <a:xfrm>
          <a:off x="59531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4A279E56-D19F-4B23-864B-BCC491F6C72F}"/>
            </a:ext>
          </a:extLst>
        </xdr:cNvPr>
        <xdr:cNvSpPr/>
      </xdr:nvSpPr>
      <xdr:spPr>
        <a:xfrm>
          <a:off x="60674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6C373819-123C-4F68-AACB-F9468E31B005}"/>
            </a:ext>
          </a:extLst>
        </xdr:cNvPr>
        <xdr:cNvSpPr/>
      </xdr:nvSpPr>
      <xdr:spPr>
        <a:xfrm>
          <a:off x="60674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9F57DC60-8FD5-4904-A70A-6DDEAA304535}"/>
            </a:ext>
          </a:extLst>
        </xdr:cNvPr>
        <xdr:cNvSpPr/>
      </xdr:nvSpPr>
      <xdr:spPr>
        <a:xfrm>
          <a:off x="69818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C18BD37C-B5DA-4CF9-8487-9FA82B4CFEB2}"/>
            </a:ext>
          </a:extLst>
        </xdr:cNvPr>
        <xdr:cNvSpPr/>
      </xdr:nvSpPr>
      <xdr:spPr>
        <a:xfrm>
          <a:off x="69818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2AF2B3A6-7ED5-4871-9CB3-DB28A5171346}"/>
            </a:ext>
          </a:extLst>
        </xdr:cNvPr>
        <xdr:cNvSpPr/>
      </xdr:nvSpPr>
      <xdr:spPr>
        <a:xfrm>
          <a:off x="80105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C344D07E-2000-4D83-BDAC-F5F701F0473E}"/>
            </a:ext>
          </a:extLst>
        </xdr:cNvPr>
        <xdr:cNvSpPr/>
      </xdr:nvSpPr>
      <xdr:spPr>
        <a:xfrm>
          <a:off x="80105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DD709D8C-81CE-44E1-8EBC-A3846275992A}"/>
            </a:ext>
          </a:extLst>
        </xdr:cNvPr>
        <xdr:cNvSpPr/>
      </xdr:nvSpPr>
      <xdr:spPr>
        <a:xfrm>
          <a:off x="59531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CD6F0540-E9B3-47B7-808D-3F06713DF584}"/>
            </a:ext>
          </a:extLst>
        </xdr:cNvPr>
        <xdr:cNvSpPr txBox="1"/>
      </xdr:nvSpPr>
      <xdr:spPr>
        <a:xfrm>
          <a:off x="59150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D20A8A34-168F-44F3-8353-ACD32FCD0DCC}"/>
            </a:ext>
          </a:extLst>
        </xdr:cNvPr>
        <xdr:cNvCxnSpPr/>
      </xdr:nvCxnSpPr>
      <xdr:spPr>
        <a:xfrm>
          <a:off x="5953125" y="14411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B9FFB71A-B4DF-4947-A593-B056DB4FBD2A}"/>
            </a:ext>
          </a:extLst>
        </xdr:cNvPr>
        <xdr:cNvCxnSpPr/>
      </xdr:nvCxnSpPr>
      <xdr:spPr>
        <a:xfrm>
          <a:off x="5953125" y="1386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E3E70D21-D11A-4214-BBFA-A080C28D1F85}"/>
            </a:ext>
          </a:extLst>
        </xdr:cNvPr>
        <xdr:cNvSpPr txBox="1"/>
      </xdr:nvSpPr>
      <xdr:spPr>
        <a:xfrm>
          <a:off x="5527221" y="1373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E611A951-0A49-4403-A023-6A0F74F6FA7D}"/>
            </a:ext>
          </a:extLst>
        </xdr:cNvPr>
        <xdr:cNvCxnSpPr/>
      </xdr:nvCxnSpPr>
      <xdr:spPr>
        <a:xfrm>
          <a:off x="5953125" y="1332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002A3316-DD13-4F74-8A8E-9AD807FDDB45}"/>
            </a:ext>
          </a:extLst>
        </xdr:cNvPr>
        <xdr:cNvSpPr txBox="1"/>
      </xdr:nvSpPr>
      <xdr:spPr>
        <a:xfrm>
          <a:off x="5527221" y="1318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68B243F5-E1EC-4CD7-8436-0CCFC2BE3058}"/>
            </a:ext>
          </a:extLst>
        </xdr:cNvPr>
        <xdr:cNvCxnSpPr/>
      </xdr:nvCxnSpPr>
      <xdr:spPr>
        <a:xfrm>
          <a:off x="5953125" y="12792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35949C2D-C14E-4382-AEA7-DD9C0EEAF2C7}"/>
            </a:ext>
          </a:extLst>
        </xdr:cNvPr>
        <xdr:cNvSpPr txBox="1"/>
      </xdr:nvSpPr>
      <xdr:spPr>
        <a:xfrm>
          <a:off x="5527221" y="12646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C7A54867-0BE6-44A9-849E-134EDE135062}"/>
            </a:ext>
          </a:extLst>
        </xdr:cNvPr>
        <xdr:cNvCxnSpPr/>
      </xdr:nvCxnSpPr>
      <xdr:spPr>
        <a:xfrm>
          <a:off x="5953125" y="12249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FA72864F-CD9A-47F1-BA68-0D88F38CD6A3}"/>
            </a:ext>
          </a:extLst>
        </xdr:cNvPr>
        <xdr:cNvSpPr txBox="1"/>
      </xdr:nvSpPr>
      <xdr:spPr>
        <a:xfrm>
          <a:off x="55272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8E63BC52-A229-4F2F-A2ED-0E030E371CE4}"/>
            </a:ext>
          </a:extLst>
        </xdr:cNvPr>
        <xdr:cNvSpPr/>
      </xdr:nvSpPr>
      <xdr:spPr>
        <a:xfrm>
          <a:off x="59531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a:extLst>
            <a:ext uri="{FF2B5EF4-FFF2-40B4-BE49-F238E27FC236}">
              <a16:creationId xmlns:a16="http://schemas.microsoft.com/office/drawing/2014/main" id="{21448753-8349-447E-8C38-CE8F0816A04B}"/>
            </a:ext>
          </a:extLst>
        </xdr:cNvPr>
        <xdr:cNvCxnSpPr/>
      </xdr:nvCxnSpPr>
      <xdr:spPr>
        <a:xfrm flipV="1">
          <a:off x="9429115" y="12703175"/>
          <a:ext cx="0" cy="11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a:extLst>
            <a:ext uri="{FF2B5EF4-FFF2-40B4-BE49-F238E27FC236}">
              <a16:creationId xmlns:a16="http://schemas.microsoft.com/office/drawing/2014/main" id="{F48EF1A8-24ED-4226-A4D7-6C15F0B5E088}"/>
            </a:ext>
          </a:extLst>
        </xdr:cNvPr>
        <xdr:cNvSpPr txBox="1"/>
      </xdr:nvSpPr>
      <xdr:spPr>
        <a:xfrm>
          <a:off x="9467850" y="1385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a:extLst>
            <a:ext uri="{FF2B5EF4-FFF2-40B4-BE49-F238E27FC236}">
              <a16:creationId xmlns:a16="http://schemas.microsoft.com/office/drawing/2014/main" id="{BC37486F-6649-456E-9A5B-F30732869137}"/>
            </a:ext>
          </a:extLst>
        </xdr:cNvPr>
        <xdr:cNvCxnSpPr/>
      </xdr:nvCxnSpPr>
      <xdr:spPr>
        <a:xfrm>
          <a:off x="9363075" y="1385125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a:extLst>
            <a:ext uri="{FF2B5EF4-FFF2-40B4-BE49-F238E27FC236}">
              <a16:creationId xmlns:a16="http://schemas.microsoft.com/office/drawing/2014/main" id="{D2495E45-F2F3-4837-8F15-12446438FA7E}"/>
            </a:ext>
          </a:extLst>
        </xdr:cNvPr>
        <xdr:cNvSpPr txBox="1"/>
      </xdr:nvSpPr>
      <xdr:spPr>
        <a:xfrm>
          <a:off x="9467850" y="1248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a:extLst>
            <a:ext uri="{FF2B5EF4-FFF2-40B4-BE49-F238E27FC236}">
              <a16:creationId xmlns:a16="http://schemas.microsoft.com/office/drawing/2014/main" id="{EFC5E55D-CA86-4278-8C6D-A46232EDF041}"/>
            </a:ext>
          </a:extLst>
        </xdr:cNvPr>
        <xdr:cNvCxnSpPr/>
      </xdr:nvCxnSpPr>
      <xdr:spPr>
        <a:xfrm>
          <a:off x="9363075" y="1270317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15891</xdr:rowOff>
    </xdr:from>
    <xdr:ext cx="469744" cy="259045"/>
    <xdr:sp macro="" textlink="">
      <xdr:nvSpPr>
        <xdr:cNvPr id="345" name="【福祉施設】&#10;一人当たり面積平均値テキスト">
          <a:extLst>
            <a:ext uri="{FF2B5EF4-FFF2-40B4-BE49-F238E27FC236}">
              <a16:creationId xmlns:a16="http://schemas.microsoft.com/office/drawing/2014/main" id="{6061148E-C895-401C-9E4F-21252282BFE4}"/>
            </a:ext>
          </a:extLst>
        </xdr:cNvPr>
        <xdr:cNvSpPr txBox="1"/>
      </xdr:nvSpPr>
      <xdr:spPr>
        <a:xfrm>
          <a:off x="9467850" y="1330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a:extLst>
            <a:ext uri="{FF2B5EF4-FFF2-40B4-BE49-F238E27FC236}">
              <a16:creationId xmlns:a16="http://schemas.microsoft.com/office/drawing/2014/main" id="{27CB9712-CD4B-4DA4-9451-4614AB0B8D15}"/>
            </a:ext>
          </a:extLst>
        </xdr:cNvPr>
        <xdr:cNvSpPr/>
      </xdr:nvSpPr>
      <xdr:spPr>
        <a:xfrm>
          <a:off x="9401175" y="13448664"/>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47" name="フローチャート: 判断 346">
          <a:extLst>
            <a:ext uri="{FF2B5EF4-FFF2-40B4-BE49-F238E27FC236}">
              <a16:creationId xmlns:a16="http://schemas.microsoft.com/office/drawing/2014/main" id="{397F2D66-7D3D-47DC-A3F0-256AC748AA3B}"/>
            </a:ext>
          </a:extLst>
        </xdr:cNvPr>
        <xdr:cNvSpPr/>
      </xdr:nvSpPr>
      <xdr:spPr>
        <a:xfrm>
          <a:off x="8639175" y="134969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48" name="フローチャート: 判断 347">
          <a:extLst>
            <a:ext uri="{FF2B5EF4-FFF2-40B4-BE49-F238E27FC236}">
              <a16:creationId xmlns:a16="http://schemas.microsoft.com/office/drawing/2014/main" id="{17887F1E-126F-4EBD-B344-F003F1DF365A}"/>
            </a:ext>
          </a:extLst>
        </xdr:cNvPr>
        <xdr:cNvSpPr/>
      </xdr:nvSpPr>
      <xdr:spPr>
        <a:xfrm>
          <a:off x="7839075" y="1350518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49" name="フローチャート: 判断 348">
          <a:extLst>
            <a:ext uri="{FF2B5EF4-FFF2-40B4-BE49-F238E27FC236}">
              <a16:creationId xmlns:a16="http://schemas.microsoft.com/office/drawing/2014/main" id="{D7260A5D-8AA4-4C22-BC58-301A719ED0F8}"/>
            </a:ext>
          </a:extLst>
        </xdr:cNvPr>
        <xdr:cNvSpPr/>
      </xdr:nvSpPr>
      <xdr:spPr>
        <a:xfrm>
          <a:off x="7029450" y="1349628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a:extLst>
            <a:ext uri="{FF2B5EF4-FFF2-40B4-BE49-F238E27FC236}">
              <a16:creationId xmlns:a16="http://schemas.microsoft.com/office/drawing/2014/main" id="{A6EF2B0D-A88C-4C1A-A8DC-53C283A36E6A}"/>
            </a:ext>
          </a:extLst>
        </xdr:cNvPr>
        <xdr:cNvSpPr/>
      </xdr:nvSpPr>
      <xdr:spPr>
        <a:xfrm>
          <a:off x="6238875" y="134969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26AEF106-3333-4849-BC36-A7D7B69EC0FE}"/>
            </a:ext>
          </a:extLst>
        </xdr:cNvPr>
        <xdr:cNvSpPr txBox="1"/>
      </xdr:nvSpPr>
      <xdr:spPr>
        <a:xfrm>
          <a:off x="9258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F6D793BD-3C5C-4C7A-AF0A-A94E8F780E23}"/>
            </a:ext>
          </a:extLst>
        </xdr:cNvPr>
        <xdr:cNvSpPr txBox="1"/>
      </xdr:nvSpPr>
      <xdr:spPr>
        <a:xfrm>
          <a:off x="8515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1CCB175C-6047-43C4-9711-0921A7FF6B03}"/>
            </a:ext>
          </a:extLst>
        </xdr:cNvPr>
        <xdr:cNvSpPr txBox="1"/>
      </xdr:nvSpPr>
      <xdr:spPr>
        <a:xfrm>
          <a:off x="7715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9779D78B-FAA1-4E73-9C85-FF75523D5AF6}"/>
            </a:ext>
          </a:extLst>
        </xdr:cNvPr>
        <xdr:cNvSpPr txBox="1"/>
      </xdr:nvSpPr>
      <xdr:spPr>
        <a:xfrm>
          <a:off x="690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B044B16-A6E8-4F48-8B73-312B4C126605}"/>
            </a:ext>
          </a:extLst>
        </xdr:cNvPr>
        <xdr:cNvSpPr txBox="1"/>
      </xdr:nvSpPr>
      <xdr:spPr>
        <a:xfrm>
          <a:off x="6115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84455</xdr:rowOff>
    </xdr:from>
    <xdr:to>
      <xdr:col>55</xdr:col>
      <xdr:colOff>50800</xdr:colOff>
      <xdr:row>85</xdr:row>
      <xdr:rowOff>14605</xdr:rowOff>
    </xdr:to>
    <xdr:sp macro="" textlink="">
      <xdr:nvSpPr>
        <xdr:cNvPr id="356" name="楕円 355">
          <a:extLst>
            <a:ext uri="{FF2B5EF4-FFF2-40B4-BE49-F238E27FC236}">
              <a16:creationId xmlns:a16="http://schemas.microsoft.com/office/drawing/2014/main" id="{8C1DFA11-E944-4736-9E5A-369EAD913F67}"/>
            </a:ext>
          </a:extLst>
        </xdr:cNvPr>
        <xdr:cNvSpPr/>
      </xdr:nvSpPr>
      <xdr:spPr>
        <a:xfrm>
          <a:off x="9401175" y="13698855"/>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170832</xdr:rowOff>
    </xdr:from>
    <xdr:ext cx="469744" cy="259045"/>
    <xdr:sp macro="" textlink="">
      <xdr:nvSpPr>
        <xdr:cNvPr id="357" name="【福祉施設】&#10;一人当たり面積該当値テキスト">
          <a:extLst>
            <a:ext uri="{FF2B5EF4-FFF2-40B4-BE49-F238E27FC236}">
              <a16:creationId xmlns:a16="http://schemas.microsoft.com/office/drawing/2014/main" id="{5588B6BC-C9DA-4BDC-913E-D3387952B376}"/>
            </a:ext>
          </a:extLst>
        </xdr:cNvPr>
        <xdr:cNvSpPr txBox="1"/>
      </xdr:nvSpPr>
      <xdr:spPr>
        <a:xfrm>
          <a:off x="9467850" y="1361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84455</xdr:rowOff>
    </xdr:from>
    <xdr:to>
      <xdr:col>50</xdr:col>
      <xdr:colOff>165100</xdr:colOff>
      <xdr:row>85</xdr:row>
      <xdr:rowOff>14605</xdr:rowOff>
    </xdr:to>
    <xdr:sp macro="" textlink="">
      <xdr:nvSpPr>
        <xdr:cNvPr id="358" name="楕円 357">
          <a:extLst>
            <a:ext uri="{FF2B5EF4-FFF2-40B4-BE49-F238E27FC236}">
              <a16:creationId xmlns:a16="http://schemas.microsoft.com/office/drawing/2014/main" id="{7B87AD5F-734A-42C4-BC88-47CC36FEE57E}"/>
            </a:ext>
          </a:extLst>
        </xdr:cNvPr>
        <xdr:cNvSpPr/>
      </xdr:nvSpPr>
      <xdr:spPr>
        <a:xfrm>
          <a:off x="8639175" y="1369885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135255</xdr:rowOff>
    </xdr:from>
    <xdr:to>
      <xdr:col>55</xdr:col>
      <xdr:colOff>0</xdr:colOff>
      <xdr:row>84</xdr:row>
      <xdr:rowOff>135255</xdr:rowOff>
    </xdr:to>
    <xdr:cxnSp macro="">
      <xdr:nvCxnSpPr>
        <xdr:cNvPr id="359" name="直線コネクタ 358">
          <a:extLst>
            <a:ext uri="{FF2B5EF4-FFF2-40B4-BE49-F238E27FC236}">
              <a16:creationId xmlns:a16="http://schemas.microsoft.com/office/drawing/2014/main" id="{311C6BF8-CD99-4CFB-BFE7-DBFD2994ECE2}"/>
            </a:ext>
          </a:extLst>
        </xdr:cNvPr>
        <xdr:cNvCxnSpPr/>
      </xdr:nvCxnSpPr>
      <xdr:spPr>
        <a:xfrm>
          <a:off x="8686800" y="1374648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84455</xdr:rowOff>
    </xdr:from>
    <xdr:to>
      <xdr:col>46</xdr:col>
      <xdr:colOff>38100</xdr:colOff>
      <xdr:row>85</xdr:row>
      <xdr:rowOff>14605</xdr:rowOff>
    </xdr:to>
    <xdr:sp macro="" textlink="">
      <xdr:nvSpPr>
        <xdr:cNvPr id="360" name="楕円 359">
          <a:extLst>
            <a:ext uri="{FF2B5EF4-FFF2-40B4-BE49-F238E27FC236}">
              <a16:creationId xmlns:a16="http://schemas.microsoft.com/office/drawing/2014/main" id="{EEBAD8D4-EDE9-4E4C-80D5-F795CBDCC74B}"/>
            </a:ext>
          </a:extLst>
        </xdr:cNvPr>
        <xdr:cNvSpPr/>
      </xdr:nvSpPr>
      <xdr:spPr>
        <a:xfrm>
          <a:off x="7839075" y="1369885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135255</xdr:rowOff>
    </xdr:from>
    <xdr:to>
      <xdr:col>50</xdr:col>
      <xdr:colOff>114300</xdr:colOff>
      <xdr:row>84</xdr:row>
      <xdr:rowOff>135255</xdr:rowOff>
    </xdr:to>
    <xdr:cxnSp macro="">
      <xdr:nvCxnSpPr>
        <xdr:cNvPr id="361" name="直線コネクタ 360">
          <a:extLst>
            <a:ext uri="{FF2B5EF4-FFF2-40B4-BE49-F238E27FC236}">
              <a16:creationId xmlns:a16="http://schemas.microsoft.com/office/drawing/2014/main" id="{233DDB0A-63DE-4B33-9E1D-C759DEC1F59A}"/>
            </a:ext>
          </a:extLst>
        </xdr:cNvPr>
        <xdr:cNvCxnSpPr/>
      </xdr:nvCxnSpPr>
      <xdr:spPr>
        <a:xfrm>
          <a:off x="7886700" y="1374648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84455</xdr:rowOff>
    </xdr:from>
    <xdr:to>
      <xdr:col>41</xdr:col>
      <xdr:colOff>101600</xdr:colOff>
      <xdr:row>85</xdr:row>
      <xdr:rowOff>14605</xdr:rowOff>
    </xdr:to>
    <xdr:sp macro="" textlink="">
      <xdr:nvSpPr>
        <xdr:cNvPr id="362" name="楕円 361">
          <a:extLst>
            <a:ext uri="{FF2B5EF4-FFF2-40B4-BE49-F238E27FC236}">
              <a16:creationId xmlns:a16="http://schemas.microsoft.com/office/drawing/2014/main" id="{9EEA5A48-9BFA-423F-8766-0317168B5031}"/>
            </a:ext>
          </a:extLst>
        </xdr:cNvPr>
        <xdr:cNvSpPr/>
      </xdr:nvSpPr>
      <xdr:spPr>
        <a:xfrm>
          <a:off x="7029450" y="1369885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135255</xdr:rowOff>
    </xdr:from>
    <xdr:to>
      <xdr:col>45</xdr:col>
      <xdr:colOff>177800</xdr:colOff>
      <xdr:row>84</xdr:row>
      <xdr:rowOff>135255</xdr:rowOff>
    </xdr:to>
    <xdr:cxnSp macro="">
      <xdr:nvCxnSpPr>
        <xdr:cNvPr id="363" name="直線コネクタ 362">
          <a:extLst>
            <a:ext uri="{FF2B5EF4-FFF2-40B4-BE49-F238E27FC236}">
              <a16:creationId xmlns:a16="http://schemas.microsoft.com/office/drawing/2014/main" id="{15086595-6321-4758-8F09-8C6F2F088FD3}"/>
            </a:ext>
          </a:extLst>
        </xdr:cNvPr>
        <xdr:cNvCxnSpPr/>
      </xdr:nvCxnSpPr>
      <xdr:spPr>
        <a:xfrm>
          <a:off x="7077075" y="1374648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84455</xdr:rowOff>
    </xdr:from>
    <xdr:to>
      <xdr:col>36</xdr:col>
      <xdr:colOff>165100</xdr:colOff>
      <xdr:row>85</xdr:row>
      <xdr:rowOff>14605</xdr:rowOff>
    </xdr:to>
    <xdr:sp macro="" textlink="">
      <xdr:nvSpPr>
        <xdr:cNvPr id="364" name="楕円 363">
          <a:extLst>
            <a:ext uri="{FF2B5EF4-FFF2-40B4-BE49-F238E27FC236}">
              <a16:creationId xmlns:a16="http://schemas.microsoft.com/office/drawing/2014/main" id="{77F4D9D3-87F5-4880-958C-942D0F827701}"/>
            </a:ext>
          </a:extLst>
        </xdr:cNvPr>
        <xdr:cNvSpPr/>
      </xdr:nvSpPr>
      <xdr:spPr>
        <a:xfrm>
          <a:off x="6238875" y="1369885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135255</xdr:rowOff>
    </xdr:from>
    <xdr:to>
      <xdr:col>41</xdr:col>
      <xdr:colOff>50800</xdr:colOff>
      <xdr:row>84</xdr:row>
      <xdr:rowOff>135255</xdr:rowOff>
    </xdr:to>
    <xdr:cxnSp macro="">
      <xdr:nvCxnSpPr>
        <xdr:cNvPr id="365" name="直線コネクタ 364">
          <a:extLst>
            <a:ext uri="{FF2B5EF4-FFF2-40B4-BE49-F238E27FC236}">
              <a16:creationId xmlns:a16="http://schemas.microsoft.com/office/drawing/2014/main" id="{B0D5D827-EEDD-4F9E-ABB2-84129B61D827}"/>
            </a:ext>
          </a:extLst>
        </xdr:cNvPr>
        <xdr:cNvCxnSpPr/>
      </xdr:nvCxnSpPr>
      <xdr:spPr>
        <a:xfrm>
          <a:off x="6286500" y="1374648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162577</xdr:rowOff>
    </xdr:from>
    <xdr:ext cx="469744" cy="259045"/>
    <xdr:sp macro="" textlink="">
      <xdr:nvSpPr>
        <xdr:cNvPr id="366" name="n_1aveValue【福祉施設】&#10;一人当たり面積">
          <a:extLst>
            <a:ext uri="{FF2B5EF4-FFF2-40B4-BE49-F238E27FC236}">
              <a16:creationId xmlns:a16="http://schemas.microsoft.com/office/drawing/2014/main" id="{BEEBBCA0-3558-4F38-8CCE-18836CAB7AFD}"/>
            </a:ext>
          </a:extLst>
        </xdr:cNvPr>
        <xdr:cNvSpPr txBox="1"/>
      </xdr:nvSpPr>
      <xdr:spPr>
        <a:xfrm>
          <a:off x="8458277" y="132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367" name="n_2aveValue【福祉施設】&#10;一人当たり面積">
          <a:extLst>
            <a:ext uri="{FF2B5EF4-FFF2-40B4-BE49-F238E27FC236}">
              <a16:creationId xmlns:a16="http://schemas.microsoft.com/office/drawing/2014/main" id="{4D1B20EA-3983-49C8-AB99-77759246386E}"/>
            </a:ext>
          </a:extLst>
        </xdr:cNvPr>
        <xdr:cNvSpPr txBox="1"/>
      </xdr:nvSpPr>
      <xdr:spPr>
        <a:xfrm>
          <a:off x="7677227" y="1328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168291</xdr:rowOff>
    </xdr:from>
    <xdr:ext cx="469744" cy="259045"/>
    <xdr:sp macro="" textlink="">
      <xdr:nvSpPr>
        <xdr:cNvPr id="368" name="n_3aveValue【福祉施設】&#10;一人当たり面積">
          <a:extLst>
            <a:ext uri="{FF2B5EF4-FFF2-40B4-BE49-F238E27FC236}">
              <a16:creationId xmlns:a16="http://schemas.microsoft.com/office/drawing/2014/main" id="{2CDD5DBB-6FA0-4437-9CD7-CF6E8F68532E}"/>
            </a:ext>
          </a:extLst>
        </xdr:cNvPr>
        <xdr:cNvSpPr txBox="1"/>
      </xdr:nvSpPr>
      <xdr:spPr>
        <a:xfrm>
          <a:off x="6867602" y="1328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69" name="n_4aveValue【福祉施設】&#10;一人当たり面積">
          <a:extLst>
            <a:ext uri="{FF2B5EF4-FFF2-40B4-BE49-F238E27FC236}">
              <a16:creationId xmlns:a16="http://schemas.microsoft.com/office/drawing/2014/main" id="{618BB64E-1B5F-4953-AA99-74CA26FAD916}"/>
            </a:ext>
          </a:extLst>
        </xdr:cNvPr>
        <xdr:cNvSpPr txBox="1"/>
      </xdr:nvSpPr>
      <xdr:spPr>
        <a:xfrm>
          <a:off x="6067502" y="132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5732</xdr:rowOff>
    </xdr:from>
    <xdr:ext cx="469744" cy="259045"/>
    <xdr:sp macro="" textlink="">
      <xdr:nvSpPr>
        <xdr:cNvPr id="370" name="n_1mainValue【福祉施設】&#10;一人当たり面積">
          <a:extLst>
            <a:ext uri="{FF2B5EF4-FFF2-40B4-BE49-F238E27FC236}">
              <a16:creationId xmlns:a16="http://schemas.microsoft.com/office/drawing/2014/main" id="{55F99919-A931-426A-B2EE-2B101DB532B0}"/>
            </a:ext>
          </a:extLst>
        </xdr:cNvPr>
        <xdr:cNvSpPr txBox="1"/>
      </xdr:nvSpPr>
      <xdr:spPr>
        <a:xfrm>
          <a:off x="8458277" y="1378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5732</xdr:rowOff>
    </xdr:from>
    <xdr:ext cx="469744" cy="259045"/>
    <xdr:sp macro="" textlink="">
      <xdr:nvSpPr>
        <xdr:cNvPr id="371" name="n_2mainValue【福祉施設】&#10;一人当たり面積">
          <a:extLst>
            <a:ext uri="{FF2B5EF4-FFF2-40B4-BE49-F238E27FC236}">
              <a16:creationId xmlns:a16="http://schemas.microsoft.com/office/drawing/2014/main" id="{931EDD1E-7ED7-43B0-A4CC-A359F5F56927}"/>
            </a:ext>
          </a:extLst>
        </xdr:cNvPr>
        <xdr:cNvSpPr txBox="1"/>
      </xdr:nvSpPr>
      <xdr:spPr>
        <a:xfrm>
          <a:off x="7677227" y="1378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5732</xdr:rowOff>
    </xdr:from>
    <xdr:ext cx="469744" cy="259045"/>
    <xdr:sp macro="" textlink="">
      <xdr:nvSpPr>
        <xdr:cNvPr id="372" name="n_3mainValue【福祉施設】&#10;一人当たり面積">
          <a:extLst>
            <a:ext uri="{FF2B5EF4-FFF2-40B4-BE49-F238E27FC236}">
              <a16:creationId xmlns:a16="http://schemas.microsoft.com/office/drawing/2014/main" id="{4027EF39-AB26-4E97-8896-EB8ACE5362A4}"/>
            </a:ext>
          </a:extLst>
        </xdr:cNvPr>
        <xdr:cNvSpPr txBox="1"/>
      </xdr:nvSpPr>
      <xdr:spPr>
        <a:xfrm>
          <a:off x="6867602" y="1378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5732</xdr:rowOff>
    </xdr:from>
    <xdr:ext cx="469744" cy="259045"/>
    <xdr:sp macro="" textlink="">
      <xdr:nvSpPr>
        <xdr:cNvPr id="373" name="n_4mainValue【福祉施設】&#10;一人当たり面積">
          <a:extLst>
            <a:ext uri="{FF2B5EF4-FFF2-40B4-BE49-F238E27FC236}">
              <a16:creationId xmlns:a16="http://schemas.microsoft.com/office/drawing/2014/main" id="{F7CC3B91-2859-4288-9664-3ED2E8536903}"/>
            </a:ext>
          </a:extLst>
        </xdr:cNvPr>
        <xdr:cNvSpPr txBox="1"/>
      </xdr:nvSpPr>
      <xdr:spPr>
        <a:xfrm>
          <a:off x="6067502" y="1378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5C27A5BF-21A6-40CC-AA0F-B02E314097D1}"/>
            </a:ext>
          </a:extLst>
        </xdr:cNvPr>
        <xdr:cNvSpPr/>
      </xdr:nvSpPr>
      <xdr:spPr>
        <a:xfrm>
          <a:off x="6858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FA94AAA8-FD1B-4BA8-845D-2B78C853CE8E}"/>
            </a:ext>
          </a:extLst>
        </xdr:cNvPr>
        <xdr:cNvSpPr/>
      </xdr:nvSpPr>
      <xdr:spPr>
        <a:xfrm>
          <a:off x="8096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B6DFD46-0BBB-43F0-B27F-4C51A6D377C2}"/>
            </a:ext>
          </a:extLst>
        </xdr:cNvPr>
        <xdr:cNvSpPr/>
      </xdr:nvSpPr>
      <xdr:spPr>
        <a:xfrm>
          <a:off x="8096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7C6504D4-875E-42E8-AE26-2828D0E8AE16}"/>
            </a:ext>
          </a:extLst>
        </xdr:cNvPr>
        <xdr:cNvSpPr/>
      </xdr:nvSpPr>
      <xdr:spPr>
        <a:xfrm>
          <a:off x="17145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5B123877-3605-4308-862A-0D29CAF5BD83}"/>
            </a:ext>
          </a:extLst>
        </xdr:cNvPr>
        <xdr:cNvSpPr/>
      </xdr:nvSpPr>
      <xdr:spPr>
        <a:xfrm>
          <a:off x="17145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FD54CA73-EC54-4BC8-ABB7-94C50C403069}"/>
            </a:ext>
          </a:extLst>
        </xdr:cNvPr>
        <xdr:cNvSpPr/>
      </xdr:nvSpPr>
      <xdr:spPr>
        <a:xfrm>
          <a:off x="27432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881AF024-181E-4B91-92C9-220F2D321B0B}"/>
            </a:ext>
          </a:extLst>
        </xdr:cNvPr>
        <xdr:cNvSpPr/>
      </xdr:nvSpPr>
      <xdr:spPr>
        <a:xfrm>
          <a:off x="27432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52A2B6DF-92CA-479F-B400-F36FF3287CAD}"/>
            </a:ext>
          </a:extLst>
        </xdr:cNvPr>
        <xdr:cNvSpPr/>
      </xdr:nvSpPr>
      <xdr:spPr>
        <a:xfrm>
          <a:off x="6858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29A93047-31DC-47F4-88B8-052EE5FB9243}"/>
            </a:ext>
          </a:extLst>
        </xdr:cNvPr>
        <xdr:cNvSpPr txBox="1"/>
      </xdr:nvSpPr>
      <xdr:spPr>
        <a:xfrm>
          <a:off x="666750"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45AFD580-0017-413A-A22C-2E70A0FA52E2}"/>
            </a:ext>
          </a:extLst>
        </xdr:cNvPr>
        <xdr:cNvCxnSpPr/>
      </xdr:nvCxnSpPr>
      <xdr:spPr>
        <a:xfrm>
          <a:off x="6858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741086BB-C0BE-480B-BCFE-CAF10047491F}"/>
            </a:ext>
          </a:extLst>
        </xdr:cNvPr>
        <xdr:cNvSpPr txBox="1"/>
      </xdr:nvSpPr>
      <xdr:spPr>
        <a:xfrm>
          <a:off x="278946"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a:extLst>
            <a:ext uri="{FF2B5EF4-FFF2-40B4-BE49-F238E27FC236}">
              <a16:creationId xmlns:a16="http://schemas.microsoft.com/office/drawing/2014/main" id="{8C03FE05-A504-4CD7-AFB2-5936E92A5994}"/>
            </a:ext>
          </a:extLst>
        </xdr:cNvPr>
        <xdr:cNvCxnSpPr/>
      </xdr:nvCxnSpPr>
      <xdr:spPr>
        <a:xfrm>
          <a:off x="685800" y="178661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a:extLst>
            <a:ext uri="{FF2B5EF4-FFF2-40B4-BE49-F238E27FC236}">
              <a16:creationId xmlns:a16="http://schemas.microsoft.com/office/drawing/2014/main" id="{5765F497-AB6D-479E-96F6-E1A7A53340D6}"/>
            </a:ext>
          </a:extLst>
        </xdr:cNvPr>
        <xdr:cNvSpPr txBox="1"/>
      </xdr:nvSpPr>
      <xdr:spPr>
        <a:xfrm>
          <a:off x="278946" y="177271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a:extLst>
            <a:ext uri="{FF2B5EF4-FFF2-40B4-BE49-F238E27FC236}">
              <a16:creationId xmlns:a16="http://schemas.microsoft.com/office/drawing/2014/main" id="{34FAA202-FC57-47AF-9668-0AFC646D2069}"/>
            </a:ext>
          </a:extLst>
        </xdr:cNvPr>
        <xdr:cNvCxnSpPr/>
      </xdr:nvCxnSpPr>
      <xdr:spPr>
        <a:xfrm>
          <a:off x="685800" y="1753643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a:extLst>
            <a:ext uri="{FF2B5EF4-FFF2-40B4-BE49-F238E27FC236}">
              <a16:creationId xmlns:a16="http://schemas.microsoft.com/office/drawing/2014/main" id="{27784395-DFB4-4CEB-A068-0A51801972DB}"/>
            </a:ext>
          </a:extLst>
        </xdr:cNvPr>
        <xdr:cNvSpPr txBox="1"/>
      </xdr:nvSpPr>
      <xdr:spPr>
        <a:xfrm>
          <a:off x="339891" y="174005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a:extLst>
            <a:ext uri="{FF2B5EF4-FFF2-40B4-BE49-F238E27FC236}">
              <a16:creationId xmlns:a16="http://schemas.microsoft.com/office/drawing/2014/main" id="{A2C97674-D170-4211-A102-A221180D914B}"/>
            </a:ext>
          </a:extLst>
        </xdr:cNvPr>
        <xdr:cNvCxnSpPr/>
      </xdr:nvCxnSpPr>
      <xdr:spPr>
        <a:xfrm>
          <a:off x="685800" y="1720986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a:extLst>
            <a:ext uri="{FF2B5EF4-FFF2-40B4-BE49-F238E27FC236}">
              <a16:creationId xmlns:a16="http://schemas.microsoft.com/office/drawing/2014/main" id="{49599AE7-6520-4735-B0C7-A58F8B048C53}"/>
            </a:ext>
          </a:extLst>
        </xdr:cNvPr>
        <xdr:cNvSpPr txBox="1"/>
      </xdr:nvSpPr>
      <xdr:spPr>
        <a:xfrm>
          <a:off x="339891" y="170708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a:extLst>
            <a:ext uri="{FF2B5EF4-FFF2-40B4-BE49-F238E27FC236}">
              <a16:creationId xmlns:a16="http://schemas.microsoft.com/office/drawing/2014/main" id="{DC4ACD3B-8C98-41CD-9414-11BDD3F4B5F4}"/>
            </a:ext>
          </a:extLst>
        </xdr:cNvPr>
        <xdr:cNvCxnSpPr/>
      </xdr:nvCxnSpPr>
      <xdr:spPr>
        <a:xfrm>
          <a:off x="685800" y="168896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a:extLst>
            <a:ext uri="{FF2B5EF4-FFF2-40B4-BE49-F238E27FC236}">
              <a16:creationId xmlns:a16="http://schemas.microsoft.com/office/drawing/2014/main" id="{918736ED-15EE-4134-9BD7-85B53B4CDCD2}"/>
            </a:ext>
          </a:extLst>
        </xdr:cNvPr>
        <xdr:cNvSpPr txBox="1"/>
      </xdr:nvSpPr>
      <xdr:spPr>
        <a:xfrm>
          <a:off x="339891" y="16744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a:extLst>
            <a:ext uri="{FF2B5EF4-FFF2-40B4-BE49-F238E27FC236}">
              <a16:creationId xmlns:a16="http://schemas.microsoft.com/office/drawing/2014/main" id="{93693D21-0602-4960-99A7-A9F7B5FD57E0}"/>
            </a:ext>
          </a:extLst>
        </xdr:cNvPr>
        <xdr:cNvCxnSpPr/>
      </xdr:nvCxnSpPr>
      <xdr:spPr>
        <a:xfrm>
          <a:off x="685800" y="165630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a:extLst>
            <a:ext uri="{FF2B5EF4-FFF2-40B4-BE49-F238E27FC236}">
              <a16:creationId xmlns:a16="http://schemas.microsoft.com/office/drawing/2014/main" id="{846EE238-01B7-443B-B8F9-5C5C15DCBAA9}"/>
            </a:ext>
          </a:extLst>
        </xdr:cNvPr>
        <xdr:cNvSpPr txBox="1"/>
      </xdr:nvSpPr>
      <xdr:spPr>
        <a:xfrm>
          <a:off x="339891" y="164144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a:extLst>
            <a:ext uri="{FF2B5EF4-FFF2-40B4-BE49-F238E27FC236}">
              <a16:creationId xmlns:a16="http://schemas.microsoft.com/office/drawing/2014/main" id="{C2942006-FD08-4891-9B88-FCC764ABD677}"/>
            </a:ext>
          </a:extLst>
        </xdr:cNvPr>
        <xdr:cNvCxnSpPr/>
      </xdr:nvCxnSpPr>
      <xdr:spPr>
        <a:xfrm>
          <a:off x="685800" y="162333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a:extLst>
            <a:ext uri="{FF2B5EF4-FFF2-40B4-BE49-F238E27FC236}">
              <a16:creationId xmlns:a16="http://schemas.microsoft.com/office/drawing/2014/main" id="{720E511C-7202-4384-BE16-80B5537D64F2}"/>
            </a:ext>
          </a:extLst>
        </xdr:cNvPr>
        <xdr:cNvSpPr txBox="1"/>
      </xdr:nvSpPr>
      <xdr:spPr>
        <a:xfrm>
          <a:off x="388136" y="1608792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62676E23-CE85-474A-83F1-146D7FD112A8}"/>
            </a:ext>
          </a:extLst>
        </xdr:cNvPr>
        <xdr:cNvCxnSpPr/>
      </xdr:nvCxnSpPr>
      <xdr:spPr>
        <a:xfrm>
          <a:off x="6858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a:extLst>
            <a:ext uri="{FF2B5EF4-FFF2-40B4-BE49-F238E27FC236}">
              <a16:creationId xmlns:a16="http://schemas.microsoft.com/office/drawing/2014/main" id="{09E2125E-90DB-404D-837D-52D1A2BE1C68}"/>
            </a:ext>
          </a:extLst>
        </xdr:cNvPr>
        <xdr:cNvSpPr/>
      </xdr:nvSpPr>
      <xdr:spPr>
        <a:xfrm>
          <a:off x="6858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a:extLst>
            <a:ext uri="{FF2B5EF4-FFF2-40B4-BE49-F238E27FC236}">
              <a16:creationId xmlns:a16="http://schemas.microsoft.com/office/drawing/2014/main" id="{662A8558-B30E-497F-875E-A14872C35012}"/>
            </a:ext>
          </a:extLst>
        </xdr:cNvPr>
        <xdr:cNvCxnSpPr/>
      </xdr:nvCxnSpPr>
      <xdr:spPr>
        <a:xfrm flipV="1">
          <a:off x="4180840" y="16450401"/>
          <a:ext cx="0" cy="1415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a:extLst>
            <a:ext uri="{FF2B5EF4-FFF2-40B4-BE49-F238E27FC236}">
              <a16:creationId xmlns:a16="http://schemas.microsoft.com/office/drawing/2014/main" id="{9FAF4184-4FBE-4A70-A7F9-A45FFD4EDE8C}"/>
            </a:ext>
          </a:extLst>
        </xdr:cNvPr>
        <xdr:cNvSpPr txBox="1"/>
      </xdr:nvSpPr>
      <xdr:spPr>
        <a:xfrm>
          <a:off x="4219575" y="1787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a:extLst>
            <a:ext uri="{FF2B5EF4-FFF2-40B4-BE49-F238E27FC236}">
              <a16:creationId xmlns:a16="http://schemas.microsoft.com/office/drawing/2014/main" id="{7F666549-18F3-47E2-BB27-D9E5A506F620}"/>
            </a:ext>
          </a:extLst>
        </xdr:cNvPr>
        <xdr:cNvCxnSpPr/>
      </xdr:nvCxnSpPr>
      <xdr:spPr>
        <a:xfrm>
          <a:off x="4105275" y="1786617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a:extLst>
            <a:ext uri="{FF2B5EF4-FFF2-40B4-BE49-F238E27FC236}">
              <a16:creationId xmlns:a16="http://schemas.microsoft.com/office/drawing/2014/main" id="{0693AF0E-A3DA-45EA-82B6-5F125145831A}"/>
            </a:ext>
          </a:extLst>
        </xdr:cNvPr>
        <xdr:cNvSpPr txBox="1"/>
      </xdr:nvSpPr>
      <xdr:spPr>
        <a:xfrm>
          <a:off x="4219575" y="16219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a:extLst>
            <a:ext uri="{FF2B5EF4-FFF2-40B4-BE49-F238E27FC236}">
              <a16:creationId xmlns:a16="http://schemas.microsoft.com/office/drawing/2014/main" id="{E0B3BA9F-53E5-41B2-B8D4-BA839610AACF}"/>
            </a:ext>
          </a:extLst>
        </xdr:cNvPr>
        <xdr:cNvCxnSpPr/>
      </xdr:nvCxnSpPr>
      <xdr:spPr>
        <a:xfrm>
          <a:off x="4105275" y="1645040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5822</xdr:rowOff>
    </xdr:from>
    <xdr:ext cx="405111" cy="259045"/>
    <xdr:sp macro="" textlink="">
      <xdr:nvSpPr>
        <xdr:cNvPr id="404" name="【市民会館】&#10;有形固定資産減価償却率平均値テキスト">
          <a:extLst>
            <a:ext uri="{FF2B5EF4-FFF2-40B4-BE49-F238E27FC236}">
              <a16:creationId xmlns:a16="http://schemas.microsoft.com/office/drawing/2014/main" id="{B91DB63B-C7CB-4F48-A788-BB7FC5D92FEC}"/>
            </a:ext>
          </a:extLst>
        </xdr:cNvPr>
        <xdr:cNvSpPr txBox="1"/>
      </xdr:nvSpPr>
      <xdr:spPr>
        <a:xfrm>
          <a:off x="4219575" y="16982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a:extLst>
            <a:ext uri="{FF2B5EF4-FFF2-40B4-BE49-F238E27FC236}">
              <a16:creationId xmlns:a16="http://schemas.microsoft.com/office/drawing/2014/main" id="{CF98463F-17CB-4204-9155-FF2B3C6FF1B9}"/>
            </a:ext>
          </a:extLst>
        </xdr:cNvPr>
        <xdr:cNvSpPr/>
      </xdr:nvSpPr>
      <xdr:spPr>
        <a:xfrm>
          <a:off x="4124325" y="1712794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6" name="フローチャート: 判断 405">
          <a:extLst>
            <a:ext uri="{FF2B5EF4-FFF2-40B4-BE49-F238E27FC236}">
              <a16:creationId xmlns:a16="http://schemas.microsoft.com/office/drawing/2014/main" id="{071C9736-142A-4094-AA4D-CAE865A046B6}"/>
            </a:ext>
          </a:extLst>
        </xdr:cNvPr>
        <xdr:cNvSpPr/>
      </xdr:nvSpPr>
      <xdr:spPr>
        <a:xfrm>
          <a:off x="3381375" y="1712468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407" name="フローチャート: 判断 406">
          <a:extLst>
            <a:ext uri="{FF2B5EF4-FFF2-40B4-BE49-F238E27FC236}">
              <a16:creationId xmlns:a16="http://schemas.microsoft.com/office/drawing/2014/main" id="{905E1154-C725-4330-99C7-134977DA510E}"/>
            </a:ext>
          </a:extLst>
        </xdr:cNvPr>
        <xdr:cNvSpPr/>
      </xdr:nvSpPr>
      <xdr:spPr>
        <a:xfrm>
          <a:off x="2571750" y="1713765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08" name="フローチャート: 判断 407">
          <a:extLst>
            <a:ext uri="{FF2B5EF4-FFF2-40B4-BE49-F238E27FC236}">
              <a16:creationId xmlns:a16="http://schemas.microsoft.com/office/drawing/2014/main" id="{21009739-CD5D-47D9-B7B6-68CE86287390}"/>
            </a:ext>
          </a:extLst>
        </xdr:cNvPr>
        <xdr:cNvSpPr/>
      </xdr:nvSpPr>
      <xdr:spPr>
        <a:xfrm>
          <a:off x="1781175" y="1711479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409" name="フローチャート: 判断 408">
          <a:extLst>
            <a:ext uri="{FF2B5EF4-FFF2-40B4-BE49-F238E27FC236}">
              <a16:creationId xmlns:a16="http://schemas.microsoft.com/office/drawing/2014/main" id="{7E9377A6-85CB-4488-930B-5A520D98179B}"/>
            </a:ext>
          </a:extLst>
        </xdr:cNvPr>
        <xdr:cNvSpPr/>
      </xdr:nvSpPr>
      <xdr:spPr>
        <a:xfrm>
          <a:off x="981075" y="17043127"/>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9DF0CFA6-00B7-4374-ABE9-C54D53379ACC}"/>
            </a:ext>
          </a:extLst>
        </xdr:cNvPr>
        <xdr:cNvSpPr txBox="1"/>
      </xdr:nvSpPr>
      <xdr:spPr>
        <a:xfrm>
          <a:off x="40100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16C916BE-3F81-4E3D-AA8A-B69EB4B6F5FF}"/>
            </a:ext>
          </a:extLst>
        </xdr:cNvPr>
        <xdr:cNvSpPr txBox="1"/>
      </xdr:nvSpPr>
      <xdr:spPr>
        <a:xfrm>
          <a:off x="32575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2AD824A1-4922-48C8-A50C-E20057C3B467}"/>
            </a:ext>
          </a:extLst>
        </xdr:cNvPr>
        <xdr:cNvSpPr txBox="1"/>
      </xdr:nvSpPr>
      <xdr:spPr>
        <a:xfrm>
          <a:off x="24479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EC8AC394-939B-4EBA-BEA0-A6226E42E0CF}"/>
            </a:ext>
          </a:extLst>
        </xdr:cNvPr>
        <xdr:cNvSpPr txBox="1"/>
      </xdr:nvSpPr>
      <xdr:spPr>
        <a:xfrm>
          <a:off x="1657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CCBE7D65-FC0E-43C1-B589-B0519D4BB488}"/>
            </a:ext>
          </a:extLst>
        </xdr:cNvPr>
        <xdr:cNvSpPr txBox="1"/>
      </xdr:nvSpPr>
      <xdr:spPr>
        <a:xfrm>
          <a:off x="857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159294</xdr:rowOff>
    </xdr:from>
    <xdr:to>
      <xdr:col>24</xdr:col>
      <xdr:colOff>114300</xdr:colOff>
      <xdr:row>106</xdr:row>
      <xdr:rowOff>89444</xdr:rowOff>
    </xdr:to>
    <xdr:sp macro="" textlink="">
      <xdr:nvSpPr>
        <xdr:cNvPr id="415" name="楕円 414">
          <a:extLst>
            <a:ext uri="{FF2B5EF4-FFF2-40B4-BE49-F238E27FC236}">
              <a16:creationId xmlns:a16="http://schemas.microsoft.com/office/drawing/2014/main" id="{CFD187B3-6850-45FF-84FE-91A2C2B85215}"/>
            </a:ext>
          </a:extLst>
        </xdr:cNvPr>
        <xdr:cNvSpPr/>
      </xdr:nvSpPr>
      <xdr:spPr>
        <a:xfrm>
          <a:off x="4124325" y="1730746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137721</xdr:rowOff>
    </xdr:from>
    <xdr:ext cx="405111" cy="259045"/>
    <xdr:sp macro="" textlink="">
      <xdr:nvSpPr>
        <xdr:cNvPr id="416" name="【市民会館】&#10;有形固定資産減価償却率該当値テキスト">
          <a:extLst>
            <a:ext uri="{FF2B5EF4-FFF2-40B4-BE49-F238E27FC236}">
              <a16:creationId xmlns:a16="http://schemas.microsoft.com/office/drawing/2014/main" id="{828B9504-4228-434F-BB8E-1CD2FECD0D53}"/>
            </a:ext>
          </a:extLst>
        </xdr:cNvPr>
        <xdr:cNvSpPr txBox="1"/>
      </xdr:nvSpPr>
      <xdr:spPr>
        <a:xfrm>
          <a:off x="4219575" y="17285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152763</xdr:rowOff>
    </xdr:from>
    <xdr:to>
      <xdr:col>20</xdr:col>
      <xdr:colOff>38100</xdr:colOff>
      <xdr:row>106</xdr:row>
      <xdr:rowOff>82913</xdr:rowOff>
    </xdr:to>
    <xdr:sp macro="" textlink="">
      <xdr:nvSpPr>
        <xdr:cNvPr id="417" name="楕円 416">
          <a:extLst>
            <a:ext uri="{FF2B5EF4-FFF2-40B4-BE49-F238E27FC236}">
              <a16:creationId xmlns:a16="http://schemas.microsoft.com/office/drawing/2014/main" id="{B7197C76-145F-4807-AE58-EB0F434C8CDA}"/>
            </a:ext>
          </a:extLst>
        </xdr:cNvPr>
        <xdr:cNvSpPr/>
      </xdr:nvSpPr>
      <xdr:spPr>
        <a:xfrm>
          <a:off x="3381375" y="1729776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32113</xdr:rowOff>
    </xdr:from>
    <xdr:to>
      <xdr:col>24</xdr:col>
      <xdr:colOff>63500</xdr:colOff>
      <xdr:row>106</xdr:row>
      <xdr:rowOff>38644</xdr:rowOff>
    </xdr:to>
    <xdr:cxnSp macro="">
      <xdr:nvCxnSpPr>
        <xdr:cNvPr id="418" name="直線コネクタ 417">
          <a:extLst>
            <a:ext uri="{FF2B5EF4-FFF2-40B4-BE49-F238E27FC236}">
              <a16:creationId xmlns:a16="http://schemas.microsoft.com/office/drawing/2014/main" id="{B5E8F55D-B64E-42A8-B79C-6CD5574DB158}"/>
            </a:ext>
          </a:extLst>
        </xdr:cNvPr>
        <xdr:cNvCxnSpPr/>
      </xdr:nvCxnSpPr>
      <xdr:spPr>
        <a:xfrm>
          <a:off x="3429000" y="17345388"/>
          <a:ext cx="752475" cy="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123371</xdr:rowOff>
    </xdr:from>
    <xdr:to>
      <xdr:col>15</xdr:col>
      <xdr:colOff>101600</xdr:colOff>
      <xdr:row>106</xdr:row>
      <xdr:rowOff>53521</xdr:rowOff>
    </xdr:to>
    <xdr:sp macro="" textlink="">
      <xdr:nvSpPr>
        <xdr:cNvPr id="419" name="楕円 418">
          <a:extLst>
            <a:ext uri="{FF2B5EF4-FFF2-40B4-BE49-F238E27FC236}">
              <a16:creationId xmlns:a16="http://schemas.microsoft.com/office/drawing/2014/main" id="{49DC87EF-2555-4827-9EB2-A32F6DBFA45A}"/>
            </a:ext>
          </a:extLst>
        </xdr:cNvPr>
        <xdr:cNvSpPr/>
      </xdr:nvSpPr>
      <xdr:spPr>
        <a:xfrm>
          <a:off x="2571750" y="1727154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2721</xdr:rowOff>
    </xdr:from>
    <xdr:to>
      <xdr:col>19</xdr:col>
      <xdr:colOff>177800</xdr:colOff>
      <xdr:row>106</xdr:row>
      <xdr:rowOff>32113</xdr:rowOff>
    </xdr:to>
    <xdr:cxnSp macro="">
      <xdr:nvCxnSpPr>
        <xdr:cNvPr id="420" name="直線コネクタ 419">
          <a:extLst>
            <a:ext uri="{FF2B5EF4-FFF2-40B4-BE49-F238E27FC236}">
              <a16:creationId xmlns:a16="http://schemas.microsoft.com/office/drawing/2014/main" id="{98D1B166-B708-4229-987C-D80E0AB1F9D1}"/>
            </a:ext>
          </a:extLst>
        </xdr:cNvPr>
        <xdr:cNvCxnSpPr/>
      </xdr:nvCxnSpPr>
      <xdr:spPr>
        <a:xfrm>
          <a:off x="2619375" y="17319171"/>
          <a:ext cx="809625" cy="2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89081</xdr:rowOff>
    </xdr:from>
    <xdr:to>
      <xdr:col>10</xdr:col>
      <xdr:colOff>165100</xdr:colOff>
      <xdr:row>106</xdr:row>
      <xdr:rowOff>19231</xdr:rowOff>
    </xdr:to>
    <xdr:sp macro="" textlink="">
      <xdr:nvSpPr>
        <xdr:cNvPr id="421" name="楕円 420">
          <a:extLst>
            <a:ext uri="{FF2B5EF4-FFF2-40B4-BE49-F238E27FC236}">
              <a16:creationId xmlns:a16="http://schemas.microsoft.com/office/drawing/2014/main" id="{60665FB1-8EBB-4340-BC14-5085CBE3C4A7}"/>
            </a:ext>
          </a:extLst>
        </xdr:cNvPr>
        <xdr:cNvSpPr/>
      </xdr:nvSpPr>
      <xdr:spPr>
        <a:xfrm>
          <a:off x="1781175" y="1723090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139881</xdr:rowOff>
    </xdr:from>
    <xdr:to>
      <xdr:col>15</xdr:col>
      <xdr:colOff>50800</xdr:colOff>
      <xdr:row>106</xdr:row>
      <xdr:rowOff>2721</xdr:rowOff>
    </xdr:to>
    <xdr:cxnSp macro="">
      <xdr:nvCxnSpPr>
        <xdr:cNvPr id="422" name="直線コネクタ 421">
          <a:extLst>
            <a:ext uri="{FF2B5EF4-FFF2-40B4-BE49-F238E27FC236}">
              <a16:creationId xmlns:a16="http://schemas.microsoft.com/office/drawing/2014/main" id="{E304CAFD-2B7B-401C-AE99-9242F4C17842}"/>
            </a:ext>
          </a:extLst>
        </xdr:cNvPr>
        <xdr:cNvCxnSpPr/>
      </xdr:nvCxnSpPr>
      <xdr:spPr>
        <a:xfrm>
          <a:off x="1828800" y="17288056"/>
          <a:ext cx="790575" cy="3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56424</xdr:rowOff>
    </xdr:from>
    <xdr:to>
      <xdr:col>6</xdr:col>
      <xdr:colOff>38100</xdr:colOff>
      <xdr:row>105</xdr:row>
      <xdr:rowOff>158024</xdr:rowOff>
    </xdr:to>
    <xdr:sp macro="" textlink="">
      <xdr:nvSpPr>
        <xdr:cNvPr id="423" name="楕円 422">
          <a:extLst>
            <a:ext uri="{FF2B5EF4-FFF2-40B4-BE49-F238E27FC236}">
              <a16:creationId xmlns:a16="http://schemas.microsoft.com/office/drawing/2014/main" id="{1A15E89B-D3C0-4889-AA64-1107A713467D}"/>
            </a:ext>
          </a:extLst>
        </xdr:cNvPr>
        <xdr:cNvSpPr/>
      </xdr:nvSpPr>
      <xdr:spPr>
        <a:xfrm>
          <a:off x="981075" y="1720142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107224</xdr:rowOff>
    </xdr:from>
    <xdr:to>
      <xdr:col>10</xdr:col>
      <xdr:colOff>114300</xdr:colOff>
      <xdr:row>105</xdr:row>
      <xdr:rowOff>139881</xdr:rowOff>
    </xdr:to>
    <xdr:cxnSp macro="">
      <xdr:nvCxnSpPr>
        <xdr:cNvPr id="424" name="直線コネクタ 423">
          <a:extLst>
            <a:ext uri="{FF2B5EF4-FFF2-40B4-BE49-F238E27FC236}">
              <a16:creationId xmlns:a16="http://schemas.microsoft.com/office/drawing/2014/main" id="{2F9732C9-510C-4A34-A8AF-0AA3E41F6786}"/>
            </a:ext>
          </a:extLst>
        </xdr:cNvPr>
        <xdr:cNvCxnSpPr/>
      </xdr:nvCxnSpPr>
      <xdr:spPr>
        <a:xfrm>
          <a:off x="1028700" y="17249049"/>
          <a:ext cx="800100" cy="3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97807</xdr:rowOff>
    </xdr:from>
    <xdr:ext cx="405111" cy="259045"/>
    <xdr:sp macro="" textlink="">
      <xdr:nvSpPr>
        <xdr:cNvPr id="425" name="n_1aveValue【市民会館】&#10;有形固定資産減価償却率">
          <a:extLst>
            <a:ext uri="{FF2B5EF4-FFF2-40B4-BE49-F238E27FC236}">
              <a16:creationId xmlns:a16="http://schemas.microsoft.com/office/drawing/2014/main" id="{A16364A8-76E0-4018-BE9C-76D54BF81C3F}"/>
            </a:ext>
          </a:extLst>
        </xdr:cNvPr>
        <xdr:cNvSpPr txBox="1"/>
      </xdr:nvSpPr>
      <xdr:spPr>
        <a:xfrm>
          <a:off x="3239144" y="1689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107604</xdr:rowOff>
    </xdr:from>
    <xdr:ext cx="405111" cy="259045"/>
    <xdr:sp macro="" textlink="">
      <xdr:nvSpPr>
        <xdr:cNvPr id="426" name="n_2aveValue【市民会館】&#10;有形固定資産減価償却率">
          <a:extLst>
            <a:ext uri="{FF2B5EF4-FFF2-40B4-BE49-F238E27FC236}">
              <a16:creationId xmlns:a16="http://schemas.microsoft.com/office/drawing/2014/main" id="{2037D01A-7100-4CB1-ADCE-47CC1D2216D2}"/>
            </a:ext>
          </a:extLst>
        </xdr:cNvPr>
        <xdr:cNvSpPr txBox="1"/>
      </xdr:nvSpPr>
      <xdr:spPr>
        <a:xfrm>
          <a:off x="2439044" y="16906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84745</xdr:rowOff>
    </xdr:from>
    <xdr:ext cx="405111" cy="259045"/>
    <xdr:sp macro="" textlink="">
      <xdr:nvSpPr>
        <xdr:cNvPr id="427" name="n_3aveValue【市民会館】&#10;有形固定資産減価償却率">
          <a:extLst>
            <a:ext uri="{FF2B5EF4-FFF2-40B4-BE49-F238E27FC236}">
              <a16:creationId xmlns:a16="http://schemas.microsoft.com/office/drawing/2014/main" id="{5A178C68-76C6-48A4-8C37-8C454BA9AD7B}"/>
            </a:ext>
          </a:extLst>
        </xdr:cNvPr>
        <xdr:cNvSpPr txBox="1"/>
      </xdr:nvSpPr>
      <xdr:spPr>
        <a:xfrm>
          <a:off x="1648469" y="16890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19429</xdr:rowOff>
    </xdr:from>
    <xdr:ext cx="405111" cy="259045"/>
    <xdr:sp macro="" textlink="">
      <xdr:nvSpPr>
        <xdr:cNvPr id="428" name="n_4aveValue【市民会館】&#10;有形固定資産減価償却率">
          <a:extLst>
            <a:ext uri="{FF2B5EF4-FFF2-40B4-BE49-F238E27FC236}">
              <a16:creationId xmlns:a16="http://schemas.microsoft.com/office/drawing/2014/main" id="{B5E9D686-DDC8-4BA9-9D00-D26BC6E027A6}"/>
            </a:ext>
          </a:extLst>
        </xdr:cNvPr>
        <xdr:cNvSpPr txBox="1"/>
      </xdr:nvSpPr>
      <xdr:spPr>
        <a:xfrm>
          <a:off x="848369" y="16821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74040</xdr:rowOff>
    </xdr:from>
    <xdr:ext cx="405111" cy="259045"/>
    <xdr:sp macro="" textlink="">
      <xdr:nvSpPr>
        <xdr:cNvPr id="429" name="n_1mainValue【市民会館】&#10;有形固定資産減価償却率">
          <a:extLst>
            <a:ext uri="{FF2B5EF4-FFF2-40B4-BE49-F238E27FC236}">
              <a16:creationId xmlns:a16="http://schemas.microsoft.com/office/drawing/2014/main" id="{515150C1-6046-4F31-BE4C-F2168E923A74}"/>
            </a:ext>
          </a:extLst>
        </xdr:cNvPr>
        <xdr:cNvSpPr txBox="1"/>
      </xdr:nvSpPr>
      <xdr:spPr>
        <a:xfrm>
          <a:off x="3239144" y="17390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44648</xdr:rowOff>
    </xdr:from>
    <xdr:ext cx="405111" cy="259045"/>
    <xdr:sp macro="" textlink="">
      <xdr:nvSpPr>
        <xdr:cNvPr id="430" name="n_2mainValue【市民会館】&#10;有形固定資産減価償却率">
          <a:extLst>
            <a:ext uri="{FF2B5EF4-FFF2-40B4-BE49-F238E27FC236}">
              <a16:creationId xmlns:a16="http://schemas.microsoft.com/office/drawing/2014/main" id="{96F842A0-8390-402C-A601-D1B7FE119E77}"/>
            </a:ext>
          </a:extLst>
        </xdr:cNvPr>
        <xdr:cNvSpPr txBox="1"/>
      </xdr:nvSpPr>
      <xdr:spPr>
        <a:xfrm>
          <a:off x="2439044" y="17364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10358</xdr:rowOff>
    </xdr:from>
    <xdr:ext cx="405111" cy="259045"/>
    <xdr:sp macro="" textlink="">
      <xdr:nvSpPr>
        <xdr:cNvPr id="431" name="n_3mainValue【市民会館】&#10;有形固定資産減価償却率">
          <a:extLst>
            <a:ext uri="{FF2B5EF4-FFF2-40B4-BE49-F238E27FC236}">
              <a16:creationId xmlns:a16="http://schemas.microsoft.com/office/drawing/2014/main" id="{2918F88B-142A-4F3F-B405-CD029B58F8B3}"/>
            </a:ext>
          </a:extLst>
        </xdr:cNvPr>
        <xdr:cNvSpPr txBox="1"/>
      </xdr:nvSpPr>
      <xdr:spPr>
        <a:xfrm>
          <a:off x="1648469" y="173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149151</xdr:rowOff>
    </xdr:from>
    <xdr:ext cx="405111" cy="259045"/>
    <xdr:sp macro="" textlink="">
      <xdr:nvSpPr>
        <xdr:cNvPr id="432" name="n_4mainValue【市民会館】&#10;有形固定資産減価償却率">
          <a:extLst>
            <a:ext uri="{FF2B5EF4-FFF2-40B4-BE49-F238E27FC236}">
              <a16:creationId xmlns:a16="http://schemas.microsoft.com/office/drawing/2014/main" id="{6ECF0964-E387-47C9-815A-A976436E5981}"/>
            </a:ext>
          </a:extLst>
        </xdr:cNvPr>
        <xdr:cNvSpPr txBox="1"/>
      </xdr:nvSpPr>
      <xdr:spPr>
        <a:xfrm>
          <a:off x="848369" y="172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72E43A2C-82F3-4479-9890-12876CB3222A}"/>
            </a:ext>
          </a:extLst>
        </xdr:cNvPr>
        <xdr:cNvSpPr/>
      </xdr:nvSpPr>
      <xdr:spPr>
        <a:xfrm>
          <a:off x="59531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D9AA8872-A6C1-4F28-8055-FCA17682AF01}"/>
            </a:ext>
          </a:extLst>
        </xdr:cNvPr>
        <xdr:cNvSpPr/>
      </xdr:nvSpPr>
      <xdr:spPr>
        <a:xfrm>
          <a:off x="60674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B1494070-C37A-4454-816A-3E14C060B7F8}"/>
            </a:ext>
          </a:extLst>
        </xdr:cNvPr>
        <xdr:cNvSpPr/>
      </xdr:nvSpPr>
      <xdr:spPr>
        <a:xfrm>
          <a:off x="60674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7CB68DB8-686B-4C42-84A5-0C0621D53150}"/>
            </a:ext>
          </a:extLst>
        </xdr:cNvPr>
        <xdr:cNvSpPr/>
      </xdr:nvSpPr>
      <xdr:spPr>
        <a:xfrm>
          <a:off x="69818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5E462E36-5C97-4579-BF92-C7A9240E3655}"/>
            </a:ext>
          </a:extLst>
        </xdr:cNvPr>
        <xdr:cNvSpPr/>
      </xdr:nvSpPr>
      <xdr:spPr>
        <a:xfrm>
          <a:off x="69818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699F9F1F-C476-4670-A6AC-4F163B77513E}"/>
            </a:ext>
          </a:extLst>
        </xdr:cNvPr>
        <xdr:cNvSpPr/>
      </xdr:nvSpPr>
      <xdr:spPr>
        <a:xfrm>
          <a:off x="80105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EB55DEF4-B6EF-4637-9709-FE1B80F69C3F}"/>
            </a:ext>
          </a:extLst>
        </xdr:cNvPr>
        <xdr:cNvSpPr/>
      </xdr:nvSpPr>
      <xdr:spPr>
        <a:xfrm>
          <a:off x="80105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9E1423C0-2718-40D0-8A00-9C97D7353CAB}"/>
            </a:ext>
          </a:extLst>
        </xdr:cNvPr>
        <xdr:cNvSpPr/>
      </xdr:nvSpPr>
      <xdr:spPr>
        <a:xfrm>
          <a:off x="59531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B3DD4E86-F42A-4672-8633-A54C412282F2}"/>
            </a:ext>
          </a:extLst>
        </xdr:cNvPr>
        <xdr:cNvSpPr txBox="1"/>
      </xdr:nvSpPr>
      <xdr:spPr>
        <a:xfrm>
          <a:off x="5915025"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C5F0FF5C-D0A3-4A76-84D8-C4D99CEA1210}"/>
            </a:ext>
          </a:extLst>
        </xdr:cNvPr>
        <xdr:cNvCxnSpPr/>
      </xdr:nvCxnSpPr>
      <xdr:spPr>
        <a:xfrm>
          <a:off x="5953125" y="1819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a:extLst>
            <a:ext uri="{FF2B5EF4-FFF2-40B4-BE49-F238E27FC236}">
              <a16:creationId xmlns:a16="http://schemas.microsoft.com/office/drawing/2014/main" id="{AA383A3C-555F-48F2-844F-95ACE8F5C16B}"/>
            </a:ext>
          </a:extLst>
        </xdr:cNvPr>
        <xdr:cNvCxnSpPr/>
      </xdr:nvCxnSpPr>
      <xdr:spPr>
        <a:xfrm>
          <a:off x="5953125" y="17735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a:extLst>
            <a:ext uri="{FF2B5EF4-FFF2-40B4-BE49-F238E27FC236}">
              <a16:creationId xmlns:a16="http://schemas.microsoft.com/office/drawing/2014/main" id="{ABD5C929-2DDA-4B2D-836B-53076FB826AF}"/>
            </a:ext>
          </a:extLst>
        </xdr:cNvPr>
        <xdr:cNvSpPr txBox="1"/>
      </xdr:nvSpPr>
      <xdr:spPr>
        <a:xfrm>
          <a:off x="5527221" y="17590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a:extLst>
            <a:ext uri="{FF2B5EF4-FFF2-40B4-BE49-F238E27FC236}">
              <a16:creationId xmlns:a16="http://schemas.microsoft.com/office/drawing/2014/main" id="{9AD467A3-948B-4D04-8792-ADA90C5FF291}"/>
            </a:ext>
          </a:extLst>
        </xdr:cNvPr>
        <xdr:cNvCxnSpPr/>
      </xdr:nvCxnSpPr>
      <xdr:spPr>
        <a:xfrm>
          <a:off x="5953125" y="17278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a:extLst>
            <a:ext uri="{FF2B5EF4-FFF2-40B4-BE49-F238E27FC236}">
              <a16:creationId xmlns:a16="http://schemas.microsoft.com/office/drawing/2014/main" id="{38A318A0-0F8C-4A5F-871B-81CA36214F58}"/>
            </a:ext>
          </a:extLst>
        </xdr:cNvPr>
        <xdr:cNvSpPr txBox="1"/>
      </xdr:nvSpPr>
      <xdr:spPr>
        <a:xfrm>
          <a:off x="5527221" y="17132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a:extLst>
            <a:ext uri="{FF2B5EF4-FFF2-40B4-BE49-F238E27FC236}">
              <a16:creationId xmlns:a16="http://schemas.microsoft.com/office/drawing/2014/main" id="{C546678B-D831-4707-B564-F7B33BED539B}"/>
            </a:ext>
          </a:extLst>
        </xdr:cNvPr>
        <xdr:cNvCxnSpPr/>
      </xdr:nvCxnSpPr>
      <xdr:spPr>
        <a:xfrm>
          <a:off x="5953125" y="16821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a:extLst>
            <a:ext uri="{FF2B5EF4-FFF2-40B4-BE49-F238E27FC236}">
              <a16:creationId xmlns:a16="http://schemas.microsoft.com/office/drawing/2014/main" id="{11738FFA-7D86-4486-9D88-9830BFD72E33}"/>
            </a:ext>
          </a:extLst>
        </xdr:cNvPr>
        <xdr:cNvSpPr txBox="1"/>
      </xdr:nvSpPr>
      <xdr:spPr>
        <a:xfrm>
          <a:off x="5527221" y="16675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a:extLst>
            <a:ext uri="{FF2B5EF4-FFF2-40B4-BE49-F238E27FC236}">
              <a16:creationId xmlns:a16="http://schemas.microsoft.com/office/drawing/2014/main" id="{36774E14-3DBF-42B0-BB09-C4825A161D99}"/>
            </a:ext>
          </a:extLst>
        </xdr:cNvPr>
        <xdr:cNvCxnSpPr/>
      </xdr:nvCxnSpPr>
      <xdr:spPr>
        <a:xfrm>
          <a:off x="5953125" y="16363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a:extLst>
            <a:ext uri="{FF2B5EF4-FFF2-40B4-BE49-F238E27FC236}">
              <a16:creationId xmlns:a16="http://schemas.microsoft.com/office/drawing/2014/main" id="{21F4679D-DFF6-41E2-BF1D-FB0AFF1C2EE0}"/>
            </a:ext>
          </a:extLst>
        </xdr:cNvPr>
        <xdr:cNvSpPr txBox="1"/>
      </xdr:nvSpPr>
      <xdr:spPr>
        <a:xfrm>
          <a:off x="5527221" y="16218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a:extLst>
            <a:ext uri="{FF2B5EF4-FFF2-40B4-BE49-F238E27FC236}">
              <a16:creationId xmlns:a16="http://schemas.microsoft.com/office/drawing/2014/main" id="{2AADBFC8-76E4-4EB8-8EFD-43FE8D4779AD}"/>
            </a:ext>
          </a:extLst>
        </xdr:cNvPr>
        <xdr:cNvCxnSpPr/>
      </xdr:nvCxnSpPr>
      <xdr:spPr>
        <a:xfrm>
          <a:off x="5953125" y="1590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a:extLst>
            <a:ext uri="{FF2B5EF4-FFF2-40B4-BE49-F238E27FC236}">
              <a16:creationId xmlns:a16="http://schemas.microsoft.com/office/drawing/2014/main" id="{58BC9608-942D-4DF5-911D-17E05F060697}"/>
            </a:ext>
          </a:extLst>
        </xdr:cNvPr>
        <xdr:cNvSpPr txBox="1"/>
      </xdr:nvSpPr>
      <xdr:spPr>
        <a:xfrm>
          <a:off x="5527221" y="15761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a:extLst>
            <a:ext uri="{FF2B5EF4-FFF2-40B4-BE49-F238E27FC236}">
              <a16:creationId xmlns:a16="http://schemas.microsoft.com/office/drawing/2014/main" id="{573F0F6F-6867-416F-B6CD-A67C13102967}"/>
            </a:ext>
          </a:extLst>
        </xdr:cNvPr>
        <xdr:cNvSpPr/>
      </xdr:nvSpPr>
      <xdr:spPr>
        <a:xfrm>
          <a:off x="59531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a:extLst>
            <a:ext uri="{FF2B5EF4-FFF2-40B4-BE49-F238E27FC236}">
              <a16:creationId xmlns:a16="http://schemas.microsoft.com/office/drawing/2014/main" id="{48FA7276-5D7D-4C8E-AD91-24D4C911BDB6}"/>
            </a:ext>
          </a:extLst>
        </xdr:cNvPr>
        <xdr:cNvCxnSpPr/>
      </xdr:nvCxnSpPr>
      <xdr:spPr>
        <a:xfrm flipV="1">
          <a:off x="9429115" y="165436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5" name="【市民会館】&#10;一人当たり面積最小値テキスト">
          <a:extLst>
            <a:ext uri="{FF2B5EF4-FFF2-40B4-BE49-F238E27FC236}">
              <a16:creationId xmlns:a16="http://schemas.microsoft.com/office/drawing/2014/main" id="{5798F465-3685-4BC8-A4F6-670DD3EA6EED}"/>
            </a:ext>
          </a:extLst>
        </xdr:cNvPr>
        <xdr:cNvSpPr txBox="1"/>
      </xdr:nvSpPr>
      <xdr:spPr>
        <a:xfrm>
          <a:off x="9467850" y="1771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a:extLst>
            <a:ext uri="{FF2B5EF4-FFF2-40B4-BE49-F238E27FC236}">
              <a16:creationId xmlns:a16="http://schemas.microsoft.com/office/drawing/2014/main" id="{DC870A11-1FB3-4591-A90D-A27675FF1A1E}"/>
            </a:ext>
          </a:extLst>
        </xdr:cNvPr>
        <xdr:cNvCxnSpPr/>
      </xdr:nvCxnSpPr>
      <xdr:spPr>
        <a:xfrm>
          <a:off x="9363075" y="1770951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7" name="【市民会館】&#10;一人当たり面積最大値テキスト">
          <a:extLst>
            <a:ext uri="{FF2B5EF4-FFF2-40B4-BE49-F238E27FC236}">
              <a16:creationId xmlns:a16="http://schemas.microsoft.com/office/drawing/2014/main" id="{6A119619-26F7-4FA9-82D4-2B26DA092DDD}"/>
            </a:ext>
          </a:extLst>
        </xdr:cNvPr>
        <xdr:cNvSpPr txBox="1"/>
      </xdr:nvSpPr>
      <xdr:spPr>
        <a:xfrm>
          <a:off x="9467850" y="1631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a:extLst>
            <a:ext uri="{FF2B5EF4-FFF2-40B4-BE49-F238E27FC236}">
              <a16:creationId xmlns:a16="http://schemas.microsoft.com/office/drawing/2014/main" id="{047390AE-F2AB-4E53-BCB3-C8EC8ECD2436}"/>
            </a:ext>
          </a:extLst>
        </xdr:cNvPr>
        <xdr:cNvCxnSpPr/>
      </xdr:nvCxnSpPr>
      <xdr:spPr>
        <a:xfrm>
          <a:off x="9363075" y="1654365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67835</xdr:rowOff>
    </xdr:from>
    <xdr:ext cx="469744" cy="259045"/>
    <xdr:sp macro="" textlink="">
      <xdr:nvSpPr>
        <xdr:cNvPr id="459" name="【市民会館】&#10;一人当たり面積平均値テキスト">
          <a:extLst>
            <a:ext uri="{FF2B5EF4-FFF2-40B4-BE49-F238E27FC236}">
              <a16:creationId xmlns:a16="http://schemas.microsoft.com/office/drawing/2014/main" id="{AE8439A0-502C-43B0-8F29-25BCED0FC858}"/>
            </a:ext>
          </a:extLst>
        </xdr:cNvPr>
        <xdr:cNvSpPr txBox="1"/>
      </xdr:nvSpPr>
      <xdr:spPr>
        <a:xfrm>
          <a:off x="9467850" y="17381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0" name="フローチャート: 判断 459">
          <a:extLst>
            <a:ext uri="{FF2B5EF4-FFF2-40B4-BE49-F238E27FC236}">
              <a16:creationId xmlns:a16="http://schemas.microsoft.com/office/drawing/2014/main" id="{B3A2D487-B331-4003-982B-0A3FC1898B4F}"/>
            </a:ext>
          </a:extLst>
        </xdr:cNvPr>
        <xdr:cNvSpPr/>
      </xdr:nvSpPr>
      <xdr:spPr>
        <a:xfrm>
          <a:off x="9401175" y="17402683"/>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461" name="フローチャート: 判断 460">
          <a:extLst>
            <a:ext uri="{FF2B5EF4-FFF2-40B4-BE49-F238E27FC236}">
              <a16:creationId xmlns:a16="http://schemas.microsoft.com/office/drawing/2014/main" id="{846F1C71-9CC4-47EC-8BB1-66D30B4E25DE}"/>
            </a:ext>
          </a:extLst>
        </xdr:cNvPr>
        <xdr:cNvSpPr/>
      </xdr:nvSpPr>
      <xdr:spPr>
        <a:xfrm>
          <a:off x="8639175" y="1739988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462" name="フローチャート: 判断 461">
          <a:extLst>
            <a:ext uri="{FF2B5EF4-FFF2-40B4-BE49-F238E27FC236}">
              <a16:creationId xmlns:a16="http://schemas.microsoft.com/office/drawing/2014/main" id="{ADAD07D9-980A-4034-8C4F-B3AA2EF43515}"/>
            </a:ext>
          </a:extLst>
        </xdr:cNvPr>
        <xdr:cNvSpPr/>
      </xdr:nvSpPr>
      <xdr:spPr>
        <a:xfrm>
          <a:off x="7839075" y="17400397"/>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463" name="フローチャート: 判断 462">
          <a:extLst>
            <a:ext uri="{FF2B5EF4-FFF2-40B4-BE49-F238E27FC236}">
              <a16:creationId xmlns:a16="http://schemas.microsoft.com/office/drawing/2014/main" id="{497FD039-9CEE-48E3-BD1C-93FCC1458655}"/>
            </a:ext>
          </a:extLst>
        </xdr:cNvPr>
        <xdr:cNvSpPr/>
      </xdr:nvSpPr>
      <xdr:spPr>
        <a:xfrm>
          <a:off x="7029450" y="1740039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464" name="フローチャート: 判断 463">
          <a:extLst>
            <a:ext uri="{FF2B5EF4-FFF2-40B4-BE49-F238E27FC236}">
              <a16:creationId xmlns:a16="http://schemas.microsoft.com/office/drawing/2014/main" id="{6D98DB7A-576C-4E57-BF47-FE18682BC04C}"/>
            </a:ext>
          </a:extLst>
        </xdr:cNvPr>
        <xdr:cNvSpPr/>
      </xdr:nvSpPr>
      <xdr:spPr>
        <a:xfrm>
          <a:off x="6238875" y="1739442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D3856C08-F00B-44ED-8166-BEC49B7991FD}"/>
            </a:ext>
          </a:extLst>
        </xdr:cNvPr>
        <xdr:cNvSpPr txBox="1"/>
      </xdr:nvSpPr>
      <xdr:spPr>
        <a:xfrm>
          <a:off x="92583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2F382742-F155-4A3D-BDAB-CA4D401732C7}"/>
            </a:ext>
          </a:extLst>
        </xdr:cNvPr>
        <xdr:cNvSpPr txBox="1"/>
      </xdr:nvSpPr>
      <xdr:spPr>
        <a:xfrm>
          <a:off x="8515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441F5179-5929-4EF6-A74B-34E65A87E9B3}"/>
            </a:ext>
          </a:extLst>
        </xdr:cNvPr>
        <xdr:cNvSpPr txBox="1"/>
      </xdr:nvSpPr>
      <xdr:spPr>
        <a:xfrm>
          <a:off x="7715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C20FA575-03D8-48C4-B3F8-2A4A3EBF3111}"/>
            </a:ext>
          </a:extLst>
        </xdr:cNvPr>
        <xdr:cNvSpPr txBox="1"/>
      </xdr:nvSpPr>
      <xdr:spPr>
        <a:xfrm>
          <a:off x="690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78AA0F98-C135-4A82-BA57-182979604201}"/>
            </a:ext>
          </a:extLst>
        </xdr:cNvPr>
        <xdr:cNvSpPr txBox="1"/>
      </xdr:nvSpPr>
      <xdr:spPr>
        <a:xfrm>
          <a:off x="6115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160274</xdr:rowOff>
    </xdr:from>
    <xdr:to>
      <xdr:col>55</xdr:col>
      <xdr:colOff>50800</xdr:colOff>
      <xdr:row>106</xdr:row>
      <xdr:rowOff>90424</xdr:rowOff>
    </xdr:to>
    <xdr:sp macro="" textlink="">
      <xdr:nvSpPr>
        <xdr:cNvPr id="470" name="楕円 469">
          <a:extLst>
            <a:ext uri="{FF2B5EF4-FFF2-40B4-BE49-F238E27FC236}">
              <a16:creationId xmlns:a16="http://schemas.microsoft.com/office/drawing/2014/main" id="{4C6099F5-A656-4DC2-B636-D1726A43779B}"/>
            </a:ext>
          </a:extLst>
        </xdr:cNvPr>
        <xdr:cNvSpPr/>
      </xdr:nvSpPr>
      <xdr:spPr>
        <a:xfrm>
          <a:off x="9401175" y="17308449"/>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11701</xdr:rowOff>
    </xdr:from>
    <xdr:ext cx="469744" cy="259045"/>
    <xdr:sp macro="" textlink="">
      <xdr:nvSpPr>
        <xdr:cNvPr id="471" name="【市民会館】&#10;一人当たり面積該当値テキスト">
          <a:extLst>
            <a:ext uri="{FF2B5EF4-FFF2-40B4-BE49-F238E27FC236}">
              <a16:creationId xmlns:a16="http://schemas.microsoft.com/office/drawing/2014/main" id="{CF02E701-B9C2-4EBB-82B2-178AFCA04580}"/>
            </a:ext>
          </a:extLst>
        </xdr:cNvPr>
        <xdr:cNvSpPr txBox="1"/>
      </xdr:nvSpPr>
      <xdr:spPr>
        <a:xfrm>
          <a:off x="9467850" y="1715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119126</xdr:rowOff>
    </xdr:from>
    <xdr:to>
      <xdr:col>50</xdr:col>
      <xdr:colOff>165100</xdr:colOff>
      <xdr:row>106</xdr:row>
      <xdr:rowOff>49276</xdr:rowOff>
    </xdr:to>
    <xdr:sp macro="" textlink="">
      <xdr:nvSpPr>
        <xdr:cNvPr id="472" name="楕円 471">
          <a:extLst>
            <a:ext uri="{FF2B5EF4-FFF2-40B4-BE49-F238E27FC236}">
              <a16:creationId xmlns:a16="http://schemas.microsoft.com/office/drawing/2014/main" id="{898B04FA-702F-4DFF-B21F-3E3072CA7295}"/>
            </a:ext>
          </a:extLst>
        </xdr:cNvPr>
        <xdr:cNvSpPr/>
      </xdr:nvSpPr>
      <xdr:spPr>
        <a:xfrm>
          <a:off x="8639175" y="1726730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169926</xdr:rowOff>
    </xdr:from>
    <xdr:to>
      <xdr:col>55</xdr:col>
      <xdr:colOff>0</xdr:colOff>
      <xdr:row>106</xdr:row>
      <xdr:rowOff>39624</xdr:rowOff>
    </xdr:to>
    <xdr:cxnSp macro="">
      <xdr:nvCxnSpPr>
        <xdr:cNvPr id="473" name="直線コネクタ 472">
          <a:extLst>
            <a:ext uri="{FF2B5EF4-FFF2-40B4-BE49-F238E27FC236}">
              <a16:creationId xmlns:a16="http://schemas.microsoft.com/office/drawing/2014/main" id="{A5062F15-26FC-4AAB-9E50-9AD2A07440FD}"/>
            </a:ext>
          </a:extLst>
        </xdr:cNvPr>
        <xdr:cNvCxnSpPr/>
      </xdr:nvCxnSpPr>
      <xdr:spPr>
        <a:xfrm>
          <a:off x="8686800" y="17314926"/>
          <a:ext cx="74295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119126</xdr:rowOff>
    </xdr:from>
    <xdr:to>
      <xdr:col>46</xdr:col>
      <xdr:colOff>38100</xdr:colOff>
      <xdr:row>106</xdr:row>
      <xdr:rowOff>49276</xdr:rowOff>
    </xdr:to>
    <xdr:sp macro="" textlink="">
      <xdr:nvSpPr>
        <xdr:cNvPr id="474" name="楕円 473">
          <a:extLst>
            <a:ext uri="{FF2B5EF4-FFF2-40B4-BE49-F238E27FC236}">
              <a16:creationId xmlns:a16="http://schemas.microsoft.com/office/drawing/2014/main" id="{89652804-D738-48E3-9A50-18E7A8362CE5}"/>
            </a:ext>
          </a:extLst>
        </xdr:cNvPr>
        <xdr:cNvSpPr/>
      </xdr:nvSpPr>
      <xdr:spPr>
        <a:xfrm>
          <a:off x="7839075" y="1726730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169926</xdr:rowOff>
    </xdr:from>
    <xdr:to>
      <xdr:col>50</xdr:col>
      <xdr:colOff>114300</xdr:colOff>
      <xdr:row>105</xdr:row>
      <xdr:rowOff>169926</xdr:rowOff>
    </xdr:to>
    <xdr:cxnSp macro="">
      <xdr:nvCxnSpPr>
        <xdr:cNvPr id="475" name="直線コネクタ 474">
          <a:extLst>
            <a:ext uri="{FF2B5EF4-FFF2-40B4-BE49-F238E27FC236}">
              <a16:creationId xmlns:a16="http://schemas.microsoft.com/office/drawing/2014/main" id="{838E10C4-063E-4DB3-8D66-FA6F3963373D}"/>
            </a:ext>
          </a:extLst>
        </xdr:cNvPr>
        <xdr:cNvCxnSpPr/>
      </xdr:nvCxnSpPr>
      <xdr:spPr>
        <a:xfrm>
          <a:off x="7886700" y="17314926"/>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119126</xdr:rowOff>
    </xdr:from>
    <xdr:to>
      <xdr:col>41</xdr:col>
      <xdr:colOff>101600</xdr:colOff>
      <xdr:row>106</xdr:row>
      <xdr:rowOff>49276</xdr:rowOff>
    </xdr:to>
    <xdr:sp macro="" textlink="">
      <xdr:nvSpPr>
        <xdr:cNvPr id="476" name="楕円 475">
          <a:extLst>
            <a:ext uri="{FF2B5EF4-FFF2-40B4-BE49-F238E27FC236}">
              <a16:creationId xmlns:a16="http://schemas.microsoft.com/office/drawing/2014/main" id="{02739DB3-C7B8-43CA-A12F-A698630AAA3B}"/>
            </a:ext>
          </a:extLst>
        </xdr:cNvPr>
        <xdr:cNvSpPr/>
      </xdr:nvSpPr>
      <xdr:spPr>
        <a:xfrm>
          <a:off x="7029450" y="1726730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169926</xdr:rowOff>
    </xdr:from>
    <xdr:to>
      <xdr:col>45</xdr:col>
      <xdr:colOff>177800</xdr:colOff>
      <xdr:row>105</xdr:row>
      <xdr:rowOff>169926</xdr:rowOff>
    </xdr:to>
    <xdr:cxnSp macro="">
      <xdr:nvCxnSpPr>
        <xdr:cNvPr id="477" name="直線コネクタ 476">
          <a:extLst>
            <a:ext uri="{FF2B5EF4-FFF2-40B4-BE49-F238E27FC236}">
              <a16:creationId xmlns:a16="http://schemas.microsoft.com/office/drawing/2014/main" id="{10ED68FB-D4E7-4D49-86BA-8115F5A61B32}"/>
            </a:ext>
          </a:extLst>
        </xdr:cNvPr>
        <xdr:cNvCxnSpPr/>
      </xdr:nvCxnSpPr>
      <xdr:spPr>
        <a:xfrm>
          <a:off x="7077075" y="17314926"/>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119126</xdr:rowOff>
    </xdr:from>
    <xdr:to>
      <xdr:col>36</xdr:col>
      <xdr:colOff>165100</xdr:colOff>
      <xdr:row>106</xdr:row>
      <xdr:rowOff>49276</xdr:rowOff>
    </xdr:to>
    <xdr:sp macro="" textlink="">
      <xdr:nvSpPr>
        <xdr:cNvPr id="478" name="楕円 477">
          <a:extLst>
            <a:ext uri="{FF2B5EF4-FFF2-40B4-BE49-F238E27FC236}">
              <a16:creationId xmlns:a16="http://schemas.microsoft.com/office/drawing/2014/main" id="{B46CCBFA-21AD-4F60-81C4-4D48A6130C6D}"/>
            </a:ext>
          </a:extLst>
        </xdr:cNvPr>
        <xdr:cNvSpPr/>
      </xdr:nvSpPr>
      <xdr:spPr>
        <a:xfrm>
          <a:off x="6238875" y="1726730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169926</xdr:rowOff>
    </xdr:from>
    <xdr:to>
      <xdr:col>41</xdr:col>
      <xdr:colOff>50800</xdr:colOff>
      <xdr:row>105</xdr:row>
      <xdr:rowOff>169926</xdr:rowOff>
    </xdr:to>
    <xdr:cxnSp macro="">
      <xdr:nvCxnSpPr>
        <xdr:cNvPr id="479" name="直線コネクタ 478">
          <a:extLst>
            <a:ext uri="{FF2B5EF4-FFF2-40B4-BE49-F238E27FC236}">
              <a16:creationId xmlns:a16="http://schemas.microsoft.com/office/drawing/2014/main" id="{E2133044-673D-40DB-8052-018023A285E3}"/>
            </a:ext>
          </a:extLst>
        </xdr:cNvPr>
        <xdr:cNvCxnSpPr/>
      </xdr:nvCxnSpPr>
      <xdr:spPr>
        <a:xfrm>
          <a:off x="6286500" y="17314926"/>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1540</xdr:rowOff>
    </xdr:from>
    <xdr:ext cx="469744" cy="259045"/>
    <xdr:sp macro="" textlink="">
      <xdr:nvSpPr>
        <xdr:cNvPr id="480" name="n_1aveValue【市民会館】&#10;一人当たり面積">
          <a:extLst>
            <a:ext uri="{FF2B5EF4-FFF2-40B4-BE49-F238E27FC236}">
              <a16:creationId xmlns:a16="http://schemas.microsoft.com/office/drawing/2014/main" id="{F851E17B-AEB4-4A03-B114-8FC81D330280}"/>
            </a:ext>
          </a:extLst>
        </xdr:cNvPr>
        <xdr:cNvSpPr txBox="1"/>
      </xdr:nvSpPr>
      <xdr:spPr>
        <a:xfrm>
          <a:off x="8458277" y="1748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8399</xdr:rowOff>
    </xdr:from>
    <xdr:ext cx="469744" cy="259045"/>
    <xdr:sp macro="" textlink="">
      <xdr:nvSpPr>
        <xdr:cNvPr id="481" name="n_2aveValue【市民会館】&#10;一人当たり面積">
          <a:extLst>
            <a:ext uri="{FF2B5EF4-FFF2-40B4-BE49-F238E27FC236}">
              <a16:creationId xmlns:a16="http://schemas.microsoft.com/office/drawing/2014/main" id="{E5D615BC-9C9E-4927-8E9E-D150DD8C2B6A}"/>
            </a:ext>
          </a:extLst>
        </xdr:cNvPr>
        <xdr:cNvSpPr txBox="1"/>
      </xdr:nvSpPr>
      <xdr:spPr>
        <a:xfrm>
          <a:off x="7677227" y="1749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8399</xdr:rowOff>
    </xdr:from>
    <xdr:ext cx="469744" cy="259045"/>
    <xdr:sp macro="" textlink="">
      <xdr:nvSpPr>
        <xdr:cNvPr id="482" name="n_3aveValue【市民会館】&#10;一人当たり面積">
          <a:extLst>
            <a:ext uri="{FF2B5EF4-FFF2-40B4-BE49-F238E27FC236}">
              <a16:creationId xmlns:a16="http://schemas.microsoft.com/office/drawing/2014/main" id="{E81CC36A-34B1-42BB-B2A1-6A5C020BB64C}"/>
            </a:ext>
          </a:extLst>
        </xdr:cNvPr>
        <xdr:cNvSpPr txBox="1"/>
      </xdr:nvSpPr>
      <xdr:spPr>
        <a:xfrm>
          <a:off x="6867602" y="1749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170705</xdr:rowOff>
    </xdr:from>
    <xdr:ext cx="469744" cy="259045"/>
    <xdr:sp macro="" textlink="">
      <xdr:nvSpPr>
        <xdr:cNvPr id="483" name="n_4aveValue【市民会館】&#10;一人当たり面積">
          <a:extLst>
            <a:ext uri="{FF2B5EF4-FFF2-40B4-BE49-F238E27FC236}">
              <a16:creationId xmlns:a16="http://schemas.microsoft.com/office/drawing/2014/main" id="{960BA706-ADED-4EF7-A511-7E8E3B9763C9}"/>
            </a:ext>
          </a:extLst>
        </xdr:cNvPr>
        <xdr:cNvSpPr txBox="1"/>
      </xdr:nvSpPr>
      <xdr:spPr>
        <a:xfrm>
          <a:off x="6067502" y="17487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65803</xdr:rowOff>
    </xdr:from>
    <xdr:ext cx="469744" cy="259045"/>
    <xdr:sp macro="" textlink="">
      <xdr:nvSpPr>
        <xdr:cNvPr id="484" name="n_1mainValue【市民会館】&#10;一人当たり面積">
          <a:extLst>
            <a:ext uri="{FF2B5EF4-FFF2-40B4-BE49-F238E27FC236}">
              <a16:creationId xmlns:a16="http://schemas.microsoft.com/office/drawing/2014/main" id="{DF1D12FD-0B4B-4795-9BA0-54EAC3200DF9}"/>
            </a:ext>
          </a:extLst>
        </xdr:cNvPr>
        <xdr:cNvSpPr txBox="1"/>
      </xdr:nvSpPr>
      <xdr:spPr>
        <a:xfrm>
          <a:off x="8458277" y="1704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65803</xdr:rowOff>
    </xdr:from>
    <xdr:ext cx="469744" cy="259045"/>
    <xdr:sp macro="" textlink="">
      <xdr:nvSpPr>
        <xdr:cNvPr id="485" name="n_2mainValue【市民会館】&#10;一人当たり面積">
          <a:extLst>
            <a:ext uri="{FF2B5EF4-FFF2-40B4-BE49-F238E27FC236}">
              <a16:creationId xmlns:a16="http://schemas.microsoft.com/office/drawing/2014/main" id="{F854A8A4-F7E0-44DE-88A0-A20D71291D47}"/>
            </a:ext>
          </a:extLst>
        </xdr:cNvPr>
        <xdr:cNvSpPr txBox="1"/>
      </xdr:nvSpPr>
      <xdr:spPr>
        <a:xfrm>
          <a:off x="7677227" y="1704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65803</xdr:rowOff>
    </xdr:from>
    <xdr:ext cx="469744" cy="259045"/>
    <xdr:sp macro="" textlink="">
      <xdr:nvSpPr>
        <xdr:cNvPr id="486" name="n_3mainValue【市民会館】&#10;一人当たり面積">
          <a:extLst>
            <a:ext uri="{FF2B5EF4-FFF2-40B4-BE49-F238E27FC236}">
              <a16:creationId xmlns:a16="http://schemas.microsoft.com/office/drawing/2014/main" id="{3636C69E-C797-4064-B124-DBDB67DA66FF}"/>
            </a:ext>
          </a:extLst>
        </xdr:cNvPr>
        <xdr:cNvSpPr txBox="1"/>
      </xdr:nvSpPr>
      <xdr:spPr>
        <a:xfrm>
          <a:off x="6867602" y="1704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65803</xdr:rowOff>
    </xdr:from>
    <xdr:ext cx="469744" cy="259045"/>
    <xdr:sp macro="" textlink="">
      <xdr:nvSpPr>
        <xdr:cNvPr id="487" name="n_4mainValue【市民会館】&#10;一人当たり面積">
          <a:extLst>
            <a:ext uri="{FF2B5EF4-FFF2-40B4-BE49-F238E27FC236}">
              <a16:creationId xmlns:a16="http://schemas.microsoft.com/office/drawing/2014/main" id="{20BA90FB-FA78-4FC8-99EE-4A422D4B5FCA}"/>
            </a:ext>
          </a:extLst>
        </xdr:cNvPr>
        <xdr:cNvSpPr txBox="1"/>
      </xdr:nvSpPr>
      <xdr:spPr>
        <a:xfrm>
          <a:off x="6067502" y="1704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a:extLst>
            <a:ext uri="{FF2B5EF4-FFF2-40B4-BE49-F238E27FC236}">
              <a16:creationId xmlns:a16="http://schemas.microsoft.com/office/drawing/2014/main" id="{721E183A-4D73-4C6C-8E8A-F8965652FC54}"/>
            </a:ext>
          </a:extLst>
        </xdr:cNvPr>
        <xdr:cNvSpPr/>
      </xdr:nvSpPr>
      <xdr:spPr>
        <a:xfrm>
          <a:off x="112109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a:extLst>
            <a:ext uri="{FF2B5EF4-FFF2-40B4-BE49-F238E27FC236}">
              <a16:creationId xmlns:a16="http://schemas.microsoft.com/office/drawing/2014/main" id="{74DDBE74-70D8-4139-9E6C-0F1805EA22EA}"/>
            </a:ext>
          </a:extLst>
        </xdr:cNvPr>
        <xdr:cNvSpPr/>
      </xdr:nvSpPr>
      <xdr:spPr>
        <a:xfrm>
          <a:off x="113157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a:extLst>
            <a:ext uri="{FF2B5EF4-FFF2-40B4-BE49-F238E27FC236}">
              <a16:creationId xmlns:a16="http://schemas.microsoft.com/office/drawing/2014/main" id="{6E18F192-B940-4D0F-8368-35D442A98CB7}"/>
            </a:ext>
          </a:extLst>
        </xdr:cNvPr>
        <xdr:cNvSpPr/>
      </xdr:nvSpPr>
      <xdr:spPr>
        <a:xfrm>
          <a:off x="113157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a:extLst>
            <a:ext uri="{FF2B5EF4-FFF2-40B4-BE49-F238E27FC236}">
              <a16:creationId xmlns:a16="http://schemas.microsoft.com/office/drawing/2014/main" id="{36F27008-CC31-4C13-9D8B-88019079683F}"/>
            </a:ext>
          </a:extLst>
        </xdr:cNvPr>
        <xdr:cNvSpPr/>
      </xdr:nvSpPr>
      <xdr:spPr>
        <a:xfrm>
          <a:off x="122396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a:extLst>
            <a:ext uri="{FF2B5EF4-FFF2-40B4-BE49-F238E27FC236}">
              <a16:creationId xmlns:a16="http://schemas.microsoft.com/office/drawing/2014/main" id="{615B5CDB-030D-4E9C-8870-FFCB1579833E}"/>
            </a:ext>
          </a:extLst>
        </xdr:cNvPr>
        <xdr:cNvSpPr/>
      </xdr:nvSpPr>
      <xdr:spPr>
        <a:xfrm>
          <a:off x="122396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a:extLst>
            <a:ext uri="{FF2B5EF4-FFF2-40B4-BE49-F238E27FC236}">
              <a16:creationId xmlns:a16="http://schemas.microsoft.com/office/drawing/2014/main" id="{16321742-FC77-419D-A7D2-CA4CB5AF1246}"/>
            </a:ext>
          </a:extLst>
        </xdr:cNvPr>
        <xdr:cNvSpPr/>
      </xdr:nvSpPr>
      <xdr:spPr>
        <a:xfrm>
          <a:off x="132683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a:extLst>
            <a:ext uri="{FF2B5EF4-FFF2-40B4-BE49-F238E27FC236}">
              <a16:creationId xmlns:a16="http://schemas.microsoft.com/office/drawing/2014/main" id="{2C2B34BA-ED26-4BA8-B3FD-D690D8A32811}"/>
            </a:ext>
          </a:extLst>
        </xdr:cNvPr>
        <xdr:cNvSpPr/>
      </xdr:nvSpPr>
      <xdr:spPr>
        <a:xfrm>
          <a:off x="132683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a:extLst>
            <a:ext uri="{FF2B5EF4-FFF2-40B4-BE49-F238E27FC236}">
              <a16:creationId xmlns:a16="http://schemas.microsoft.com/office/drawing/2014/main" id="{530B0732-AC84-4959-B20B-1362E15AAA33}"/>
            </a:ext>
          </a:extLst>
        </xdr:cNvPr>
        <xdr:cNvSpPr/>
      </xdr:nvSpPr>
      <xdr:spPr>
        <a:xfrm>
          <a:off x="112109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a:extLst>
            <a:ext uri="{FF2B5EF4-FFF2-40B4-BE49-F238E27FC236}">
              <a16:creationId xmlns:a16="http://schemas.microsoft.com/office/drawing/2014/main" id="{6213854C-18AA-4A22-B826-08F335B78F63}"/>
            </a:ext>
          </a:extLst>
        </xdr:cNvPr>
        <xdr:cNvSpPr txBox="1"/>
      </xdr:nvSpPr>
      <xdr:spPr>
        <a:xfrm>
          <a:off x="11172825"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a:extLst>
            <a:ext uri="{FF2B5EF4-FFF2-40B4-BE49-F238E27FC236}">
              <a16:creationId xmlns:a16="http://schemas.microsoft.com/office/drawing/2014/main" id="{3430059A-09A7-4524-B3CB-5231FB14641E}"/>
            </a:ext>
          </a:extLst>
        </xdr:cNvPr>
        <xdr:cNvCxnSpPr/>
      </xdr:nvCxnSpPr>
      <xdr:spPr>
        <a:xfrm>
          <a:off x="11210925" y="72104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a:extLst>
            <a:ext uri="{FF2B5EF4-FFF2-40B4-BE49-F238E27FC236}">
              <a16:creationId xmlns:a16="http://schemas.microsoft.com/office/drawing/2014/main" id="{79C328BC-1EE9-4400-AEFB-765BC456754C}"/>
            </a:ext>
          </a:extLst>
        </xdr:cNvPr>
        <xdr:cNvSpPr txBox="1"/>
      </xdr:nvSpPr>
      <xdr:spPr>
        <a:xfrm>
          <a:off x="10794546"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9" name="直線コネクタ 498">
          <a:extLst>
            <a:ext uri="{FF2B5EF4-FFF2-40B4-BE49-F238E27FC236}">
              <a16:creationId xmlns:a16="http://schemas.microsoft.com/office/drawing/2014/main" id="{A1279D22-F744-424F-963B-4A2AA98E293C}"/>
            </a:ext>
          </a:extLst>
        </xdr:cNvPr>
        <xdr:cNvCxnSpPr/>
      </xdr:nvCxnSpPr>
      <xdr:spPr>
        <a:xfrm>
          <a:off x="11210925" y="690290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0" name="テキスト ボックス 499">
          <a:extLst>
            <a:ext uri="{FF2B5EF4-FFF2-40B4-BE49-F238E27FC236}">
              <a16:creationId xmlns:a16="http://schemas.microsoft.com/office/drawing/2014/main" id="{525813DB-50FE-4181-ACF1-6142A3F88A6D}"/>
            </a:ext>
          </a:extLst>
        </xdr:cNvPr>
        <xdr:cNvSpPr txBox="1"/>
      </xdr:nvSpPr>
      <xdr:spPr>
        <a:xfrm>
          <a:off x="10794546" y="6773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1" name="直線コネクタ 500">
          <a:extLst>
            <a:ext uri="{FF2B5EF4-FFF2-40B4-BE49-F238E27FC236}">
              <a16:creationId xmlns:a16="http://schemas.microsoft.com/office/drawing/2014/main" id="{647DA527-6EFC-4D68-A4F3-B3BC3568F7FB}"/>
            </a:ext>
          </a:extLst>
        </xdr:cNvPr>
        <xdr:cNvCxnSpPr/>
      </xdr:nvCxnSpPr>
      <xdr:spPr>
        <a:xfrm>
          <a:off x="11210925" y="659220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2" name="テキスト ボックス 501">
          <a:extLst>
            <a:ext uri="{FF2B5EF4-FFF2-40B4-BE49-F238E27FC236}">
              <a16:creationId xmlns:a16="http://schemas.microsoft.com/office/drawing/2014/main" id="{95C92178-573C-41DB-AFA9-3CEDB90AAAA2}"/>
            </a:ext>
          </a:extLst>
        </xdr:cNvPr>
        <xdr:cNvSpPr txBox="1"/>
      </xdr:nvSpPr>
      <xdr:spPr>
        <a:xfrm>
          <a:off x="10845966" y="64658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3" name="直線コネクタ 502">
          <a:extLst>
            <a:ext uri="{FF2B5EF4-FFF2-40B4-BE49-F238E27FC236}">
              <a16:creationId xmlns:a16="http://schemas.microsoft.com/office/drawing/2014/main" id="{1A96DD81-D8C9-4D2A-82DF-8EE5154513AA}"/>
            </a:ext>
          </a:extLst>
        </xdr:cNvPr>
        <xdr:cNvCxnSpPr/>
      </xdr:nvCxnSpPr>
      <xdr:spPr>
        <a:xfrm>
          <a:off x="11210925" y="628468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4" name="テキスト ボックス 503">
          <a:extLst>
            <a:ext uri="{FF2B5EF4-FFF2-40B4-BE49-F238E27FC236}">
              <a16:creationId xmlns:a16="http://schemas.microsoft.com/office/drawing/2014/main" id="{5F2DEBD1-E9E0-4779-838F-F7EEFDB96AF0}"/>
            </a:ext>
          </a:extLst>
        </xdr:cNvPr>
        <xdr:cNvSpPr txBox="1"/>
      </xdr:nvSpPr>
      <xdr:spPr>
        <a:xfrm>
          <a:off x="10845966" y="61551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5" name="直線コネクタ 504">
          <a:extLst>
            <a:ext uri="{FF2B5EF4-FFF2-40B4-BE49-F238E27FC236}">
              <a16:creationId xmlns:a16="http://schemas.microsoft.com/office/drawing/2014/main" id="{088ADC1D-0833-437A-9164-4B00B2C3C947}"/>
            </a:ext>
          </a:extLst>
        </xdr:cNvPr>
        <xdr:cNvCxnSpPr/>
      </xdr:nvCxnSpPr>
      <xdr:spPr>
        <a:xfrm>
          <a:off x="11210925" y="598351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6" name="テキスト ボックス 505">
          <a:extLst>
            <a:ext uri="{FF2B5EF4-FFF2-40B4-BE49-F238E27FC236}">
              <a16:creationId xmlns:a16="http://schemas.microsoft.com/office/drawing/2014/main" id="{642A12A6-36F8-4CB1-BF77-F33F1BA32681}"/>
            </a:ext>
          </a:extLst>
        </xdr:cNvPr>
        <xdr:cNvSpPr txBox="1"/>
      </xdr:nvSpPr>
      <xdr:spPr>
        <a:xfrm>
          <a:off x="10845966" y="58381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7" name="直線コネクタ 506">
          <a:extLst>
            <a:ext uri="{FF2B5EF4-FFF2-40B4-BE49-F238E27FC236}">
              <a16:creationId xmlns:a16="http://schemas.microsoft.com/office/drawing/2014/main" id="{2038C4E4-AE05-4A2F-A4A7-2B497A2696B4}"/>
            </a:ext>
          </a:extLst>
        </xdr:cNvPr>
        <xdr:cNvCxnSpPr/>
      </xdr:nvCxnSpPr>
      <xdr:spPr>
        <a:xfrm>
          <a:off x="11210925" y="56759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8" name="テキスト ボックス 507">
          <a:extLst>
            <a:ext uri="{FF2B5EF4-FFF2-40B4-BE49-F238E27FC236}">
              <a16:creationId xmlns:a16="http://schemas.microsoft.com/office/drawing/2014/main" id="{31D9C502-171D-4362-BF93-3968D994B8CD}"/>
            </a:ext>
          </a:extLst>
        </xdr:cNvPr>
        <xdr:cNvSpPr txBox="1"/>
      </xdr:nvSpPr>
      <xdr:spPr>
        <a:xfrm>
          <a:off x="10845966" y="5527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9" name="直線コネクタ 508">
          <a:extLst>
            <a:ext uri="{FF2B5EF4-FFF2-40B4-BE49-F238E27FC236}">
              <a16:creationId xmlns:a16="http://schemas.microsoft.com/office/drawing/2014/main" id="{F1FA7393-BCB6-4C31-B1BC-0E5C246DB6FA}"/>
            </a:ext>
          </a:extLst>
        </xdr:cNvPr>
        <xdr:cNvCxnSpPr/>
      </xdr:nvCxnSpPr>
      <xdr:spPr>
        <a:xfrm>
          <a:off x="11210925" y="535577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0" name="テキスト ボックス 509">
          <a:extLst>
            <a:ext uri="{FF2B5EF4-FFF2-40B4-BE49-F238E27FC236}">
              <a16:creationId xmlns:a16="http://schemas.microsoft.com/office/drawing/2014/main" id="{739F481B-E432-479D-A0FA-3A16B5308FB2}"/>
            </a:ext>
          </a:extLst>
        </xdr:cNvPr>
        <xdr:cNvSpPr txBox="1"/>
      </xdr:nvSpPr>
      <xdr:spPr>
        <a:xfrm>
          <a:off x="10903736" y="52198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931F2F7A-0F9A-4885-BD9B-DC4FA83D579E}"/>
            </a:ext>
          </a:extLst>
        </xdr:cNvPr>
        <xdr:cNvCxnSpPr/>
      </xdr:nvCxnSpPr>
      <xdr:spPr>
        <a:xfrm>
          <a:off x="11210925" y="504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2753E41F-BE68-4E2A-98C0-FDC81AE93AE2}"/>
            </a:ext>
          </a:extLst>
        </xdr:cNvPr>
        <xdr:cNvSpPr/>
      </xdr:nvSpPr>
      <xdr:spPr>
        <a:xfrm>
          <a:off x="112109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513" name="直線コネクタ 512">
          <a:extLst>
            <a:ext uri="{FF2B5EF4-FFF2-40B4-BE49-F238E27FC236}">
              <a16:creationId xmlns:a16="http://schemas.microsoft.com/office/drawing/2014/main" id="{E5E46B1C-8365-4318-B656-F335AD47E10E}"/>
            </a:ext>
          </a:extLst>
        </xdr:cNvPr>
        <xdr:cNvCxnSpPr/>
      </xdr:nvCxnSpPr>
      <xdr:spPr>
        <a:xfrm flipV="1">
          <a:off x="14696439" y="5561693"/>
          <a:ext cx="0" cy="1258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8EE53607-7DD5-4AAD-B27C-79AC7AD57A68}"/>
            </a:ext>
          </a:extLst>
        </xdr:cNvPr>
        <xdr:cNvSpPr txBox="1"/>
      </xdr:nvSpPr>
      <xdr:spPr>
        <a:xfrm>
          <a:off x="14735175" y="682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515" name="直線コネクタ 514">
          <a:extLst>
            <a:ext uri="{FF2B5EF4-FFF2-40B4-BE49-F238E27FC236}">
              <a16:creationId xmlns:a16="http://schemas.microsoft.com/office/drawing/2014/main" id="{516A45F5-DAAF-4AE4-BB3D-16472FB87665}"/>
            </a:ext>
          </a:extLst>
        </xdr:cNvPr>
        <xdr:cNvCxnSpPr/>
      </xdr:nvCxnSpPr>
      <xdr:spPr>
        <a:xfrm>
          <a:off x="14611350" y="681971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E4089F72-82EB-441B-9BD4-5547F827AEA3}"/>
            </a:ext>
          </a:extLst>
        </xdr:cNvPr>
        <xdr:cNvSpPr txBox="1"/>
      </xdr:nvSpPr>
      <xdr:spPr>
        <a:xfrm>
          <a:off x="14735175" y="5355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517" name="直線コネクタ 516">
          <a:extLst>
            <a:ext uri="{FF2B5EF4-FFF2-40B4-BE49-F238E27FC236}">
              <a16:creationId xmlns:a16="http://schemas.microsoft.com/office/drawing/2014/main" id="{8EA35258-9741-459D-BA2E-BFFF88951696}"/>
            </a:ext>
          </a:extLst>
        </xdr:cNvPr>
        <xdr:cNvCxnSpPr/>
      </xdr:nvCxnSpPr>
      <xdr:spPr>
        <a:xfrm>
          <a:off x="14611350" y="556169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144615</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E75D4FD7-D0B8-4A5E-98BB-410C03585F01}"/>
            </a:ext>
          </a:extLst>
        </xdr:cNvPr>
        <xdr:cNvSpPr txBox="1"/>
      </xdr:nvSpPr>
      <xdr:spPr>
        <a:xfrm>
          <a:off x="14735175" y="61421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519" name="フローチャート: 判断 518">
          <a:extLst>
            <a:ext uri="{FF2B5EF4-FFF2-40B4-BE49-F238E27FC236}">
              <a16:creationId xmlns:a16="http://schemas.microsoft.com/office/drawing/2014/main" id="{550A8771-B460-49CC-AACD-195BD8980507}"/>
            </a:ext>
          </a:extLst>
        </xdr:cNvPr>
        <xdr:cNvSpPr/>
      </xdr:nvSpPr>
      <xdr:spPr>
        <a:xfrm>
          <a:off x="14649450" y="628758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520" name="フローチャート: 判断 519">
          <a:extLst>
            <a:ext uri="{FF2B5EF4-FFF2-40B4-BE49-F238E27FC236}">
              <a16:creationId xmlns:a16="http://schemas.microsoft.com/office/drawing/2014/main" id="{999259D5-7103-4497-8850-0FFFEA4E3D31}"/>
            </a:ext>
          </a:extLst>
        </xdr:cNvPr>
        <xdr:cNvSpPr/>
      </xdr:nvSpPr>
      <xdr:spPr>
        <a:xfrm>
          <a:off x="13887450" y="625828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521" name="フローチャート: 判断 520">
          <a:extLst>
            <a:ext uri="{FF2B5EF4-FFF2-40B4-BE49-F238E27FC236}">
              <a16:creationId xmlns:a16="http://schemas.microsoft.com/office/drawing/2014/main" id="{796DB731-B06A-4B3B-B14E-883CBC16312F}"/>
            </a:ext>
          </a:extLst>
        </xdr:cNvPr>
        <xdr:cNvSpPr/>
      </xdr:nvSpPr>
      <xdr:spPr>
        <a:xfrm>
          <a:off x="13096875" y="622073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2" name="フローチャート: 判断 521">
          <a:extLst>
            <a:ext uri="{FF2B5EF4-FFF2-40B4-BE49-F238E27FC236}">
              <a16:creationId xmlns:a16="http://schemas.microsoft.com/office/drawing/2014/main" id="{0C7F2A35-F85F-4CFC-9EFB-87295417CA5F}"/>
            </a:ext>
          </a:extLst>
        </xdr:cNvPr>
        <xdr:cNvSpPr/>
      </xdr:nvSpPr>
      <xdr:spPr>
        <a:xfrm>
          <a:off x="12296775" y="620113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523" name="フローチャート: 判断 522">
          <a:extLst>
            <a:ext uri="{FF2B5EF4-FFF2-40B4-BE49-F238E27FC236}">
              <a16:creationId xmlns:a16="http://schemas.microsoft.com/office/drawing/2014/main" id="{34A7E55E-7FA0-45EE-BC6C-2F068364CE89}"/>
            </a:ext>
          </a:extLst>
        </xdr:cNvPr>
        <xdr:cNvSpPr/>
      </xdr:nvSpPr>
      <xdr:spPr>
        <a:xfrm>
          <a:off x="11487150" y="622236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F7929AC4-F1A2-48C9-B2EE-E0DFBB803846}"/>
            </a:ext>
          </a:extLst>
        </xdr:cNvPr>
        <xdr:cNvSpPr txBox="1"/>
      </xdr:nvSpPr>
      <xdr:spPr>
        <a:xfrm>
          <a:off x="1452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8A0EEAB5-C3BB-4372-A674-867C98377802}"/>
            </a:ext>
          </a:extLst>
        </xdr:cNvPr>
        <xdr:cNvSpPr txBox="1"/>
      </xdr:nvSpPr>
      <xdr:spPr>
        <a:xfrm>
          <a:off x="13763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63918688-2E6E-4352-9A44-17DE6DD5D141}"/>
            </a:ext>
          </a:extLst>
        </xdr:cNvPr>
        <xdr:cNvSpPr txBox="1"/>
      </xdr:nvSpPr>
      <xdr:spPr>
        <a:xfrm>
          <a:off x="12973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399CAD3A-66A1-4DA7-8E26-AFA89B86FA1D}"/>
            </a:ext>
          </a:extLst>
        </xdr:cNvPr>
        <xdr:cNvSpPr txBox="1"/>
      </xdr:nvSpPr>
      <xdr:spPr>
        <a:xfrm>
          <a:off x="12172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A99EF0FB-F652-42CE-9A24-4A161BA5BA7B}"/>
            </a:ext>
          </a:extLst>
        </xdr:cNvPr>
        <xdr:cNvSpPr txBox="1"/>
      </xdr:nvSpPr>
      <xdr:spPr>
        <a:xfrm>
          <a:off x="11363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108676</xdr:rowOff>
    </xdr:from>
    <xdr:to>
      <xdr:col>85</xdr:col>
      <xdr:colOff>177800</xdr:colOff>
      <xdr:row>41</xdr:row>
      <xdr:rowOff>38826</xdr:rowOff>
    </xdr:to>
    <xdr:sp macro="" textlink="">
      <xdr:nvSpPr>
        <xdr:cNvPr id="529" name="楕円 528">
          <a:extLst>
            <a:ext uri="{FF2B5EF4-FFF2-40B4-BE49-F238E27FC236}">
              <a16:creationId xmlns:a16="http://schemas.microsoft.com/office/drawing/2014/main" id="{F3DBAABD-DE95-4571-8B5F-FFF6986903A2}"/>
            </a:ext>
          </a:extLst>
        </xdr:cNvPr>
        <xdr:cNvSpPr/>
      </xdr:nvSpPr>
      <xdr:spPr>
        <a:xfrm>
          <a:off x="14649450" y="659202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87103</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6D96D8E6-8FDB-486D-AA8D-1CA55DC2F202}"/>
            </a:ext>
          </a:extLst>
        </xdr:cNvPr>
        <xdr:cNvSpPr txBox="1"/>
      </xdr:nvSpPr>
      <xdr:spPr>
        <a:xfrm>
          <a:off x="14735175" y="6570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76019</xdr:rowOff>
    </xdr:from>
    <xdr:to>
      <xdr:col>81</xdr:col>
      <xdr:colOff>101600</xdr:colOff>
      <xdr:row>41</xdr:row>
      <xdr:rowOff>6169</xdr:rowOff>
    </xdr:to>
    <xdr:sp macro="" textlink="">
      <xdr:nvSpPr>
        <xdr:cNvPr id="531" name="楕円 530">
          <a:extLst>
            <a:ext uri="{FF2B5EF4-FFF2-40B4-BE49-F238E27FC236}">
              <a16:creationId xmlns:a16="http://schemas.microsoft.com/office/drawing/2014/main" id="{483F039F-06D5-4F29-BEF0-39EA833399E9}"/>
            </a:ext>
          </a:extLst>
        </xdr:cNvPr>
        <xdr:cNvSpPr/>
      </xdr:nvSpPr>
      <xdr:spPr>
        <a:xfrm>
          <a:off x="13887450" y="656254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126819</xdr:rowOff>
    </xdr:from>
    <xdr:to>
      <xdr:col>85</xdr:col>
      <xdr:colOff>127000</xdr:colOff>
      <xdr:row>40</xdr:row>
      <xdr:rowOff>159476</xdr:rowOff>
    </xdr:to>
    <xdr:cxnSp macro="">
      <xdr:nvCxnSpPr>
        <xdr:cNvPr id="532" name="直線コネクタ 531">
          <a:extLst>
            <a:ext uri="{FF2B5EF4-FFF2-40B4-BE49-F238E27FC236}">
              <a16:creationId xmlns:a16="http://schemas.microsoft.com/office/drawing/2014/main" id="{9D8ADF7A-54F2-4672-AA7B-7EF25124156C}"/>
            </a:ext>
          </a:extLst>
        </xdr:cNvPr>
        <xdr:cNvCxnSpPr/>
      </xdr:nvCxnSpPr>
      <xdr:spPr>
        <a:xfrm>
          <a:off x="13935075" y="6610169"/>
          <a:ext cx="762000" cy="3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41728</xdr:rowOff>
    </xdr:from>
    <xdr:to>
      <xdr:col>76</xdr:col>
      <xdr:colOff>165100</xdr:colOff>
      <xdr:row>40</xdr:row>
      <xdr:rowOff>143328</xdr:rowOff>
    </xdr:to>
    <xdr:sp macro="" textlink="">
      <xdr:nvSpPr>
        <xdr:cNvPr id="533" name="楕円 532">
          <a:extLst>
            <a:ext uri="{FF2B5EF4-FFF2-40B4-BE49-F238E27FC236}">
              <a16:creationId xmlns:a16="http://schemas.microsoft.com/office/drawing/2014/main" id="{EBAFAA30-3BE0-450E-A4D2-AB3DED988400}"/>
            </a:ext>
          </a:extLst>
        </xdr:cNvPr>
        <xdr:cNvSpPr/>
      </xdr:nvSpPr>
      <xdr:spPr>
        <a:xfrm>
          <a:off x="13096875" y="653142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92528</xdr:rowOff>
    </xdr:from>
    <xdr:to>
      <xdr:col>81</xdr:col>
      <xdr:colOff>50800</xdr:colOff>
      <xdr:row>40</xdr:row>
      <xdr:rowOff>126819</xdr:rowOff>
    </xdr:to>
    <xdr:cxnSp macro="">
      <xdr:nvCxnSpPr>
        <xdr:cNvPr id="534" name="直線コネクタ 533">
          <a:extLst>
            <a:ext uri="{FF2B5EF4-FFF2-40B4-BE49-F238E27FC236}">
              <a16:creationId xmlns:a16="http://schemas.microsoft.com/office/drawing/2014/main" id="{8D239552-E306-4FA8-8333-8ACB23F9514B}"/>
            </a:ext>
          </a:extLst>
        </xdr:cNvPr>
        <xdr:cNvCxnSpPr/>
      </xdr:nvCxnSpPr>
      <xdr:spPr>
        <a:xfrm>
          <a:off x="13144500" y="6579053"/>
          <a:ext cx="790575" cy="3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9072</xdr:rowOff>
    </xdr:from>
    <xdr:to>
      <xdr:col>72</xdr:col>
      <xdr:colOff>38100</xdr:colOff>
      <xdr:row>40</xdr:row>
      <xdr:rowOff>110672</xdr:rowOff>
    </xdr:to>
    <xdr:sp macro="" textlink="">
      <xdr:nvSpPr>
        <xdr:cNvPr id="535" name="楕円 534">
          <a:extLst>
            <a:ext uri="{FF2B5EF4-FFF2-40B4-BE49-F238E27FC236}">
              <a16:creationId xmlns:a16="http://schemas.microsoft.com/office/drawing/2014/main" id="{A0A45D12-98A9-42F4-A75F-8F69C68C651F}"/>
            </a:ext>
          </a:extLst>
        </xdr:cNvPr>
        <xdr:cNvSpPr/>
      </xdr:nvSpPr>
      <xdr:spPr>
        <a:xfrm>
          <a:off x="12296775" y="649877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59872</xdr:rowOff>
    </xdr:from>
    <xdr:to>
      <xdr:col>76</xdr:col>
      <xdr:colOff>114300</xdr:colOff>
      <xdr:row>40</xdr:row>
      <xdr:rowOff>92528</xdr:rowOff>
    </xdr:to>
    <xdr:cxnSp macro="">
      <xdr:nvCxnSpPr>
        <xdr:cNvPr id="536" name="直線コネクタ 535">
          <a:extLst>
            <a:ext uri="{FF2B5EF4-FFF2-40B4-BE49-F238E27FC236}">
              <a16:creationId xmlns:a16="http://schemas.microsoft.com/office/drawing/2014/main" id="{C170E888-1AD5-46BA-8D2D-EEBFB590A635}"/>
            </a:ext>
          </a:extLst>
        </xdr:cNvPr>
        <xdr:cNvCxnSpPr/>
      </xdr:nvCxnSpPr>
      <xdr:spPr>
        <a:xfrm>
          <a:off x="12344400" y="6546397"/>
          <a:ext cx="8001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146231</xdr:rowOff>
    </xdr:from>
    <xdr:to>
      <xdr:col>67</xdr:col>
      <xdr:colOff>101600</xdr:colOff>
      <xdr:row>40</xdr:row>
      <xdr:rowOff>76381</xdr:rowOff>
    </xdr:to>
    <xdr:sp macro="" textlink="">
      <xdr:nvSpPr>
        <xdr:cNvPr id="537" name="楕円 536">
          <a:extLst>
            <a:ext uri="{FF2B5EF4-FFF2-40B4-BE49-F238E27FC236}">
              <a16:creationId xmlns:a16="http://schemas.microsoft.com/office/drawing/2014/main" id="{FED4D449-80EB-443C-8B68-7A8D61BA51A0}"/>
            </a:ext>
          </a:extLst>
        </xdr:cNvPr>
        <xdr:cNvSpPr/>
      </xdr:nvSpPr>
      <xdr:spPr>
        <a:xfrm>
          <a:off x="11487150" y="646765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25581</xdr:rowOff>
    </xdr:from>
    <xdr:to>
      <xdr:col>71</xdr:col>
      <xdr:colOff>177800</xdr:colOff>
      <xdr:row>40</xdr:row>
      <xdr:rowOff>59872</xdr:rowOff>
    </xdr:to>
    <xdr:cxnSp macro="">
      <xdr:nvCxnSpPr>
        <xdr:cNvPr id="538" name="直線コネクタ 537">
          <a:extLst>
            <a:ext uri="{FF2B5EF4-FFF2-40B4-BE49-F238E27FC236}">
              <a16:creationId xmlns:a16="http://schemas.microsoft.com/office/drawing/2014/main" id="{CC938426-4F13-4D71-BAE6-8FADA64EC13D}"/>
            </a:ext>
          </a:extLst>
        </xdr:cNvPr>
        <xdr:cNvCxnSpPr/>
      </xdr:nvCxnSpPr>
      <xdr:spPr>
        <a:xfrm>
          <a:off x="11534775" y="6515281"/>
          <a:ext cx="809625" cy="3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42290</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21F81EA5-0234-407C-833E-3BA03B558BBF}"/>
            </a:ext>
          </a:extLst>
        </xdr:cNvPr>
        <xdr:cNvSpPr txBox="1"/>
      </xdr:nvSpPr>
      <xdr:spPr>
        <a:xfrm>
          <a:off x="13745219" y="6046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4734</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41F36563-FBF1-4936-BFAB-6213A0D90A15}"/>
            </a:ext>
          </a:extLst>
        </xdr:cNvPr>
        <xdr:cNvSpPr txBox="1"/>
      </xdr:nvSpPr>
      <xdr:spPr>
        <a:xfrm>
          <a:off x="12964169" y="6008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F0B9EA51-5F1D-48DF-AA42-29456B0992B7}"/>
            </a:ext>
          </a:extLst>
        </xdr:cNvPr>
        <xdr:cNvSpPr txBox="1"/>
      </xdr:nvSpPr>
      <xdr:spPr>
        <a:xfrm>
          <a:off x="12164069" y="5998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6367</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94B6B0B4-BB88-4BB5-A7A1-46CCB3482BBA}"/>
            </a:ext>
          </a:extLst>
        </xdr:cNvPr>
        <xdr:cNvSpPr txBox="1"/>
      </xdr:nvSpPr>
      <xdr:spPr>
        <a:xfrm>
          <a:off x="11354444" y="6010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168746</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A587624D-51C4-4489-94EF-FA09298A774E}"/>
            </a:ext>
          </a:extLst>
        </xdr:cNvPr>
        <xdr:cNvSpPr txBox="1"/>
      </xdr:nvSpPr>
      <xdr:spPr>
        <a:xfrm>
          <a:off x="13745219" y="6645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134455</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E11175CB-9F24-4634-BBC4-7828733070F7}"/>
            </a:ext>
          </a:extLst>
        </xdr:cNvPr>
        <xdr:cNvSpPr txBox="1"/>
      </xdr:nvSpPr>
      <xdr:spPr>
        <a:xfrm>
          <a:off x="12964169" y="6620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101799</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3C5CC08A-7917-43B3-905C-59CE462F1427}"/>
            </a:ext>
          </a:extLst>
        </xdr:cNvPr>
        <xdr:cNvSpPr txBox="1"/>
      </xdr:nvSpPr>
      <xdr:spPr>
        <a:xfrm>
          <a:off x="12164069" y="659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67508</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77650EF5-2A34-4D85-8017-0564EC418E77}"/>
            </a:ext>
          </a:extLst>
        </xdr:cNvPr>
        <xdr:cNvSpPr txBox="1"/>
      </xdr:nvSpPr>
      <xdr:spPr>
        <a:xfrm>
          <a:off x="11354444" y="6550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7CD6298B-CD6A-482B-838B-EECE10EDC589}"/>
            </a:ext>
          </a:extLst>
        </xdr:cNvPr>
        <xdr:cNvSpPr/>
      </xdr:nvSpPr>
      <xdr:spPr>
        <a:xfrm>
          <a:off x="164592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6B156FF5-2A27-4399-9660-7022E17685CA}"/>
            </a:ext>
          </a:extLst>
        </xdr:cNvPr>
        <xdr:cNvSpPr/>
      </xdr:nvSpPr>
      <xdr:spPr>
        <a:xfrm>
          <a:off x="165830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0E137EF1-AC69-4B78-A9FE-C50C83C3EABD}"/>
            </a:ext>
          </a:extLst>
        </xdr:cNvPr>
        <xdr:cNvSpPr/>
      </xdr:nvSpPr>
      <xdr:spPr>
        <a:xfrm>
          <a:off x="165830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8C581615-ACE6-4D96-A61F-F7FF0C097707}"/>
            </a:ext>
          </a:extLst>
        </xdr:cNvPr>
        <xdr:cNvSpPr/>
      </xdr:nvSpPr>
      <xdr:spPr>
        <a:xfrm>
          <a:off x="174879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2AB4FC36-96F3-4246-AC4B-656F91B47E88}"/>
            </a:ext>
          </a:extLst>
        </xdr:cNvPr>
        <xdr:cNvSpPr/>
      </xdr:nvSpPr>
      <xdr:spPr>
        <a:xfrm>
          <a:off x="174879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C7CDA058-4192-483F-8506-9464ADACF839}"/>
            </a:ext>
          </a:extLst>
        </xdr:cNvPr>
        <xdr:cNvSpPr/>
      </xdr:nvSpPr>
      <xdr:spPr>
        <a:xfrm>
          <a:off x="185166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8BD64320-1E9D-4749-805F-942061A961D9}"/>
            </a:ext>
          </a:extLst>
        </xdr:cNvPr>
        <xdr:cNvSpPr/>
      </xdr:nvSpPr>
      <xdr:spPr>
        <a:xfrm>
          <a:off x="185166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E65A2545-6055-4B97-A4BF-C587EB4AD20E}"/>
            </a:ext>
          </a:extLst>
        </xdr:cNvPr>
        <xdr:cNvSpPr/>
      </xdr:nvSpPr>
      <xdr:spPr>
        <a:xfrm>
          <a:off x="164592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9E7A98FC-D0E7-4A37-8D53-EC55906D5782}"/>
            </a:ext>
          </a:extLst>
        </xdr:cNvPr>
        <xdr:cNvSpPr txBox="1"/>
      </xdr:nvSpPr>
      <xdr:spPr>
        <a:xfrm>
          <a:off x="16440150"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376BE54F-510A-4EC4-A6BA-E156121823C4}"/>
            </a:ext>
          </a:extLst>
        </xdr:cNvPr>
        <xdr:cNvCxnSpPr/>
      </xdr:nvCxnSpPr>
      <xdr:spPr>
        <a:xfrm>
          <a:off x="164592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id="{062F75EB-7D66-4E82-8C7C-BB4CD94A334B}"/>
            </a:ext>
          </a:extLst>
        </xdr:cNvPr>
        <xdr:cNvCxnSpPr/>
      </xdr:nvCxnSpPr>
      <xdr:spPr>
        <a:xfrm>
          <a:off x="16459200" y="6848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a:extLst>
            <a:ext uri="{FF2B5EF4-FFF2-40B4-BE49-F238E27FC236}">
              <a16:creationId xmlns:a16="http://schemas.microsoft.com/office/drawing/2014/main" id="{C30EC86F-FA82-4FC4-BFE5-F6D24D9A48F9}"/>
            </a:ext>
          </a:extLst>
        </xdr:cNvPr>
        <xdr:cNvSpPr txBox="1"/>
      </xdr:nvSpPr>
      <xdr:spPr>
        <a:xfrm>
          <a:off x="16248514" y="671260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id="{F034A5FC-B27C-4843-9FFC-99C920F3E0AD}"/>
            </a:ext>
          </a:extLst>
        </xdr:cNvPr>
        <xdr:cNvCxnSpPr/>
      </xdr:nvCxnSpPr>
      <xdr:spPr>
        <a:xfrm>
          <a:off x="16459200" y="64865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a:extLst>
            <a:ext uri="{FF2B5EF4-FFF2-40B4-BE49-F238E27FC236}">
              <a16:creationId xmlns:a16="http://schemas.microsoft.com/office/drawing/2014/main" id="{226843D0-EB23-4752-89E1-7D7E11D4D5F4}"/>
            </a:ext>
          </a:extLst>
        </xdr:cNvPr>
        <xdr:cNvSpPr txBox="1"/>
      </xdr:nvSpPr>
      <xdr:spPr>
        <a:xfrm>
          <a:off x="15936806" y="63506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F6FA1B76-F99A-40B0-B431-B5A146A98BFC}"/>
            </a:ext>
          </a:extLst>
        </xdr:cNvPr>
        <xdr:cNvCxnSpPr/>
      </xdr:nvCxnSpPr>
      <xdr:spPr>
        <a:xfrm>
          <a:off x="16459200" y="613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62" name="テキスト ボックス 561">
          <a:extLst>
            <a:ext uri="{FF2B5EF4-FFF2-40B4-BE49-F238E27FC236}">
              <a16:creationId xmlns:a16="http://schemas.microsoft.com/office/drawing/2014/main" id="{69287B15-4E65-4853-980C-376ACDC8B326}"/>
            </a:ext>
          </a:extLst>
        </xdr:cNvPr>
        <xdr:cNvSpPr txBox="1"/>
      </xdr:nvSpPr>
      <xdr:spPr>
        <a:xfrm>
          <a:off x="15849828" y="59982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id="{EB9A795D-C4CD-48AE-B9D7-EEA05BC94BCB}"/>
            </a:ext>
          </a:extLst>
        </xdr:cNvPr>
        <xdr:cNvCxnSpPr/>
      </xdr:nvCxnSpPr>
      <xdr:spPr>
        <a:xfrm>
          <a:off x="16459200" y="5772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64" name="テキスト ボックス 563">
          <a:extLst>
            <a:ext uri="{FF2B5EF4-FFF2-40B4-BE49-F238E27FC236}">
              <a16:creationId xmlns:a16="http://schemas.microsoft.com/office/drawing/2014/main" id="{911A9D84-6161-4237-AD6D-416601D60FCE}"/>
            </a:ext>
          </a:extLst>
        </xdr:cNvPr>
        <xdr:cNvSpPr txBox="1"/>
      </xdr:nvSpPr>
      <xdr:spPr>
        <a:xfrm>
          <a:off x="15849828" y="5636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id="{0E727CFA-DA66-4833-A60C-357DBFF896EB}"/>
            </a:ext>
          </a:extLst>
        </xdr:cNvPr>
        <xdr:cNvCxnSpPr/>
      </xdr:nvCxnSpPr>
      <xdr:spPr>
        <a:xfrm>
          <a:off x="16459200" y="5410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6" name="テキスト ボックス 565">
          <a:extLst>
            <a:ext uri="{FF2B5EF4-FFF2-40B4-BE49-F238E27FC236}">
              <a16:creationId xmlns:a16="http://schemas.microsoft.com/office/drawing/2014/main" id="{96A492D9-766F-4D80-A0F7-BBDE6E388E6C}"/>
            </a:ext>
          </a:extLst>
        </xdr:cNvPr>
        <xdr:cNvSpPr txBox="1"/>
      </xdr:nvSpPr>
      <xdr:spPr>
        <a:xfrm>
          <a:off x="15849828" y="52743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EE81BD37-2457-449C-A1AD-018FC31FEE5C}"/>
            </a:ext>
          </a:extLst>
        </xdr:cNvPr>
        <xdr:cNvCxnSpPr/>
      </xdr:nvCxnSpPr>
      <xdr:spPr>
        <a:xfrm>
          <a:off x="164592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8" name="テキスト ボックス 567">
          <a:extLst>
            <a:ext uri="{FF2B5EF4-FFF2-40B4-BE49-F238E27FC236}">
              <a16:creationId xmlns:a16="http://schemas.microsoft.com/office/drawing/2014/main" id="{A0F36296-65A1-45A7-A658-FEACEC1FE948}"/>
            </a:ext>
          </a:extLst>
        </xdr:cNvPr>
        <xdr:cNvSpPr txBox="1"/>
      </xdr:nvSpPr>
      <xdr:spPr>
        <a:xfrm>
          <a:off x="15849828" y="491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a:extLst>
            <a:ext uri="{FF2B5EF4-FFF2-40B4-BE49-F238E27FC236}">
              <a16:creationId xmlns:a16="http://schemas.microsoft.com/office/drawing/2014/main" id="{0B64CA59-1822-4543-A10A-FFACD91E10B6}"/>
            </a:ext>
          </a:extLst>
        </xdr:cNvPr>
        <xdr:cNvSpPr/>
      </xdr:nvSpPr>
      <xdr:spPr>
        <a:xfrm>
          <a:off x="164592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70" name="直線コネクタ 569">
          <a:extLst>
            <a:ext uri="{FF2B5EF4-FFF2-40B4-BE49-F238E27FC236}">
              <a16:creationId xmlns:a16="http://schemas.microsoft.com/office/drawing/2014/main" id="{4B6DCF95-F954-435D-AC2B-FAFDDB6C1D81}"/>
            </a:ext>
          </a:extLst>
        </xdr:cNvPr>
        <xdr:cNvCxnSpPr/>
      </xdr:nvCxnSpPr>
      <xdr:spPr>
        <a:xfrm flipV="1">
          <a:off x="19954239" y="5618705"/>
          <a:ext cx="0" cy="122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71" name="【一般廃棄物処理施設】&#10;一人当たり有形固定資産（償却資産）額最小値テキスト">
          <a:extLst>
            <a:ext uri="{FF2B5EF4-FFF2-40B4-BE49-F238E27FC236}">
              <a16:creationId xmlns:a16="http://schemas.microsoft.com/office/drawing/2014/main" id="{337A2735-CD99-4C45-8D7C-44BEE445A590}"/>
            </a:ext>
          </a:extLst>
        </xdr:cNvPr>
        <xdr:cNvSpPr txBox="1"/>
      </xdr:nvSpPr>
      <xdr:spPr>
        <a:xfrm>
          <a:off x="19992975" y="68554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72" name="直線コネクタ 571">
          <a:extLst>
            <a:ext uri="{FF2B5EF4-FFF2-40B4-BE49-F238E27FC236}">
              <a16:creationId xmlns:a16="http://schemas.microsoft.com/office/drawing/2014/main" id="{954AE6C3-0556-4086-BE71-3566328EC6B7}"/>
            </a:ext>
          </a:extLst>
        </xdr:cNvPr>
        <xdr:cNvCxnSpPr/>
      </xdr:nvCxnSpPr>
      <xdr:spPr>
        <a:xfrm>
          <a:off x="19878675" y="684841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73" name="【一般廃棄物処理施設】&#10;一人当たり有形固定資産（償却資産）額最大値テキスト">
          <a:extLst>
            <a:ext uri="{FF2B5EF4-FFF2-40B4-BE49-F238E27FC236}">
              <a16:creationId xmlns:a16="http://schemas.microsoft.com/office/drawing/2014/main" id="{E7474DB3-C882-40C6-AB6A-D643EFAA8A50}"/>
            </a:ext>
          </a:extLst>
        </xdr:cNvPr>
        <xdr:cNvSpPr txBox="1"/>
      </xdr:nvSpPr>
      <xdr:spPr>
        <a:xfrm>
          <a:off x="19992975" y="5403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74" name="直線コネクタ 573">
          <a:extLst>
            <a:ext uri="{FF2B5EF4-FFF2-40B4-BE49-F238E27FC236}">
              <a16:creationId xmlns:a16="http://schemas.microsoft.com/office/drawing/2014/main" id="{5EC719FA-D82B-453E-BD22-CFDC12F5FF16}"/>
            </a:ext>
          </a:extLst>
        </xdr:cNvPr>
        <xdr:cNvCxnSpPr/>
      </xdr:nvCxnSpPr>
      <xdr:spPr>
        <a:xfrm>
          <a:off x="19878675" y="561870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110166</xdr:rowOff>
    </xdr:from>
    <xdr:ext cx="534377" cy="259045"/>
    <xdr:sp macro="" textlink="">
      <xdr:nvSpPr>
        <xdr:cNvPr id="575" name="【一般廃棄物処理施設】&#10;一人当たり有形固定資産（償却資産）額平均値テキスト">
          <a:extLst>
            <a:ext uri="{FF2B5EF4-FFF2-40B4-BE49-F238E27FC236}">
              <a16:creationId xmlns:a16="http://schemas.microsoft.com/office/drawing/2014/main" id="{B1F49583-E8C2-49CB-BB3C-8F3CBC437978}"/>
            </a:ext>
          </a:extLst>
        </xdr:cNvPr>
        <xdr:cNvSpPr txBox="1"/>
      </xdr:nvSpPr>
      <xdr:spPr>
        <a:xfrm>
          <a:off x="19992975" y="6593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76" name="フローチャート: 判断 575">
          <a:extLst>
            <a:ext uri="{FF2B5EF4-FFF2-40B4-BE49-F238E27FC236}">
              <a16:creationId xmlns:a16="http://schemas.microsoft.com/office/drawing/2014/main" id="{3A196526-5196-45E1-AC73-45815EB0CC8F}"/>
            </a:ext>
          </a:extLst>
        </xdr:cNvPr>
        <xdr:cNvSpPr/>
      </xdr:nvSpPr>
      <xdr:spPr>
        <a:xfrm>
          <a:off x="19897725" y="673256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577" name="フローチャート: 判断 576">
          <a:extLst>
            <a:ext uri="{FF2B5EF4-FFF2-40B4-BE49-F238E27FC236}">
              <a16:creationId xmlns:a16="http://schemas.microsoft.com/office/drawing/2014/main" id="{B25274FB-8A91-4FAC-B3FA-C78888B60354}"/>
            </a:ext>
          </a:extLst>
        </xdr:cNvPr>
        <xdr:cNvSpPr/>
      </xdr:nvSpPr>
      <xdr:spPr>
        <a:xfrm>
          <a:off x="19154775" y="675489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578" name="フローチャート: 判断 577">
          <a:extLst>
            <a:ext uri="{FF2B5EF4-FFF2-40B4-BE49-F238E27FC236}">
              <a16:creationId xmlns:a16="http://schemas.microsoft.com/office/drawing/2014/main" id="{25102144-F76D-4FA9-8484-86AED2873D7C}"/>
            </a:ext>
          </a:extLst>
        </xdr:cNvPr>
        <xdr:cNvSpPr/>
      </xdr:nvSpPr>
      <xdr:spPr>
        <a:xfrm>
          <a:off x="18345150" y="675486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579" name="フローチャート: 判断 578">
          <a:extLst>
            <a:ext uri="{FF2B5EF4-FFF2-40B4-BE49-F238E27FC236}">
              <a16:creationId xmlns:a16="http://schemas.microsoft.com/office/drawing/2014/main" id="{DB725E63-1CD3-4949-B2A1-2290CCD0AB75}"/>
            </a:ext>
          </a:extLst>
        </xdr:cNvPr>
        <xdr:cNvSpPr/>
      </xdr:nvSpPr>
      <xdr:spPr>
        <a:xfrm>
          <a:off x="17554575" y="675088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580" name="フローチャート: 判断 579">
          <a:extLst>
            <a:ext uri="{FF2B5EF4-FFF2-40B4-BE49-F238E27FC236}">
              <a16:creationId xmlns:a16="http://schemas.microsoft.com/office/drawing/2014/main" id="{DE65C0FD-F2D5-4B03-B425-3C5DD63C5C8B}"/>
            </a:ext>
          </a:extLst>
        </xdr:cNvPr>
        <xdr:cNvSpPr/>
      </xdr:nvSpPr>
      <xdr:spPr>
        <a:xfrm>
          <a:off x="16754475" y="675300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1C6D6720-5338-49FF-81B1-C03D0E2C1361}"/>
            </a:ext>
          </a:extLst>
        </xdr:cNvPr>
        <xdr:cNvSpPr txBox="1"/>
      </xdr:nvSpPr>
      <xdr:spPr>
        <a:xfrm>
          <a:off x="197834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27ED495-82E5-4050-B9F6-39A795D2B9D8}"/>
            </a:ext>
          </a:extLst>
        </xdr:cNvPr>
        <xdr:cNvSpPr txBox="1"/>
      </xdr:nvSpPr>
      <xdr:spPr>
        <a:xfrm>
          <a:off x="19030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CB185929-7B0A-4587-8A94-F6935F091F4E}"/>
            </a:ext>
          </a:extLst>
        </xdr:cNvPr>
        <xdr:cNvSpPr txBox="1"/>
      </xdr:nvSpPr>
      <xdr:spPr>
        <a:xfrm>
          <a:off x="18221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4FB6F5AE-76A1-45FA-B64B-D5156CEAC052}"/>
            </a:ext>
          </a:extLst>
        </xdr:cNvPr>
        <xdr:cNvSpPr txBox="1"/>
      </xdr:nvSpPr>
      <xdr:spPr>
        <a:xfrm>
          <a:off x="174307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C949B7DC-5E79-4327-B16E-CB1A71C390C8}"/>
            </a:ext>
          </a:extLst>
        </xdr:cNvPr>
        <xdr:cNvSpPr txBox="1"/>
      </xdr:nvSpPr>
      <xdr:spPr>
        <a:xfrm>
          <a:off x="16630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138751</xdr:rowOff>
    </xdr:from>
    <xdr:to>
      <xdr:col>116</xdr:col>
      <xdr:colOff>114300</xdr:colOff>
      <xdr:row>42</xdr:row>
      <xdr:rowOff>68901</xdr:rowOff>
    </xdr:to>
    <xdr:sp macro="" textlink="">
      <xdr:nvSpPr>
        <xdr:cNvPr id="586" name="楕円 585">
          <a:extLst>
            <a:ext uri="{FF2B5EF4-FFF2-40B4-BE49-F238E27FC236}">
              <a16:creationId xmlns:a16="http://schemas.microsoft.com/office/drawing/2014/main" id="{009A14EA-1CA9-4877-BFBB-12AB8C8E03E1}"/>
            </a:ext>
          </a:extLst>
        </xdr:cNvPr>
        <xdr:cNvSpPr/>
      </xdr:nvSpPr>
      <xdr:spPr>
        <a:xfrm>
          <a:off x="19897725" y="6790376"/>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65716</xdr:rowOff>
    </xdr:from>
    <xdr:ext cx="534377" cy="259045"/>
    <xdr:sp macro="" textlink="">
      <xdr:nvSpPr>
        <xdr:cNvPr id="587" name="【一般廃棄物処理施設】&#10;一人当たり有形固定資産（償却資産）額該当値テキスト">
          <a:extLst>
            <a:ext uri="{FF2B5EF4-FFF2-40B4-BE49-F238E27FC236}">
              <a16:creationId xmlns:a16="http://schemas.microsoft.com/office/drawing/2014/main" id="{58F72309-ACF6-4E55-8811-E1E7E6D618A9}"/>
            </a:ext>
          </a:extLst>
        </xdr:cNvPr>
        <xdr:cNvSpPr txBox="1"/>
      </xdr:nvSpPr>
      <xdr:spPr>
        <a:xfrm>
          <a:off x="19992975" y="671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138816</xdr:rowOff>
    </xdr:from>
    <xdr:to>
      <xdr:col>112</xdr:col>
      <xdr:colOff>38100</xdr:colOff>
      <xdr:row>42</xdr:row>
      <xdr:rowOff>68966</xdr:rowOff>
    </xdr:to>
    <xdr:sp macro="" textlink="">
      <xdr:nvSpPr>
        <xdr:cNvPr id="588" name="楕円 587">
          <a:extLst>
            <a:ext uri="{FF2B5EF4-FFF2-40B4-BE49-F238E27FC236}">
              <a16:creationId xmlns:a16="http://schemas.microsoft.com/office/drawing/2014/main" id="{928B885F-5D32-4199-B480-ACC1AA44C5B7}"/>
            </a:ext>
          </a:extLst>
        </xdr:cNvPr>
        <xdr:cNvSpPr/>
      </xdr:nvSpPr>
      <xdr:spPr>
        <a:xfrm>
          <a:off x="19154775" y="6790441"/>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18101</xdr:rowOff>
    </xdr:from>
    <xdr:to>
      <xdr:col>116</xdr:col>
      <xdr:colOff>63500</xdr:colOff>
      <xdr:row>42</xdr:row>
      <xdr:rowOff>18166</xdr:rowOff>
    </xdr:to>
    <xdr:cxnSp macro="">
      <xdr:nvCxnSpPr>
        <xdr:cNvPr id="589" name="直線コネクタ 588">
          <a:extLst>
            <a:ext uri="{FF2B5EF4-FFF2-40B4-BE49-F238E27FC236}">
              <a16:creationId xmlns:a16="http://schemas.microsoft.com/office/drawing/2014/main" id="{B54D4152-4138-46B2-8368-2F585726FC9A}"/>
            </a:ext>
          </a:extLst>
        </xdr:cNvPr>
        <xdr:cNvCxnSpPr/>
      </xdr:nvCxnSpPr>
      <xdr:spPr>
        <a:xfrm flipV="1">
          <a:off x="19202400" y="6828476"/>
          <a:ext cx="752475"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138818</xdr:rowOff>
    </xdr:from>
    <xdr:to>
      <xdr:col>107</xdr:col>
      <xdr:colOff>101600</xdr:colOff>
      <xdr:row>42</xdr:row>
      <xdr:rowOff>68968</xdr:rowOff>
    </xdr:to>
    <xdr:sp macro="" textlink="">
      <xdr:nvSpPr>
        <xdr:cNvPr id="590" name="楕円 589">
          <a:extLst>
            <a:ext uri="{FF2B5EF4-FFF2-40B4-BE49-F238E27FC236}">
              <a16:creationId xmlns:a16="http://schemas.microsoft.com/office/drawing/2014/main" id="{7E4E0667-0A77-435A-B01C-B4C505B5C15C}"/>
            </a:ext>
          </a:extLst>
        </xdr:cNvPr>
        <xdr:cNvSpPr/>
      </xdr:nvSpPr>
      <xdr:spPr>
        <a:xfrm>
          <a:off x="18345150" y="6790443"/>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18166</xdr:rowOff>
    </xdr:from>
    <xdr:to>
      <xdr:col>111</xdr:col>
      <xdr:colOff>177800</xdr:colOff>
      <xdr:row>42</xdr:row>
      <xdr:rowOff>18168</xdr:rowOff>
    </xdr:to>
    <xdr:cxnSp macro="">
      <xdr:nvCxnSpPr>
        <xdr:cNvPr id="591" name="直線コネクタ 590">
          <a:extLst>
            <a:ext uri="{FF2B5EF4-FFF2-40B4-BE49-F238E27FC236}">
              <a16:creationId xmlns:a16="http://schemas.microsoft.com/office/drawing/2014/main" id="{1FCAE83C-0ED2-4F3C-BB5E-64F93DAACD95}"/>
            </a:ext>
          </a:extLst>
        </xdr:cNvPr>
        <xdr:cNvCxnSpPr/>
      </xdr:nvCxnSpPr>
      <xdr:spPr>
        <a:xfrm flipV="1">
          <a:off x="18392775" y="6828541"/>
          <a:ext cx="809625"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138836</xdr:rowOff>
    </xdr:from>
    <xdr:to>
      <xdr:col>102</xdr:col>
      <xdr:colOff>165100</xdr:colOff>
      <xdr:row>42</xdr:row>
      <xdr:rowOff>68986</xdr:rowOff>
    </xdr:to>
    <xdr:sp macro="" textlink="">
      <xdr:nvSpPr>
        <xdr:cNvPr id="592" name="楕円 591">
          <a:extLst>
            <a:ext uri="{FF2B5EF4-FFF2-40B4-BE49-F238E27FC236}">
              <a16:creationId xmlns:a16="http://schemas.microsoft.com/office/drawing/2014/main" id="{6B21A01B-E5C9-4C88-8E5D-5726321392C6}"/>
            </a:ext>
          </a:extLst>
        </xdr:cNvPr>
        <xdr:cNvSpPr/>
      </xdr:nvSpPr>
      <xdr:spPr>
        <a:xfrm>
          <a:off x="17554575" y="6790461"/>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18168</xdr:rowOff>
    </xdr:from>
    <xdr:to>
      <xdr:col>107</xdr:col>
      <xdr:colOff>50800</xdr:colOff>
      <xdr:row>42</xdr:row>
      <xdr:rowOff>18186</xdr:rowOff>
    </xdr:to>
    <xdr:cxnSp macro="">
      <xdr:nvCxnSpPr>
        <xdr:cNvPr id="593" name="直線コネクタ 592">
          <a:extLst>
            <a:ext uri="{FF2B5EF4-FFF2-40B4-BE49-F238E27FC236}">
              <a16:creationId xmlns:a16="http://schemas.microsoft.com/office/drawing/2014/main" id="{582660F0-88CF-429B-9635-821FCA6F9C01}"/>
            </a:ext>
          </a:extLst>
        </xdr:cNvPr>
        <xdr:cNvCxnSpPr/>
      </xdr:nvCxnSpPr>
      <xdr:spPr>
        <a:xfrm flipV="1">
          <a:off x="17602200" y="6828543"/>
          <a:ext cx="790575"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138890</xdr:rowOff>
    </xdr:from>
    <xdr:to>
      <xdr:col>98</xdr:col>
      <xdr:colOff>38100</xdr:colOff>
      <xdr:row>42</xdr:row>
      <xdr:rowOff>69040</xdr:rowOff>
    </xdr:to>
    <xdr:sp macro="" textlink="">
      <xdr:nvSpPr>
        <xdr:cNvPr id="594" name="楕円 593">
          <a:extLst>
            <a:ext uri="{FF2B5EF4-FFF2-40B4-BE49-F238E27FC236}">
              <a16:creationId xmlns:a16="http://schemas.microsoft.com/office/drawing/2014/main" id="{41972AD9-6809-40D0-AFDB-BC488476DCAB}"/>
            </a:ext>
          </a:extLst>
        </xdr:cNvPr>
        <xdr:cNvSpPr/>
      </xdr:nvSpPr>
      <xdr:spPr>
        <a:xfrm>
          <a:off x="16754475" y="679051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18186</xdr:rowOff>
    </xdr:from>
    <xdr:to>
      <xdr:col>102</xdr:col>
      <xdr:colOff>114300</xdr:colOff>
      <xdr:row>42</xdr:row>
      <xdr:rowOff>18240</xdr:rowOff>
    </xdr:to>
    <xdr:cxnSp macro="">
      <xdr:nvCxnSpPr>
        <xdr:cNvPr id="595" name="直線コネクタ 594">
          <a:extLst>
            <a:ext uri="{FF2B5EF4-FFF2-40B4-BE49-F238E27FC236}">
              <a16:creationId xmlns:a16="http://schemas.microsoft.com/office/drawing/2014/main" id="{A3281BB7-A8F5-481B-A6D4-F9420A2765FA}"/>
            </a:ext>
          </a:extLst>
        </xdr:cNvPr>
        <xdr:cNvCxnSpPr/>
      </xdr:nvCxnSpPr>
      <xdr:spPr>
        <a:xfrm flipV="1">
          <a:off x="16802100" y="6828561"/>
          <a:ext cx="8001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49950</xdr:rowOff>
    </xdr:from>
    <xdr:ext cx="534377" cy="259045"/>
    <xdr:sp macro="" textlink="">
      <xdr:nvSpPr>
        <xdr:cNvPr id="596" name="n_1aveValue【一般廃棄物処理施設】&#10;一人当たり有形固定資産（償却資産）額">
          <a:extLst>
            <a:ext uri="{FF2B5EF4-FFF2-40B4-BE49-F238E27FC236}">
              <a16:creationId xmlns:a16="http://schemas.microsoft.com/office/drawing/2014/main" id="{1E064A06-B41F-46DE-8542-065AF747AF7E}"/>
            </a:ext>
          </a:extLst>
        </xdr:cNvPr>
        <xdr:cNvSpPr txBox="1"/>
      </xdr:nvSpPr>
      <xdr:spPr>
        <a:xfrm>
          <a:off x="18944736" y="653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49920</xdr:rowOff>
    </xdr:from>
    <xdr:ext cx="534377" cy="259045"/>
    <xdr:sp macro="" textlink="">
      <xdr:nvSpPr>
        <xdr:cNvPr id="597" name="n_2aveValue【一般廃棄物処理施設】&#10;一人当たり有形固定資産（償却資産）額">
          <a:extLst>
            <a:ext uri="{FF2B5EF4-FFF2-40B4-BE49-F238E27FC236}">
              <a16:creationId xmlns:a16="http://schemas.microsoft.com/office/drawing/2014/main" id="{FBAC29FE-F80A-454B-9CD0-231A93B33A21}"/>
            </a:ext>
          </a:extLst>
        </xdr:cNvPr>
        <xdr:cNvSpPr txBox="1"/>
      </xdr:nvSpPr>
      <xdr:spPr>
        <a:xfrm>
          <a:off x="18163686" y="65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52284</xdr:rowOff>
    </xdr:from>
    <xdr:ext cx="534377" cy="259045"/>
    <xdr:sp macro="" textlink="">
      <xdr:nvSpPr>
        <xdr:cNvPr id="598" name="n_3aveValue【一般廃棄物処理施設】&#10;一人当たり有形固定資産（償却資産）額">
          <a:extLst>
            <a:ext uri="{FF2B5EF4-FFF2-40B4-BE49-F238E27FC236}">
              <a16:creationId xmlns:a16="http://schemas.microsoft.com/office/drawing/2014/main" id="{3B87C24A-D4F7-46C8-9F2B-F2EB53277FE5}"/>
            </a:ext>
          </a:extLst>
        </xdr:cNvPr>
        <xdr:cNvSpPr txBox="1"/>
      </xdr:nvSpPr>
      <xdr:spPr>
        <a:xfrm>
          <a:off x="17354061" y="653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54409</xdr:rowOff>
    </xdr:from>
    <xdr:ext cx="534377" cy="259045"/>
    <xdr:sp macro="" textlink="">
      <xdr:nvSpPr>
        <xdr:cNvPr id="599" name="n_4aveValue【一般廃棄物処理施設】&#10;一人当たり有形固定資産（償却資産）額">
          <a:extLst>
            <a:ext uri="{FF2B5EF4-FFF2-40B4-BE49-F238E27FC236}">
              <a16:creationId xmlns:a16="http://schemas.microsoft.com/office/drawing/2014/main" id="{95E7F74B-4CD2-44D7-A6DB-CDFC19DCD246}"/>
            </a:ext>
          </a:extLst>
        </xdr:cNvPr>
        <xdr:cNvSpPr txBox="1"/>
      </xdr:nvSpPr>
      <xdr:spPr>
        <a:xfrm>
          <a:off x="16563486" y="654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60093</xdr:rowOff>
    </xdr:from>
    <xdr:ext cx="534377" cy="259045"/>
    <xdr:sp macro="" textlink="">
      <xdr:nvSpPr>
        <xdr:cNvPr id="600" name="n_1mainValue【一般廃棄物処理施設】&#10;一人当たり有形固定資産（償却資産）額">
          <a:extLst>
            <a:ext uri="{FF2B5EF4-FFF2-40B4-BE49-F238E27FC236}">
              <a16:creationId xmlns:a16="http://schemas.microsoft.com/office/drawing/2014/main" id="{823C09F6-FABA-44CE-8483-2D746233E504}"/>
            </a:ext>
          </a:extLst>
        </xdr:cNvPr>
        <xdr:cNvSpPr txBox="1"/>
      </xdr:nvSpPr>
      <xdr:spPr>
        <a:xfrm>
          <a:off x="18944736" y="687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60095</xdr:rowOff>
    </xdr:from>
    <xdr:ext cx="534377" cy="259045"/>
    <xdr:sp macro="" textlink="">
      <xdr:nvSpPr>
        <xdr:cNvPr id="601" name="n_2mainValue【一般廃棄物処理施設】&#10;一人当たり有形固定資産（償却資産）額">
          <a:extLst>
            <a:ext uri="{FF2B5EF4-FFF2-40B4-BE49-F238E27FC236}">
              <a16:creationId xmlns:a16="http://schemas.microsoft.com/office/drawing/2014/main" id="{44F338B2-5E6F-44D3-AD7F-C3FFD59A4EBA}"/>
            </a:ext>
          </a:extLst>
        </xdr:cNvPr>
        <xdr:cNvSpPr txBox="1"/>
      </xdr:nvSpPr>
      <xdr:spPr>
        <a:xfrm>
          <a:off x="18163686" y="687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60113</xdr:rowOff>
    </xdr:from>
    <xdr:ext cx="534377" cy="259045"/>
    <xdr:sp macro="" textlink="">
      <xdr:nvSpPr>
        <xdr:cNvPr id="602" name="n_3mainValue【一般廃棄物処理施設】&#10;一人当たり有形固定資産（償却資産）額">
          <a:extLst>
            <a:ext uri="{FF2B5EF4-FFF2-40B4-BE49-F238E27FC236}">
              <a16:creationId xmlns:a16="http://schemas.microsoft.com/office/drawing/2014/main" id="{99AE19D0-0ACE-4FA4-8068-9C03C452461E}"/>
            </a:ext>
          </a:extLst>
        </xdr:cNvPr>
        <xdr:cNvSpPr txBox="1"/>
      </xdr:nvSpPr>
      <xdr:spPr>
        <a:xfrm>
          <a:off x="17354061" y="687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60167</xdr:rowOff>
    </xdr:from>
    <xdr:ext cx="534377" cy="259045"/>
    <xdr:sp macro="" textlink="">
      <xdr:nvSpPr>
        <xdr:cNvPr id="603" name="n_4mainValue【一般廃棄物処理施設】&#10;一人当たり有形固定資産（償却資産）額">
          <a:extLst>
            <a:ext uri="{FF2B5EF4-FFF2-40B4-BE49-F238E27FC236}">
              <a16:creationId xmlns:a16="http://schemas.microsoft.com/office/drawing/2014/main" id="{05C76640-C799-489E-874B-883DCF7EDAC5}"/>
            </a:ext>
          </a:extLst>
        </xdr:cNvPr>
        <xdr:cNvSpPr txBox="1"/>
      </xdr:nvSpPr>
      <xdr:spPr>
        <a:xfrm>
          <a:off x="16563486" y="687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85C7858C-748F-42C6-931E-BE1BC7779D10}"/>
            </a:ext>
          </a:extLst>
        </xdr:cNvPr>
        <xdr:cNvSpPr/>
      </xdr:nvSpPr>
      <xdr:spPr>
        <a:xfrm>
          <a:off x="112109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7DC2F989-C26E-473E-BC6C-A06B8FC91457}"/>
            </a:ext>
          </a:extLst>
        </xdr:cNvPr>
        <xdr:cNvSpPr/>
      </xdr:nvSpPr>
      <xdr:spPr>
        <a:xfrm>
          <a:off x="113157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A893C9D4-5820-4DEE-8930-87C1422C5F0D}"/>
            </a:ext>
          </a:extLst>
        </xdr:cNvPr>
        <xdr:cNvSpPr/>
      </xdr:nvSpPr>
      <xdr:spPr>
        <a:xfrm>
          <a:off x="113157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96AF8FBC-7DCF-43A1-97E4-AEF15E101433}"/>
            </a:ext>
          </a:extLst>
        </xdr:cNvPr>
        <xdr:cNvSpPr/>
      </xdr:nvSpPr>
      <xdr:spPr>
        <a:xfrm>
          <a:off x="122396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32698272-1EA2-4F43-A060-07EE4AD5535B}"/>
            </a:ext>
          </a:extLst>
        </xdr:cNvPr>
        <xdr:cNvSpPr/>
      </xdr:nvSpPr>
      <xdr:spPr>
        <a:xfrm>
          <a:off x="122396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807C5949-E6C6-4F79-B5B4-748CC1AFEAD8}"/>
            </a:ext>
          </a:extLst>
        </xdr:cNvPr>
        <xdr:cNvSpPr/>
      </xdr:nvSpPr>
      <xdr:spPr>
        <a:xfrm>
          <a:off x="132683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AF745F69-3BEA-4725-A4B0-5646D5C55B16}"/>
            </a:ext>
          </a:extLst>
        </xdr:cNvPr>
        <xdr:cNvSpPr/>
      </xdr:nvSpPr>
      <xdr:spPr>
        <a:xfrm>
          <a:off x="132683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46ECD0E3-1C95-4304-8E8E-5C1EB95BEFE0}"/>
            </a:ext>
          </a:extLst>
        </xdr:cNvPr>
        <xdr:cNvSpPr/>
      </xdr:nvSpPr>
      <xdr:spPr>
        <a:xfrm>
          <a:off x="11210925" y="8648700"/>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2" name="正方形/長方形 611">
          <a:extLst>
            <a:ext uri="{FF2B5EF4-FFF2-40B4-BE49-F238E27FC236}">
              <a16:creationId xmlns:a16="http://schemas.microsoft.com/office/drawing/2014/main" id="{BC4AA593-BD9E-49CE-8B31-2EFB0A6B9627}"/>
            </a:ext>
          </a:extLst>
        </xdr:cNvPr>
        <xdr:cNvSpPr/>
      </xdr:nvSpPr>
      <xdr:spPr>
        <a:xfrm>
          <a:off x="164592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3" name="正方形/長方形 612">
          <a:extLst>
            <a:ext uri="{FF2B5EF4-FFF2-40B4-BE49-F238E27FC236}">
              <a16:creationId xmlns:a16="http://schemas.microsoft.com/office/drawing/2014/main" id="{50411E86-F229-4F2E-8B4A-3CB78090083A}"/>
            </a:ext>
          </a:extLst>
        </xdr:cNvPr>
        <xdr:cNvSpPr/>
      </xdr:nvSpPr>
      <xdr:spPr>
        <a:xfrm>
          <a:off x="165830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4" name="正方形/長方形 613">
          <a:extLst>
            <a:ext uri="{FF2B5EF4-FFF2-40B4-BE49-F238E27FC236}">
              <a16:creationId xmlns:a16="http://schemas.microsoft.com/office/drawing/2014/main" id="{5ECF7185-F4BE-440E-A462-C4EC5C45359E}"/>
            </a:ext>
          </a:extLst>
        </xdr:cNvPr>
        <xdr:cNvSpPr/>
      </xdr:nvSpPr>
      <xdr:spPr>
        <a:xfrm>
          <a:off x="165830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5" name="正方形/長方形 614">
          <a:extLst>
            <a:ext uri="{FF2B5EF4-FFF2-40B4-BE49-F238E27FC236}">
              <a16:creationId xmlns:a16="http://schemas.microsoft.com/office/drawing/2014/main" id="{75B5ADCE-A026-411D-ADFB-EB10FD45ACD9}"/>
            </a:ext>
          </a:extLst>
        </xdr:cNvPr>
        <xdr:cNvSpPr/>
      </xdr:nvSpPr>
      <xdr:spPr>
        <a:xfrm>
          <a:off x="174879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6" name="正方形/長方形 615">
          <a:extLst>
            <a:ext uri="{FF2B5EF4-FFF2-40B4-BE49-F238E27FC236}">
              <a16:creationId xmlns:a16="http://schemas.microsoft.com/office/drawing/2014/main" id="{EE9F938D-033F-4DE2-BB47-71859815CAD4}"/>
            </a:ext>
          </a:extLst>
        </xdr:cNvPr>
        <xdr:cNvSpPr/>
      </xdr:nvSpPr>
      <xdr:spPr>
        <a:xfrm>
          <a:off x="174879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7" name="正方形/長方形 616">
          <a:extLst>
            <a:ext uri="{FF2B5EF4-FFF2-40B4-BE49-F238E27FC236}">
              <a16:creationId xmlns:a16="http://schemas.microsoft.com/office/drawing/2014/main" id="{663FC092-35FB-452A-B022-2DB6A5C4B9BE}"/>
            </a:ext>
          </a:extLst>
        </xdr:cNvPr>
        <xdr:cNvSpPr/>
      </xdr:nvSpPr>
      <xdr:spPr>
        <a:xfrm>
          <a:off x="185166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8" name="正方形/長方形 617">
          <a:extLst>
            <a:ext uri="{FF2B5EF4-FFF2-40B4-BE49-F238E27FC236}">
              <a16:creationId xmlns:a16="http://schemas.microsoft.com/office/drawing/2014/main" id="{A2C81A97-2501-4947-B710-5A3ED831E94E}"/>
            </a:ext>
          </a:extLst>
        </xdr:cNvPr>
        <xdr:cNvSpPr/>
      </xdr:nvSpPr>
      <xdr:spPr>
        <a:xfrm>
          <a:off x="185166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9" name="正方形/長方形 618">
          <a:extLst>
            <a:ext uri="{FF2B5EF4-FFF2-40B4-BE49-F238E27FC236}">
              <a16:creationId xmlns:a16="http://schemas.microsoft.com/office/drawing/2014/main" id="{FDD4AB40-EAE3-4241-A6D5-4432B672F1AA}"/>
            </a:ext>
          </a:extLst>
        </xdr:cNvPr>
        <xdr:cNvSpPr/>
      </xdr:nvSpPr>
      <xdr:spPr>
        <a:xfrm>
          <a:off x="16459200" y="8648700"/>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a:extLst>
            <a:ext uri="{FF2B5EF4-FFF2-40B4-BE49-F238E27FC236}">
              <a16:creationId xmlns:a16="http://schemas.microsoft.com/office/drawing/2014/main" id="{A88FC2C6-406F-4FA2-A055-F5B320C4191C}"/>
            </a:ext>
          </a:extLst>
        </xdr:cNvPr>
        <xdr:cNvSpPr/>
      </xdr:nvSpPr>
      <xdr:spPr>
        <a:xfrm>
          <a:off x="112109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a:extLst>
            <a:ext uri="{FF2B5EF4-FFF2-40B4-BE49-F238E27FC236}">
              <a16:creationId xmlns:a16="http://schemas.microsoft.com/office/drawing/2014/main" id="{DC6ED17F-057D-4DF6-A2C6-8964C71DB1E1}"/>
            </a:ext>
          </a:extLst>
        </xdr:cNvPr>
        <xdr:cNvSpPr/>
      </xdr:nvSpPr>
      <xdr:spPr>
        <a:xfrm>
          <a:off x="113157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a:extLst>
            <a:ext uri="{FF2B5EF4-FFF2-40B4-BE49-F238E27FC236}">
              <a16:creationId xmlns:a16="http://schemas.microsoft.com/office/drawing/2014/main" id="{4418E43A-82F5-49B5-AA33-FB609138347E}"/>
            </a:ext>
          </a:extLst>
        </xdr:cNvPr>
        <xdr:cNvSpPr/>
      </xdr:nvSpPr>
      <xdr:spPr>
        <a:xfrm>
          <a:off x="113157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a:extLst>
            <a:ext uri="{FF2B5EF4-FFF2-40B4-BE49-F238E27FC236}">
              <a16:creationId xmlns:a16="http://schemas.microsoft.com/office/drawing/2014/main" id="{F3493421-77D3-49A7-9A67-00EF6EA1ED98}"/>
            </a:ext>
          </a:extLst>
        </xdr:cNvPr>
        <xdr:cNvSpPr/>
      </xdr:nvSpPr>
      <xdr:spPr>
        <a:xfrm>
          <a:off x="122396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a:extLst>
            <a:ext uri="{FF2B5EF4-FFF2-40B4-BE49-F238E27FC236}">
              <a16:creationId xmlns:a16="http://schemas.microsoft.com/office/drawing/2014/main" id="{BF15AA3A-8FA6-4201-A83B-D595A6BEDB25}"/>
            </a:ext>
          </a:extLst>
        </xdr:cNvPr>
        <xdr:cNvSpPr/>
      </xdr:nvSpPr>
      <xdr:spPr>
        <a:xfrm>
          <a:off x="122396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a:extLst>
            <a:ext uri="{FF2B5EF4-FFF2-40B4-BE49-F238E27FC236}">
              <a16:creationId xmlns:a16="http://schemas.microsoft.com/office/drawing/2014/main" id="{560B021D-143E-47DA-AF53-5149FAFC35DB}"/>
            </a:ext>
          </a:extLst>
        </xdr:cNvPr>
        <xdr:cNvSpPr/>
      </xdr:nvSpPr>
      <xdr:spPr>
        <a:xfrm>
          <a:off x="132683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a:extLst>
            <a:ext uri="{FF2B5EF4-FFF2-40B4-BE49-F238E27FC236}">
              <a16:creationId xmlns:a16="http://schemas.microsoft.com/office/drawing/2014/main" id="{10F4351E-31CE-42E6-97F9-BE3036CE722D}"/>
            </a:ext>
          </a:extLst>
        </xdr:cNvPr>
        <xdr:cNvSpPr/>
      </xdr:nvSpPr>
      <xdr:spPr>
        <a:xfrm>
          <a:off x="132683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a:extLst>
            <a:ext uri="{FF2B5EF4-FFF2-40B4-BE49-F238E27FC236}">
              <a16:creationId xmlns:a16="http://schemas.microsoft.com/office/drawing/2014/main" id="{83F72547-2892-4B27-ACD1-1E8E8F7AA267}"/>
            </a:ext>
          </a:extLst>
        </xdr:cNvPr>
        <xdr:cNvSpPr/>
      </xdr:nvSpPr>
      <xdr:spPr>
        <a:xfrm>
          <a:off x="11210925" y="12249150"/>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8" name="正方形/長方形 627">
          <a:extLst>
            <a:ext uri="{FF2B5EF4-FFF2-40B4-BE49-F238E27FC236}">
              <a16:creationId xmlns:a16="http://schemas.microsoft.com/office/drawing/2014/main" id="{8922B205-D3D6-4ABF-B268-A5EEB107D2F1}"/>
            </a:ext>
          </a:extLst>
        </xdr:cNvPr>
        <xdr:cNvSpPr/>
      </xdr:nvSpPr>
      <xdr:spPr>
        <a:xfrm>
          <a:off x="164592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9" name="正方形/長方形 628">
          <a:extLst>
            <a:ext uri="{FF2B5EF4-FFF2-40B4-BE49-F238E27FC236}">
              <a16:creationId xmlns:a16="http://schemas.microsoft.com/office/drawing/2014/main" id="{0E01CFBD-3E34-459D-88DF-60756379D6F1}"/>
            </a:ext>
          </a:extLst>
        </xdr:cNvPr>
        <xdr:cNvSpPr/>
      </xdr:nvSpPr>
      <xdr:spPr>
        <a:xfrm>
          <a:off x="165830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0" name="正方形/長方形 629">
          <a:extLst>
            <a:ext uri="{FF2B5EF4-FFF2-40B4-BE49-F238E27FC236}">
              <a16:creationId xmlns:a16="http://schemas.microsoft.com/office/drawing/2014/main" id="{EE0526CE-D7D5-4742-BF6D-3624BA73532F}"/>
            </a:ext>
          </a:extLst>
        </xdr:cNvPr>
        <xdr:cNvSpPr/>
      </xdr:nvSpPr>
      <xdr:spPr>
        <a:xfrm>
          <a:off x="165830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1" name="正方形/長方形 630">
          <a:extLst>
            <a:ext uri="{FF2B5EF4-FFF2-40B4-BE49-F238E27FC236}">
              <a16:creationId xmlns:a16="http://schemas.microsoft.com/office/drawing/2014/main" id="{2C5A49F5-CC4B-4EDD-BCFD-0688E015C767}"/>
            </a:ext>
          </a:extLst>
        </xdr:cNvPr>
        <xdr:cNvSpPr/>
      </xdr:nvSpPr>
      <xdr:spPr>
        <a:xfrm>
          <a:off x="174879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2" name="正方形/長方形 631">
          <a:extLst>
            <a:ext uri="{FF2B5EF4-FFF2-40B4-BE49-F238E27FC236}">
              <a16:creationId xmlns:a16="http://schemas.microsoft.com/office/drawing/2014/main" id="{0C8584EA-A289-41E4-B8F5-83B65C524D12}"/>
            </a:ext>
          </a:extLst>
        </xdr:cNvPr>
        <xdr:cNvSpPr/>
      </xdr:nvSpPr>
      <xdr:spPr>
        <a:xfrm>
          <a:off x="174879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3" name="正方形/長方形 632">
          <a:extLst>
            <a:ext uri="{FF2B5EF4-FFF2-40B4-BE49-F238E27FC236}">
              <a16:creationId xmlns:a16="http://schemas.microsoft.com/office/drawing/2014/main" id="{B9FCBF58-A930-4C38-96AE-F8726F3C5ADB}"/>
            </a:ext>
          </a:extLst>
        </xdr:cNvPr>
        <xdr:cNvSpPr/>
      </xdr:nvSpPr>
      <xdr:spPr>
        <a:xfrm>
          <a:off x="185166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4" name="正方形/長方形 633">
          <a:extLst>
            <a:ext uri="{FF2B5EF4-FFF2-40B4-BE49-F238E27FC236}">
              <a16:creationId xmlns:a16="http://schemas.microsoft.com/office/drawing/2014/main" id="{8650DAFD-F617-467A-B66A-36D73030C51C}"/>
            </a:ext>
          </a:extLst>
        </xdr:cNvPr>
        <xdr:cNvSpPr/>
      </xdr:nvSpPr>
      <xdr:spPr>
        <a:xfrm>
          <a:off x="185166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5" name="正方形/長方形 634">
          <a:extLst>
            <a:ext uri="{FF2B5EF4-FFF2-40B4-BE49-F238E27FC236}">
              <a16:creationId xmlns:a16="http://schemas.microsoft.com/office/drawing/2014/main" id="{6CE78C82-BEC4-4200-ABC9-02A30B1FA1A6}"/>
            </a:ext>
          </a:extLst>
        </xdr:cNvPr>
        <xdr:cNvSpPr/>
      </xdr:nvSpPr>
      <xdr:spPr>
        <a:xfrm>
          <a:off x="16459200" y="12249150"/>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a:extLst>
            <a:ext uri="{FF2B5EF4-FFF2-40B4-BE49-F238E27FC236}">
              <a16:creationId xmlns:a16="http://schemas.microsoft.com/office/drawing/2014/main" id="{ECDDAEA0-5D18-4EAF-810D-0FAF384139EC}"/>
            </a:ext>
          </a:extLst>
        </xdr:cNvPr>
        <xdr:cNvSpPr/>
      </xdr:nvSpPr>
      <xdr:spPr>
        <a:xfrm>
          <a:off x="112109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a:extLst>
            <a:ext uri="{FF2B5EF4-FFF2-40B4-BE49-F238E27FC236}">
              <a16:creationId xmlns:a16="http://schemas.microsoft.com/office/drawing/2014/main" id="{CB234C2C-2AF8-45AD-AD0C-78192E752A43}"/>
            </a:ext>
          </a:extLst>
        </xdr:cNvPr>
        <xdr:cNvSpPr/>
      </xdr:nvSpPr>
      <xdr:spPr>
        <a:xfrm>
          <a:off x="113157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a:extLst>
            <a:ext uri="{FF2B5EF4-FFF2-40B4-BE49-F238E27FC236}">
              <a16:creationId xmlns:a16="http://schemas.microsoft.com/office/drawing/2014/main" id="{A95E1107-8763-44D6-8E89-C270A6E53CA4}"/>
            </a:ext>
          </a:extLst>
        </xdr:cNvPr>
        <xdr:cNvSpPr/>
      </xdr:nvSpPr>
      <xdr:spPr>
        <a:xfrm>
          <a:off x="113157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a:extLst>
            <a:ext uri="{FF2B5EF4-FFF2-40B4-BE49-F238E27FC236}">
              <a16:creationId xmlns:a16="http://schemas.microsoft.com/office/drawing/2014/main" id="{1561CB51-247B-4677-B899-DB0C8156FC4B}"/>
            </a:ext>
          </a:extLst>
        </xdr:cNvPr>
        <xdr:cNvSpPr/>
      </xdr:nvSpPr>
      <xdr:spPr>
        <a:xfrm>
          <a:off x="122396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a:extLst>
            <a:ext uri="{FF2B5EF4-FFF2-40B4-BE49-F238E27FC236}">
              <a16:creationId xmlns:a16="http://schemas.microsoft.com/office/drawing/2014/main" id="{8BDB9D52-D9BD-4062-9791-50CDCFF5EE5D}"/>
            </a:ext>
          </a:extLst>
        </xdr:cNvPr>
        <xdr:cNvSpPr/>
      </xdr:nvSpPr>
      <xdr:spPr>
        <a:xfrm>
          <a:off x="122396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a:extLst>
            <a:ext uri="{FF2B5EF4-FFF2-40B4-BE49-F238E27FC236}">
              <a16:creationId xmlns:a16="http://schemas.microsoft.com/office/drawing/2014/main" id="{7D43928A-B163-4597-B087-AE81637E1701}"/>
            </a:ext>
          </a:extLst>
        </xdr:cNvPr>
        <xdr:cNvSpPr/>
      </xdr:nvSpPr>
      <xdr:spPr>
        <a:xfrm>
          <a:off x="132683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a:extLst>
            <a:ext uri="{FF2B5EF4-FFF2-40B4-BE49-F238E27FC236}">
              <a16:creationId xmlns:a16="http://schemas.microsoft.com/office/drawing/2014/main" id="{200CE61B-7D98-4FDF-A1EA-75A7170053E4}"/>
            </a:ext>
          </a:extLst>
        </xdr:cNvPr>
        <xdr:cNvSpPr/>
      </xdr:nvSpPr>
      <xdr:spPr>
        <a:xfrm>
          <a:off x="132683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a:extLst>
            <a:ext uri="{FF2B5EF4-FFF2-40B4-BE49-F238E27FC236}">
              <a16:creationId xmlns:a16="http://schemas.microsoft.com/office/drawing/2014/main" id="{16C3C345-715C-4CD6-BAEF-CFFF3F734774}"/>
            </a:ext>
          </a:extLst>
        </xdr:cNvPr>
        <xdr:cNvSpPr/>
      </xdr:nvSpPr>
      <xdr:spPr>
        <a:xfrm>
          <a:off x="112109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a:extLst>
            <a:ext uri="{FF2B5EF4-FFF2-40B4-BE49-F238E27FC236}">
              <a16:creationId xmlns:a16="http://schemas.microsoft.com/office/drawing/2014/main" id="{9AC1E71C-ACAB-4886-BB9D-A04C8FFBAF11}"/>
            </a:ext>
          </a:extLst>
        </xdr:cNvPr>
        <xdr:cNvSpPr txBox="1"/>
      </xdr:nvSpPr>
      <xdr:spPr>
        <a:xfrm>
          <a:off x="11172825"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a:extLst>
            <a:ext uri="{FF2B5EF4-FFF2-40B4-BE49-F238E27FC236}">
              <a16:creationId xmlns:a16="http://schemas.microsoft.com/office/drawing/2014/main" id="{E8C0996E-850A-4BD5-8DE1-10BAB7467BA7}"/>
            </a:ext>
          </a:extLst>
        </xdr:cNvPr>
        <xdr:cNvCxnSpPr/>
      </xdr:nvCxnSpPr>
      <xdr:spPr>
        <a:xfrm>
          <a:off x="11210925" y="18192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6" name="テキスト ボックス 645">
          <a:extLst>
            <a:ext uri="{FF2B5EF4-FFF2-40B4-BE49-F238E27FC236}">
              <a16:creationId xmlns:a16="http://schemas.microsoft.com/office/drawing/2014/main" id="{F2365658-4433-4E20-ADEC-8522A9010AE4}"/>
            </a:ext>
          </a:extLst>
        </xdr:cNvPr>
        <xdr:cNvSpPr txBox="1"/>
      </xdr:nvSpPr>
      <xdr:spPr>
        <a:xfrm>
          <a:off x="10794546"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7" name="直線コネクタ 646">
          <a:extLst>
            <a:ext uri="{FF2B5EF4-FFF2-40B4-BE49-F238E27FC236}">
              <a16:creationId xmlns:a16="http://schemas.microsoft.com/office/drawing/2014/main" id="{08E965C8-DB17-4AA1-BF64-D62518E5CF1E}"/>
            </a:ext>
          </a:extLst>
        </xdr:cNvPr>
        <xdr:cNvCxnSpPr/>
      </xdr:nvCxnSpPr>
      <xdr:spPr>
        <a:xfrm>
          <a:off x="11210925" y="1786617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8" name="テキスト ボックス 647">
          <a:extLst>
            <a:ext uri="{FF2B5EF4-FFF2-40B4-BE49-F238E27FC236}">
              <a16:creationId xmlns:a16="http://schemas.microsoft.com/office/drawing/2014/main" id="{FD5B0082-5C29-4C75-BC06-82F377221C4B}"/>
            </a:ext>
          </a:extLst>
        </xdr:cNvPr>
        <xdr:cNvSpPr txBox="1"/>
      </xdr:nvSpPr>
      <xdr:spPr>
        <a:xfrm>
          <a:off x="10794546" y="177271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9" name="直線コネクタ 648">
          <a:extLst>
            <a:ext uri="{FF2B5EF4-FFF2-40B4-BE49-F238E27FC236}">
              <a16:creationId xmlns:a16="http://schemas.microsoft.com/office/drawing/2014/main" id="{A93B0A04-5BB6-43F6-A73C-F193F4D58844}"/>
            </a:ext>
          </a:extLst>
        </xdr:cNvPr>
        <xdr:cNvCxnSpPr/>
      </xdr:nvCxnSpPr>
      <xdr:spPr>
        <a:xfrm>
          <a:off x="11210925" y="1753643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0" name="テキスト ボックス 649">
          <a:extLst>
            <a:ext uri="{FF2B5EF4-FFF2-40B4-BE49-F238E27FC236}">
              <a16:creationId xmlns:a16="http://schemas.microsoft.com/office/drawing/2014/main" id="{5B9572BE-AFE2-4292-ACC5-1D632E914C2A}"/>
            </a:ext>
          </a:extLst>
        </xdr:cNvPr>
        <xdr:cNvSpPr txBox="1"/>
      </xdr:nvSpPr>
      <xdr:spPr>
        <a:xfrm>
          <a:off x="10845966" y="174005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1" name="直線コネクタ 650">
          <a:extLst>
            <a:ext uri="{FF2B5EF4-FFF2-40B4-BE49-F238E27FC236}">
              <a16:creationId xmlns:a16="http://schemas.microsoft.com/office/drawing/2014/main" id="{37F299E2-3817-44EB-87B9-62E6FBDE6A9D}"/>
            </a:ext>
          </a:extLst>
        </xdr:cNvPr>
        <xdr:cNvCxnSpPr/>
      </xdr:nvCxnSpPr>
      <xdr:spPr>
        <a:xfrm>
          <a:off x="11210925" y="17209861"/>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2" name="テキスト ボックス 651">
          <a:extLst>
            <a:ext uri="{FF2B5EF4-FFF2-40B4-BE49-F238E27FC236}">
              <a16:creationId xmlns:a16="http://schemas.microsoft.com/office/drawing/2014/main" id="{3A44521A-3CF8-48BA-874A-73E552AADAB0}"/>
            </a:ext>
          </a:extLst>
        </xdr:cNvPr>
        <xdr:cNvSpPr txBox="1"/>
      </xdr:nvSpPr>
      <xdr:spPr>
        <a:xfrm>
          <a:off x="10845966" y="170708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3" name="直線コネクタ 652">
          <a:extLst>
            <a:ext uri="{FF2B5EF4-FFF2-40B4-BE49-F238E27FC236}">
              <a16:creationId xmlns:a16="http://schemas.microsoft.com/office/drawing/2014/main" id="{69A3D73C-F1A5-43C9-BA9D-8AAC0AD47C98}"/>
            </a:ext>
          </a:extLst>
        </xdr:cNvPr>
        <xdr:cNvCxnSpPr/>
      </xdr:nvCxnSpPr>
      <xdr:spPr>
        <a:xfrm>
          <a:off x="11210925" y="1688963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4" name="テキスト ボックス 653">
          <a:extLst>
            <a:ext uri="{FF2B5EF4-FFF2-40B4-BE49-F238E27FC236}">
              <a16:creationId xmlns:a16="http://schemas.microsoft.com/office/drawing/2014/main" id="{88D54162-5D96-4191-80B0-92376D54F15E}"/>
            </a:ext>
          </a:extLst>
        </xdr:cNvPr>
        <xdr:cNvSpPr txBox="1"/>
      </xdr:nvSpPr>
      <xdr:spPr>
        <a:xfrm>
          <a:off x="10845966" y="16744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5" name="直線コネクタ 654">
          <a:extLst>
            <a:ext uri="{FF2B5EF4-FFF2-40B4-BE49-F238E27FC236}">
              <a16:creationId xmlns:a16="http://schemas.microsoft.com/office/drawing/2014/main" id="{94C5CB03-BEE8-4DB5-BB50-E839B6B5E141}"/>
            </a:ext>
          </a:extLst>
        </xdr:cNvPr>
        <xdr:cNvCxnSpPr/>
      </xdr:nvCxnSpPr>
      <xdr:spPr>
        <a:xfrm>
          <a:off x="11210925" y="1656306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6" name="テキスト ボックス 655">
          <a:extLst>
            <a:ext uri="{FF2B5EF4-FFF2-40B4-BE49-F238E27FC236}">
              <a16:creationId xmlns:a16="http://schemas.microsoft.com/office/drawing/2014/main" id="{ECA3E9AD-FCD2-4D08-9415-602FC37EF680}"/>
            </a:ext>
          </a:extLst>
        </xdr:cNvPr>
        <xdr:cNvSpPr txBox="1"/>
      </xdr:nvSpPr>
      <xdr:spPr>
        <a:xfrm>
          <a:off x="10845966" y="164144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7" name="直線コネクタ 656">
          <a:extLst>
            <a:ext uri="{FF2B5EF4-FFF2-40B4-BE49-F238E27FC236}">
              <a16:creationId xmlns:a16="http://schemas.microsoft.com/office/drawing/2014/main" id="{F882D934-895E-420C-BD3B-2121A6EE6025}"/>
            </a:ext>
          </a:extLst>
        </xdr:cNvPr>
        <xdr:cNvCxnSpPr/>
      </xdr:nvCxnSpPr>
      <xdr:spPr>
        <a:xfrm>
          <a:off x="11210925" y="16233321"/>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8" name="テキスト ボックス 657">
          <a:extLst>
            <a:ext uri="{FF2B5EF4-FFF2-40B4-BE49-F238E27FC236}">
              <a16:creationId xmlns:a16="http://schemas.microsoft.com/office/drawing/2014/main" id="{E03DD3C0-E812-446B-AD4F-F04E3F90AA18}"/>
            </a:ext>
          </a:extLst>
        </xdr:cNvPr>
        <xdr:cNvSpPr txBox="1"/>
      </xdr:nvSpPr>
      <xdr:spPr>
        <a:xfrm>
          <a:off x="10903736" y="1608792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a:extLst>
            <a:ext uri="{FF2B5EF4-FFF2-40B4-BE49-F238E27FC236}">
              <a16:creationId xmlns:a16="http://schemas.microsoft.com/office/drawing/2014/main" id="{41930C39-F576-4B8B-9C08-74326932E1ED}"/>
            </a:ext>
          </a:extLst>
        </xdr:cNvPr>
        <xdr:cNvCxnSpPr/>
      </xdr:nvCxnSpPr>
      <xdr:spPr>
        <a:xfrm>
          <a:off x="11210925" y="15906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0" name="【庁舎】&#10;有形固定資産減価償却率グラフ枠">
          <a:extLst>
            <a:ext uri="{FF2B5EF4-FFF2-40B4-BE49-F238E27FC236}">
              <a16:creationId xmlns:a16="http://schemas.microsoft.com/office/drawing/2014/main" id="{705C4516-998C-411A-A411-2FA157A98695}"/>
            </a:ext>
          </a:extLst>
        </xdr:cNvPr>
        <xdr:cNvSpPr/>
      </xdr:nvSpPr>
      <xdr:spPr>
        <a:xfrm>
          <a:off x="112109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661" name="直線コネクタ 660">
          <a:extLst>
            <a:ext uri="{FF2B5EF4-FFF2-40B4-BE49-F238E27FC236}">
              <a16:creationId xmlns:a16="http://schemas.microsoft.com/office/drawing/2014/main" id="{77887073-2AD9-4A34-A746-FC64BADC3C29}"/>
            </a:ext>
          </a:extLst>
        </xdr:cNvPr>
        <xdr:cNvCxnSpPr/>
      </xdr:nvCxnSpPr>
      <xdr:spPr>
        <a:xfrm flipV="1">
          <a:off x="14696439" y="16287206"/>
          <a:ext cx="0" cy="149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662" name="【庁舎】&#10;有形固定資産減価償却率最小値テキスト">
          <a:extLst>
            <a:ext uri="{FF2B5EF4-FFF2-40B4-BE49-F238E27FC236}">
              <a16:creationId xmlns:a16="http://schemas.microsoft.com/office/drawing/2014/main" id="{275EF27D-C230-4087-993D-90187FA8C642}"/>
            </a:ext>
          </a:extLst>
        </xdr:cNvPr>
        <xdr:cNvSpPr txBox="1"/>
      </xdr:nvSpPr>
      <xdr:spPr>
        <a:xfrm>
          <a:off x="14735175"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663" name="直線コネクタ 662">
          <a:extLst>
            <a:ext uri="{FF2B5EF4-FFF2-40B4-BE49-F238E27FC236}">
              <a16:creationId xmlns:a16="http://schemas.microsoft.com/office/drawing/2014/main" id="{5EB4336D-77DB-4B90-9699-3ACA8275F95E}"/>
            </a:ext>
          </a:extLst>
        </xdr:cNvPr>
        <xdr:cNvCxnSpPr/>
      </xdr:nvCxnSpPr>
      <xdr:spPr>
        <a:xfrm>
          <a:off x="14611350" y="177844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664" name="【庁舎】&#10;有形固定資産減価償却率最大値テキスト">
          <a:extLst>
            <a:ext uri="{FF2B5EF4-FFF2-40B4-BE49-F238E27FC236}">
              <a16:creationId xmlns:a16="http://schemas.microsoft.com/office/drawing/2014/main" id="{BF4BFFAE-C304-4123-9BC3-24F586C8E2B0}"/>
            </a:ext>
          </a:extLst>
        </xdr:cNvPr>
        <xdr:cNvSpPr txBox="1"/>
      </xdr:nvSpPr>
      <xdr:spPr>
        <a:xfrm>
          <a:off x="14735175" y="160656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665" name="直線コネクタ 664">
          <a:extLst>
            <a:ext uri="{FF2B5EF4-FFF2-40B4-BE49-F238E27FC236}">
              <a16:creationId xmlns:a16="http://schemas.microsoft.com/office/drawing/2014/main" id="{848FFAF7-3DB8-4EFA-AC0B-6AA0B3FD1A8D}"/>
            </a:ext>
          </a:extLst>
        </xdr:cNvPr>
        <xdr:cNvCxnSpPr/>
      </xdr:nvCxnSpPr>
      <xdr:spPr>
        <a:xfrm>
          <a:off x="14611350" y="1628720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66239</xdr:rowOff>
    </xdr:from>
    <xdr:ext cx="405111" cy="259045"/>
    <xdr:sp macro="" textlink="">
      <xdr:nvSpPr>
        <xdr:cNvPr id="666" name="【庁舎】&#10;有形固定資産減価償却率平均値テキスト">
          <a:extLst>
            <a:ext uri="{FF2B5EF4-FFF2-40B4-BE49-F238E27FC236}">
              <a16:creationId xmlns:a16="http://schemas.microsoft.com/office/drawing/2014/main" id="{A24AAF24-2481-4C55-9C98-3C7CBE09E3F0}"/>
            </a:ext>
          </a:extLst>
        </xdr:cNvPr>
        <xdr:cNvSpPr txBox="1"/>
      </xdr:nvSpPr>
      <xdr:spPr>
        <a:xfrm>
          <a:off x="14735175" y="16871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667" name="フローチャート: 判断 666">
          <a:extLst>
            <a:ext uri="{FF2B5EF4-FFF2-40B4-BE49-F238E27FC236}">
              <a16:creationId xmlns:a16="http://schemas.microsoft.com/office/drawing/2014/main" id="{98A8CF43-8BFA-4584-94AB-EE20B531D3A6}"/>
            </a:ext>
          </a:extLst>
        </xdr:cNvPr>
        <xdr:cNvSpPr/>
      </xdr:nvSpPr>
      <xdr:spPr>
        <a:xfrm>
          <a:off x="14649450" y="1702008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668" name="フローチャート: 判断 667">
          <a:extLst>
            <a:ext uri="{FF2B5EF4-FFF2-40B4-BE49-F238E27FC236}">
              <a16:creationId xmlns:a16="http://schemas.microsoft.com/office/drawing/2014/main" id="{8CEE2D1A-CC50-4E73-893B-25BA733F8E86}"/>
            </a:ext>
          </a:extLst>
        </xdr:cNvPr>
        <xdr:cNvSpPr/>
      </xdr:nvSpPr>
      <xdr:spPr>
        <a:xfrm>
          <a:off x="13887450" y="1705782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669" name="フローチャート: 判断 668">
          <a:extLst>
            <a:ext uri="{FF2B5EF4-FFF2-40B4-BE49-F238E27FC236}">
              <a16:creationId xmlns:a16="http://schemas.microsoft.com/office/drawing/2014/main" id="{77942310-CB64-4845-AA06-700E276B9667}"/>
            </a:ext>
          </a:extLst>
        </xdr:cNvPr>
        <xdr:cNvSpPr/>
      </xdr:nvSpPr>
      <xdr:spPr>
        <a:xfrm>
          <a:off x="13096875" y="1706589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670" name="フローチャート: 判断 669">
          <a:extLst>
            <a:ext uri="{FF2B5EF4-FFF2-40B4-BE49-F238E27FC236}">
              <a16:creationId xmlns:a16="http://schemas.microsoft.com/office/drawing/2014/main" id="{CE5262F9-B421-4D0D-97E3-B8D90DD7A74B}"/>
            </a:ext>
          </a:extLst>
        </xdr:cNvPr>
        <xdr:cNvSpPr/>
      </xdr:nvSpPr>
      <xdr:spPr>
        <a:xfrm>
          <a:off x="12296775" y="1705764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671" name="フローチャート: 判断 670">
          <a:extLst>
            <a:ext uri="{FF2B5EF4-FFF2-40B4-BE49-F238E27FC236}">
              <a16:creationId xmlns:a16="http://schemas.microsoft.com/office/drawing/2014/main" id="{DB0E3CAC-50D7-4D54-8081-90C17C5196A1}"/>
            </a:ext>
          </a:extLst>
        </xdr:cNvPr>
        <xdr:cNvSpPr/>
      </xdr:nvSpPr>
      <xdr:spPr>
        <a:xfrm>
          <a:off x="11487150" y="1706090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BEB72396-2BDF-4041-A8AC-A85B94CA2C7A}"/>
            </a:ext>
          </a:extLst>
        </xdr:cNvPr>
        <xdr:cNvSpPr txBox="1"/>
      </xdr:nvSpPr>
      <xdr:spPr>
        <a:xfrm>
          <a:off x="1452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349BCF35-3F4C-469C-87C6-27EB3D442848}"/>
            </a:ext>
          </a:extLst>
        </xdr:cNvPr>
        <xdr:cNvSpPr txBox="1"/>
      </xdr:nvSpPr>
      <xdr:spPr>
        <a:xfrm>
          <a:off x="13763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93452DF7-4D56-4DF4-98D9-1747583B07E3}"/>
            </a:ext>
          </a:extLst>
        </xdr:cNvPr>
        <xdr:cNvSpPr txBox="1"/>
      </xdr:nvSpPr>
      <xdr:spPr>
        <a:xfrm>
          <a:off x="12973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1545A102-E574-4A4B-927C-02D461127528}"/>
            </a:ext>
          </a:extLst>
        </xdr:cNvPr>
        <xdr:cNvSpPr txBox="1"/>
      </xdr:nvSpPr>
      <xdr:spPr>
        <a:xfrm>
          <a:off x="121729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EDF8947E-72F4-456E-A330-32ED7BEDDE5C}"/>
            </a:ext>
          </a:extLst>
        </xdr:cNvPr>
        <xdr:cNvSpPr txBox="1"/>
      </xdr:nvSpPr>
      <xdr:spPr>
        <a:xfrm>
          <a:off x="11363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54792</xdr:rowOff>
    </xdr:from>
    <xdr:to>
      <xdr:col>85</xdr:col>
      <xdr:colOff>177800</xdr:colOff>
      <xdr:row>104</xdr:row>
      <xdr:rowOff>156392</xdr:rowOff>
    </xdr:to>
    <xdr:sp macro="" textlink="">
      <xdr:nvSpPr>
        <xdr:cNvPr id="677" name="楕円 676">
          <a:extLst>
            <a:ext uri="{FF2B5EF4-FFF2-40B4-BE49-F238E27FC236}">
              <a16:creationId xmlns:a16="http://schemas.microsoft.com/office/drawing/2014/main" id="{A1474A6C-1F2F-42DC-BCD8-64353FF18DCC}"/>
            </a:ext>
          </a:extLst>
        </xdr:cNvPr>
        <xdr:cNvSpPr/>
      </xdr:nvSpPr>
      <xdr:spPr>
        <a:xfrm>
          <a:off x="14649450" y="1702834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33219</xdr:rowOff>
    </xdr:from>
    <xdr:ext cx="405111" cy="259045"/>
    <xdr:sp macro="" textlink="">
      <xdr:nvSpPr>
        <xdr:cNvPr id="678" name="【庁舎】&#10;有形固定資産減価償却率該当値テキスト">
          <a:extLst>
            <a:ext uri="{FF2B5EF4-FFF2-40B4-BE49-F238E27FC236}">
              <a16:creationId xmlns:a16="http://schemas.microsoft.com/office/drawing/2014/main" id="{8D74D7F4-9809-44B3-A9BB-253C3066F5A2}"/>
            </a:ext>
          </a:extLst>
        </xdr:cNvPr>
        <xdr:cNvSpPr txBox="1"/>
      </xdr:nvSpPr>
      <xdr:spPr>
        <a:xfrm>
          <a:off x="14735175" y="17003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36830</xdr:rowOff>
    </xdr:from>
    <xdr:to>
      <xdr:col>81</xdr:col>
      <xdr:colOff>101600</xdr:colOff>
      <xdr:row>104</xdr:row>
      <xdr:rowOff>138430</xdr:rowOff>
    </xdr:to>
    <xdr:sp macro="" textlink="">
      <xdr:nvSpPr>
        <xdr:cNvPr id="679" name="楕円 678">
          <a:extLst>
            <a:ext uri="{FF2B5EF4-FFF2-40B4-BE49-F238E27FC236}">
              <a16:creationId xmlns:a16="http://schemas.microsoft.com/office/drawing/2014/main" id="{B74B0EFA-6BB8-465B-885E-109B119A7FD9}"/>
            </a:ext>
          </a:extLst>
        </xdr:cNvPr>
        <xdr:cNvSpPr/>
      </xdr:nvSpPr>
      <xdr:spPr>
        <a:xfrm>
          <a:off x="13887450" y="1701038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87630</xdr:rowOff>
    </xdr:from>
    <xdr:to>
      <xdr:col>85</xdr:col>
      <xdr:colOff>127000</xdr:colOff>
      <xdr:row>104</xdr:row>
      <xdr:rowOff>105592</xdr:rowOff>
    </xdr:to>
    <xdr:cxnSp macro="">
      <xdr:nvCxnSpPr>
        <xdr:cNvPr id="680" name="直線コネクタ 679">
          <a:extLst>
            <a:ext uri="{FF2B5EF4-FFF2-40B4-BE49-F238E27FC236}">
              <a16:creationId xmlns:a16="http://schemas.microsoft.com/office/drawing/2014/main" id="{2F692FB4-DAA1-47F6-81F0-6F5CBD163D63}"/>
            </a:ext>
          </a:extLst>
        </xdr:cNvPr>
        <xdr:cNvCxnSpPr/>
      </xdr:nvCxnSpPr>
      <xdr:spPr>
        <a:xfrm>
          <a:off x="13935075" y="17058005"/>
          <a:ext cx="762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681" name="楕円 680">
          <a:extLst>
            <a:ext uri="{FF2B5EF4-FFF2-40B4-BE49-F238E27FC236}">
              <a16:creationId xmlns:a16="http://schemas.microsoft.com/office/drawing/2014/main" id="{990A6098-85CB-41C2-9BEF-FDA2E930B938}"/>
            </a:ext>
          </a:extLst>
        </xdr:cNvPr>
        <xdr:cNvSpPr/>
      </xdr:nvSpPr>
      <xdr:spPr>
        <a:xfrm>
          <a:off x="13096875" y="1698253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56606</xdr:rowOff>
    </xdr:from>
    <xdr:to>
      <xdr:col>81</xdr:col>
      <xdr:colOff>50800</xdr:colOff>
      <xdr:row>104</xdr:row>
      <xdr:rowOff>87630</xdr:rowOff>
    </xdr:to>
    <xdr:cxnSp macro="">
      <xdr:nvCxnSpPr>
        <xdr:cNvPr id="682" name="直線コネクタ 681">
          <a:extLst>
            <a:ext uri="{FF2B5EF4-FFF2-40B4-BE49-F238E27FC236}">
              <a16:creationId xmlns:a16="http://schemas.microsoft.com/office/drawing/2014/main" id="{9995CC02-BD99-452B-BEE2-4B6CC4C4E524}"/>
            </a:ext>
          </a:extLst>
        </xdr:cNvPr>
        <xdr:cNvCxnSpPr/>
      </xdr:nvCxnSpPr>
      <xdr:spPr>
        <a:xfrm>
          <a:off x="13144500" y="17030156"/>
          <a:ext cx="790575" cy="2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149498</xdr:rowOff>
    </xdr:from>
    <xdr:to>
      <xdr:col>72</xdr:col>
      <xdr:colOff>38100</xdr:colOff>
      <xdr:row>104</xdr:row>
      <xdr:rowOff>79648</xdr:rowOff>
    </xdr:to>
    <xdr:sp macro="" textlink="">
      <xdr:nvSpPr>
        <xdr:cNvPr id="683" name="楕円 682">
          <a:extLst>
            <a:ext uri="{FF2B5EF4-FFF2-40B4-BE49-F238E27FC236}">
              <a16:creationId xmlns:a16="http://schemas.microsoft.com/office/drawing/2014/main" id="{53F23B24-9F00-4546-9417-279C28F6F3A9}"/>
            </a:ext>
          </a:extLst>
        </xdr:cNvPr>
        <xdr:cNvSpPr/>
      </xdr:nvSpPr>
      <xdr:spPr>
        <a:xfrm>
          <a:off x="12296775" y="1695159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28848</xdr:rowOff>
    </xdr:from>
    <xdr:to>
      <xdr:col>76</xdr:col>
      <xdr:colOff>114300</xdr:colOff>
      <xdr:row>104</xdr:row>
      <xdr:rowOff>56606</xdr:rowOff>
    </xdr:to>
    <xdr:cxnSp macro="">
      <xdr:nvCxnSpPr>
        <xdr:cNvPr id="684" name="直線コネクタ 683">
          <a:extLst>
            <a:ext uri="{FF2B5EF4-FFF2-40B4-BE49-F238E27FC236}">
              <a16:creationId xmlns:a16="http://schemas.microsoft.com/office/drawing/2014/main" id="{D8C953DF-75DC-49D9-AEE2-83EAE2D7825B}"/>
            </a:ext>
          </a:extLst>
        </xdr:cNvPr>
        <xdr:cNvCxnSpPr/>
      </xdr:nvCxnSpPr>
      <xdr:spPr>
        <a:xfrm>
          <a:off x="12344400" y="16999223"/>
          <a:ext cx="800100" cy="3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121738</xdr:rowOff>
    </xdr:from>
    <xdr:to>
      <xdr:col>67</xdr:col>
      <xdr:colOff>101600</xdr:colOff>
      <xdr:row>104</xdr:row>
      <xdr:rowOff>51888</xdr:rowOff>
    </xdr:to>
    <xdr:sp macro="" textlink="">
      <xdr:nvSpPr>
        <xdr:cNvPr id="685" name="楕円 684">
          <a:extLst>
            <a:ext uri="{FF2B5EF4-FFF2-40B4-BE49-F238E27FC236}">
              <a16:creationId xmlns:a16="http://schemas.microsoft.com/office/drawing/2014/main" id="{0733D479-8BDF-4BDD-A2F3-CF4DC5B0E596}"/>
            </a:ext>
          </a:extLst>
        </xdr:cNvPr>
        <xdr:cNvSpPr/>
      </xdr:nvSpPr>
      <xdr:spPr>
        <a:xfrm>
          <a:off x="11487150" y="1692701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1088</xdr:rowOff>
    </xdr:from>
    <xdr:to>
      <xdr:col>71</xdr:col>
      <xdr:colOff>177800</xdr:colOff>
      <xdr:row>104</xdr:row>
      <xdr:rowOff>28848</xdr:rowOff>
    </xdr:to>
    <xdr:cxnSp macro="">
      <xdr:nvCxnSpPr>
        <xdr:cNvPr id="686" name="直線コネクタ 685">
          <a:extLst>
            <a:ext uri="{FF2B5EF4-FFF2-40B4-BE49-F238E27FC236}">
              <a16:creationId xmlns:a16="http://schemas.microsoft.com/office/drawing/2014/main" id="{EDE56721-2370-4640-BB82-1D4C85FBBBC2}"/>
            </a:ext>
          </a:extLst>
        </xdr:cNvPr>
        <xdr:cNvCxnSpPr/>
      </xdr:nvCxnSpPr>
      <xdr:spPr>
        <a:xfrm>
          <a:off x="11534775" y="16974638"/>
          <a:ext cx="809625" cy="2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687" name="n_1aveValue【庁舎】&#10;有形固定資産減価償却率">
          <a:extLst>
            <a:ext uri="{FF2B5EF4-FFF2-40B4-BE49-F238E27FC236}">
              <a16:creationId xmlns:a16="http://schemas.microsoft.com/office/drawing/2014/main" id="{6E15CEDC-62D5-4F19-B1C6-613B2DFC534B}"/>
            </a:ext>
          </a:extLst>
        </xdr:cNvPr>
        <xdr:cNvSpPr txBox="1"/>
      </xdr:nvSpPr>
      <xdr:spPr>
        <a:xfrm>
          <a:off x="13745219" y="17156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13625</xdr:rowOff>
    </xdr:from>
    <xdr:ext cx="405111" cy="259045"/>
    <xdr:sp macro="" textlink="">
      <xdr:nvSpPr>
        <xdr:cNvPr id="688" name="n_2aveValue【庁舎】&#10;有形固定資産減価償却率">
          <a:extLst>
            <a:ext uri="{FF2B5EF4-FFF2-40B4-BE49-F238E27FC236}">
              <a16:creationId xmlns:a16="http://schemas.microsoft.com/office/drawing/2014/main" id="{7ECD30FF-0EA4-4C4E-824B-A25B9D0E8E38}"/>
            </a:ext>
          </a:extLst>
        </xdr:cNvPr>
        <xdr:cNvSpPr txBox="1"/>
      </xdr:nvSpPr>
      <xdr:spPr>
        <a:xfrm>
          <a:off x="12964169" y="17155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2195</xdr:rowOff>
    </xdr:from>
    <xdr:ext cx="405111" cy="259045"/>
    <xdr:sp macro="" textlink="">
      <xdr:nvSpPr>
        <xdr:cNvPr id="689" name="n_3aveValue【庁舎】&#10;有形固定資産減価償却率">
          <a:extLst>
            <a:ext uri="{FF2B5EF4-FFF2-40B4-BE49-F238E27FC236}">
              <a16:creationId xmlns:a16="http://schemas.microsoft.com/office/drawing/2014/main" id="{11ED7F66-1863-462A-A6FB-3240E22EFD82}"/>
            </a:ext>
          </a:extLst>
        </xdr:cNvPr>
        <xdr:cNvSpPr txBox="1"/>
      </xdr:nvSpPr>
      <xdr:spPr>
        <a:xfrm>
          <a:off x="12164069" y="1714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5459</xdr:rowOff>
    </xdr:from>
    <xdr:ext cx="405111" cy="259045"/>
    <xdr:sp macro="" textlink="">
      <xdr:nvSpPr>
        <xdr:cNvPr id="690" name="n_4aveValue【庁舎】&#10;有形固定資産減価償却率">
          <a:extLst>
            <a:ext uri="{FF2B5EF4-FFF2-40B4-BE49-F238E27FC236}">
              <a16:creationId xmlns:a16="http://schemas.microsoft.com/office/drawing/2014/main" id="{CD50A448-6A33-4FFF-AC2E-002B63BCFBCD}"/>
            </a:ext>
          </a:extLst>
        </xdr:cNvPr>
        <xdr:cNvSpPr txBox="1"/>
      </xdr:nvSpPr>
      <xdr:spPr>
        <a:xfrm>
          <a:off x="11354444" y="17153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154957</xdr:rowOff>
    </xdr:from>
    <xdr:ext cx="405111" cy="259045"/>
    <xdr:sp macro="" textlink="">
      <xdr:nvSpPr>
        <xdr:cNvPr id="691" name="n_1mainValue【庁舎】&#10;有形固定資産減価償却率">
          <a:extLst>
            <a:ext uri="{FF2B5EF4-FFF2-40B4-BE49-F238E27FC236}">
              <a16:creationId xmlns:a16="http://schemas.microsoft.com/office/drawing/2014/main" id="{991D81EF-A408-4584-AEC9-0C1457B1C029}"/>
            </a:ext>
          </a:extLst>
        </xdr:cNvPr>
        <xdr:cNvSpPr txBox="1"/>
      </xdr:nvSpPr>
      <xdr:spPr>
        <a:xfrm>
          <a:off x="13745219" y="1678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123933</xdr:rowOff>
    </xdr:from>
    <xdr:ext cx="405111" cy="259045"/>
    <xdr:sp macro="" textlink="">
      <xdr:nvSpPr>
        <xdr:cNvPr id="692" name="n_2mainValue【庁舎】&#10;有形固定資産減価償却率">
          <a:extLst>
            <a:ext uri="{FF2B5EF4-FFF2-40B4-BE49-F238E27FC236}">
              <a16:creationId xmlns:a16="http://schemas.microsoft.com/office/drawing/2014/main" id="{9A619043-D7E5-4B07-9740-B5F069FD82EC}"/>
            </a:ext>
          </a:extLst>
        </xdr:cNvPr>
        <xdr:cNvSpPr txBox="1"/>
      </xdr:nvSpPr>
      <xdr:spPr>
        <a:xfrm>
          <a:off x="12964169" y="16751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96175</xdr:rowOff>
    </xdr:from>
    <xdr:ext cx="405111" cy="259045"/>
    <xdr:sp macro="" textlink="">
      <xdr:nvSpPr>
        <xdr:cNvPr id="693" name="n_3mainValue【庁舎】&#10;有形固定資産減価償却率">
          <a:extLst>
            <a:ext uri="{FF2B5EF4-FFF2-40B4-BE49-F238E27FC236}">
              <a16:creationId xmlns:a16="http://schemas.microsoft.com/office/drawing/2014/main" id="{58191A59-CF09-421E-A21D-ABFFFAEAEF82}"/>
            </a:ext>
          </a:extLst>
        </xdr:cNvPr>
        <xdr:cNvSpPr txBox="1"/>
      </xdr:nvSpPr>
      <xdr:spPr>
        <a:xfrm>
          <a:off x="12164069" y="1672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68415</xdr:rowOff>
    </xdr:from>
    <xdr:ext cx="405111" cy="259045"/>
    <xdr:sp macro="" textlink="">
      <xdr:nvSpPr>
        <xdr:cNvPr id="694" name="n_4mainValue【庁舎】&#10;有形固定資産減価償却率">
          <a:extLst>
            <a:ext uri="{FF2B5EF4-FFF2-40B4-BE49-F238E27FC236}">
              <a16:creationId xmlns:a16="http://schemas.microsoft.com/office/drawing/2014/main" id="{17AD2A44-C000-4DFB-BE41-56EA85E8DEAB}"/>
            </a:ext>
          </a:extLst>
        </xdr:cNvPr>
        <xdr:cNvSpPr txBox="1"/>
      </xdr:nvSpPr>
      <xdr:spPr>
        <a:xfrm>
          <a:off x="11354444" y="166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a:extLst>
            <a:ext uri="{FF2B5EF4-FFF2-40B4-BE49-F238E27FC236}">
              <a16:creationId xmlns:a16="http://schemas.microsoft.com/office/drawing/2014/main" id="{AEC306F2-21F3-401A-96C2-A396B5A87FD8}"/>
            </a:ext>
          </a:extLst>
        </xdr:cNvPr>
        <xdr:cNvSpPr/>
      </xdr:nvSpPr>
      <xdr:spPr>
        <a:xfrm>
          <a:off x="164592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a:extLst>
            <a:ext uri="{FF2B5EF4-FFF2-40B4-BE49-F238E27FC236}">
              <a16:creationId xmlns:a16="http://schemas.microsoft.com/office/drawing/2014/main" id="{B436E8B6-856F-46BF-AFBD-F34427460257}"/>
            </a:ext>
          </a:extLst>
        </xdr:cNvPr>
        <xdr:cNvSpPr/>
      </xdr:nvSpPr>
      <xdr:spPr>
        <a:xfrm>
          <a:off x="165830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a:extLst>
            <a:ext uri="{FF2B5EF4-FFF2-40B4-BE49-F238E27FC236}">
              <a16:creationId xmlns:a16="http://schemas.microsoft.com/office/drawing/2014/main" id="{164147A0-ECEF-4DB5-A913-567D436BBAD7}"/>
            </a:ext>
          </a:extLst>
        </xdr:cNvPr>
        <xdr:cNvSpPr/>
      </xdr:nvSpPr>
      <xdr:spPr>
        <a:xfrm>
          <a:off x="165830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a:extLst>
            <a:ext uri="{FF2B5EF4-FFF2-40B4-BE49-F238E27FC236}">
              <a16:creationId xmlns:a16="http://schemas.microsoft.com/office/drawing/2014/main" id="{8552CD21-1035-475C-A158-630F1E068619}"/>
            </a:ext>
          </a:extLst>
        </xdr:cNvPr>
        <xdr:cNvSpPr/>
      </xdr:nvSpPr>
      <xdr:spPr>
        <a:xfrm>
          <a:off x="174879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a:extLst>
            <a:ext uri="{FF2B5EF4-FFF2-40B4-BE49-F238E27FC236}">
              <a16:creationId xmlns:a16="http://schemas.microsoft.com/office/drawing/2014/main" id="{E7326A3E-6535-4B09-B432-A628ABF7689E}"/>
            </a:ext>
          </a:extLst>
        </xdr:cNvPr>
        <xdr:cNvSpPr/>
      </xdr:nvSpPr>
      <xdr:spPr>
        <a:xfrm>
          <a:off x="174879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a:extLst>
            <a:ext uri="{FF2B5EF4-FFF2-40B4-BE49-F238E27FC236}">
              <a16:creationId xmlns:a16="http://schemas.microsoft.com/office/drawing/2014/main" id="{EFAF2C09-C844-4FF4-8F95-95CB7352D817}"/>
            </a:ext>
          </a:extLst>
        </xdr:cNvPr>
        <xdr:cNvSpPr/>
      </xdr:nvSpPr>
      <xdr:spPr>
        <a:xfrm>
          <a:off x="185166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a:extLst>
            <a:ext uri="{FF2B5EF4-FFF2-40B4-BE49-F238E27FC236}">
              <a16:creationId xmlns:a16="http://schemas.microsoft.com/office/drawing/2014/main" id="{ACF5BA0B-8309-470E-8BEE-5718DF633BF2}"/>
            </a:ext>
          </a:extLst>
        </xdr:cNvPr>
        <xdr:cNvSpPr/>
      </xdr:nvSpPr>
      <xdr:spPr>
        <a:xfrm>
          <a:off x="185166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a:extLst>
            <a:ext uri="{FF2B5EF4-FFF2-40B4-BE49-F238E27FC236}">
              <a16:creationId xmlns:a16="http://schemas.microsoft.com/office/drawing/2014/main" id="{88E91197-978C-4F9F-A31F-0850EA84FAFA}"/>
            </a:ext>
          </a:extLst>
        </xdr:cNvPr>
        <xdr:cNvSpPr/>
      </xdr:nvSpPr>
      <xdr:spPr>
        <a:xfrm>
          <a:off x="164592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a:extLst>
            <a:ext uri="{FF2B5EF4-FFF2-40B4-BE49-F238E27FC236}">
              <a16:creationId xmlns:a16="http://schemas.microsoft.com/office/drawing/2014/main" id="{1782D2D0-B3BA-432E-82F3-985C8CAC802E}"/>
            </a:ext>
          </a:extLst>
        </xdr:cNvPr>
        <xdr:cNvSpPr txBox="1"/>
      </xdr:nvSpPr>
      <xdr:spPr>
        <a:xfrm>
          <a:off x="16440150"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a:extLst>
            <a:ext uri="{FF2B5EF4-FFF2-40B4-BE49-F238E27FC236}">
              <a16:creationId xmlns:a16="http://schemas.microsoft.com/office/drawing/2014/main" id="{B0BD4F2A-15A6-4B70-86D9-C230D7B3E187}"/>
            </a:ext>
          </a:extLst>
        </xdr:cNvPr>
        <xdr:cNvCxnSpPr/>
      </xdr:nvCxnSpPr>
      <xdr:spPr>
        <a:xfrm>
          <a:off x="164592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5" name="直線コネクタ 704">
          <a:extLst>
            <a:ext uri="{FF2B5EF4-FFF2-40B4-BE49-F238E27FC236}">
              <a16:creationId xmlns:a16="http://schemas.microsoft.com/office/drawing/2014/main" id="{5FE88C93-CFB9-4904-B533-ACF61D6E8036}"/>
            </a:ext>
          </a:extLst>
        </xdr:cNvPr>
        <xdr:cNvCxnSpPr/>
      </xdr:nvCxnSpPr>
      <xdr:spPr>
        <a:xfrm>
          <a:off x="16459200" y="178661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6" name="テキスト ボックス 705">
          <a:extLst>
            <a:ext uri="{FF2B5EF4-FFF2-40B4-BE49-F238E27FC236}">
              <a16:creationId xmlns:a16="http://schemas.microsoft.com/office/drawing/2014/main" id="{718065CF-3ADF-4746-A315-7532DA3C4E49}"/>
            </a:ext>
          </a:extLst>
        </xdr:cNvPr>
        <xdr:cNvSpPr txBox="1"/>
      </xdr:nvSpPr>
      <xdr:spPr>
        <a:xfrm>
          <a:off x="16052346" y="177271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7" name="直線コネクタ 706">
          <a:extLst>
            <a:ext uri="{FF2B5EF4-FFF2-40B4-BE49-F238E27FC236}">
              <a16:creationId xmlns:a16="http://schemas.microsoft.com/office/drawing/2014/main" id="{AE8D71A8-2EB5-4537-BA76-E3EAEFD906BB}"/>
            </a:ext>
          </a:extLst>
        </xdr:cNvPr>
        <xdr:cNvCxnSpPr/>
      </xdr:nvCxnSpPr>
      <xdr:spPr>
        <a:xfrm>
          <a:off x="16459200" y="1753643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8" name="テキスト ボックス 707">
          <a:extLst>
            <a:ext uri="{FF2B5EF4-FFF2-40B4-BE49-F238E27FC236}">
              <a16:creationId xmlns:a16="http://schemas.microsoft.com/office/drawing/2014/main" id="{F162B97E-EC9E-4292-99D2-AF95E654E040}"/>
            </a:ext>
          </a:extLst>
        </xdr:cNvPr>
        <xdr:cNvSpPr txBox="1"/>
      </xdr:nvSpPr>
      <xdr:spPr>
        <a:xfrm>
          <a:off x="16052346" y="174005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9" name="直線コネクタ 708">
          <a:extLst>
            <a:ext uri="{FF2B5EF4-FFF2-40B4-BE49-F238E27FC236}">
              <a16:creationId xmlns:a16="http://schemas.microsoft.com/office/drawing/2014/main" id="{CDFF486E-49EC-4966-9B35-00F2114CB234}"/>
            </a:ext>
          </a:extLst>
        </xdr:cNvPr>
        <xdr:cNvCxnSpPr/>
      </xdr:nvCxnSpPr>
      <xdr:spPr>
        <a:xfrm>
          <a:off x="16459200" y="1720986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0" name="テキスト ボックス 709">
          <a:extLst>
            <a:ext uri="{FF2B5EF4-FFF2-40B4-BE49-F238E27FC236}">
              <a16:creationId xmlns:a16="http://schemas.microsoft.com/office/drawing/2014/main" id="{5849D6BC-B20C-4BF9-A256-ACEAE0ED3BB8}"/>
            </a:ext>
          </a:extLst>
        </xdr:cNvPr>
        <xdr:cNvSpPr txBox="1"/>
      </xdr:nvSpPr>
      <xdr:spPr>
        <a:xfrm>
          <a:off x="16052346" y="170708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1" name="直線コネクタ 710">
          <a:extLst>
            <a:ext uri="{FF2B5EF4-FFF2-40B4-BE49-F238E27FC236}">
              <a16:creationId xmlns:a16="http://schemas.microsoft.com/office/drawing/2014/main" id="{BA116E95-0297-46A8-9862-C7FF37AFA246}"/>
            </a:ext>
          </a:extLst>
        </xdr:cNvPr>
        <xdr:cNvCxnSpPr/>
      </xdr:nvCxnSpPr>
      <xdr:spPr>
        <a:xfrm>
          <a:off x="16459200" y="168896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2" name="テキスト ボックス 711">
          <a:extLst>
            <a:ext uri="{FF2B5EF4-FFF2-40B4-BE49-F238E27FC236}">
              <a16:creationId xmlns:a16="http://schemas.microsoft.com/office/drawing/2014/main" id="{5B695C38-30B6-427E-A863-C3095D6C62E9}"/>
            </a:ext>
          </a:extLst>
        </xdr:cNvPr>
        <xdr:cNvSpPr txBox="1"/>
      </xdr:nvSpPr>
      <xdr:spPr>
        <a:xfrm>
          <a:off x="16052346" y="16744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3" name="直線コネクタ 712">
          <a:extLst>
            <a:ext uri="{FF2B5EF4-FFF2-40B4-BE49-F238E27FC236}">
              <a16:creationId xmlns:a16="http://schemas.microsoft.com/office/drawing/2014/main" id="{F3944F1C-8BD5-46AB-AA16-A0411D0A2422}"/>
            </a:ext>
          </a:extLst>
        </xdr:cNvPr>
        <xdr:cNvCxnSpPr/>
      </xdr:nvCxnSpPr>
      <xdr:spPr>
        <a:xfrm>
          <a:off x="16459200" y="165630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4" name="テキスト ボックス 713">
          <a:extLst>
            <a:ext uri="{FF2B5EF4-FFF2-40B4-BE49-F238E27FC236}">
              <a16:creationId xmlns:a16="http://schemas.microsoft.com/office/drawing/2014/main" id="{62DE0468-159A-4EF2-BCA9-CF75EC72EC0F}"/>
            </a:ext>
          </a:extLst>
        </xdr:cNvPr>
        <xdr:cNvSpPr txBox="1"/>
      </xdr:nvSpPr>
      <xdr:spPr>
        <a:xfrm>
          <a:off x="16052346" y="164144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5" name="直線コネクタ 714">
          <a:extLst>
            <a:ext uri="{FF2B5EF4-FFF2-40B4-BE49-F238E27FC236}">
              <a16:creationId xmlns:a16="http://schemas.microsoft.com/office/drawing/2014/main" id="{F8ACCC16-1CCD-4C3C-8B50-F85B34FE39DD}"/>
            </a:ext>
          </a:extLst>
        </xdr:cNvPr>
        <xdr:cNvCxnSpPr/>
      </xdr:nvCxnSpPr>
      <xdr:spPr>
        <a:xfrm>
          <a:off x="16459200" y="162333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6" name="テキスト ボックス 715">
          <a:extLst>
            <a:ext uri="{FF2B5EF4-FFF2-40B4-BE49-F238E27FC236}">
              <a16:creationId xmlns:a16="http://schemas.microsoft.com/office/drawing/2014/main" id="{AF46F71E-F62B-4A48-9A2E-FE5CD1810315}"/>
            </a:ext>
          </a:extLst>
        </xdr:cNvPr>
        <xdr:cNvSpPr txBox="1"/>
      </xdr:nvSpPr>
      <xdr:spPr>
        <a:xfrm>
          <a:off x="16052346" y="160879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id="{B4DB932D-B56C-4881-896A-60C122AE0371}"/>
            </a:ext>
          </a:extLst>
        </xdr:cNvPr>
        <xdr:cNvCxnSpPr/>
      </xdr:nvCxnSpPr>
      <xdr:spPr>
        <a:xfrm>
          <a:off x="164592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a:extLst>
            <a:ext uri="{FF2B5EF4-FFF2-40B4-BE49-F238E27FC236}">
              <a16:creationId xmlns:a16="http://schemas.microsoft.com/office/drawing/2014/main" id="{12825AB8-0433-4452-A897-1346AA3A4809}"/>
            </a:ext>
          </a:extLst>
        </xdr:cNvPr>
        <xdr:cNvSpPr txBox="1"/>
      </xdr:nvSpPr>
      <xdr:spPr>
        <a:xfrm>
          <a:off x="16052346" y="15761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庁舎】&#10;一人当たり面積グラフ枠">
          <a:extLst>
            <a:ext uri="{FF2B5EF4-FFF2-40B4-BE49-F238E27FC236}">
              <a16:creationId xmlns:a16="http://schemas.microsoft.com/office/drawing/2014/main" id="{C7F5B225-712F-4D5E-B844-E019A735F3F9}"/>
            </a:ext>
          </a:extLst>
        </xdr:cNvPr>
        <xdr:cNvSpPr/>
      </xdr:nvSpPr>
      <xdr:spPr>
        <a:xfrm>
          <a:off x="164592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720" name="直線コネクタ 719">
          <a:extLst>
            <a:ext uri="{FF2B5EF4-FFF2-40B4-BE49-F238E27FC236}">
              <a16:creationId xmlns:a16="http://schemas.microsoft.com/office/drawing/2014/main" id="{D9736D64-A86C-4E47-8D3C-0DF9B86BA824}"/>
            </a:ext>
          </a:extLst>
        </xdr:cNvPr>
        <xdr:cNvCxnSpPr/>
      </xdr:nvCxnSpPr>
      <xdr:spPr>
        <a:xfrm flipV="1">
          <a:off x="19954239" y="16230056"/>
          <a:ext cx="0" cy="162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21" name="【庁舎】&#10;一人当たり面積最小値テキスト">
          <a:extLst>
            <a:ext uri="{FF2B5EF4-FFF2-40B4-BE49-F238E27FC236}">
              <a16:creationId xmlns:a16="http://schemas.microsoft.com/office/drawing/2014/main" id="{D840F7D0-E415-4CE5-B744-A2CB33B7DC9A}"/>
            </a:ext>
          </a:extLst>
        </xdr:cNvPr>
        <xdr:cNvSpPr txBox="1"/>
      </xdr:nvSpPr>
      <xdr:spPr>
        <a:xfrm>
          <a:off x="19992975" y="1785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22" name="直線コネクタ 721">
          <a:extLst>
            <a:ext uri="{FF2B5EF4-FFF2-40B4-BE49-F238E27FC236}">
              <a16:creationId xmlns:a16="http://schemas.microsoft.com/office/drawing/2014/main" id="{2C9EA17D-31AB-4BA8-BD12-F9E04168459A}"/>
            </a:ext>
          </a:extLst>
        </xdr:cNvPr>
        <xdr:cNvCxnSpPr/>
      </xdr:nvCxnSpPr>
      <xdr:spPr>
        <a:xfrm>
          <a:off x="19878675" y="1785955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723" name="【庁舎】&#10;一人当たり面積最大値テキスト">
          <a:extLst>
            <a:ext uri="{FF2B5EF4-FFF2-40B4-BE49-F238E27FC236}">
              <a16:creationId xmlns:a16="http://schemas.microsoft.com/office/drawing/2014/main" id="{047A6990-FCEB-4A23-8C25-68798DF2D0C1}"/>
            </a:ext>
          </a:extLst>
        </xdr:cNvPr>
        <xdr:cNvSpPr txBox="1"/>
      </xdr:nvSpPr>
      <xdr:spPr>
        <a:xfrm>
          <a:off x="19992975" y="16008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724" name="直線コネクタ 723">
          <a:extLst>
            <a:ext uri="{FF2B5EF4-FFF2-40B4-BE49-F238E27FC236}">
              <a16:creationId xmlns:a16="http://schemas.microsoft.com/office/drawing/2014/main" id="{79DB5D5D-EF62-4693-8FA0-9136065B3FB1}"/>
            </a:ext>
          </a:extLst>
        </xdr:cNvPr>
        <xdr:cNvCxnSpPr/>
      </xdr:nvCxnSpPr>
      <xdr:spPr>
        <a:xfrm>
          <a:off x="19878675" y="1623005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725" name="【庁舎】&#10;一人当たり面積平均値テキスト">
          <a:extLst>
            <a:ext uri="{FF2B5EF4-FFF2-40B4-BE49-F238E27FC236}">
              <a16:creationId xmlns:a16="http://schemas.microsoft.com/office/drawing/2014/main" id="{4C262028-08B9-4191-B7FC-10318DBE8075}"/>
            </a:ext>
          </a:extLst>
        </xdr:cNvPr>
        <xdr:cNvSpPr txBox="1"/>
      </xdr:nvSpPr>
      <xdr:spPr>
        <a:xfrm>
          <a:off x="19992975" y="171897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726" name="フローチャート: 判断 725">
          <a:extLst>
            <a:ext uri="{FF2B5EF4-FFF2-40B4-BE49-F238E27FC236}">
              <a16:creationId xmlns:a16="http://schemas.microsoft.com/office/drawing/2014/main" id="{3E3DBB59-88C8-4EDB-AFA5-C2D0E0FB436A}"/>
            </a:ext>
          </a:extLst>
        </xdr:cNvPr>
        <xdr:cNvSpPr/>
      </xdr:nvSpPr>
      <xdr:spPr>
        <a:xfrm>
          <a:off x="19897725" y="17211312"/>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727" name="フローチャート: 判断 726">
          <a:extLst>
            <a:ext uri="{FF2B5EF4-FFF2-40B4-BE49-F238E27FC236}">
              <a16:creationId xmlns:a16="http://schemas.microsoft.com/office/drawing/2014/main" id="{1623C162-1D72-462F-BF89-DBEB8EFDBC6B}"/>
            </a:ext>
          </a:extLst>
        </xdr:cNvPr>
        <xdr:cNvSpPr/>
      </xdr:nvSpPr>
      <xdr:spPr>
        <a:xfrm>
          <a:off x="19154775" y="1723734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728" name="フローチャート: 判断 727">
          <a:extLst>
            <a:ext uri="{FF2B5EF4-FFF2-40B4-BE49-F238E27FC236}">
              <a16:creationId xmlns:a16="http://schemas.microsoft.com/office/drawing/2014/main" id="{B34F099F-20FA-4836-B22A-1E101176BAB7}"/>
            </a:ext>
          </a:extLst>
        </xdr:cNvPr>
        <xdr:cNvSpPr/>
      </xdr:nvSpPr>
      <xdr:spPr>
        <a:xfrm>
          <a:off x="18345150" y="17240613"/>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729" name="フローチャート: 判断 728">
          <a:extLst>
            <a:ext uri="{FF2B5EF4-FFF2-40B4-BE49-F238E27FC236}">
              <a16:creationId xmlns:a16="http://schemas.microsoft.com/office/drawing/2014/main" id="{C7AFAFD8-64A4-4A27-A9A2-DC884A2F72CB}"/>
            </a:ext>
          </a:extLst>
        </xdr:cNvPr>
        <xdr:cNvSpPr/>
      </xdr:nvSpPr>
      <xdr:spPr>
        <a:xfrm>
          <a:off x="17554575" y="1724061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730" name="フローチャート: 判断 729">
          <a:extLst>
            <a:ext uri="{FF2B5EF4-FFF2-40B4-BE49-F238E27FC236}">
              <a16:creationId xmlns:a16="http://schemas.microsoft.com/office/drawing/2014/main" id="{F42BB6EF-541C-45C6-AE89-A4931C4C90EB}"/>
            </a:ext>
          </a:extLst>
        </xdr:cNvPr>
        <xdr:cNvSpPr/>
      </xdr:nvSpPr>
      <xdr:spPr>
        <a:xfrm>
          <a:off x="16754475" y="1725050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53E405EE-6EC5-4C2E-BCAE-A764FD73EFF6}"/>
            </a:ext>
          </a:extLst>
        </xdr:cNvPr>
        <xdr:cNvSpPr txBox="1"/>
      </xdr:nvSpPr>
      <xdr:spPr>
        <a:xfrm>
          <a:off x="197834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99721250-426F-40AC-AAAD-AA080FDBC30E}"/>
            </a:ext>
          </a:extLst>
        </xdr:cNvPr>
        <xdr:cNvSpPr txBox="1"/>
      </xdr:nvSpPr>
      <xdr:spPr>
        <a:xfrm>
          <a:off x="190309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C9FFF3F2-3C37-4A36-B896-977F3F2425C6}"/>
            </a:ext>
          </a:extLst>
        </xdr:cNvPr>
        <xdr:cNvSpPr txBox="1"/>
      </xdr:nvSpPr>
      <xdr:spPr>
        <a:xfrm>
          <a:off x="18221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6818E578-ECAA-45A4-B68E-527350D0B9FB}"/>
            </a:ext>
          </a:extLst>
        </xdr:cNvPr>
        <xdr:cNvSpPr txBox="1"/>
      </xdr:nvSpPr>
      <xdr:spPr>
        <a:xfrm>
          <a:off x="174307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B1552383-3548-40AB-88EC-0337407746D1}"/>
            </a:ext>
          </a:extLst>
        </xdr:cNvPr>
        <xdr:cNvSpPr txBox="1"/>
      </xdr:nvSpPr>
      <xdr:spPr>
        <a:xfrm>
          <a:off x="166306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157662</xdr:rowOff>
    </xdr:from>
    <xdr:to>
      <xdr:col>116</xdr:col>
      <xdr:colOff>114300</xdr:colOff>
      <xdr:row>102</xdr:row>
      <xdr:rowOff>87812</xdr:rowOff>
    </xdr:to>
    <xdr:sp macro="" textlink="">
      <xdr:nvSpPr>
        <xdr:cNvPr id="736" name="楕円 735">
          <a:extLst>
            <a:ext uri="{FF2B5EF4-FFF2-40B4-BE49-F238E27FC236}">
              <a16:creationId xmlns:a16="http://schemas.microsoft.com/office/drawing/2014/main" id="{3E5F7F29-B105-4682-88B7-11B2D0957215}"/>
            </a:ext>
          </a:extLst>
        </xdr:cNvPr>
        <xdr:cNvSpPr/>
      </xdr:nvSpPr>
      <xdr:spPr>
        <a:xfrm>
          <a:off x="19897725" y="1662003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9089</xdr:rowOff>
    </xdr:from>
    <xdr:ext cx="469744" cy="259045"/>
    <xdr:sp macro="" textlink="">
      <xdr:nvSpPr>
        <xdr:cNvPr id="737" name="【庁舎】&#10;一人当たり面積該当値テキスト">
          <a:extLst>
            <a:ext uri="{FF2B5EF4-FFF2-40B4-BE49-F238E27FC236}">
              <a16:creationId xmlns:a16="http://schemas.microsoft.com/office/drawing/2014/main" id="{33663F6F-A9D6-4643-992C-F62D6C8CF2D5}"/>
            </a:ext>
          </a:extLst>
        </xdr:cNvPr>
        <xdr:cNvSpPr txBox="1"/>
      </xdr:nvSpPr>
      <xdr:spPr>
        <a:xfrm>
          <a:off x="19992975" y="1647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160927</xdr:rowOff>
    </xdr:from>
    <xdr:to>
      <xdr:col>112</xdr:col>
      <xdr:colOff>38100</xdr:colOff>
      <xdr:row>102</xdr:row>
      <xdr:rowOff>91077</xdr:rowOff>
    </xdr:to>
    <xdr:sp macro="" textlink="">
      <xdr:nvSpPr>
        <xdr:cNvPr id="738" name="楕円 737">
          <a:extLst>
            <a:ext uri="{FF2B5EF4-FFF2-40B4-BE49-F238E27FC236}">
              <a16:creationId xmlns:a16="http://schemas.microsoft.com/office/drawing/2014/main" id="{6771CBD1-9DEF-40E1-AB48-D0334B13009B}"/>
            </a:ext>
          </a:extLst>
        </xdr:cNvPr>
        <xdr:cNvSpPr/>
      </xdr:nvSpPr>
      <xdr:spPr>
        <a:xfrm>
          <a:off x="19154775" y="1662330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37012</xdr:rowOff>
    </xdr:from>
    <xdr:to>
      <xdr:col>116</xdr:col>
      <xdr:colOff>63500</xdr:colOff>
      <xdr:row>102</xdr:row>
      <xdr:rowOff>40277</xdr:rowOff>
    </xdr:to>
    <xdr:cxnSp macro="">
      <xdr:nvCxnSpPr>
        <xdr:cNvPr id="739" name="直線コネクタ 738">
          <a:extLst>
            <a:ext uri="{FF2B5EF4-FFF2-40B4-BE49-F238E27FC236}">
              <a16:creationId xmlns:a16="http://schemas.microsoft.com/office/drawing/2014/main" id="{89D53F77-84A2-4649-A382-34D6A7C7F068}"/>
            </a:ext>
          </a:extLst>
        </xdr:cNvPr>
        <xdr:cNvCxnSpPr/>
      </xdr:nvCxnSpPr>
      <xdr:spPr>
        <a:xfrm flipV="1">
          <a:off x="19202400" y="16667662"/>
          <a:ext cx="752475"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164193</xdr:rowOff>
    </xdr:from>
    <xdr:to>
      <xdr:col>107</xdr:col>
      <xdr:colOff>101600</xdr:colOff>
      <xdr:row>102</xdr:row>
      <xdr:rowOff>94343</xdr:rowOff>
    </xdr:to>
    <xdr:sp macro="" textlink="">
      <xdr:nvSpPr>
        <xdr:cNvPr id="740" name="楕円 739">
          <a:extLst>
            <a:ext uri="{FF2B5EF4-FFF2-40B4-BE49-F238E27FC236}">
              <a16:creationId xmlns:a16="http://schemas.microsoft.com/office/drawing/2014/main" id="{585F1348-4C61-4414-9A68-B706C712CEEB}"/>
            </a:ext>
          </a:extLst>
        </xdr:cNvPr>
        <xdr:cNvSpPr/>
      </xdr:nvSpPr>
      <xdr:spPr>
        <a:xfrm>
          <a:off x="18345150" y="1662021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40277</xdr:rowOff>
    </xdr:from>
    <xdr:to>
      <xdr:col>111</xdr:col>
      <xdr:colOff>177800</xdr:colOff>
      <xdr:row>102</xdr:row>
      <xdr:rowOff>43543</xdr:rowOff>
    </xdr:to>
    <xdr:cxnSp macro="">
      <xdr:nvCxnSpPr>
        <xdr:cNvPr id="741" name="直線コネクタ 740">
          <a:extLst>
            <a:ext uri="{FF2B5EF4-FFF2-40B4-BE49-F238E27FC236}">
              <a16:creationId xmlns:a16="http://schemas.microsoft.com/office/drawing/2014/main" id="{06964131-46F1-4070-A987-A86B9635FBFA}"/>
            </a:ext>
          </a:extLst>
        </xdr:cNvPr>
        <xdr:cNvCxnSpPr/>
      </xdr:nvCxnSpPr>
      <xdr:spPr>
        <a:xfrm flipV="1">
          <a:off x="18392775" y="16670927"/>
          <a:ext cx="809625" cy="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164193</xdr:rowOff>
    </xdr:from>
    <xdr:to>
      <xdr:col>102</xdr:col>
      <xdr:colOff>165100</xdr:colOff>
      <xdr:row>102</xdr:row>
      <xdr:rowOff>94343</xdr:rowOff>
    </xdr:to>
    <xdr:sp macro="" textlink="">
      <xdr:nvSpPr>
        <xdr:cNvPr id="742" name="楕円 741">
          <a:extLst>
            <a:ext uri="{FF2B5EF4-FFF2-40B4-BE49-F238E27FC236}">
              <a16:creationId xmlns:a16="http://schemas.microsoft.com/office/drawing/2014/main" id="{60954DE1-AC96-4F64-988F-5DEB4DD2FE02}"/>
            </a:ext>
          </a:extLst>
        </xdr:cNvPr>
        <xdr:cNvSpPr/>
      </xdr:nvSpPr>
      <xdr:spPr>
        <a:xfrm>
          <a:off x="17554575" y="1662021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43543</xdr:rowOff>
    </xdr:from>
    <xdr:to>
      <xdr:col>107</xdr:col>
      <xdr:colOff>50800</xdr:colOff>
      <xdr:row>102</xdr:row>
      <xdr:rowOff>43543</xdr:rowOff>
    </xdr:to>
    <xdr:cxnSp macro="">
      <xdr:nvCxnSpPr>
        <xdr:cNvPr id="743" name="直線コネクタ 742">
          <a:extLst>
            <a:ext uri="{FF2B5EF4-FFF2-40B4-BE49-F238E27FC236}">
              <a16:creationId xmlns:a16="http://schemas.microsoft.com/office/drawing/2014/main" id="{D9DBD28E-1728-4C97-AD27-6EB0CB15B279}"/>
            </a:ext>
          </a:extLst>
        </xdr:cNvPr>
        <xdr:cNvCxnSpPr/>
      </xdr:nvCxnSpPr>
      <xdr:spPr>
        <a:xfrm>
          <a:off x="17602200" y="16677368"/>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167458</xdr:rowOff>
    </xdr:from>
    <xdr:to>
      <xdr:col>98</xdr:col>
      <xdr:colOff>38100</xdr:colOff>
      <xdr:row>102</xdr:row>
      <xdr:rowOff>97608</xdr:rowOff>
    </xdr:to>
    <xdr:sp macro="" textlink="">
      <xdr:nvSpPr>
        <xdr:cNvPr id="744" name="楕円 743">
          <a:extLst>
            <a:ext uri="{FF2B5EF4-FFF2-40B4-BE49-F238E27FC236}">
              <a16:creationId xmlns:a16="http://schemas.microsoft.com/office/drawing/2014/main" id="{BB3EB90F-AEDD-4543-98D9-950A9FD6CB95}"/>
            </a:ext>
          </a:extLst>
        </xdr:cNvPr>
        <xdr:cNvSpPr/>
      </xdr:nvSpPr>
      <xdr:spPr>
        <a:xfrm>
          <a:off x="16754475" y="1662348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43543</xdr:rowOff>
    </xdr:from>
    <xdr:to>
      <xdr:col>102</xdr:col>
      <xdr:colOff>114300</xdr:colOff>
      <xdr:row>102</xdr:row>
      <xdr:rowOff>46808</xdr:rowOff>
    </xdr:to>
    <xdr:cxnSp macro="">
      <xdr:nvCxnSpPr>
        <xdr:cNvPr id="745" name="直線コネクタ 744">
          <a:extLst>
            <a:ext uri="{FF2B5EF4-FFF2-40B4-BE49-F238E27FC236}">
              <a16:creationId xmlns:a16="http://schemas.microsoft.com/office/drawing/2014/main" id="{E8C57034-F8A8-4024-BFC9-99C3CDC74749}"/>
            </a:ext>
          </a:extLst>
        </xdr:cNvPr>
        <xdr:cNvCxnSpPr/>
      </xdr:nvCxnSpPr>
      <xdr:spPr>
        <a:xfrm flipV="1">
          <a:off x="16802100" y="16677368"/>
          <a:ext cx="8001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13625</xdr:rowOff>
    </xdr:from>
    <xdr:ext cx="469744" cy="259045"/>
    <xdr:sp macro="" textlink="">
      <xdr:nvSpPr>
        <xdr:cNvPr id="746" name="n_1aveValue【庁舎】&#10;一人当たり面積">
          <a:extLst>
            <a:ext uri="{FF2B5EF4-FFF2-40B4-BE49-F238E27FC236}">
              <a16:creationId xmlns:a16="http://schemas.microsoft.com/office/drawing/2014/main" id="{3AE73DBB-916A-4187-B19E-A643B76BC0BD}"/>
            </a:ext>
          </a:extLst>
        </xdr:cNvPr>
        <xdr:cNvSpPr txBox="1"/>
      </xdr:nvSpPr>
      <xdr:spPr>
        <a:xfrm>
          <a:off x="18983402" y="1732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16890</xdr:rowOff>
    </xdr:from>
    <xdr:ext cx="469744" cy="259045"/>
    <xdr:sp macro="" textlink="">
      <xdr:nvSpPr>
        <xdr:cNvPr id="747" name="n_2aveValue【庁舎】&#10;一人当たり面積">
          <a:extLst>
            <a:ext uri="{FF2B5EF4-FFF2-40B4-BE49-F238E27FC236}">
              <a16:creationId xmlns:a16="http://schemas.microsoft.com/office/drawing/2014/main" id="{EAEA78E1-A196-4A85-AEEB-BF0DACAA2D06}"/>
            </a:ext>
          </a:extLst>
        </xdr:cNvPr>
        <xdr:cNvSpPr txBox="1"/>
      </xdr:nvSpPr>
      <xdr:spPr>
        <a:xfrm>
          <a:off x="18183302" y="1733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16890</xdr:rowOff>
    </xdr:from>
    <xdr:ext cx="469744" cy="259045"/>
    <xdr:sp macro="" textlink="">
      <xdr:nvSpPr>
        <xdr:cNvPr id="748" name="n_3aveValue【庁舎】&#10;一人当たり面積">
          <a:extLst>
            <a:ext uri="{FF2B5EF4-FFF2-40B4-BE49-F238E27FC236}">
              <a16:creationId xmlns:a16="http://schemas.microsoft.com/office/drawing/2014/main" id="{3302CA27-A9C9-4374-8864-8C23324CA4C4}"/>
            </a:ext>
          </a:extLst>
        </xdr:cNvPr>
        <xdr:cNvSpPr txBox="1"/>
      </xdr:nvSpPr>
      <xdr:spPr>
        <a:xfrm>
          <a:off x="17383202" y="1733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29953</xdr:rowOff>
    </xdr:from>
    <xdr:ext cx="469744" cy="259045"/>
    <xdr:sp macro="" textlink="">
      <xdr:nvSpPr>
        <xdr:cNvPr id="749" name="n_4aveValue【庁舎】&#10;一人当たり面積">
          <a:extLst>
            <a:ext uri="{FF2B5EF4-FFF2-40B4-BE49-F238E27FC236}">
              <a16:creationId xmlns:a16="http://schemas.microsoft.com/office/drawing/2014/main" id="{CC075324-256F-466E-A79F-94620F7DD81B}"/>
            </a:ext>
          </a:extLst>
        </xdr:cNvPr>
        <xdr:cNvSpPr txBox="1"/>
      </xdr:nvSpPr>
      <xdr:spPr>
        <a:xfrm>
          <a:off x="16592627" y="1734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107604</xdr:rowOff>
    </xdr:from>
    <xdr:ext cx="469744" cy="259045"/>
    <xdr:sp macro="" textlink="">
      <xdr:nvSpPr>
        <xdr:cNvPr id="750" name="n_1mainValue【庁舎】&#10;一人当たり面積">
          <a:extLst>
            <a:ext uri="{FF2B5EF4-FFF2-40B4-BE49-F238E27FC236}">
              <a16:creationId xmlns:a16="http://schemas.microsoft.com/office/drawing/2014/main" id="{5D959277-CD1C-4B0A-91AA-1509AEFF06B3}"/>
            </a:ext>
          </a:extLst>
        </xdr:cNvPr>
        <xdr:cNvSpPr txBox="1"/>
      </xdr:nvSpPr>
      <xdr:spPr>
        <a:xfrm>
          <a:off x="18983402" y="1639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110870</xdr:rowOff>
    </xdr:from>
    <xdr:ext cx="469744" cy="259045"/>
    <xdr:sp macro="" textlink="">
      <xdr:nvSpPr>
        <xdr:cNvPr id="751" name="n_2mainValue【庁舎】&#10;一人当たり面積">
          <a:extLst>
            <a:ext uri="{FF2B5EF4-FFF2-40B4-BE49-F238E27FC236}">
              <a16:creationId xmlns:a16="http://schemas.microsoft.com/office/drawing/2014/main" id="{D1F7B9F8-05FE-4D18-BFBA-69D28D3E6A4E}"/>
            </a:ext>
          </a:extLst>
        </xdr:cNvPr>
        <xdr:cNvSpPr txBox="1"/>
      </xdr:nvSpPr>
      <xdr:spPr>
        <a:xfrm>
          <a:off x="18183302" y="163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110870</xdr:rowOff>
    </xdr:from>
    <xdr:ext cx="469744" cy="259045"/>
    <xdr:sp macro="" textlink="">
      <xdr:nvSpPr>
        <xdr:cNvPr id="752" name="n_3mainValue【庁舎】&#10;一人当たり面積">
          <a:extLst>
            <a:ext uri="{FF2B5EF4-FFF2-40B4-BE49-F238E27FC236}">
              <a16:creationId xmlns:a16="http://schemas.microsoft.com/office/drawing/2014/main" id="{B2B224DD-DD44-4059-BCAC-97D307A1DA67}"/>
            </a:ext>
          </a:extLst>
        </xdr:cNvPr>
        <xdr:cNvSpPr txBox="1"/>
      </xdr:nvSpPr>
      <xdr:spPr>
        <a:xfrm>
          <a:off x="17383202" y="163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114135</xdr:rowOff>
    </xdr:from>
    <xdr:ext cx="469744" cy="259045"/>
    <xdr:sp macro="" textlink="">
      <xdr:nvSpPr>
        <xdr:cNvPr id="753" name="n_4mainValue【庁舎】&#10;一人当たり面積">
          <a:extLst>
            <a:ext uri="{FF2B5EF4-FFF2-40B4-BE49-F238E27FC236}">
              <a16:creationId xmlns:a16="http://schemas.microsoft.com/office/drawing/2014/main" id="{A270DCF4-32F0-48FF-8215-A38A69319A85}"/>
            </a:ext>
          </a:extLst>
        </xdr:cNvPr>
        <xdr:cNvSpPr txBox="1"/>
      </xdr:nvSpPr>
      <xdr:spPr>
        <a:xfrm>
          <a:off x="16592627" y="16401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990C0C5B-3065-45E5-9708-5CEF7E4D51A5}"/>
            </a:ext>
          </a:extLst>
        </xdr:cNvPr>
        <xdr:cNvSpPr/>
      </xdr:nvSpPr>
      <xdr:spPr>
        <a:xfrm>
          <a:off x="685800" y="1857375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3CDC13A1-12D4-4CEB-9593-4056F009446F}"/>
            </a:ext>
          </a:extLst>
        </xdr:cNvPr>
        <xdr:cNvSpPr/>
      </xdr:nvSpPr>
      <xdr:spPr>
        <a:xfrm>
          <a:off x="685800" y="18640425"/>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A2F9E6CD-AAE2-474D-8AE9-E71E0680B3F1}"/>
            </a:ext>
          </a:extLst>
        </xdr:cNvPr>
        <xdr:cNvSpPr txBox="1"/>
      </xdr:nvSpPr>
      <xdr:spPr>
        <a:xfrm>
          <a:off x="762000" y="18888075"/>
          <a:ext cx="19878675"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図書館については、</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年度の減価償却率が</a:t>
          </a:r>
          <a:r>
            <a:rPr kumimoji="1" lang="en-US" altLang="ja-JP" sz="1300">
              <a:latin typeface="ＭＳ Ｐゴシック" panose="020B0600070205080204" pitchFamily="50" charset="-128"/>
              <a:ea typeface="ＭＳ Ｐゴシック" panose="020B0600070205080204" pitchFamily="50" charset="-128"/>
            </a:rPr>
            <a:t>45.0</a:t>
          </a:r>
          <a:r>
            <a:rPr kumimoji="1" lang="ja-JP" altLang="en-US" sz="1300">
              <a:latin typeface="ＭＳ Ｐゴシック" panose="020B0600070205080204" pitchFamily="50" charset="-128"/>
              <a:ea typeface="ＭＳ Ｐゴシック" panose="020B0600070205080204" pitchFamily="50" charset="-128"/>
            </a:rPr>
            <a:t>ポイントとなり、類似団体平均との差が小さくなっている。これは本市の図書館が類似団体と比べ比較的新しいものであるが、供用開始から約</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が経過し施設の効果的な保全・更新について検証する時期が近付いていることを示している。なお、一人当たりの面積は引き続き類似団体平均を大きく上回っており、本市の図書館が充実していることが伺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一般廃棄物処理施設については、減価償却率における類似団体との差が拡大する傾向にある点が特徴的である。令和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年度についても類似団体平均との差が</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ポイント広がっており、計画的な施設の保全・更新や、機能集約等の検討を進める必要性が伺える。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市民会館については、令和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年度に摺鉢山会館を建設したものの、既存施設の減価償却累計額が上回っていることから、前年度に比べ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ポイントの増となっている。一人当たりの面積は前年度に比べ減少しているが、新規会館の建設と同時に、既存の会館の集約化を進めたことが要因である。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体育館・プール及び庁舎については、令和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年度より減価償却率が類似団体平均を上回ったことが特徴的である。このことから、今後の計画的な維持管理の検証が求められる。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北海道石狩市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58,096
57,598
722.42
35,365,904
34,730,013
623,293
17,906,874
30,755,925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155141"/>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新港地域を中心とする企業の設備投資の増加等により、近年</a:t>
          </a:r>
          <a:r>
            <a:rPr kumimoji="1" lang="ja-JP" altLang="ja-JP" sz="1100">
              <a:solidFill>
                <a:schemeClr val="dk1"/>
              </a:solidFill>
              <a:effectLst/>
              <a:latin typeface="+mn-lt"/>
              <a:ea typeface="+mn-ea"/>
              <a:cs typeface="+mn-cs"/>
            </a:rPr>
            <a:t>固定資産税（償却資産）が堅調に増加しているが、財政力指数を押し上げるには至っておらず、類似団体との比較においてもその平均を依然として下回っている。</a:t>
          </a:r>
          <a:r>
            <a:rPr kumimoji="1" lang="ja-JP" altLang="en-US" sz="1100">
              <a:solidFill>
                <a:schemeClr val="dk1"/>
              </a:solidFill>
              <a:effectLst/>
              <a:latin typeface="+mn-lt"/>
              <a:ea typeface="+mn-ea"/>
              <a:cs typeface="+mn-cs"/>
            </a:rPr>
            <a:t>今後も更なる市税収入の確保を図る</a:t>
          </a:r>
          <a:r>
            <a:rPr kumimoji="1" lang="ja-JP" altLang="ja-JP" sz="1100">
              <a:solidFill>
                <a:schemeClr val="dk1"/>
              </a:solidFill>
              <a:effectLst/>
              <a:latin typeface="+mn-lt"/>
              <a:ea typeface="+mn-ea"/>
              <a:cs typeface="+mn-cs"/>
            </a:rPr>
            <a:t>など、安定的な財政運営の維持に努める。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155575</xdr:rowOff>
    </xdr:from>
    <xdr:to>
      <xdr:col>23</xdr:col>
      <xdr:colOff>133350</xdr:colOff>
      <xdr:row>43</xdr:row>
      <xdr:rowOff>155575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27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155575</xdr:rowOff>
    </xdr:from>
    <xdr:to>
      <xdr:col>19</xdr:col>
      <xdr:colOff>133350</xdr:colOff>
      <xdr:row>44</xdr:row>
      <xdr:rowOff>4233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24342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104775</xdr:rowOff>
    </xdr:from>
    <xdr:to>
      <xdr:col>23</xdr:col>
      <xdr:colOff>184150</xdr:colOff>
      <xdr:row>44</xdr:row>
      <xdr:rowOff>34925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76852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104775</xdr:rowOff>
    </xdr:from>
    <xdr:to>
      <xdr:col>19</xdr:col>
      <xdr:colOff>184150</xdr:colOff>
      <xdr:row>44</xdr:row>
      <xdr:rowOff>34925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19702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令和３年度については前年度に比し、</a:t>
          </a:r>
          <a:r>
            <a:rPr kumimoji="1" lang="en-US" altLang="ja-JP" sz="1100">
              <a:solidFill>
                <a:schemeClr val="dk1"/>
              </a:solidFill>
              <a:effectLst/>
              <a:latin typeface="+mn-lt"/>
              <a:ea typeface="+mn-ea"/>
              <a:cs typeface="+mn-cs"/>
            </a:rPr>
            <a:t>0.9</a:t>
          </a:r>
          <a:r>
            <a:rPr kumimoji="1" lang="ja-JP" altLang="en-US" sz="1100">
              <a:solidFill>
                <a:schemeClr val="dk1"/>
              </a:solidFill>
              <a:effectLst/>
              <a:latin typeface="+mn-lt"/>
              <a:ea typeface="+mn-ea"/>
              <a:cs typeface="+mn-cs"/>
            </a:rPr>
            <a:t>ポイント減少した。この</a:t>
          </a:r>
          <a:r>
            <a:rPr kumimoji="1" lang="ja-JP" altLang="ja-JP" sz="1100">
              <a:solidFill>
                <a:schemeClr val="dk1"/>
              </a:solidFill>
              <a:effectLst/>
              <a:latin typeface="+mn-lt"/>
              <a:ea typeface="+mn-ea"/>
              <a:cs typeface="+mn-cs"/>
            </a:rPr>
            <a:t>主な要因は、</a:t>
          </a:r>
          <a:r>
            <a:rPr kumimoji="1" lang="ja-JP" altLang="en-US" sz="1100">
              <a:solidFill>
                <a:schemeClr val="dk1"/>
              </a:solidFill>
              <a:effectLst/>
              <a:latin typeface="+mn-lt"/>
              <a:ea typeface="+mn-ea"/>
              <a:cs typeface="+mn-cs"/>
            </a:rPr>
            <a:t>市税収入の増や普通交付税再算定による増額等、経常一般財源総額が増額したことによるところが</a:t>
          </a:r>
          <a:r>
            <a:rPr lang="ja-JP" altLang="ja-JP" sz="1100" b="0" i="0" baseline="0">
              <a:solidFill>
                <a:schemeClr val="dk1"/>
              </a:solidFill>
              <a:effectLst/>
              <a:latin typeface="+mn-lt"/>
              <a:ea typeface="+mn-ea"/>
              <a:cs typeface="+mn-cs"/>
            </a:rPr>
            <a:t>大きいと分析できる。今後、</a:t>
          </a:r>
          <a:r>
            <a:rPr lang="ja-JP" altLang="en-US" sz="1100" b="0" i="0" baseline="0">
              <a:solidFill>
                <a:schemeClr val="dk1"/>
              </a:solidFill>
              <a:effectLst/>
              <a:latin typeface="+mn-lt"/>
              <a:ea typeface="+mn-ea"/>
              <a:cs typeface="+mn-cs"/>
            </a:rPr>
            <a:t>経年劣化</a:t>
          </a:r>
          <a:r>
            <a:rPr lang="ja-JP" altLang="ja-JP" sz="1100" b="0" i="0" baseline="0">
              <a:solidFill>
                <a:schemeClr val="dk1"/>
              </a:solidFill>
              <a:effectLst/>
              <a:latin typeface="+mn-lt"/>
              <a:ea typeface="+mn-ea"/>
              <a:cs typeface="+mn-cs"/>
            </a:rPr>
            <a:t>に伴う公共施設の維持補修費の増加</a:t>
          </a:r>
          <a:r>
            <a:rPr lang="ja-JP" altLang="en-US" sz="1100" b="0" i="0" baseline="0">
              <a:solidFill>
                <a:schemeClr val="dk1"/>
              </a:solidFill>
              <a:effectLst/>
              <a:latin typeface="+mn-lt"/>
              <a:ea typeface="+mn-ea"/>
              <a:cs typeface="+mn-cs"/>
            </a:rPr>
            <a:t>が見込まれることから、</a:t>
          </a:r>
          <a:r>
            <a:rPr lang="ja-JP" altLang="ja-JP" sz="1100" b="0" i="0" baseline="0">
              <a:solidFill>
                <a:schemeClr val="dk1"/>
              </a:solidFill>
              <a:effectLst/>
              <a:latin typeface="+mn-lt"/>
              <a:ea typeface="+mn-ea"/>
              <a:cs typeface="+mn-cs"/>
            </a:rPr>
            <a:t>公共施設等総合管理計画に基づき、施設の最適配置の実現を図るなど、弾力性のある財政運営に努める。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46482</xdr:rowOff>
    </xdr:from>
    <xdr:to>
      <xdr:col>23</xdr:col>
      <xdr:colOff>133350</xdr:colOff>
      <xdr:row>65</xdr:row>
      <xdr:rowOff>89916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19073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89916</xdr:rowOff>
    </xdr:from>
    <xdr:to>
      <xdr:col>19</xdr:col>
      <xdr:colOff>133350</xdr:colOff>
      <xdr:row>65</xdr:row>
      <xdr:rowOff>104394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23416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121937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23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104394</xdr:rowOff>
    </xdr:from>
    <xdr:to>
      <xdr:col>15</xdr:col>
      <xdr:colOff>82550</xdr:colOff>
      <xdr:row>65</xdr:row>
      <xdr:rowOff>128524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24864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141241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46482</xdr:rowOff>
    </xdr:from>
    <xdr:to>
      <xdr:col>11</xdr:col>
      <xdr:colOff>31750</xdr:colOff>
      <xdr:row>65</xdr:row>
      <xdr:rowOff>128524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19073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131589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3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167132</xdr:rowOff>
    </xdr:from>
    <xdr:to>
      <xdr:col>23</xdr:col>
      <xdr:colOff>184150</xdr:colOff>
      <xdr:row>65</xdr:row>
      <xdr:rowOff>97282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139209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11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39116</xdr:rowOff>
    </xdr:from>
    <xdr:to>
      <xdr:col>19</xdr:col>
      <xdr:colOff>184150</xdr:colOff>
      <xdr:row>65</xdr:row>
      <xdr:rowOff>140716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125493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69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53594</xdr:rowOff>
    </xdr:from>
    <xdr:to>
      <xdr:col>15</xdr:col>
      <xdr:colOff>133350</xdr:colOff>
      <xdr:row>65</xdr:row>
      <xdr:rowOff>155194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139971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77724</xdr:rowOff>
    </xdr:from>
    <xdr:to>
      <xdr:col>11</xdr:col>
      <xdr:colOff>82550</xdr:colOff>
      <xdr:row>66</xdr:row>
      <xdr:rowOff>7874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164101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107459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90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[202,915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令和３年度が</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に引き続き</a:t>
          </a:r>
          <a:r>
            <a:rPr kumimoji="1" lang="ja-JP" altLang="ja-JP" sz="1100">
              <a:solidFill>
                <a:schemeClr val="dk1"/>
              </a:solidFill>
              <a:effectLst/>
              <a:latin typeface="+mn-lt"/>
              <a:ea typeface="+mn-ea"/>
              <a:cs typeface="+mn-cs"/>
            </a:rPr>
            <a:t>大幅に増加している要因として、新型コロナウイルス感染症対策</a:t>
          </a:r>
          <a:r>
            <a:rPr kumimoji="1" lang="ja-JP" altLang="en-US" sz="1100">
              <a:solidFill>
                <a:schemeClr val="dk1"/>
              </a:solidFill>
              <a:effectLst/>
              <a:latin typeface="+mn-lt"/>
              <a:ea typeface="+mn-ea"/>
              <a:cs typeface="+mn-cs"/>
            </a:rPr>
            <a:t>に伴う</a:t>
          </a:r>
          <a:r>
            <a:rPr kumimoji="1" lang="ja-JP" altLang="ja-JP" sz="1100">
              <a:solidFill>
                <a:schemeClr val="dk1"/>
              </a:solidFill>
              <a:effectLst/>
              <a:latin typeface="+mn-lt"/>
              <a:ea typeface="+mn-ea"/>
              <a:cs typeface="+mn-cs"/>
            </a:rPr>
            <a:t>各種事業</a:t>
          </a:r>
          <a:r>
            <a:rPr kumimoji="1" lang="ja-JP" altLang="en-US" sz="1100">
              <a:solidFill>
                <a:schemeClr val="dk1"/>
              </a:solidFill>
              <a:effectLst/>
              <a:latin typeface="+mn-lt"/>
              <a:ea typeface="+mn-ea"/>
              <a:cs typeface="+mn-cs"/>
            </a:rPr>
            <a:t>の実施が大きく</a:t>
          </a:r>
          <a:r>
            <a:rPr kumimoji="1" lang="ja-JP" altLang="ja-JP" sz="1100">
              <a:solidFill>
                <a:schemeClr val="dk1"/>
              </a:solidFill>
              <a:effectLst/>
              <a:latin typeface="+mn-lt"/>
              <a:ea typeface="+mn-ea"/>
              <a:cs typeface="+mn-cs"/>
            </a:rPr>
            <a:t>影響している。一時的・臨時的な経費</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で</a:t>
          </a:r>
          <a:r>
            <a:rPr kumimoji="1" lang="ja-JP" altLang="en-US" sz="1100">
              <a:solidFill>
                <a:schemeClr val="dk1"/>
              </a:solidFill>
              <a:effectLst/>
              <a:latin typeface="+mn-lt"/>
              <a:ea typeface="+mn-ea"/>
              <a:cs typeface="+mn-cs"/>
            </a:rPr>
            <a:t>はあるものの、今後も引き続き感染対策を念頭に置いた各種事業の実施が想定されることから、</a:t>
          </a:r>
          <a:r>
            <a:rPr kumimoji="1" lang="ja-JP" altLang="ja-JP" sz="1100">
              <a:solidFill>
                <a:schemeClr val="dk1"/>
              </a:solidFill>
              <a:effectLst/>
              <a:latin typeface="+mn-lt"/>
              <a:ea typeface="+mn-ea"/>
              <a:cs typeface="+mn-cs"/>
            </a:rPr>
            <a:t>効率的な</a:t>
          </a:r>
          <a:r>
            <a:rPr kumimoji="1" lang="ja-JP" altLang="en-US" sz="1100">
              <a:solidFill>
                <a:schemeClr val="dk1"/>
              </a:solidFill>
              <a:effectLst/>
              <a:latin typeface="+mn-lt"/>
              <a:ea typeface="+mn-ea"/>
              <a:cs typeface="+mn-cs"/>
            </a:rPr>
            <a:t>事務事業の執行</a:t>
          </a:r>
          <a:r>
            <a:rPr kumimoji="1" lang="ja-JP" altLang="ja-JP" sz="1100">
              <a:solidFill>
                <a:schemeClr val="dk1"/>
              </a:solidFill>
              <a:effectLst/>
              <a:latin typeface="+mn-lt"/>
              <a:ea typeface="+mn-ea"/>
              <a:cs typeface="+mn-cs"/>
            </a:rPr>
            <a:t>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92925</xdr:rowOff>
    </xdr:from>
    <xdr:to>
      <xdr:col>23</xdr:col>
      <xdr:colOff>133350</xdr:colOff>
      <xdr:row>87</xdr:row>
      <xdr:rowOff>124512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837625"/>
          <a:ext cx="838200" cy="20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140053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7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165867</xdr:rowOff>
    </xdr:from>
    <xdr:to>
      <xdr:col>19</xdr:col>
      <xdr:colOff>133350</xdr:colOff>
      <xdr:row>86</xdr:row>
      <xdr:rowOff>92925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567667"/>
          <a:ext cx="889000" cy="26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142357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858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165867</xdr:rowOff>
    </xdr:from>
    <xdr:to>
      <xdr:col>15</xdr:col>
      <xdr:colOff>82550</xdr:colOff>
      <xdr:row>84</xdr:row>
      <xdr:rowOff>166488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567667"/>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11789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72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107795</xdr:rowOff>
    </xdr:from>
    <xdr:to>
      <xdr:col>11</xdr:col>
      <xdr:colOff>31750</xdr:colOff>
      <xdr:row>84</xdr:row>
      <xdr:rowOff>166488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509595"/>
          <a:ext cx="889000" cy="5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139955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6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128362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67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73712</xdr:rowOff>
    </xdr:from>
    <xdr:to>
      <xdr:col>23</xdr:col>
      <xdr:colOff>184150</xdr:colOff>
      <xdr:row>88</xdr:row>
      <xdr:rowOff>3862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98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45789</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96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42125</xdr:rowOff>
    </xdr:from>
    <xdr:to>
      <xdr:col>19</xdr:col>
      <xdr:colOff>184150</xdr:colOff>
      <xdr:row>86</xdr:row>
      <xdr:rowOff>143725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78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128502</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873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115067</xdr:rowOff>
    </xdr:from>
    <xdr:to>
      <xdr:col>15</xdr:col>
      <xdr:colOff>133350</xdr:colOff>
      <xdr:row>85</xdr:row>
      <xdr:rowOff>45217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51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29994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603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115688</xdr:rowOff>
    </xdr:from>
    <xdr:to>
      <xdr:col>11</xdr:col>
      <xdr:colOff>82550</xdr:colOff>
      <xdr:row>85</xdr:row>
      <xdr:rowOff>45838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51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30615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60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56995</xdr:rowOff>
    </xdr:from>
    <xdr:to>
      <xdr:col>7</xdr:col>
      <xdr:colOff>31750</xdr:colOff>
      <xdr:row>84</xdr:row>
      <xdr:rowOff>158595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45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143372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54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年度は、類似団体平均を</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ポイント下回る</a:t>
          </a:r>
          <a:r>
            <a:rPr kumimoji="1" lang="en-US" altLang="ja-JP" sz="1100">
              <a:solidFill>
                <a:schemeClr val="dk1"/>
              </a:solidFill>
              <a:effectLst/>
              <a:latin typeface="+mn-lt"/>
              <a:ea typeface="+mn-ea"/>
              <a:cs typeface="+mn-cs"/>
            </a:rPr>
            <a:t>97.5</a:t>
          </a:r>
          <a:r>
            <a:rPr kumimoji="1" lang="ja-JP" altLang="ja-JP" sz="1100">
              <a:solidFill>
                <a:schemeClr val="dk1"/>
              </a:solidFill>
              <a:effectLst/>
              <a:latin typeface="+mn-lt"/>
              <a:ea typeface="+mn-ea"/>
              <a:cs typeface="+mn-cs"/>
            </a:rPr>
            <a:t>となっている。国に準拠した給与水準を確保する方針は従前から変わらず、今後も定員適正化計画に基づき適正な管理を行う。</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117929</xdr:rowOff>
    </xdr:from>
    <xdr:to>
      <xdr:col>81</xdr:col>
      <xdr:colOff>44450</xdr:colOff>
      <xdr:row>85</xdr:row>
      <xdr:rowOff>117929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6911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117929</xdr:rowOff>
    </xdr:from>
    <xdr:to>
      <xdr:col>77</xdr:col>
      <xdr:colOff>44450</xdr:colOff>
      <xdr:row>86</xdr:row>
      <xdr:rowOff>84364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69117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49893</xdr:rowOff>
    </xdr:from>
    <xdr:to>
      <xdr:col>72</xdr:col>
      <xdr:colOff>203200</xdr:colOff>
      <xdr:row>86</xdr:row>
      <xdr:rowOff>84364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7945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49893</xdr:rowOff>
    </xdr:from>
    <xdr:to>
      <xdr:col>68</xdr:col>
      <xdr:colOff>152400</xdr:colOff>
      <xdr:row>86</xdr:row>
      <xdr:rowOff>84364</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7945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83656</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67129</xdr:rowOff>
    </xdr:from>
    <xdr:to>
      <xdr:col>77</xdr:col>
      <xdr:colOff>95250</xdr:colOff>
      <xdr:row>85</xdr:row>
      <xdr:rowOff>168729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33564</xdr:rowOff>
    </xdr:from>
    <xdr:to>
      <xdr:col>73</xdr:col>
      <xdr:colOff>44450</xdr:colOff>
      <xdr:row>86</xdr:row>
      <xdr:rowOff>135164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145341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170543</xdr:rowOff>
    </xdr:from>
    <xdr:to>
      <xdr:col>68</xdr:col>
      <xdr:colOff>203200</xdr:colOff>
      <xdr:row>86</xdr:row>
      <xdr:rowOff>100693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145341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退職等に伴う欠員</a:t>
          </a:r>
          <a:r>
            <a:rPr kumimoji="1" lang="ja-JP" altLang="en-US" sz="1100">
              <a:solidFill>
                <a:schemeClr val="dk1"/>
              </a:solidFill>
              <a:effectLst/>
              <a:latin typeface="+mn-lt"/>
              <a:ea typeface="+mn-ea"/>
              <a:cs typeface="+mn-cs"/>
            </a:rPr>
            <a:t>の補充や、業務の多様化・複雑化に対応するため</a:t>
          </a:r>
          <a:r>
            <a:rPr kumimoji="1" lang="ja-JP" altLang="ja-JP" sz="1100">
              <a:solidFill>
                <a:schemeClr val="dk1"/>
              </a:solidFill>
              <a:effectLst/>
              <a:latin typeface="+mn-lt"/>
              <a:ea typeface="+mn-ea"/>
              <a:cs typeface="+mn-cs"/>
            </a:rPr>
            <a:t>、近年は職員の新規採用を一定規模行ってい</a:t>
          </a:r>
          <a:r>
            <a:rPr kumimoji="1" lang="ja-JP" altLang="en-US" sz="1100">
              <a:solidFill>
                <a:schemeClr val="dk1"/>
              </a:solidFill>
              <a:effectLst/>
              <a:latin typeface="+mn-lt"/>
              <a:ea typeface="+mn-ea"/>
              <a:cs typeface="+mn-cs"/>
            </a:rPr>
            <a:t>る。令和３年度は</a:t>
          </a:r>
          <a:r>
            <a:rPr kumimoji="1" lang="ja-JP" altLang="ja-JP" sz="1100">
              <a:solidFill>
                <a:schemeClr val="dk1"/>
              </a:solidFill>
              <a:effectLst/>
              <a:latin typeface="+mn-lt"/>
              <a:ea typeface="+mn-ea"/>
              <a:cs typeface="+mn-cs"/>
            </a:rPr>
            <a:t>前年度より類似団体の平均との差が縮まった</a:t>
          </a:r>
          <a:r>
            <a:rPr kumimoji="1" lang="ja-JP" altLang="en-US" sz="1100">
              <a:solidFill>
                <a:schemeClr val="dk1"/>
              </a:solidFill>
              <a:effectLst/>
              <a:latin typeface="+mn-lt"/>
              <a:ea typeface="+mn-ea"/>
              <a:cs typeface="+mn-cs"/>
            </a:rPr>
            <a:t>が、依然として</a:t>
          </a:r>
          <a:r>
            <a:rPr kumimoji="1" lang="ja-JP" altLang="ja-JP" sz="1100">
              <a:solidFill>
                <a:schemeClr val="dk1"/>
              </a:solidFill>
              <a:effectLst/>
              <a:latin typeface="+mn-lt"/>
              <a:ea typeface="+mn-ea"/>
              <a:cs typeface="+mn-cs"/>
            </a:rPr>
            <a:t>類似団体平均を上回っている</a:t>
          </a:r>
          <a:r>
            <a:rPr kumimoji="1" lang="ja-JP" altLang="en-US" sz="1100">
              <a:solidFill>
                <a:schemeClr val="dk1"/>
              </a:solidFill>
              <a:effectLst/>
              <a:latin typeface="+mn-lt"/>
              <a:ea typeface="+mn-ea"/>
              <a:cs typeface="+mn-cs"/>
            </a:rPr>
            <a:t>状態である。社会情勢の目まぐるしい変化や複雑・多様化する行政ニーズに対応した住民サービスを実施していくためにも、業務のより一層の効率化を図ったうえで、</a:t>
          </a:r>
          <a:r>
            <a:rPr kumimoji="1" lang="ja-JP" altLang="ja-JP" sz="1100">
              <a:solidFill>
                <a:schemeClr val="dk1"/>
              </a:solidFill>
              <a:effectLst/>
              <a:latin typeface="+mn-lt"/>
              <a:ea typeface="+mn-ea"/>
              <a:cs typeface="+mn-cs"/>
            </a:rPr>
            <a:t>定員適正化に努め</a:t>
          </a:r>
          <a:r>
            <a:rPr kumimoji="1" lang="ja-JP" altLang="en-US" sz="1100">
              <a:solidFill>
                <a:schemeClr val="dk1"/>
              </a:solidFill>
              <a:effectLst/>
              <a:latin typeface="+mn-lt"/>
              <a:ea typeface="+mn-ea"/>
              <a:cs typeface="+mn-cs"/>
            </a:rPr>
            <a:t>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117369</xdr:rowOff>
    </xdr:from>
    <xdr:to>
      <xdr:col>81</xdr:col>
      <xdr:colOff>44450</xdr:colOff>
      <xdr:row>61</xdr:row>
      <xdr:rowOff>123402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575819"/>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117369</xdr:rowOff>
    </xdr:from>
    <xdr:to>
      <xdr:col>77</xdr:col>
      <xdr:colOff>44450</xdr:colOff>
      <xdr:row>61</xdr:row>
      <xdr:rowOff>129434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57581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95250</xdr:rowOff>
    </xdr:from>
    <xdr:to>
      <xdr:col>72</xdr:col>
      <xdr:colOff>203200</xdr:colOff>
      <xdr:row>61</xdr:row>
      <xdr:rowOff>129434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553700"/>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57696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34925</xdr:rowOff>
    </xdr:from>
    <xdr:to>
      <xdr:col>68</xdr:col>
      <xdr:colOff>152400</xdr:colOff>
      <xdr:row>61</xdr:row>
      <xdr:rowOff>95250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4933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41609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35577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72602</xdr:rowOff>
    </xdr:from>
    <xdr:to>
      <xdr:col>81</xdr:col>
      <xdr:colOff>95250</xdr:colOff>
      <xdr:row>62</xdr:row>
      <xdr:rowOff>2752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44679</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50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66569</xdr:rowOff>
    </xdr:from>
    <xdr:to>
      <xdr:col>77</xdr:col>
      <xdr:colOff>95250</xdr:colOff>
      <xdr:row>61</xdr:row>
      <xdr:rowOff>168169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2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152946</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611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78634</xdr:rowOff>
    </xdr:from>
    <xdr:to>
      <xdr:col>73</xdr:col>
      <xdr:colOff>44450</xdr:colOff>
      <xdr:row>62</xdr:row>
      <xdr:rowOff>8784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3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165011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62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44450</xdr:rowOff>
    </xdr:from>
    <xdr:to>
      <xdr:col>68</xdr:col>
      <xdr:colOff>203200</xdr:colOff>
      <xdr:row>61</xdr:row>
      <xdr:rowOff>146050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130827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70502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昨年に続き実質公債費比率の改善が見られた。財政運営指針に基づき、普通建設事業債の発行を抑制したこと等に加え、地方債の償還終了等などにより単年度の実質公債費比率が改善されたものと分析できる。</a:t>
          </a:r>
          <a:r>
            <a:rPr lang="ja-JP" altLang="ja-JP" sz="1100">
              <a:solidFill>
                <a:schemeClr val="dk1"/>
              </a:solidFill>
              <a:effectLst/>
              <a:latin typeface="+mn-lt"/>
              <a:ea typeface="+mn-ea"/>
              <a:cs typeface="+mn-cs"/>
            </a:rPr>
            <a:t>比率は着実に改善してきているものの、未だ他市と比較して高い水準である</a:t>
          </a:r>
          <a:r>
            <a:rPr lang="ja-JP" altLang="en-US" sz="1100">
              <a:solidFill>
                <a:schemeClr val="dk1"/>
              </a:solidFill>
              <a:effectLst/>
              <a:latin typeface="+mn-lt"/>
              <a:ea typeface="+mn-ea"/>
              <a:cs typeface="+mn-cs"/>
            </a:rPr>
            <a:t>ことから、</a:t>
          </a:r>
          <a:r>
            <a:rPr kumimoji="1" lang="ja-JP" altLang="ja-JP" sz="1100">
              <a:solidFill>
                <a:schemeClr val="dk1"/>
              </a:solidFill>
              <a:effectLst/>
              <a:latin typeface="+mn-lt"/>
              <a:ea typeface="+mn-ea"/>
              <a:cs typeface="+mn-cs"/>
            </a:rPr>
            <a:t>今後も財政運営指針に基づき、市債発行を適正規模に留め、公債費の抑制を図る。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148590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1297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149031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42</xdr:row>
      <xdr:rowOff>9313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17804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9313</xdr:rowOff>
    </xdr:from>
    <xdr:to>
      <xdr:col>72</xdr:col>
      <xdr:colOff>203200</xdr:colOff>
      <xdr:row>42</xdr:row>
      <xdr:rowOff>73660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21021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73660</xdr:rowOff>
    </xdr:from>
    <xdr:to>
      <xdr:col>68</xdr:col>
      <xdr:colOff>152400</xdr:colOff>
      <xdr:row>42</xdr:row>
      <xdr:rowOff>73660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274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129133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145221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129963</xdr:rowOff>
    </xdr:from>
    <xdr:to>
      <xdr:col>73</xdr:col>
      <xdr:colOff>44450</xdr:colOff>
      <xdr:row>42</xdr:row>
      <xdr:rowOff>60113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11.4</a:t>
          </a:r>
          <a:r>
            <a:rPr kumimoji="1" lang="ja-JP" altLang="ja-JP" sz="1100">
              <a:solidFill>
                <a:schemeClr val="dk1"/>
              </a:solidFill>
              <a:effectLst/>
              <a:latin typeface="+mn-lt"/>
              <a:ea typeface="+mn-ea"/>
              <a:cs typeface="+mn-cs"/>
            </a:rPr>
            <a:t>ポイント改善の</a:t>
          </a:r>
          <a:r>
            <a:rPr kumimoji="1" lang="en-US" altLang="ja-JP" sz="1100">
              <a:solidFill>
                <a:schemeClr val="dk1"/>
              </a:solidFill>
              <a:effectLst/>
              <a:latin typeface="+mn-lt"/>
              <a:ea typeface="+mn-ea"/>
              <a:cs typeface="+mn-cs"/>
            </a:rPr>
            <a:t>51.6</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要因として、地方債残高の減少が挙げられる</a:t>
          </a:r>
          <a:r>
            <a:rPr kumimoji="1" lang="ja-JP" altLang="en-US" sz="1100">
              <a:solidFill>
                <a:schemeClr val="dk1"/>
              </a:solidFill>
              <a:effectLst/>
              <a:latin typeface="+mn-lt"/>
              <a:ea typeface="+mn-ea"/>
              <a:cs typeface="+mn-cs"/>
            </a:rPr>
            <a:t>ほか、令和３年度については、普通交付税再算定に伴う充当可能基金残高の増によるところが大きい。</a:t>
          </a:r>
          <a:r>
            <a:rPr lang="ja-JP" altLang="ja-JP" sz="1100">
              <a:solidFill>
                <a:schemeClr val="dk1"/>
              </a:solidFill>
              <a:effectLst/>
              <a:latin typeface="+mn-lt"/>
              <a:ea typeface="+mn-ea"/>
              <a:cs typeface="+mn-cs"/>
            </a:rPr>
            <a:t>財政健全化に向けた取組として、市債残高等の将来債務の縮減に努めた結果、</a:t>
          </a:r>
          <a:r>
            <a:rPr lang="ja-JP" altLang="en-US" sz="1100">
              <a:solidFill>
                <a:schemeClr val="dk1"/>
              </a:solidFill>
              <a:effectLst/>
              <a:latin typeface="+mn-lt"/>
              <a:ea typeface="+mn-ea"/>
              <a:cs typeface="+mn-cs"/>
            </a:rPr>
            <a:t>本</a:t>
          </a:r>
          <a:r>
            <a:rPr lang="ja-JP" altLang="ja-JP" sz="1100">
              <a:solidFill>
                <a:schemeClr val="dk1"/>
              </a:solidFill>
              <a:effectLst/>
              <a:latin typeface="+mn-lt"/>
              <a:ea typeface="+mn-ea"/>
              <a:cs typeface="+mn-cs"/>
            </a:rPr>
            <a:t>比率は、</a:t>
          </a:r>
          <a:r>
            <a:rPr lang="ja-JP" altLang="en-US" sz="1100">
              <a:solidFill>
                <a:schemeClr val="dk1"/>
              </a:solidFill>
              <a:effectLst/>
              <a:latin typeface="+mn-lt"/>
              <a:ea typeface="+mn-ea"/>
              <a:cs typeface="+mn-cs"/>
            </a:rPr>
            <a:t>財政運営指針の</a:t>
          </a:r>
          <a:r>
            <a:rPr lang="ja-JP" altLang="ja-JP" sz="1100">
              <a:solidFill>
                <a:schemeClr val="dk1"/>
              </a:solidFill>
              <a:effectLst/>
              <a:latin typeface="+mn-lt"/>
              <a:ea typeface="+mn-ea"/>
              <a:cs typeface="+mn-cs"/>
            </a:rPr>
            <a:t>計画期間</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年間で</a:t>
          </a:r>
          <a:r>
            <a:rPr lang="en-US" altLang="ja-JP" sz="1100">
              <a:solidFill>
                <a:schemeClr val="dk1"/>
              </a:solidFill>
              <a:effectLst/>
              <a:latin typeface="+mn-lt"/>
              <a:ea typeface="+mn-ea"/>
              <a:cs typeface="+mn-cs"/>
            </a:rPr>
            <a:t>33</a:t>
          </a:r>
          <a:r>
            <a:rPr lang="ja-JP" altLang="ja-JP" sz="1100">
              <a:solidFill>
                <a:schemeClr val="dk1"/>
              </a:solidFill>
              <a:effectLst/>
              <a:latin typeface="+mn-lt"/>
              <a:ea typeface="+mn-ea"/>
              <a:cs typeface="+mn-cs"/>
            </a:rPr>
            <a:t>％程度の改善となったところである</a:t>
          </a:r>
          <a:r>
            <a:rPr lang="ja-JP" altLang="en-US" sz="1100">
              <a:solidFill>
                <a:schemeClr val="dk1"/>
              </a:solidFill>
              <a:effectLst/>
              <a:latin typeface="+mn-lt"/>
              <a:ea typeface="+mn-ea"/>
              <a:cs typeface="+mn-cs"/>
            </a:rPr>
            <a:t>。今後も第２期</a:t>
          </a:r>
          <a:r>
            <a:rPr kumimoji="1" lang="ja-JP" altLang="ja-JP" sz="1100">
              <a:solidFill>
                <a:schemeClr val="dk1"/>
              </a:solidFill>
              <a:effectLst/>
              <a:latin typeface="+mn-lt"/>
              <a:ea typeface="+mn-ea"/>
              <a:cs typeface="+mn-cs"/>
            </a:rPr>
            <a:t>財政運営指針に基づき、道内類似団体平均未満になるよう将来負担比率の改善に努める。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147743</xdr:rowOff>
    </xdr:from>
    <xdr:to>
      <xdr:col>81</xdr:col>
      <xdr:colOff>44450</xdr:colOff>
      <xdr:row>18</xdr:row>
      <xdr:rowOff>129117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062393"/>
          <a:ext cx="8382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129117</xdr:rowOff>
    </xdr:from>
    <xdr:to>
      <xdr:col>77</xdr:col>
      <xdr:colOff>44450</xdr:colOff>
      <xdr:row>19</xdr:row>
      <xdr:rowOff>60889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215217"/>
          <a:ext cx="889000" cy="10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60889</xdr:rowOff>
    </xdr:from>
    <xdr:to>
      <xdr:col>72</xdr:col>
      <xdr:colOff>203200</xdr:colOff>
      <xdr:row>19</xdr:row>
      <xdr:rowOff>139982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318439"/>
          <a:ext cx="889000" cy="7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44379</xdr:rowOff>
    </xdr:from>
    <xdr:to>
      <xdr:col>73</xdr:col>
      <xdr:colOff>44450</xdr:colOff>
      <xdr:row>15</xdr:row>
      <xdr:rowOff>145979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139982</xdr:rowOff>
    </xdr:from>
    <xdr:to>
      <xdr:col>68</xdr:col>
      <xdr:colOff>152400</xdr:colOff>
      <xdr:row>20</xdr:row>
      <xdr:rowOff>75777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397532"/>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72531</xdr:rowOff>
    </xdr:from>
    <xdr:to>
      <xdr:col>68</xdr:col>
      <xdr:colOff>203200</xdr:colOff>
      <xdr:row>16</xdr:row>
      <xdr:rowOff>2681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96943</xdr:rowOff>
    </xdr:from>
    <xdr:to>
      <xdr:col>81</xdr:col>
      <xdr:colOff>95250</xdr:colOff>
      <xdr:row>18</xdr:row>
      <xdr:rowOff>27093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01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69020</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983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78317</xdr:rowOff>
    </xdr:from>
    <xdr:to>
      <xdr:col>77</xdr:col>
      <xdr:colOff>95250</xdr:colOff>
      <xdr:row>19</xdr:row>
      <xdr:rowOff>8467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16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164694</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25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10089</xdr:rowOff>
    </xdr:from>
    <xdr:to>
      <xdr:col>73</xdr:col>
      <xdr:colOff>44450</xdr:colOff>
      <xdr:row>19</xdr:row>
      <xdr:rowOff>111689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26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96466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35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89182</xdr:rowOff>
    </xdr:from>
    <xdr:to>
      <xdr:col>68</xdr:col>
      <xdr:colOff>203200</xdr:colOff>
      <xdr:row>20</xdr:row>
      <xdr:rowOff>19332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34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4109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43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24977</xdr:rowOff>
    </xdr:from>
    <xdr:to>
      <xdr:col>64</xdr:col>
      <xdr:colOff>152400</xdr:colOff>
      <xdr:row>20</xdr:row>
      <xdr:rowOff>126577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45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111354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54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北海道石狩市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58,096
57,598
722.42
35,365,904
34,730,013
623,293
17,906,874
30,755,925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類似団体平均と比較して経常収支比率における人件費分の比率が低くなっている要因として、消防業務を一部事務組合で行っていることが挙げられる。</a:t>
          </a:r>
          <a:endParaRPr lang="ja-JP" altLang="ja-JP" sz="1400">
            <a:effectLst/>
          </a:endParaRPr>
        </a:p>
        <a:p>
          <a:r>
            <a:rPr kumimoji="1" lang="ja-JP" altLang="ja-JP" sz="1100">
              <a:solidFill>
                <a:schemeClr val="dk1"/>
              </a:solidFill>
              <a:effectLst/>
              <a:latin typeface="+mn-lt"/>
              <a:ea typeface="+mn-ea"/>
              <a:cs typeface="+mn-cs"/>
            </a:rPr>
            <a:t>　今後も定員適正化計画に基づいて定員の適正化を推進していくことにより、引き続き人件費抑制に努める。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127000</xdr:rowOff>
    </xdr:from>
    <xdr:to>
      <xdr:col>24</xdr:col>
      <xdr:colOff>25400</xdr:colOff>
      <xdr:row>35</xdr:row>
      <xdr:rowOff>54610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563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54610</xdr:rowOff>
    </xdr:from>
    <xdr:to>
      <xdr:col>19</xdr:col>
      <xdr:colOff>187325</xdr:colOff>
      <xdr:row>35</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55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8890</xdr:rowOff>
    </xdr:from>
    <xdr:to>
      <xdr:col>15</xdr:col>
      <xdr:colOff>98425</xdr:colOff>
      <xdr:row>35</xdr:row>
      <xdr:rowOff>69850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096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8890</xdr:rowOff>
    </xdr:from>
    <xdr:to>
      <xdr:col>11</xdr:col>
      <xdr:colOff>9525</xdr:colOff>
      <xdr:row>35</xdr:row>
      <xdr:rowOff>54610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09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76200</xdr:rowOff>
    </xdr:from>
    <xdr:to>
      <xdr:col>24</xdr:col>
      <xdr:colOff>76200</xdr:colOff>
      <xdr:row>35</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92727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3810</xdr:rowOff>
    </xdr:from>
    <xdr:to>
      <xdr:col>20</xdr:col>
      <xdr:colOff>38100</xdr:colOff>
      <xdr:row>35</xdr:row>
      <xdr:rowOff>105410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115587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7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19050</xdr:rowOff>
    </xdr:from>
    <xdr:to>
      <xdr:col>15</xdr:col>
      <xdr:colOff>149225</xdr:colOff>
      <xdr:row>35</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130827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129540</xdr:rowOff>
    </xdr:from>
    <xdr:to>
      <xdr:col>11</xdr:col>
      <xdr:colOff>60325</xdr:colOff>
      <xdr:row>35</xdr:row>
      <xdr:rowOff>59690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69867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3810</xdr:rowOff>
    </xdr:from>
    <xdr:to>
      <xdr:col>6</xdr:col>
      <xdr:colOff>171450</xdr:colOff>
      <xdr:row>35</xdr:row>
      <xdr:rowOff>105410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115587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％の減少であるが、類似団体と比較すると</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％高い</a:t>
          </a:r>
          <a:r>
            <a:rPr kumimoji="1" lang="en-US" altLang="ja-JP" sz="1100">
              <a:solidFill>
                <a:schemeClr val="dk1"/>
              </a:solidFill>
              <a:effectLst/>
              <a:latin typeface="+mn-lt"/>
              <a:ea typeface="+mn-ea"/>
              <a:cs typeface="+mn-cs"/>
            </a:rPr>
            <a:t>16.5</a:t>
          </a:r>
          <a:r>
            <a:rPr kumimoji="1" lang="ja-JP" altLang="ja-JP" sz="1100">
              <a:solidFill>
                <a:schemeClr val="dk1"/>
              </a:solidFill>
              <a:effectLst/>
              <a:latin typeface="+mn-lt"/>
              <a:ea typeface="+mn-ea"/>
              <a:cs typeface="+mn-cs"/>
            </a:rPr>
            <a:t>％となっており、依然として平均値を上回る水準で推移している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今後も、財政運営指針に基づき、事務事業の点検を行い適正な歳出削減に努める。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17</xdr:row>
      <xdr:rowOff>113393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9845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65513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113393</xdr:rowOff>
    </xdr:from>
    <xdr:to>
      <xdr:col>78</xdr:col>
      <xdr:colOff>69850</xdr:colOff>
      <xdr:row>18</xdr:row>
      <xdr:rowOff>7257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028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21970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91621</xdr:rowOff>
    </xdr:from>
    <xdr:to>
      <xdr:col>73</xdr:col>
      <xdr:colOff>180975</xdr:colOff>
      <xdr:row>18</xdr:row>
      <xdr:rowOff>7257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0062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80736</xdr:rowOff>
    </xdr:from>
    <xdr:to>
      <xdr:col>69</xdr:col>
      <xdr:colOff>92075</xdr:colOff>
      <xdr:row>17</xdr:row>
      <xdr:rowOff>91621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953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87284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62593</xdr:rowOff>
    </xdr:from>
    <xdr:to>
      <xdr:col>78</xdr:col>
      <xdr:colOff>120650</xdr:colOff>
      <xdr:row>17</xdr:row>
      <xdr:rowOff>164193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148970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127907</xdr:rowOff>
    </xdr:from>
    <xdr:to>
      <xdr:col>74</xdr:col>
      <xdr:colOff>31750</xdr:colOff>
      <xdr:row>18</xdr:row>
      <xdr:rowOff>58057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42834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40821</xdr:rowOff>
    </xdr:from>
    <xdr:to>
      <xdr:col>69</xdr:col>
      <xdr:colOff>142875</xdr:colOff>
      <xdr:row>17</xdr:row>
      <xdr:rowOff>142421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127198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少子高齢化や障がい者福祉の向上の各種施策の展開等を実施</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の増</a:t>
          </a:r>
          <a:r>
            <a:rPr kumimoji="1" lang="ja-JP" altLang="ja-JP" sz="1100">
              <a:solidFill>
                <a:schemeClr val="dk1"/>
              </a:solidFill>
              <a:effectLst/>
              <a:latin typeface="+mn-lt"/>
              <a:ea typeface="+mn-ea"/>
              <a:cs typeface="+mn-cs"/>
            </a:rPr>
            <a:t>となっている。今後も少子高齢化の進行等により扶助費の増加が</a:t>
          </a:r>
          <a:r>
            <a:rPr kumimoji="1" lang="ja-JP" altLang="en-US" sz="1100">
              <a:solidFill>
                <a:schemeClr val="dk1"/>
              </a:solidFill>
              <a:effectLst/>
              <a:latin typeface="+mn-lt"/>
              <a:ea typeface="+mn-ea"/>
              <a:cs typeface="+mn-cs"/>
            </a:rPr>
            <a:t>想定される</a:t>
          </a:r>
          <a:r>
            <a:rPr kumimoji="1" lang="ja-JP" altLang="ja-JP" sz="1100">
              <a:solidFill>
                <a:schemeClr val="dk1"/>
              </a:solidFill>
              <a:effectLst/>
              <a:latin typeface="+mn-lt"/>
              <a:ea typeface="+mn-ea"/>
              <a:cs typeface="+mn-cs"/>
            </a:rPr>
            <a:t>ことから、事業の必要性や効果の検証を重ねた上で事業内容の精査を行うなど、適正な執行に努める。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42635</xdr:rowOff>
    </xdr:from>
    <xdr:to>
      <xdr:col>24</xdr:col>
      <xdr:colOff>25400</xdr:colOff>
      <xdr:row>55</xdr:row>
      <xdr:rowOff>86178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472385"/>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42635</xdr:rowOff>
    </xdr:from>
    <xdr:to>
      <xdr:col>19</xdr:col>
      <xdr:colOff>187325</xdr:colOff>
      <xdr:row>56</xdr:row>
      <xdr:rowOff>1815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4723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64407</xdr:rowOff>
    </xdr:from>
    <xdr:to>
      <xdr:col>15</xdr:col>
      <xdr:colOff>98425</xdr:colOff>
      <xdr:row>56</xdr:row>
      <xdr:rowOff>1815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4941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64407</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461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157134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51905</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163285</xdr:rowOff>
    </xdr:from>
    <xdr:to>
      <xdr:col>20</xdr:col>
      <xdr:colOff>38100</xdr:colOff>
      <xdr:row>55</xdr:row>
      <xdr:rowOff>93435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103612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122465</xdr:rowOff>
    </xdr:from>
    <xdr:to>
      <xdr:col>15</xdr:col>
      <xdr:colOff>149225</xdr:colOff>
      <xdr:row>56</xdr:row>
      <xdr:rowOff>52615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62792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13607</xdr:rowOff>
    </xdr:from>
    <xdr:to>
      <xdr:col>11</xdr:col>
      <xdr:colOff>60325</xdr:colOff>
      <xdr:row>55</xdr:row>
      <xdr:rowOff>115207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除排雪経費</a:t>
          </a:r>
          <a:r>
            <a:rPr kumimoji="1" lang="ja-JP" altLang="ja-JP" sz="1100">
              <a:solidFill>
                <a:schemeClr val="dk1"/>
              </a:solidFill>
              <a:effectLst/>
              <a:latin typeface="+mn-lt"/>
              <a:ea typeface="+mn-ea"/>
              <a:cs typeface="+mn-cs"/>
            </a:rPr>
            <a:t>をはじめとした維持補修費の増加に伴い、前年度比</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％の増となっ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類似団体平均に比べても高比率であり、平均値からの乖離も大きくなっている。今後も老朽化した施設の維持補修費の増加等が見込まれるため、公共施設等総合管理計画等に基づいて、計画的な維持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121557</xdr:rowOff>
    </xdr:from>
    <xdr:to>
      <xdr:col>82</xdr:col>
      <xdr:colOff>107950</xdr:colOff>
      <xdr:row>61</xdr:row>
      <xdr:rowOff>4535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10408557"/>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20865</xdr:rowOff>
    </xdr:from>
    <xdr:to>
      <xdr:col>78</xdr:col>
      <xdr:colOff>69850</xdr:colOff>
      <xdr:row>60</xdr:row>
      <xdr:rowOff>121557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10136415"/>
          <a:ext cx="889000" cy="27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20865</xdr:rowOff>
    </xdr:from>
    <xdr:to>
      <xdr:col>73</xdr:col>
      <xdr:colOff>180975</xdr:colOff>
      <xdr:row>60</xdr:row>
      <xdr:rowOff>1815</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1013641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72572</xdr:rowOff>
    </xdr:from>
    <xdr:to>
      <xdr:col>69</xdr:col>
      <xdr:colOff>92075</xdr:colOff>
      <xdr:row>60</xdr:row>
      <xdr:rowOff>1815</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10016672"/>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125185</xdr:rowOff>
    </xdr:from>
    <xdr:to>
      <xdr:col>82</xdr:col>
      <xdr:colOff>158750</xdr:colOff>
      <xdr:row>61</xdr:row>
      <xdr:rowOff>55335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33762</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1032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70757</xdr:rowOff>
    </xdr:from>
    <xdr:to>
      <xdr:col>78</xdr:col>
      <xdr:colOff>120650</xdr:colOff>
      <xdr:row>61</xdr:row>
      <xdr:rowOff>907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3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157134</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44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141515</xdr:rowOff>
    </xdr:from>
    <xdr:to>
      <xdr:col>74</xdr:col>
      <xdr:colOff>31750</xdr:colOff>
      <xdr:row>59</xdr:row>
      <xdr:rowOff>71665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56442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122465</xdr:rowOff>
    </xdr:from>
    <xdr:to>
      <xdr:col>69</xdr:col>
      <xdr:colOff>142875</xdr:colOff>
      <xdr:row>60</xdr:row>
      <xdr:rowOff>52615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2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37392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32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21772</xdr:rowOff>
    </xdr:from>
    <xdr:to>
      <xdr:col>65</xdr:col>
      <xdr:colOff>53975</xdr:colOff>
      <xdr:row>58</xdr:row>
      <xdr:rowOff>123372</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108149</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前年度比で</a:t>
          </a:r>
          <a:r>
            <a:rPr kumimoji="1" lang="en-US" altLang="ja-JP" sz="1100" baseline="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しており、</a:t>
          </a:r>
          <a:r>
            <a:rPr kumimoji="1" lang="ja-JP" altLang="en-US" sz="1100">
              <a:solidFill>
                <a:schemeClr val="dk1"/>
              </a:solidFill>
              <a:effectLst/>
              <a:latin typeface="+mn-lt"/>
              <a:ea typeface="+mn-ea"/>
              <a:cs typeface="+mn-cs"/>
            </a:rPr>
            <a:t>前年度と一転し、</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上回</a:t>
          </a:r>
          <a:r>
            <a:rPr kumimoji="1" lang="ja-JP" altLang="ja-JP" sz="1100">
              <a:solidFill>
                <a:schemeClr val="dk1"/>
              </a:solidFill>
              <a:effectLst/>
              <a:latin typeface="+mn-lt"/>
              <a:ea typeface="+mn-ea"/>
              <a:cs typeface="+mn-cs"/>
            </a:rPr>
            <a:t>った。今後も引き続き外部団体の補助金等の有効性・必要性を検証し、見直し等を含めた検討を行う。</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36</xdr:row>
      <xdr:rowOff>122428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2489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36</xdr:row>
      <xdr:rowOff>122428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2489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36</xdr:row>
      <xdr:rowOff>136144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294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36</xdr:row>
      <xdr:rowOff>140716</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308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43705</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25908</xdr:rowOff>
    </xdr:from>
    <xdr:to>
      <xdr:col>78</xdr:col>
      <xdr:colOff>120650</xdr:colOff>
      <xdr:row>36</xdr:row>
      <xdr:rowOff>127508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85344</xdr:rowOff>
    </xdr:from>
    <xdr:to>
      <xdr:col>69</xdr:col>
      <xdr:colOff>142875</xdr:colOff>
      <xdr:row>37</xdr:row>
      <xdr:rowOff>15494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財政運営指針の着実な実行</a:t>
          </a:r>
          <a:r>
            <a:rPr kumimoji="1" lang="ja-JP" altLang="en-US" sz="1100">
              <a:solidFill>
                <a:schemeClr val="dk1"/>
              </a:solidFill>
              <a:effectLst/>
              <a:latin typeface="+mn-lt"/>
              <a:ea typeface="+mn-ea"/>
              <a:cs typeface="+mn-cs"/>
            </a:rPr>
            <a:t>の結果、</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の減</a:t>
          </a:r>
          <a:r>
            <a:rPr kumimoji="1" lang="ja-JP" altLang="ja-JP" sz="1100">
              <a:solidFill>
                <a:schemeClr val="dk1"/>
              </a:solidFill>
              <a:effectLst/>
              <a:latin typeface="+mn-lt"/>
              <a:ea typeface="+mn-ea"/>
              <a:cs typeface="+mn-cs"/>
            </a:rPr>
            <a:t>となった。前年比</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の要因として、</a:t>
          </a:r>
          <a:r>
            <a:rPr lang="ja-JP" altLang="ja-JP" sz="1100">
              <a:solidFill>
                <a:schemeClr val="dk1"/>
              </a:solidFill>
              <a:effectLst/>
              <a:latin typeface="+mn-lt"/>
              <a:ea typeface="+mn-ea"/>
              <a:cs typeface="+mn-cs"/>
            </a:rPr>
            <a:t>合併</a:t>
          </a:r>
          <a:r>
            <a:rPr lang="ja-JP" altLang="en-US" sz="1100">
              <a:solidFill>
                <a:schemeClr val="dk1"/>
              </a:solidFill>
              <a:effectLst/>
              <a:latin typeface="+mn-lt"/>
              <a:ea typeface="+mn-ea"/>
              <a:cs typeface="+mn-cs"/>
            </a:rPr>
            <a:t>市町村振興のための</a:t>
          </a:r>
          <a:r>
            <a:rPr lang="ja-JP" altLang="ja-JP" sz="1100">
              <a:solidFill>
                <a:schemeClr val="dk1"/>
              </a:solidFill>
              <a:effectLst/>
              <a:latin typeface="+mn-lt"/>
              <a:ea typeface="+mn-ea"/>
              <a:cs typeface="+mn-cs"/>
            </a:rPr>
            <a:t>基金</a:t>
          </a:r>
          <a:r>
            <a:rPr lang="ja-JP" altLang="en-US" sz="1100">
              <a:solidFill>
                <a:schemeClr val="dk1"/>
              </a:solidFill>
              <a:effectLst/>
              <a:latin typeface="+mn-lt"/>
              <a:ea typeface="+mn-ea"/>
              <a:cs typeface="+mn-cs"/>
            </a:rPr>
            <a:t>造成に係る借入の</a:t>
          </a:r>
          <a:r>
            <a:rPr lang="ja-JP" altLang="ja-JP" sz="1100">
              <a:solidFill>
                <a:schemeClr val="dk1"/>
              </a:solidFill>
              <a:effectLst/>
              <a:latin typeface="+mn-lt"/>
              <a:ea typeface="+mn-ea"/>
              <a:cs typeface="+mn-cs"/>
            </a:rPr>
            <a:t>償還</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完了したこと等が</a:t>
          </a:r>
          <a:r>
            <a:rPr kumimoji="1" lang="ja-JP" altLang="ja-JP" sz="1100">
              <a:solidFill>
                <a:schemeClr val="dk1"/>
              </a:solidFill>
              <a:effectLst/>
              <a:latin typeface="+mn-lt"/>
              <a:ea typeface="+mn-ea"/>
              <a:cs typeface="+mn-cs"/>
            </a:rPr>
            <a:t>挙げられる。</a:t>
          </a:r>
          <a:r>
            <a:rPr kumimoji="1" lang="ja-JP" altLang="en-US" sz="1100">
              <a:solidFill>
                <a:schemeClr val="dk1"/>
              </a:solidFill>
              <a:effectLst/>
              <a:latin typeface="+mn-lt"/>
              <a:ea typeface="+mn-ea"/>
              <a:cs typeface="+mn-cs"/>
            </a:rPr>
            <a:t>しかしながら、</a:t>
          </a:r>
          <a:r>
            <a:rPr kumimoji="1" lang="ja-JP" altLang="ja-JP" sz="1100">
              <a:solidFill>
                <a:schemeClr val="dk1"/>
              </a:solidFill>
              <a:effectLst/>
              <a:latin typeface="+mn-lt"/>
              <a:ea typeface="+mn-ea"/>
              <a:cs typeface="+mn-cs"/>
            </a:rPr>
            <a:t>類似団体と比較</a:t>
          </a:r>
          <a:r>
            <a:rPr kumimoji="1" lang="ja-JP" altLang="en-US" sz="1100">
              <a:solidFill>
                <a:schemeClr val="dk1"/>
              </a:solidFill>
              <a:effectLst/>
              <a:latin typeface="+mn-lt"/>
              <a:ea typeface="+mn-ea"/>
              <a:cs typeface="+mn-cs"/>
            </a:rPr>
            <a:t>すると、依然として</a:t>
          </a:r>
          <a:r>
            <a:rPr kumimoji="1" lang="ja-JP" altLang="ja-JP" sz="1100">
              <a:solidFill>
                <a:schemeClr val="dk1"/>
              </a:solidFill>
              <a:effectLst/>
              <a:latin typeface="+mn-lt"/>
              <a:ea typeface="+mn-ea"/>
              <a:cs typeface="+mn-cs"/>
            </a:rPr>
            <a:t>平均値を上回る水準で推移しているため、今後も財政運営指針に基づき、公債費の一層の適正化に努める。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115570</xdr:rowOff>
    </xdr:from>
    <xdr:to>
      <xdr:col>24</xdr:col>
      <xdr:colOff>25400</xdr:colOff>
      <xdr:row>78</xdr:row>
      <xdr:rowOff>27939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317220"/>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123207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xdr:rowOff>
    </xdr:from>
    <xdr:to>
      <xdr:col>19</xdr:col>
      <xdr:colOff>187325</xdr:colOff>
      <xdr:row>78</xdr:row>
      <xdr:rowOff>27939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3858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138447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xdr:rowOff>
    </xdr:from>
    <xdr:to>
      <xdr:col>15</xdr:col>
      <xdr:colOff>98425</xdr:colOff>
      <xdr:row>78</xdr:row>
      <xdr:rowOff>119380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3858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119380</xdr:rowOff>
    </xdr:from>
    <xdr:to>
      <xdr:col>11</xdr:col>
      <xdr:colOff>9525</xdr:colOff>
      <xdr:row>78</xdr:row>
      <xdr:rowOff>157480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492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12716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36847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148589</xdr:rowOff>
    </xdr:from>
    <xdr:to>
      <xdr:col>20</xdr:col>
      <xdr:colOff>38100</xdr:colOff>
      <xdr:row>78</xdr:row>
      <xdr:rowOff>78739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63516</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133350</xdr:rowOff>
    </xdr:from>
    <xdr:to>
      <xdr:col>15</xdr:col>
      <xdr:colOff>149225</xdr:colOff>
      <xdr:row>78</xdr:row>
      <xdr:rowOff>63500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68580</xdr:rowOff>
    </xdr:from>
    <xdr:to>
      <xdr:col>11</xdr:col>
      <xdr:colOff>60325</xdr:colOff>
      <xdr:row>78</xdr:row>
      <xdr:rowOff>170180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154957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106680</xdr:rowOff>
    </xdr:from>
    <xdr:to>
      <xdr:col>6</xdr:col>
      <xdr:colOff>171450</xdr:colOff>
      <xdr:row>79</xdr:row>
      <xdr:rowOff>36830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21607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であり、類似団体の比率</a:t>
          </a:r>
          <a:r>
            <a:rPr kumimoji="1" lang="ja-JP" altLang="en-US" sz="1100">
              <a:solidFill>
                <a:schemeClr val="dk1"/>
              </a:solidFill>
              <a:effectLst/>
              <a:latin typeface="+mn-lt"/>
              <a:ea typeface="+mn-ea"/>
              <a:cs typeface="+mn-cs"/>
            </a:rPr>
            <a:t>との乖離が生じているうえに、近年の</a:t>
          </a:r>
          <a:r>
            <a:rPr kumimoji="1" lang="ja-JP" altLang="ja-JP" sz="1100">
              <a:solidFill>
                <a:schemeClr val="dk1"/>
              </a:solidFill>
              <a:effectLst/>
              <a:latin typeface="+mn-lt"/>
              <a:ea typeface="+mn-ea"/>
              <a:cs typeface="+mn-cs"/>
            </a:rPr>
            <a:t>増加傾向に歯止めをかけることができ</a:t>
          </a:r>
          <a:r>
            <a:rPr kumimoji="1" lang="ja-JP" altLang="en-US" sz="1100">
              <a:solidFill>
                <a:schemeClr val="dk1"/>
              </a:solidFill>
              <a:effectLst/>
              <a:latin typeface="+mn-lt"/>
              <a:ea typeface="+mn-ea"/>
              <a:cs typeface="+mn-cs"/>
            </a:rPr>
            <a:t>ていない</a:t>
          </a:r>
          <a:r>
            <a:rPr kumimoji="1" lang="ja-JP" altLang="ja-JP" sz="1100">
              <a:solidFill>
                <a:schemeClr val="dk1"/>
              </a:solidFill>
              <a:effectLst/>
              <a:latin typeface="+mn-lt"/>
              <a:ea typeface="+mn-ea"/>
              <a:cs typeface="+mn-cs"/>
            </a:rPr>
            <a:t>。扶助費や物件費が増加基調にあり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老朽化した施設の維持補修費も更に増加すると見込まれることから、将来にわたって収支バランスを確保するため、財政の硬直化を招かないよう義務的経費をはじめとした歳出の適正化に努める。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xdr:rowOff>
    </xdr:from>
    <xdr:to>
      <xdr:col>82</xdr:col>
      <xdr:colOff>107950</xdr:colOff>
      <xdr:row>78</xdr:row>
      <xdr:rowOff>17272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3812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xdr:rowOff>
    </xdr:from>
    <xdr:to>
      <xdr:col>78</xdr:col>
      <xdr:colOff>69850</xdr:colOff>
      <xdr:row>78</xdr:row>
      <xdr:rowOff>30987</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3812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161289</xdr:rowOff>
    </xdr:from>
    <xdr:to>
      <xdr:col>73</xdr:col>
      <xdr:colOff>180975</xdr:colOff>
      <xdr:row>78</xdr:row>
      <xdr:rowOff>30987</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3629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60706</xdr:rowOff>
    </xdr:from>
    <xdr:to>
      <xdr:col>69</xdr:col>
      <xdr:colOff>92075</xdr:colOff>
      <xdr:row>77</xdr:row>
      <xdr:rowOff>161289</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262356"/>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109999</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128778</xdr:rowOff>
    </xdr:from>
    <xdr:to>
      <xdr:col>78</xdr:col>
      <xdr:colOff>120650</xdr:colOff>
      <xdr:row>78</xdr:row>
      <xdr:rowOff>58928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151637</xdr:rowOff>
    </xdr:from>
    <xdr:to>
      <xdr:col>74</xdr:col>
      <xdr:colOff>31750</xdr:colOff>
      <xdr:row>78</xdr:row>
      <xdr:rowOff>81787</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91964</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110489</xdr:rowOff>
    </xdr:from>
    <xdr:to>
      <xdr:col>69</xdr:col>
      <xdr:colOff>142875</xdr:colOff>
      <xdr:row>78</xdr:row>
      <xdr:rowOff>40639</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北海道石狩市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47246</xdr:rowOff>
    </xdr:from>
    <xdr:to>
      <xdr:col>29</xdr:col>
      <xdr:colOff>127000</xdr:colOff>
      <xdr:row>16</xdr:row>
      <xdr:rowOff>52193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838071"/>
          <a:ext cx="647700" cy="4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36874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47246</xdr:rowOff>
    </xdr:from>
    <xdr:to>
      <xdr:col>26</xdr:col>
      <xdr:colOff>50800</xdr:colOff>
      <xdr:row>16</xdr:row>
      <xdr:rowOff>75821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38071"/>
          <a:ext cx="698500" cy="28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3678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7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75821</xdr:rowOff>
    </xdr:from>
    <xdr:to>
      <xdr:col>22</xdr:col>
      <xdr:colOff>114300</xdr:colOff>
      <xdr:row>16</xdr:row>
      <xdr:rowOff>88704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66646"/>
          <a:ext cx="698500" cy="12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32351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6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88704</xdr:rowOff>
    </xdr:from>
    <xdr:to>
      <xdr:col>18</xdr:col>
      <xdr:colOff>177800</xdr:colOff>
      <xdr:row>16</xdr:row>
      <xdr:rowOff>89831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79529"/>
          <a:ext cx="698500" cy="1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47929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8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56664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9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1393</xdr:rowOff>
    </xdr:from>
    <xdr:to>
      <xdr:col>29</xdr:col>
      <xdr:colOff>177800</xdr:colOff>
      <xdr:row>16</xdr:row>
      <xdr:rowOff>102993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92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17920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3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167896</xdr:rowOff>
    </xdr:from>
    <xdr:to>
      <xdr:col>26</xdr:col>
      <xdr:colOff>101600</xdr:colOff>
      <xdr:row>16</xdr:row>
      <xdr:rowOff>98046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87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108223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56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25021</xdr:rowOff>
    </xdr:from>
    <xdr:to>
      <xdr:col>22</xdr:col>
      <xdr:colOff>165100</xdr:colOff>
      <xdr:row>16</xdr:row>
      <xdr:rowOff>126621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15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136798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8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37904</xdr:rowOff>
    </xdr:from>
    <xdr:to>
      <xdr:col>19</xdr:col>
      <xdr:colOff>38100</xdr:colOff>
      <xdr:row>16</xdr:row>
      <xdr:rowOff>139504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28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149681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9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39031</xdr:rowOff>
    </xdr:from>
    <xdr:to>
      <xdr:col>15</xdr:col>
      <xdr:colOff>101600</xdr:colOff>
      <xdr:row>16</xdr:row>
      <xdr:rowOff>140631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29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150808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98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28767</xdr:rowOff>
    </xdr:from>
    <xdr:to>
      <xdr:col>29</xdr:col>
      <xdr:colOff>127000</xdr:colOff>
      <xdr:row>35</xdr:row>
      <xdr:rowOff>114917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639117"/>
          <a:ext cx="647700" cy="86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16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28767</xdr:rowOff>
    </xdr:from>
    <xdr:to>
      <xdr:col>26</xdr:col>
      <xdr:colOff>50800</xdr:colOff>
      <xdr:row>35</xdr:row>
      <xdr:rowOff>164523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639117"/>
          <a:ext cx="698500" cy="135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325145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35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12243</xdr:rowOff>
    </xdr:from>
    <xdr:to>
      <xdr:col>22</xdr:col>
      <xdr:colOff>114300</xdr:colOff>
      <xdr:row>35</xdr:row>
      <xdr:rowOff>164523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622593"/>
          <a:ext cx="698500" cy="152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334027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302173</xdr:rowOff>
    </xdr:from>
    <xdr:to>
      <xdr:col>18</xdr:col>
      <xdr:colOff>177800</xdr:colOff>
      <xdr:row>35</xdr:row>
      <xdr:rowOff>12243</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569623"/>
          <a:ext cx="698500" cy="52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339513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320768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64117</xdr:rowOff>
    </xdr:from>
    <xdr:to>
      <xdr:col>29</xdr:col>
      <xdr:colOff>177800</xdr:colOff>
      <xdr:row>35</xdr:row>
      <xdr:rowOff>165717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674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252094</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51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320867</xdr:rowOff>
    </xdr:from>
    <xdr:to>
      <xdr:col>26</xdr:col>
      <xdr:colOff>101600</xdr:colOff>
      <xdr:row>35</xdr:row>
      <xdr:rowOff>79567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588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89744</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357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113723</xdr:rowOff>
    </xdr:from>
    <xdr:to>
      <xdr:col>22</xdr:col>
      <xdr:colOff>165100</xdr:colOff>
      <xdr:row>35</xdr:row>
      <xdr:rowOff>215323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724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225500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492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304343</xdr:rowOff>
    </xdr:from>
    <xdr:to>
      <xdr:col>19</xdr:col>
      <xdr:colOff>38100</xdr:colOff>
      <xdr:row>35</xdr:row>
      <xdr:rowOff>63043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571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73220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340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251373</xdr:rowOff>
    </xdr:from>
    <xdr:to>
      <xdr:col>15</xdr:col>
      <xdr:colOff>101600</xdr:colOff>
      <xdr:row>35</xdr:row>
      <xdr:rowOff>10073</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518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20250</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287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北海道石狩市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58,096
57,598
722.42
35,365,904
34,730,013
623,293
17,906,874
30,755,925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30810</xdr:rowOff>
    </xdr:from>
    <xdr:to>
      <xdr:col>24</xdr:col>
      <xdr:colOff>63500</xdr:colOff>
      <xdr:row>36</xdr:row>
      <xdr:rowOff>50355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03010"/>
          <a:ext cx="838200" cy="1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9701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50355</xdr:rowOff>
    </xdr:from>
    <xdr:to>
      <xdr:col>19</xdr:col>
      <xdr:colOff>177800</xdr:colOff>
      <xdr:row>36</xdr:row>
      <xdr:rowOff>84931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22555"/>
          <a:ext cx="889000" cy="3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156595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84931</xdr:rowOff>
    </xdr:from>
    <xdr:to>
      <xdr:col>15</xdr:col>
      <xdr:colOff>50800</xdr:colOff>
      <xdr:row>36</xdr:row>
      <xdr:rowOff>116687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57131"/>
          <a:ext cx="889000" cy="3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91063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113868</xdr:rowOff>
    </xdr:from>
    <xdr:to>
      <xdr:col>10</xdr:col>
      <xdr:colOff>114300</xdr:colOff>
      <xdr:row>36</xdr:row>
      <xdr:rowOff>116687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86068"/>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102665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99407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151460</xdr:rowOff>
    </xdr:from>
    <xdr:to>
      <xdr:col>24</xdr:col>
      <xdr:colOff>114300</xdr:colOff>
      <xdr:row>36</xdr:row>
      <xdr:rowOff>81610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2887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0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171005</xdr:rowOff>
    </xdr:from>
    <xdr:to>
      <xdr:col>20</xdr:col>
      <xdr:colOff>38100</xdr:colOff>
      <xdr:row>36</xdr:row>
      <xdr:rowOff>101155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7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117682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94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34131</xdr:rowOff>
    </xdr:from>
    <xdr:to>
      <xdr:col>15</xdr:col>
      <xdr:colOff>101600</xdr:colOff>
      <xdr:row>36</xdr:row>
      <xdr:rowOff>135731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0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152258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8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65887</xdr:rowOff>
    </xdr:from>
    <xdr:to>
      <xdr:col>10</xdr:col>
      <xdr:colOff>165100</xdr:colOff>
      <xdr:row>36</xdr:row>
      <xdr:rowOff>167487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12564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1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63068</xdr:rowOff>
    </xdr:from>
    <xdr:to>
      <xdr:col>6</xdr:col>
      <xdr:colOff>38100</xdr:colOff>
      <xdr:row>36</xdr:row>
      <xdr:rowOff>164668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9745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1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85001</xdr:rowOff>
    </xdr:from>
    <xdr:to>
      <xdr:col>24</xdr:col>
      <xdr:colOff>63500</xdr:colOff>
      <xdr:row>54</xdr:row>
      <xdr:rowOff>155956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343301"/>
          <a:ext cx="838200" cy="7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31272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155956</xdr:rowOff>
    </xdr:from>
    <xdr:to>
      <xdr:col>19</xdr:col>
      <xdr:colOff>177800</xdr:colOff>
      <xdr:row>55</xdr:row>
      <xdr:rowOff>142951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414256"/>
          <a:ext cx="889000" cy="15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57484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142951</xdr:rowOff>
    </xdr:from>
    <xdr:to>
      <xdr:col>15</xdr:col>
      <xdr:colOff>50800</xdr:colOff>
      <xdr:row>56</xdr:row>
      <xdr:rowOff>27191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572701"/>
          <a:ext cx="889000" cy="5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118610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8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27191</xdr:rowOff>
    </xdr:from>
    <xdr:to>
      <xdr:col>10</xdr:col>
      <xdr:colOff>114300</xdr:colOff>
      <xdr:row>56</xdr:row>
      <xdr:rowOff>30111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28391"/>
          <a:ext cx="889000" cy="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156532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2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170121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4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34201</xdr:rowOff>
    </xdr:from>
    <xdr:to>
      <xdr:col>24</xdr:col>
      <xdr:colOff>114300</xdr:colOff>
      <xdr:row>54</xdr:row>
      <xdr:rowOff>135801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29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57078</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14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105156</xdr:rowOff>
    </xdr:from>
    <xdr:to>
      <xdr:col>20</xdr:col>
      <xdr:colOff>38100</xdr:colOff>
      <xdr:row>55</xdr:row>
      <xdr:rowOff>35306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36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51833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13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92151</xdr:rowOff>
    </xdr:from>
    <xdr:to>
      <xdr:col>15</xdr:col>
      <xdr:colOff>101600</xdr:colOff>
      <xdr:row>56</xdr:row>
      <xdr:rowOff>22301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2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38828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29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147841</xdr:rowOff>
    </xdr:from>
    <xdr:to>
      <xdr:col>10</xdr:col>
      <xdr:colOff>165100</xdr:colOff>
      <xdr:row>56</xdr:row>
      <xdr:rowOff>77991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57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94518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35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150761</xdr:rowOff>
    </xdr:from>
    <xdr:to>
      <xdr:col>6</xdr:col>
      <xdr:colOff>38100</xdr:colOff>
      <xdr:row>56</xdr:row>
      <xdr:rowOff>80911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58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97438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35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59069</xdr:rowOff>
    </xdr:from>
    <xdr:to>
      <xdr:col>24</xdr:col>
      <xdr:colOff>63500</xdr:colOff>
      <xdr:row>73</xdr:row>
      <xdr:rowOff>78141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2232019"/>
          <a:ext cx="838200" cy="36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56387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42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78141</xdr:rowOff>
    </xdr:from>
    <xdr:to>
      <xdr:col>19</xdr:col>
      <xdr:colOff>177800</xdr:colOff>
      <xdr:row>74</xdr:row>
      <xdr:rowOff>171247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2593991"/>
          <a:ext cx="889000" cy="26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167715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54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3585</xdr:rowOff>
    </xdr:from>
    <xdr:to>
      <xdr:col>15</xdr:col>
      <xdr:colOff>50800</xdr:colOff>
      <xdr:row>74</xdr:row>
      <xdr:rowOff>171247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2690885"/>
          <a:ext cx="889000" cy="16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20007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56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3585</xdr:rowOff>
    </xdr:from>
    <xdr:to>
      <xdr:col>10</xdr:col>
      <xdr:colOff>114300</xdr:colOff>
      <xdr:row>74</xdr:row>
      <xdr:rowOff>157857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2690885"/>
          <a:ext cx="889000" cy="15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19158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56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14651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55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8269</xdr:rowOff>
    </xdr:from>
    <xdr:to>
      <xdr:col>24</xdr:col>
      <xdr:colOff>114300</xdr:colOff>
      <xdr:row>71</xdr:row>
      <xdr:rowOff>109869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18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132746</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13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27341</xdr:rowOff>
    </xdr:from>
    <xdr:to>
      <xdr:col>20</xdr:col>
      <xdr:colOff>38100</xdr:colOff>
      <xdr:row>73</xdr:row>
      <xdr:rowOff>128941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54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145468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31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120447</xdr:rowOff>
    </xdr:from>
    <xdr:to>
      <xdr:col>15</xdr:col>
      <xdr:colOff>101600</xdr:colOff>
      <xdr:row>75</xdr:row>
      <xdr:rowOff>50597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80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67124</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258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124235</xdr:rowOff>
    </xdr:from>
    <xdr:to>
      <xdr:col>10</xdr:col>
      <xdr:colOff>165100</xdr:colOff>
      <xdr:row>74</xdr:row>
      <xdr:rowOff>54385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6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70912</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41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107057</xdr:rowOff>
    </xdr:from>
    <xdr:to>
      <xdr:col>6</xdr:col>
      <xdr:colOff>38100</xdr:colOff>
      <xdr:row>75</xdr:row>
      <xdr:rowOff>37207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79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53734</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63111" y="1256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139649</xdr:rowOff>
    </xdr:from>
    <xdr:to>
      <xdr:col>24</xdr:col>
      <xdr:colOff>62865</xdr:colOff>
      <xdr:row>99</xdr:row>
      <xdr:rowOff>74955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98699"/>
          <a:ext cx="1270" cy="164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78782</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74955</xdr:rowOff>
    </xdr:from>
    <xdr:to>
      <xdr:col>24</xdr:col>
      <xdr:colOff>152400</xdr:colOff>
      <xdr:row>99</xdr:row>
      <xdr:rowOff>74955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86326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7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139649</xdr:rowOff>
    </xdr:from>
    <xdr:to>
      <xdr:col>24</xdr:col>
      <xdr:colOff>152400</xdr:colOff>
      <xdr:row>89</xdr:row>
      <xdr:rowOff>139649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9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122453</xdr:rowOff>
    </xdr:from>
    <xdr:to>
      <xdr:col>24</xdr:col>
      <xdr:colOff>63500</xdr:colOff>
      <xdr:row>97</xdr:row>
      <xdr:rowOff>11252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238753"/>
          <a:ext cx="838200" cy="40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22534</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8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44107</xdr:rowOff>
    </xdr:from>
    <xdr:to>
      <xdr:col>24</xdr:col>
      <xdr:colOff>114300</xdr:colOff>
      <xdr:row>96</xdr:row>
      <xdr:rowOff>145707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0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11252</xdr:rowOff>
    </xdr:from>
    <xdr:to>
      <xdr:col>19</xdr:col>
      <xdr:colOff>177800</xdr:colOff>
      <xdr:row>97</xdr:row>
      <xdr:rowOff>85497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641902"/>
          <a:ext cx="889000" cy="7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31065</xdr:rowOff>
    </xdr:from>
    <xdr:to>
      <xdr:col>20</xdr:col>
      <xdr:colOff>38100</xdr:colOff>
      <xdr:row>98</xdr:row>
      <xdr:rowOff>132665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3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123792</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925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85497</xdr:rowOff>
    </xdr:from>
    <xdr:to>
      <xdr:col>15</xdr:col>
      <xdr:colOff>50800</xdr:colOff>
      <xdr:row>97</xdr:row>
      <xdr:rowOff>148476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716147"/>
          <a:ext cx="889000" cy="6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90336</xdr:rowOff>
    </xdr:from>
    <xdr:to>
      <xdr:col>15</xdr:col>
      <xdr:colOff>101600</xdr:colOff>
      <xdr:row>99</xdr:row>
      <xdr:rowOff>20486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11613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98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148476</xdr:rowOff>
    </xdr:from>
    <xdr:to>
      <xdr:col>10</xdr:col>
      <xdr:colOff>114300</xdr:colOff>
      <xdr:row>97</xdr:row>
      <xdr:rowOff>167475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779126"/>
          <a:ext cx="889000" cy="1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153085</xdr:rowOff>
    </xdr:from>
    <xdr:to>
      <xdr:col>10</xdr:col>
      <xdr:colOff>165100</xdr:colOff>
      <xdr:row>99</xdr:row>
      <xdr:rowOff>83235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95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74362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704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150774</xdr:rowOff>
    </xdr:from>
    <xdr:to>
      <xdr:col>6</xdr:col>
      <xdr:colOff>38100</xdr:colOff>
      <xdr:row>99</xdr:row>
      <xdr:rowOff>80924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5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72051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04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71653</xdr:rowOff>
    </xdr:from>
    <xdr:to>
      <xdr:col>24</xdr:col>
      <xdr:colOff>114300</xdr:colOff>
      <xdr:row>95</xdr:row>
      <xdr:rowOff>1803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18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94530</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03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131902</xdr:rowOff>
    </xdr:from>
    <xdr:to>
      <xdr:col>20</xdr:col>
      <xdr:colOff>38100</xdr:colOff>
      <xdr:row>97</xdr:row>
      <xdr:rowOff>62052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9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78579</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366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34697</xdr:rowOff>
    </xdr:from>
    <xdr:to>
      <xdr:col>15</xdr:col>
      <xdr:colOff>101600</xdr:colOff>
      <xdr:row>97</xdr:row>
      <xdr:rowOff>136297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6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152824</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440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97676</xdr:rowOff>
    </xdr:from>
    <xdr:to>
      <xdr:col>10</xdr:col>
      <xdr:colOff>165100</xdr:colOff>
      <xdr:row>98</xdr:row>
      <xdr:rowOff>27826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2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44353</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503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116675</xdr:rowOff>
    </xdr:from>
    <xdr:to>
      <xdr:col>6</xdr:col>
      <xdr:colOff>38100</xdr:colOff>
      <xdr:row>98</xdr:row>
      <xdr:rowOff>46825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4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63352</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52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85265</xdr:rowOff>
    </xdr:from>
    <xdr:to>
      <xdr:col>54</xdr:col>
      <xdr:colOff>189865</xdr:colOff>
      <xdr:row>38</xdr:row>
      <xdr:rowOff>158302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571665"/>
          <a:ext cx="1270" cy="1101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162129</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7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158302</xdr:rowOff>
    </xdr:from>
    <xdr:to>
      <xdr:col>55</xdr:col>
      <xdr:colOff>88900</xdr:colOff>
      <xdr:row>38</xdr:row>
      <xdr:rowOff>158302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73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31942</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34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85265</xdr:rowOff>
    </xdr:from>
    <xdr:to>
      <xdr:col>55</xdr:col>
      <xdr:colOff>88900</xdr:colOff>
      <xdr:row>32</xdr:row>
      <xdr:rowOff>85265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101581</xdr:rowOff>
    </xdr:from>
    <xdr:to>
      <xdr:col>55</xdr:col>
      <xdr:colOff>0</xdr:colOff>
      <xdr:row>35</xdr:row>
      <xdr:rowOff>113383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5245081"/>
          <a:ext cx="838200" cy="86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88415</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260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109988</xdr:rowOff>
    </xdr:from>
    <xdr:to>
      <xdr:col>55</xdr:col>
      <xdr:colOff>50800</xdr:colOff>
      <xdr:row>37</xdr:row>
      <xdr:rowOff>40138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28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101581</xdr:rowOff>
    </xdr:from>
    <xdr:to>
      <xdr:col>50</xdr:col>
      <xdr:colOff>114300</xdr:colOff>
      <xdr:row>36</xdr:row>
      <xdr:rowOff>102914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5245081"/>
          <a:ext cx="889000" cy="103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159766</xdr:rowOff>
    </xdr:from>
    <xdr:to>
      <xdr:col>50</xdr:col>
      <xdr:colOff>165100</xdr:colOff>
      <xdr:row>31</xdr:row>
      <xdr:rowOff>89916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5303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81043</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539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102914</xdr:rowOff>
    </xdr:from>
    <xdr:to>
      <xdr:col>45</xdr:col>
      <xdr:colOff>177800</xdr:colOff>
      <xdr:row>36</xdr:row>
      <xdr:rowOff>111677</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275114"/>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11786</xdr:rowOff>
    </xdr:from>
    <xdr:to>
      <xdr:col>46</xdr:col>
      <xdr:colOff>38100</xdr:colOff>
      <xdr:row>37</xdr:row>
      <xdr:rowOff>113386</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104513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44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111677</xdr:rowOff>
    </xdr:from>
    <xdr:to>
      <xdr:col>41</xdr:col>
      <xdr:colOff>50800</xdr:colOff>
      <xdr:row>36</xdr:row>
      <xdr:rowOff>126117</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283877"/>
          <a:ext cx="889000" cy="1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50467</xdr:rowOff>
    </xdr:from>
    <xdr:to>
      <xdr:col>41</xdr:col>
      <xdr:colOff>101600</xdr:colOff>
      <xdr:row>37</xdr:row>
      <xdr:rowOff>152067</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39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143194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48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57629</xdr:rowOff>
    </xdr:from>
    <xdr:to>
      <xdr:col>36</xdr:col>
      <xdr:colOff>165100</xdr:colOff>
      <xdr:row>37</xdr:row>
      <xdr:rowOff>159229</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40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150356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49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62583</xdr:rowOff>
    </xdr:from>
    <xdr:to>
      <xdr:col>55</xdr:col>
      <xdr:colOff>50800</xdr:colOff>
      <xdr:row>35</xdr:row>
      <xdr:rowOff>164183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0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85460</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91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50781</xdr:rowOff>
    </xdr:from>
    <xdr:to>
      <xdr:col>50</xdr:col>
      <xdr:colOff>165100</xdr:colOff>
      <xdr:row>30</xdr:row>
      <xdr:rowOff>152381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519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168908</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4969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52114</xdr:rowOff>
    </xdr:from>
    <xdr:to>
      <xdr:col>46</xdr:col>
      <xdr:colOff>38100</xdr:colOff>
      <xdr:row>36</xdr:row>
      <xdr:rowOff>153714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22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170241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599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60877</xdr:rowOff>
    </xdr:from>
    <xdr:to>
      <xdr:col>41</xdr:col>
      <xdr:colOff>101600</xdr:colOff>
      <xdr:row>36</xdr:row>
      <xdr:rowOff>162477</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23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7554</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0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75317</xdr:rowOff>
    </xdr:from>
    <xdr:to>
      <xdr:col>36</xdr:col>
      <xdr:colOff>165100</xdr:colOff>
      <xdr:row>37</xdr:row>
      <xdr:rowOff>5467</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24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21994</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02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152175</xdr:rowOff>
    </xdr:from>
    <xdr:to>
      <xdr:col>55</xdr:col>
      <xdr:colOff>0</xdr:colOff>
      <xdr:row>57</xdr:row>
      <xdr:rowOff>95352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9639300" y="9753375"/>
          <a:ext cx="838200" cy="11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63097</xdr:rowOff>
    </xdr:from>
    <xdr:to>
      <xdr:col>50</xdr:col>
      <xdr:colOff>114300</xdr:colOff>
      <xdr:row>57</xdr:row>
      <xdr:rowOff>95352</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8750300" y="9835747"/>
          <a:ext cx="889000" cy="3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13991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4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63097</xdr:rowOff>
    </xdr:from>
    <xdr:to>
      <xdr:col>45</xdr:col>
      <xdr:colOff>177800</xdr:colOff>
      <xdr:row>58</xdr:row>
      <xdr:rowOff>17997</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7861300" y="9835747"/>
          <a:ext cx="889000" cy="12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12847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4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85380</xdr:rowOff>
    </xdr:from>
    <xdr:to>
      <xdr:col>41</xdr:col>
      <xdr:colOff>50800</xdr:colOff>
      <xdr:row>58</xdr:row>
      <xdr:rowOff>17997</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a:off x="6972300" y="9858030"/>
          <a:ext cx="889000" cy="10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52624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48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160000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4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101375</xdr:rowOff>
    </xdr:from>
    <xdr:to>
      <xdr:col>55</xdr:col>
      <xdr:colOff>50800</xdr:colOff>
      <xdr:row>57</xdr:row>
      <xdr:rowOff>31525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70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79802</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68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44552</xdr:rowOff>
    </xdr:from>
    <xdr:to>
      <xdr:col>50</xdr:col>
      <xdr:colOff>165100</xdr:colOff>
      <xdr:row>57</xdr:row>
      <xdr:rowOff>146152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81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137279</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72111" y="990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12297</xdr:rowOff>
    </xdr:from>
    <xdr:to>
      <xdr:col>46</xdr:col>
      <xdr:colOff>38100</xdr:colOff>
      <xdr:row>57</xdr:row>
      <xdr:rowOff>113897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78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105024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987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138647</xdr:rowOff>
    </xdr:from>
    <xdr:to>
      <xdr:col>41</xdr:col>
      <xdr:colOff>101600</xdr:colOff>
      <xdr:row>58</xdr:row>
      <xdr:rowOff>68797</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91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59924</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1000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34580</xdr:rowOff>
    </xdr:from>
    <xdr:to>
      <xdr:col>36</xdr:col>
      <xdr:colOff>165100</xdr:colOff>
      <xdr:row>57</xdr:row>
      <xdr:rowOff>136180</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80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127307</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989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117106</xdr:rowOff>
    </xdr:from>
    <xdr:to>
      <xdr:col>55</xdr:col>
      <xdr:colOff>0</xdr:colOff>
      <xdr:row>79</xdr:row>
      <xdr:rowOff>28715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9639300" y="13147306"/>
          <a:ext cx="838200" cy="42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99865</xdr:rowOff>
    </xdr:from>
    <xdr:ext cx="534377"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3301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164409</xdr:rowOff>
    </xdr:from>
    <xdr:to>
      <xdr:col>50</xdr:col>
      <xdr:colOff>114300</xdr:colOff>
      <xdr:row>79</xdr:row>
      <xdr:rowOff>28715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8750300" y="13194609"/>
          <a:ext cx="889000" cy="37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76649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1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164409</xdr:rowOff>
    </xdr:from>
    <xdr:to>
      <xdr:col>45</xdr:col>
      <xdr:colOff>177800</xdr:colOff>
      <xdr:row>78</xdr:row>
      <xdr:rowOff>140900</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7861300" y="13194609"/>
          <a:ext cx="889000" cy="31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169873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3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75845</xdr:rowOff>
    </xdr:from>
    <xdr:to>
      <xdr:col>41</xdr:col>
      <xdr:colOff>50800</xdr:colOff>
      <xdr:row>78</xdr:row>
      <xdr:rowOff>140900</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a:off x="6972300" y="13277495"/>
          <a:ext cx="889000" cy="23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51655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11301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3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66306</xdr:rowOff>
    </xdr:from>
    <xdr:to>
      <xdr:col>55</xdr:col>
      <xdr:colOff>50800</xdr:colOff>
      <xdr:row>76</xdr:row>
      <xdr:rowOff>167906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309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89184</xdr:rowOff>
    </xdr:from>
    <xdr:ext cx="534377"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294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149365</xdr:rowOff>
    </xdr:from>
    <xdr:to>
      <xdr:col>50</xdr:col>
      <xdr:colOff>165100</xdr:colOff>
      <xdr:row>79</xdr:row>
      <xdr:rowOff>79515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352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70642</xdr:rowOff>
    </xdr:from>
    <xdr:ext cx="378565"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450017" y="13615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113609</xdr:rowOff>
    </xdr:from>
    <xdr:to>
      <xdr:col>46</xdr:col>
      <xdr:colOff>38100</xdr:colOff>
      <xdr:row>77</xdr:row>
      <xdr:rowOff>43759</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314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60285</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483111" y="1291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90100</xdr:rowOff>
    </xdr:from>
    <xdr:to>
      <xdr:col>41</xdr:col>
      <xdr:colOff>101600</xdr:colOff>
      <xdr:row>79</xdr:row>
      <xdr:rowOff>20250</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34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11377</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626428" y="1355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25045</xdr:rowOff>
    </xdr:from>
    <xdr:to>
      <xdr:col>36</xdr:col>
      <xdr:colOff>165100</xdr:colOff>
      <xdr:row>77</xdr:row>
      <xdr:rowOff>126645</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322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143172</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05111" y="1300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id="{00000000-0008-0000-06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8" name="普通建設事業費 （ うち更新整備　）最小値テキスト">
          <a:extLst>
            <a:ext uri="{FF2B5EF4-FFF2-40B4-BE49-F238E27FC236}">
              <a16:creationId xmlns:a16="http://schemas.microsoft.com/office/drawing/2014/main" id="{00000000-0008-0000-0600-0000D4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70" name="普通建設事業費 （ うち更新整備　）最大値テキスト">
          <a:extLst>
            <a:ext uri="{FF2B5EF4-FFF2-40B4-BE49-F238E27FC236}">
              <a16:creationId xmlns:a16="http://schemas.microsoft.com/office/drawing/2014/main" id="{00000000-0008-0000-0600-0000D6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44831</xdr:rowOff>
    </xdr:from>
    <xdr:to>
      <xdr:col>55</xdr:col>
      <xdr:colOff>0</xdr:colOff>
      <xdr:row>98</xdr:row>
      <xdr:rowOff>7863</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9639300" y="16675481"/>
          <a:ext cx="838200" cy="13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3" name="普通建設事業費 （ うち更新整備　）平均値テキスト">
          <a:extLst>
            <a:ext uri="{FF2B5EF4-FFF2-40B4-BE49-F238E27FC236}">
              <a16:creationId xmlns:a16="http://schemas.microsoft.com/office/drawing/2014/main" id="{00000000-0008-0000-0600-0000D9010000}"/>
            </a:ext>
          </a:extLst>
        </xdr:cNvPr>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44831</xdr:rowOff>
    </xdr:from>
    <xdr:to>
      <xdr:col>50</xdr:col>
      <xdr:colOff>114300</xdr:colOff>
      <xdr:row>98</xdr:row>
      <xdr:rowOff>104953</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8750300" y="16675481"/>
          <a:ext cx="889000" cy="23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76954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36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89964</xdr:rowOff>
    </xdr:from>
    <xdr:to>
      <xdr:col>45</xdr:col>
      <xdr:colOff>177800</xdr:colOff>
      <xdr:row>98</xdr:row>
      <xdr:rowOff>104953</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7861300" y="16892064"/>
          <a:ext cx="889000" cy="1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121597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4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89964</xdr:rowOff>
    </xdr:from>
    <xdr:to>
      <xdr:col>41</xdr:col>
      <xdr:colOff>50800</xdr:colOff>
      <xdr:row>98</xdr:row>
      <xdr:rowOff>110130</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flipV="1">
          <a:off x="6972300" y="16892064"/>
          <a:ext cx="889000" cy="2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153551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44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90735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128513</xdr:rowOff>
    </xdr:from>
    <xdr:to>
      <xdr:col>55</xdr:col>
      <xdr:colOff>50800</xdr:colOff>
      <xdr:row>98</xdr:row>
      <xdr:rowOff>58663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10426700" y="1675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106940</xdr:rowOff>
    </xdr:from>
    <xdr:ext cx="534377" cy="259045"/>
    <xdr:sp macro="" textlink="">
      <xdr:nvSpPr>
        <xdr:cNvPr id="492" name="普通建設事業費 （ うち更新整備　）該当値テキスト">
          <a:extLst>
            <a:ext uri="{FF2B5EF4-FFF2-40B4-BE49-F238E27FC236}">
              <a16:creationId xmlns:a16="http://schemas.microsoft.com/office/drawing/2014/main" id="{00000000-0008-0000-0600-0000EC010000}"/>
            </a:ext>
          </a:extLst>
        </xdr:cNvPr>
        <xdr:cNvSpPr txBox="1"/>
      </xdr:nvSpPr>
      <xdr:spPr>
        <a:xfrm>
          <a:off x="10528300" y="1673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165481</xdr:rowOff>
    </xdr:from>
    <xdr:to>
      <xdr:col>50</xdr:col>
      <xdr:colOff>165100</xdr:colOff>
      <xdr:row>97</xdr:row>
      <xdr:rowOff>95631</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9588500" y="1662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86758</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9372111" y="167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54153</xdr:rowOff>
    </xdr:from>
    <xdr:to>
      <xdr:col>46</xdr:col>
      <xdr:colOff>38100</xdr:colOff>
      <xdr:row>98</xdr:row>
      <xdr:rowOff>155753</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8699500" y="1685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146880</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8483111" y="1694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39164</xdr:rowOff>
    </xdr:from>
    <xdr:to>
      <xdr:col>41</xdr:col>
      <xdr:colOff>101600</xdr:colOff>
      <xdr:row>98</xdr:row>
      <xdr:rowOff>140764</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7810500" y="1684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131891</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7594111" y="1693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59330</xdr:rowOff>
    </xdr:from>
    <xdr:to>
      <xdr:col>36</xdr:col>
      <xdr:colOff>165100</xdr:colOff>
      <xdr:row>98</xdr:row>
      <xdr:rowOff>160930</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6921500" y="168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152057</xdr:rowOff>
    </xdr:from>
    <xdr:ext cx="469744"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6737428" y="1695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災害復旧事業費グラフ枠">
          <a:extLst>
            <a:ext uri="{FF2B5EF4-FFF2-40B4-BE49-F238E27FC236}">
              <a16:creationId xmlns:a16="http://schemas.microsoft.com/office/drawing/2014/main" id="{00000000-0008-0000-06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7" name="災害復旧事業費最小値テキスト">
          <a:extLst>
            <a:ext uri="{FF2B5EF4-FFF2-40B4-BE49-F238E27FC236}">
              <a16:creationId xmlns:a16="http://schemas.microsoft.com/office/drawing/2014/main" id="{00000000-0008-0000-0600-00000F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9" name="災害復旧事業費最大値テキスト">
          <a:extLst>
            <a:ext uri="{FF2B5EF4-FFF2-40B4-BE49-F238E27FC236}">
              <a16:creationId xmlns:a16="http://schemas.microsoft.com/office/drawing/2014/main" id="{00000000-0008-0000-0600-000011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2" name="災害復旧事業費平均値テキスト">
          <a:extLst>
            <a:ext uri="{FF2B5EF4-FFF2-40B4-BE49-F238E27FC236}">
              <a16:creationId xmlns:a16="http://schemas.microsoft.com/office/drawing/2014/main" id="{00000000-0008-0000-0600-000014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91727</xdr:rowOff>
    </xdr:from>
    <xdr:to>
      <xdr:col>81</xdr:col>
      <xdr:colOff>50800</xdr:colOff>
      <xdr:row>39</xdr:row>
      <xdr:rowOff>98878</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4592300" y="6778277"/>
          <a:ext cx="889000" cy="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159033</xdr:rowOff>
    </xdr:from>
    <xdr:to>
      <xdr:col>76</xdr:col>
      <xdr:colOff>114300</xdr:colOff>
      <xdr:row>39</xdr:row>
      <xdr:rowOff>91727</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3703300" y="6674133"/>
          <a:ext cx="889000" cy="10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124078</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159033</xdr:rowOff>
    </xdr:from>
    <xdr:to>
      <xdr:col>71</xdr:col>
      <xdr:colOff>177800</xdr:colOff>
      <xdr:row>39</xdr:row>
      <xdr:rowOff>34544</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flipV="1">
          <a:off x="12814300" y="6674133"/>
          <a:ext cx="889000" cy="4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86692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7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3" name="フローチャート: 判断 542">
          <a:extLst>
            <a:ext uri="{FF2B5EF4-FFF2-40B4-BE49-F238E27FC236}">
              <a16:creationId xmlns:a16="http://schemas.microsoft.com/office/drawing/2014/main" id="{00000000-0008-0000-0600-00001F020000}"/>
            </a:ext>
          </a:extLst>
        </xdr:cNvPr>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120885</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807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249299" cy="259045"/>
    <xdr:sp macro="" textlink="">
      <xdr:nvSpPr>
        <xdr:cNvPr id="551" name="災害復旧事業費該当値テキスト">
          <a:extLst>
            <a:ext uri="{FF2B5EF4-FFF2-40B4-BE49-F238E27FC236}">
              <a16:creationId xmlns:a16="http://schemas.microsoft.com/office/drawing/2014/main" id="{00000000-0008-0000-0600-000027020000}"/>
            </a:ext>
          </a:extLst>
        </xdr:cNvPr>
        <xdr:cNvSpPr txBox="1"/>
      </xdr:nvSpPr>
      <xdr:spPr>
        <a:xfrm>
          <a:off x="16370300" y="6677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40927</xdr:rowOff>
    </xdr:from>
    <xdr:to>
      <xdr:col>76</xdr:col>
      <xdr:colOff>165100</xdr:colOff>
      <xdr:row>39</xdr:row>
      <xdr:rowOff>142527</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4541500" y="672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133654</xdr:rowOff>
    </xdr:from>
    <xdr:ext cx="378565"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4403017" y="6820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108233</xdr:rowOff>
    </xdr:from>
    <xdr:to>
      <xdr:col>72</xdr:col>
      <xdr:colOff>38100</xdr:colOff>
      <xdr:row>39</xdr:row>
      <xdr:rowOff>38383</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3652500" y="662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54910</xdr:rowOff>
    </xdr:from>
    <xdr:ext cx="469744"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3468428" y="6398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155194</xdr:rowOff>
    </xdr:from>
    <xdr:to>
      <xdr:col>67</xdr:col>
      <xdr:colOff>101600</xdr:colOff>
      <xdr:row>39</xdr:row>
      <xdr:rowOff>85344</xdr:rowOff>
    </xdr:to>
    <xdr:sp macro="" textlink="">
      <xdr:nvSpPr>
        <xdr:cNvPr id="558" name="楕円 557">
          <a:extLst>
            <a:ext uri="{FF2B5EF4-FFF2-40B4-BE49-F238E27FC236}">
              <a16:creationId xmlns:a16="http://schemas.microsoft.com/office/drawing/2014/main" id="{00000000-0008-0000-0600-00002E020000}"/>
            </a:ext>
          </a:extLst>
        </xdr:cNvPr>
        <xdr:cNvSpPr/>
      </xdr:nvSpPr>
      <xdr:spPr>
        <a:xfrm>
          <a:off x="12763500" y="66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101871</xdr:rowOff>
    </xdr:from>
    <xdr:ext cx="469744"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579428" y="6445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失業対策事業費グラフ枠">
          <a:extLst>
            <a:ext uri="{FF2B5EF4-FFF2-40B4-BE49-F238E27FC236}">
              <a16:creationId xmlns:a16="http://schemas.microsoft.com/office/drawing/2014/main" id="{00000000-0008-0000-06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6" name="失業対策事業費最小値テキスト">
          <a:extLst>
            <a:ext uri="{FF2B5EF4-FFF2-40B4-BE49-F238E27FC236}">
              <a16:creationId xmlns:a16="http://schemas.microsoft.com/office/drawing/2014/main" id="{00000000-0008-0000-0600-00004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8" name="失業対策事業費最大値テキスト">
          <a:extLst>
            <a:ext uri="{FF2B5EF4-FFF2-40B4-BE49-F238E27FC236}">
              <a16:creationId xmlns:a16="http://schemas.microsoft.com/office/drawing/2014/main" id="{00000000-0008-0000-0600-00004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1" name="失業対策事業費平均値テキスト">
          <a:extLst>
            <a:ext uri="{FF2B5EF4-FFF2-40B4-BE49-F238E27FC236}">
              <a16:creationId xmlns:a16="http://schemas.microsoft.com/office/drawing/2014/main" id="{00000000-0008-0000-0600-00004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フローチャート: 判断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0" name="失業対策事業費該当値テキスト">
          <a:extLst>
            <a:ext uri="{FF2B5EF4-FFF2-40B4-BE49-F238E27FC236}">
              <a16:creationId xmlns:a16="http://schemas.microsoft.com/office/drawing/2014/main" id="{00000000-0008-0000-0600-00005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a:extLst>
            <a:ext uri="{FF2B5EF4-FFF2-40B4-BE49-F238E27FC236}">
              <a16:creationId xmlns:a16="http://schemas.microsoft.com/office/drawing/2014/main" id="{00000000-0008-0000-06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3" name="公債費最小値テキスト">
          <a:extLst>
            <a:ext uri="{FF2B5EF4-FFF2-40B4-BE49-F238E27FC236}">
              <a16:creationId xmlns:a16="http://schemas.microsoft.com/office/drawing/2014/main" id="{00000000-0008-0000-0600-000079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5" name="公債費最大値テキスト">
          <a:extLst>
            <a:ext uri="{FF2B5EF4-FFF2-40B4-BE49-F238E27FC236}">
              <a16:creationId xmlns:a16="http://schemas.microsoft.com/office/drawing/2014/main" id="{00000000-0008-0000-0600-00007B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58141</xdr:rowOff>
    </xdr:from>
    <xdr:to>
      <xdr:col>85</xdr:col>
      <xdr:colOff>127000</xdr:colOff>
      <xdr:row>75</xdr:row>
      <xdr:rowOff>88964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5481300" y="12916891"/>
          <a:ext cx="838200" cy="3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31514</xdr:rowOff>
    </xdr:from>
    <xdr:ext cx="534377" cy="259045"/>
    <xdr:sp macro="" textlink="">
      <xdr:nvSpPr>
        <xdr:cNvPr id="638" name="公債費平均値テキスト">
          <a:extLst>
            <a:ext uri="{FF2B5EF4-FFF2-40B4-BE49-F238E27FC236}">
              <a16:creationId xmlns:a16="http://schemas.microsoft.com/office/drawing/2014/main" id="{00000000-0008-0000-0600-00007E020000}"/>
            </a:ext>
          </a:extLst>
        </xdr:cNvPr>
        <xdr:cNvSpPr txBox="1"/>
      </xdr:nvSpPr>
      <xdr:spPr>
        <a:xfrm>
          <a:off x="16370300" y="13061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58141</xdr:rowOff>
    </xdr:from>
    <xdr:to>
      <xdr:col>81</xdr:col>
      <xdr:colOff>50800</xdr:colOff>
      <xdr:row>75</xdr:row>
      <xdr:rowOff>123939</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4592300" y="12916891"/>
          <a:ext cx="889000" cy="6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142245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57226</xdr:rowOff>
    </xdr:from>
    <xdr:to>
      <xdr:col>76</xdr:col>
      <xdr:colOff>114300</xdr:colOff>
      <xdr:row>75</xdr:row>
      <xdr:rowOff>123939</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3703300" y="12915976"/>
          <a:ext cx="889000" cy="6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151629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29870</xdr:rowOff>
    </xdr:from>
    <xdr:to>
      <xdr:col>71</xdr:col>
      <xdr:colOff>177800</xdr:colOff>
      <xdr:row>75</xdr:row>
      <xdr:rowOff>57226</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814300" y="12888620"/>
          <a:ext cx="889000" cy="2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157154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140340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38164</xdr:rowOff>
    </xdr:from>
    <xdr:to>
      <xdr:col>85</xdr:col>
      <xdr:colOff>177800</xdr:colOff>
      <xdr:row>75</xdr:row>
      <xdr:rowOff>139764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6268700" y="128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61041</xdr:rowOff>
    </xdr:from>
    <xdr:ext cx="534377" cy="259045"/>
    <xdr:sp macro="" textlink="">
      <xdr:nvSpPr>
        <xdr:cNvPr id="657" name="公債費該当値テキスト">
          <a:extLst>
            <a:ext uri="{FF2B5EF4-FFF2-40B4-BE49-F238E27FC236}">
              <a16:creationId xmlns:a16="http://schemas.microsoft.com/office/drawing/2014/main" id="{00000000-0008-0000-0600-000091020000}"/>
            </a:ext>
          </a:extLst>
        </xdr:cNvPr>
        <xdr:cNvSpPr txBox="1"/>
      </xdr:nvSpPr>
      <xdr:spPr>
        <a:xfrm>
          <a:off x="16370300" y="1274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7341</xdr:rowOff>
    </xdr:from>
    <xdr:to>
      <xdr:col>81</xdr:col>
      <xdr:colOff>101600</xdr:colOff>
      <xdr:row>75</xdr:row>
      <xdr:rowOff>108941</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5430500" y="1286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125468</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5214111" y="1264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73139</xdr:rowOff>
    </xdr:from>
    <xdr:to>
      <xdr:col>76</xdr:col>
      <xdr:colOff>165100</xdr:colOff>
      <xdr:row>76</xdr:row>
      <xdr:rowOff>3290</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4541500" y="129318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19816</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4325111" y="127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6426</xdr:rowOff>
    </xdr:from>
    <xdr:to>
      <xdr:col>72</xdr:col>
      <xdr:colOff>38100</xdr:colOff>
      <xdr:row>75</xdr:row>
      <xdr:rowOff>108026</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3652500" y="1286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124553</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3436111" y="1264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150520</xdr:rowOff>
    </xdr:from>
    <xdr:to>
      <xdr:col>67</xdr:col>
      <xdr:colOff>101600</xdr:colOff>
      <xdr:row>75</xdr:row>
      <xdr:rowOff>80670</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2763500" y="128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97197</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547111" y="1261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a:extLst>
            <a:ext uri="{FF2B5EF4-FFF2-40B4-BE49-F238E27FC236}">
              <a16:creationId xmlns:a16="http://schemas.microsoft.com/office/drawing/2014/main" id="{00000000-0008-0000-06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2" name="積立金最小値テキスト">
          <a:extLst>
            <a:ext uri="{FF2B5EF4-FFF2-40B4-BE49-F238E27FC236}">
              <a16:creationId xmlns:a16="http://schemas.microsoft.com/office/drawing/2014/main" id="{00000000-0008-0000-0600-0000B4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4" name="積立金最大値テキスト">
          <a:extLst>
            <a:ext uri="{FF2B5EF4-FFF2-40B4-BE49-F238E27FC236}">
              <a16:creationId xmlns:a16="http://schemas.microsoft.com/office/drawing/2014/main" id="{00000000-0008-0000-0600-0000B6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149481</xdr:rowOff>
    </xdr:from>
    <xdr:to>
      <xdr:col>85</xdr:col>
      <xdr:colOff>127000</xdr:colOff>
      <xdr:row>98</xdr:row>
      <xdr:rowOff>161596</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5481300" y="16780131"/>
          <a:ext cx="838200" cy="18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7" name="積立金平均値テキスト">
          <a:extLst>
            <a:ext uri="{FF2B5EF4-FFF2-40B4-BE49-F238E27FC236}">
              <a16:creationId xmlns:a16="http://schemas.microsoft.com/office/drawing/2014/main" id="{00000000-0008-0000-0600-0000B9020000}"/>
            </a:ext>
          </a:extLst>
        </xdr:cNvPr>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161596</xdr:rowOff>
    </xdr:from>
    <xdr:to>
      <xdr:col>81</xdr:col>
      <xdr:colOff>50800</xdr:colOff>
      <xdr:row>99</xdr:row>
      <xdr:rowOff>55314</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4592300" y="16963696"/>
          <a:ext cx="889000" cy="6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88155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54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18493</xdr:rowOff>
    </xdr:from>
    <xdr:to>
      <xdr:col>76</xdr:col>
      <xdr:colOff>114300</xdr:colOff>
      <xdr:row>99</xdr:row>
      <xdr:rowOff>55314</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3703300" y="16992043"/>
          <a:ext cx="889000" cy="3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153731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61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18493</xdr:rowOff>
    </xdr:from>
    <xdr:to>
      <xdr:col>71</xdr:col>
      <xdr:colOff>177800</xdr:colOff>
      <xdr:row>99</xdr:row>
      <xdr:rowOff>51298</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flipV="1">
          <a:off x="12814300" y="16992043"/>
          <a:ext cx="889000" cy="3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161748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6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8" name="フローチャート: 判断 707">
          <a:extLst>
            <a:ext uri="{FF2B5EF4-FFF2-40B4-BE49-F238E27FC236}">
              <a16:creationId xmlns:a16="http://schemas.microsoft.com/office/drawing/2014/main" id="{00000000-0008-0000-0600-0000C4020000}"/>
            </a:ext>
          </a:extLst>
        </xdr:cNvPr>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3867</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66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98681</xdr:rowOff>
    </xdr:from>
    <xdr:to>
      <xdr:col>85</xdr:col>
      <xdr:colOff>177800</xdr:colOff>
      <xdr:row>98</xdr:row>
      <xdr:rowOff>28831</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6268700" y="1672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77108</xdr:rowOff>
    </xdr:from>
    <xdr:ext cx="534377" cy="259045"/>
    <xdr:sp macro="" textlink="">
      <xdr:nvSpPr>
        <xdr:cNvPr id="716" name="積立金該当値テキスト">
          <a:extLst>
            <a:ext uri="{FF2B5EF4-FFF2-40B4-BE49-F238E27FC236}">
              <a16:creationId xmlns:a16="http://schemas.microsoft.com/office/drawing/2014/main" id="{00000000-0008-0000-0600-0000CC020000}"/>
            </a:ext>
          </a:extLst>
        </xdr:cNvPr>
        <xdr:cNvSpPr txBox="1"/>
      </xdr:nvSpPr>
      <xdr:spPr>
        <a:xfrm>
          <a:off x="16370300" y="1670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110796</xdr:rowOff>
    </xdr:from>
    <xdr:to>
      <xdr:col>81</xdr:col>
      <xdr:colOff>101600</xdr:colOff>
      <xdr:row>99</xdr:row>
      <xdr:rowOff>40946</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5430500" y="1691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32073</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5246428" y="1700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4514</xdr:rowOff>
    </xdr:from>
    <xdr:to>
      <xdr:col>76</xdr:col>
      <xdr:colOff>165100</xdr:colOff>
      <xdr:row>99</xdr:row>
      <xdr:rowOff>106114</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4541500" y="1697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97241</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4357428" y="1707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139143</xdr:rowOff>
    </xdr:from>
    <xdr:to>
      <xdr:col>72</xdr:col>
      <xdr:colOff>38100</xdr:colOff>
      <xdr:row>99</xdr:row>
      <xdr:rowOff>69293</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3652500" y="1694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60420</xdr:rowOff>
    </xdr:from>
    <xdr:ext cx="469744"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3468428" y="1703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498</xdr:rowOff>
    </xdr:from>
    <xdr:to>
      <xdr:col>67</xdr:col>
      <xdr:colOff>101600</xdr:colOff>
      <xdr:row>99</xdr:row>
      <xdr:rowOff>102098</xdr:rowOff>
    </xdr:to>
    <xdr:sp macro="" textlink="">
      <xdr:nvSpPr>
        <xdr:cNvPr id="723" name="楕円 722">
          <a:extLst>
            <a:ext uri="{FF2B5EF4-FFF2-40B4-BE49-F238E27FC236}">
              <a16:creationId xmlns:a16="http://schemas.microsoft.com/office/drawing/2014/main" id="{00000000-0008-0000-0600-0000D3020000}"/>
            </a:ext>
          </a:extLst>
        </xdr:cNvPr>
        <xdr:cNvSpPr/>
      </xdr:nvSpPr>
      <xdr:spPr>
        <a:xfrm>
          <a:off x="12763500" y="1697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93225</xdr:rowOff>
    </xdr:from>
    <xdr:ext cx="469744"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2579428" y="1706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a:extLst>
            <a:ext uri="{FF2B5EF4-FFF2-40B4-BE49-F238E27FC236}">
              <a16:creationId xmlns:a16="http://schemas.microsoft.com/office/drawing/2014/main" id="{00000000-0008-0000-06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投資及び出資金最小値テキスト">
          <a:extLst>
            <a:ext uri="{FF2B5EF4-FFF2-40B4-BE49-F238E27FC236}">
              <a16:creationId xmlns:a16="http://schemas.microsoft.com/office/drawing/2014/main" id="{00000000-0008-0000-0600-0000E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51" name="投資及び出資金最大値テキスト">
          <a:extLst>
            <a:ext uri="{FF2B5EF4-FFF2-40B4-BE49-F238E27FC236}">
              <a16:creationId xmlns:a16="http://schemas.microsoft.com/office/drawing/2014/main" id="{00000000-0008-0000-0600-0000EF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49708</xdr:rowOff>
    </xdr:from>
    <xdr:to>
      <xdr:col>116</xdr:col>
      <xdr:colOff>63500</xdr:colOff>
      <xdr:row>37</xdr:row>
      <xdr:rowOff>46584</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21323300" y="6221908"/>
          <a:ext cx="838200" cy="16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39133</xdr:rowOff>
    </xdr:from>
    <xdr:ext cx="469744" cy="259045"/>
    <xdr:sp macro="" textlink="">
      <xdr:nvSpPr>
        <xdr:cNvPr id="754" name="投資及び出資金平均値テキスト">
          <a:extLst>
            <a:ext uri="{FF2B5EF4-FFF2-40B4-BE49-F238E27FC236}">
              <a16:creationId xmlns:a16="http://schemas.microsoft.com/office/drawing/2014/main" id="{00000000-0008-0000-0600-0000F2020000}"/>
            </a:ext>
          </a:extLst>
        </xdr:cNvPr>
        <xdr:cNvSpPr txBox="1"/>
      </xdr:nvSpPr>
      <xdr:spPr>
        <a:xfrm>
          <a:off x="222123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46584</xdr:rowOff>
    </xdr:from>
    <xdr:to>
      <xdr:col>111</xdr:col>
      <xdr:colOff>177800</xdr:colOff>
      <xdr:row>38</xdr:row>
      <xdr:rowOff>14732</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20434300" y="6390234"/>
          <a:ext cx="889000" cy="13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161891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67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14732</xdr:rowOff>
    </xdr:from>
    <xdr:to>
      <xdr:col>107</xdr:col>
      <xdr:colOff>50800</xdr:colOff>
      <xdr:row>38</xdr:row>
      <xdr:rowOff>28981</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flipV="1">
          <a:off x="19545300" y="6529832"/>
          <a:ext cx="889000" cy="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14291</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5017" y="6700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164770</xdr:rowOff>
    </xdr:from>
    <xdr:to>
      <xdr:col>102</xdr:col>
      <xdr:colOff>114300</xdr:colOff>
      <xdr:row>38</xdr:row>
      <xdr:rowOff>28981</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656300" y="6508420"/>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15815</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17" y="670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5" name="フローチャート: 判断 764">
          <a:extLst>
            <a:ext uri="{FF2B5EF4-FFF2-40B4-BE49-F238E27FC236}">
              <a16:creationId xmlns:a16="http://schemas.microsoft.com/office/drawing/2014/main" id="{00000000-0008-0000-0600-0000FD020000}"/>
            </a:ext>
          </a:extLst>
        </xdr:cNvPr>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18407</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704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170358</xdr:rowOff>
    </xdr:from>
    <xdr:to>
      <xdr:col>116</xdr:col>
      <xdr:colOff>114300</xdr:colOff>
      <xdr:row>36</xdr:row>
      <xdr:rowOff>100508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2110700" y="617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21785</xdr:rowOff>
    </xdr:from>
    <xdr:ext cx="469744" cy="259045"/>
    <xdr:sp macro="" textlink="">
      <xdr:nvSpPr>
        <xdr:cNvPr id="773" name="投資及び出資金該当値テキスト">
          <a:extLst>
            <a:ext uri="{FF2B5EF4-FFF2-40B4-BE49-F238E27FC236}">
              <a16:creationId xmlns:a16="http://schemas.microsoft.com/office/drawing/2014/main" id="{00000000-0008-0000-0600-000005030000}"/>
            </a:ext>
          </a:extLst>
        </xdr:cNvPr>
        <xdr:cNvSpPr txBox="1"/>
      </xdr:nvSpPr>
      <xdr:spPr>
        <a:xfrm>
          <a:off x="22212300" y="602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167234</xdr:rowOff>
    </xdr:from>
    <xdr:to>
      <xdr:col>112</xdr:col>
      <xdr:colOff>38100</xdr:colOff>
      <xdr:row>37</xdr:row>
      <xdr:rowOff>97384</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1272500" y="633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113911</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1088428" y="6114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135382</xdr:rowOff>
    </xdr:from>
    <xdr:to>
      <xdr:col>107</xdr:col>
      <xdr:colOff>101600</xdr:colOff>
      <xdr:row>38</xdr:row>
      <xdr:rowOff>65532</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20383500" y="647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82059</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0199428" y="6254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149632</xdr:rowOff>
    </xdr:from>
    <xdr:to>
      <xdr:col>102</xdr:col>
      <xdr:colOff>165100</xdr:colOff>
      <xdr:row>38</xdr:row>
      <xdr:rowOff>79781</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9494500" y="64932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96309</xdr:rowOff>
    </xdr:from>
    <xdr:ext cx="469744"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9310428" y="626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113970</xdr:rowOff>
    </xdr:from>
    <xdr:to>
      <xdr:col>98</xdr:col>
      <xdr:colOff>38100</xdr:colOff>
      <xdr:row>38</xdr:row>
      <xdr:rowOff>44120</xdr:rowOff>
    </xdr:to>
    <xdr:sp macro="" textlink="">
      <xdr:nvSpPr>
        <xdr:cNvPr id="780" name="楕円 779">
          <a:extLst>
            <a:ext uri="{FF2B5EF4-FFF2-40B4-BE49-F238E27FC236}">
              <a16:creationId xmlns:a16="http://schemas.microsoft.com/office/drawing/2014/main" id="{00000000-0008-0000-0600-00000C030000}"/>
            </a:ext>
          </a:extLst>
        </xdr:cNvPr>
        <xdr:cNvSpPr/>
      </xdr:nvSpPr>
      <xdr:spPr>
        <a:xfrm>
          <a:off x="18605500" y="64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60647</xdr:rowOff>
    </xdr:from>
    <xdr:ext cx="469744"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421428" y="62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a:extLst>
            <a:ext uri="{FF2B5EF4-FFF2-40B4-BE49-F238E27FC236}">
              <a16:creationId xmlns:a16="http://schemas.microsoft.com/office/drawing/2014/main" id="{00000000-0008-0000-0600-00002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a:extLst>
            <a:ext uri="{FF2B5EF4-FFF2-40B4-BE49-F238E27FC236}">
              <a16:creationId xmlns:a16="http://schemas.microsoft.com/office/drawing/2014/main" id="{00000000-0008-0000-0600-00002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8" name="貸付金最大値テキスト">
          <a:extLst>
            <a:ext uri="{FF2B5EF4-FFF2-40B4-BE49-F238E27FC236}">
              <a16:creationId xmlns:a16="http://schemas.microsoft.com/office/drawing/2014/main" id="{00000000-0008-0000-0600-000028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11" name="貸付金平均値テキスト">
          <a:extLst>
            <a:ext uri="{FF2B5EF4-FFF2-40B4-BE49-F238E27FC236}">
              <a16:creationId xmlns:a16="http://schemas.microsoft.com/office/drawing/2014/main" id="{00000000-0008-0000-0600-00002B030000}"/>
            </a:ext>
          </a:extLst>
        </xdr:cNvPr>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2" name="フローチャート: 判断 821">
          <a:extLst>
            <a:ext uri="{FF2B5EF4-FFF2-40B4-BE49-F238E27FC236}">
              <a16:creationId xmlns:a16="http://schemas.microsoft.com/office/drawing/2014/main" id="{00000000-0008-0000-0600-000036030000}"/>
            </a:ext>
          </a:extLst>
        </xdr:cNvPr>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22013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30" name="貸付金該当値テキスト">
          <a:extLst>
            <a:ext uri="{FF2B5EF4-FFF2-40B4-BE49-F238E27FC236}">
              <a16:creationId xmlns:a16="http://schemas.microsoft.com/office/drawing/2014/main" id="{00000000-0008-0000-0600-00003E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7" name="楕円 836">
          <a:extLst>
            <a:ext uri="{FF2B5EF4-FFF2-40B4-BE49-F238E27FC236}">
              <a16:creationId xmlns:a16="http://schemas.microsoft.com/office/drawing/2014/main" id="{00000000-0008-0000-0600-000045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a:extLst>
            <a:ext uri="{FF2B5EF4-FFF2-40B4-BE49-F238E27FC236}">
              <a16:creationId xmlns:a16="http://schemas.microsoft.com/office/drawing/2014/main" id="{00000000-0008-0000-0600-00006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6" name="繰出金最小値テキスト">
          <a:extLst>
            <a:ext uri="{FF2B5EF4-FFF2-40B4-BE49-F238E27FC236}">
              <a16:creationId xmlns:a16="http://schemas.microsoft.com/office/drawing/2014/main" id="{00000000-0008-0000-0600-000062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8" name="繰出金最大値テキスト">
          <a:extLst>
            <a:ext uri="{FF2B5EF4-FFF2-40B4-BE49-F238E27FC236}">
              <a16:creationId xmlns:a16="http://schemas.microsoft.com/office/drawing/2014/main" id="{00000000-0008-0000-0600-000064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8745</xdr:rowOff>
    </xdr:from>
    <xdr:to>
      <xdr:col>116</xdr:col>
      <xdr:colOff>63500</xdr:colOff>
      <xdr:row>74</xdr:row>
      <xdr:rowOff>38985</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21323300" y="12696045"/>
          <a:ext cx="838200" cy="3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27126</xdr:rowOff>
    </xdr:from>
    <xdr:ext cx="534377" cy="259045"/>
    <xdr:sp macro="" textlink="">
      <xdr:nvSpPr>
        <xdr:cNvPr id="871" name="繰出金平均値テキスト">
          <a:extLst>
            <a:ext uri="{FF2B5EF4-FFF2-40B4-BE49-F238E27FC236}">
              <a16:creationId xmlns:a16="http://schemas.microsoft.com/office/drawing/2014/main" id="{00000000-0008-0000-0600-000067030000}"/>
            </a:ext>
          </a:extLst>
        </xdr:cNvPr>
        <xdr:cNvSpPr txBox="1"/>
      </xdr:nvSpPr>
      <xdr:spPr>
        <a:xfrm>
          <a:off x="22212300" y="13057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28959</xdr:rowOff>
    </xdr:from>
    <xdr:to>
      <xdr:col>111</xdr:col>
      <xdr:colOff>177800</xdr:colOff>
      <xdr:row>74</xdr:row>
      <xdr:rowOff>38985</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0434300" y="12716259"/>
          <a:ext cx="889000" cy="1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171046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28959</xdr:rowOff>
    </xdr:from>
    <xdr:to>
      <xdr:col>107</xdr:col>
      <xdr:colOff>50800</xdr:colOff>
      <xdr:row>74</xdr:row>
      <xdr:rowOff>75921</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flipV="1">
          <a:off x="19545300" y="12716259"/>
          <a:ext cx="889000" cy="4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102271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75921</xdr:rowOff>
    </xdr:from>
    <xdr:to>
      <xdr:col>102</xdr:col>
      <xdr:colOff>114300</xdr:colOff>
      <xdr:row>74</xdr:row>
      <xdr:rowOff>101263</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flipV="1">
          <a:off x="18656300" y="12763221"/>
          <a:ext cx="889000" cy="2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69319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46459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07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129395</xdr:rowOff>
    </xdr:from>
    <xdr:to>
      <xdr:col>116</xdr:col>
      <xdr:colOff>114300</xdr:colOff>
      <xdr:row>74</xdr:row>
      <xdr:rowOff>59545</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2110700" y="1264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152272</xdr:rowOff>
    </xdr:from>
    <xdr:ext cx="534377" cy="259045"/>
    <xdr:sp macro="" textlink="">
      <xdr:nvSpPr>
        <xdr:cNvPr id="890" name="繰出金該当値テキスト">
          <a:extLst>
            <a:ext uri="{FF2B5EF4-FFF2-40B4-BE49-F238E27FC236}">
              <a16:creationId xmlns:a16="http://schemas.microsoft.com/office/drawing/2014/main" id="{00000000-0008-0000-0600-00007A030000}"/>
            </a:ext>
          </a:extLst>
        </xdr:cNvPr>
        <xdr:cNvSpPr txBox="1"/>
      </xdr:nvSpPr>
      <xdr:spPr>
        <a:xfrm>
          <a:off x="22212300" y="1249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159635</xdr:rowOff>
    </xdr:from>
    <xdr:to>
      <xdr:col>112</xdr:col>
      <xdr:colOff>38100</xdr:colOff>
      <xdr:row>74</xdr:row>
      <xdr:rowOff>89785</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1272500" y="1267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106312</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056111" y="1245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149609</xdr:rowOff>
    </xdr:from>
    <xdr:to>
      <xdr:col>107</xdr:col>
      <xdr:colOff>101600</xdr:colOff>
      <xdr:row>74</xdr:row>
      <xdr:rowOff>79759</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20383500" y="1266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96286</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167111" y="1244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25121</xdr:rowOff>
    </xdr:from>
    <xdr:to>
      <xdr:col>102</xdr:col>
      <xdr:colOff>165100</xdr:colOff>
      <xdr:row>74</xdr:row>
      <xdr:rowOff>126721</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9494500" y="1271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143248</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9278111" y="1248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50463</xdr:rowOff>
    </xdr:from>
    <xdr:to>
      <xdr:col>98</xdr:col>
      <xdr:colOff>38100</xdr:colOff>
      <xdr:row>74</xdr:row>
      <xdr:rowOff>152063</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18605500" y="1273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168590</xdr:rowOff>
    </xdr:from>
    <xdr:ext cx="534377"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389111" y="1251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a:extLst>
            <a:ext uri="{FF2B5EF4-FFF2-40B4-BE49-F238E27FC236}">
              <a16:creationId xmlns:a16="http://schemas.microsoft.com/office/drawing/2014/main" id="{00000000-0008-0000-0600-00009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a:extLst>
            <a:ext uri="{FF2B5EF4-FFF2-40B4-BE49-F238E27FC236}">
              <a16:creationId xmlns:a16="http://schemas.microsoft.com/office/drawing/2014/main" id="{00000000-0008-0000-0600-00009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a:extLst>
            <a:ext uri="{FF2B5EF4-FFF2-40B4-BE49-F238E27FC236}">
              <a16:creationId xmlns:a16="http://schemas.microsoft.com/office/drawing/2014/main" id="{00000000-0008-0000-0600-00009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a:extLst>
            <a:ext uri="{FF2B5EF4-FFF2-40B4-BE49-F238E27FC236}">
              <a16:creationId xmlns:a16="http://schemas.microsoft.com/office/drawing/2014/main" id="{00000000-0008-0000-0600-00009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a:extLst>
            <a:ext uri="{FF2B5EF4-FFF2-40B4-BE49-F238E27FC236}">
              <a16:creationId xmlns:a16="http://schemas.microsoft.com/office/drawing/2014/main" id="{00000000-0008-0000-0600-0000A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a:extLst>
            <a:ext uri="{FF2B5EF4-FFF2-40B4-BE49-F238E27FC236}">
              <a16:creationId xmlns:a16="http://schemas.microsoft.com/office/drawing/2014/main" id="{00000000-0008-0000-0600-0000A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a:extLst>
            <a:ext uri="{FF2B5EF4-FFF2-40B4-BE49-F238E27FC236}">
              <a16:creationId xmlns:a16="http://schemas.microsoft.com/office/drawing/2014/main" id="{00000000-0008-0000-0600-0000B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a:extLst>
            <a:ext uri="{FF2B5EF4-FFF2-40B4-BE49-F238E27FC236}">
              <a16:creationId xmlns:a16="http://schemas.microsoft.com/office/drawing/2014/main" id="{00000000-0008-0000-0600-0000B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a:extLst>
            <a:ext uri="{FF2B5EF4-FFF2-40B4-BE49-F238E27FC236}">
              <a16:creationId xmlns:a16="http://schemas.microsoft.com/office/drawing/2014/main" id="{00000000-0008-0000-0600-0000B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a:extLst>
            <a:ext uri="{FF2B5EF4-FFF2-40B4-BE49-F238E27FC236}">
              <a16:creationId xmlns:a16="http://schemas.microsoft.com/office/drawing/2014/main" id="{00000000-0008-0000-0600-0000B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歳出決算総額は住民１人あたり</a:t>
          </a:r>
          <a:r>
            <a:rPr kumimoji="1" lang="en-US" altLang="ja-JP" sz="1100">
              <a:solidFill>
                <a:schemeClr val="dk1"/>
              </a:solidFill>
              <a:effectLst/>
              <a:latin typeface="+mn-lt"/>
              <a:ea typeface="+mn-ea"/>
              <a:cs typeface="+mn-cs"/>
            </a:rPr>
            <a:t>597,803</a:t>
          </a:r>
          <a:r>
            <a:rPr kumimoji="1" lang="ja-JP" altLang="ja-JP" sz="1100">
              <a:solidFill>
                <a:schemeClr val="dk1"/>
              </a:solidFill>
              <a:effectLst/>
              <a:latin typeface="+mn-lt"/>
              <a:ea typeface="+mn-ea"/>
              <a:cs typeface="+mn-cs"/>
            </a:rPr>
            <a:t>円であり、令和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617,123</a:t>
          </a:r>
          <a:r>
            <a:rPr kumimoji="1" lang="ja-JP" altLang="ja-JP" sz="1100">
              <a:solidFill>
                <a:schemeClr val="dk1"/>
              </a:solidFill>
              <a:effectLst/>
              <a:latin typeface="+mn-lt"/>
              <a:ea typeface="+mn-ea"/>
              <a:cs typeface="+mn-cs"/>
            </a:rPr>
            <a:t>円に比べて</a:t>
          </a:r>
          <a:r>
            <a:rPr kumimoji="1" lang="ja-JP" altLang="en-US" sz="1100">
              <a:solidFill>
                <a:schemeClr val="dk1"/>
              </a:solidFill>
              <a:effectLst/>
              <a:latin typeface="+mn-lt"/>
              <a:ea typeface="+mn-ea"/>
              <a:cs typeface="+mn-cs"/>
            </a:rPr>
            <a:t>全体として</a:t>
          </a:r>
          <a:r>
            <a:rPr kumimoji="1" lang="ja-JP" altLang="ja-JP" sz="1100">
              <a:solidFill>
                <a:schemeClr val="dk1"/>
              </a:solidFill>
              <a:effectLst/>
              <a:latin typeface="+mn-lt"/>
              <a:ea typeface="+mn-ea"/>
              <a:cs typeface="+mn-cs"/>
            </a:rPr>
            <a:t>減少している</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新型コロナウイルス感染</a:t>
          </a:r>
          <a:r>
            <a:rPr kumimoji="1" lang="ja-JP" altLang="en-US" sz="1100">
              <a:solidFill>
                <a:schemeClr val="dk1"/>
              </a:solidFill>
              <a:effectLst/>
              <a:latin typeface="+mn-lt"/>
              <a:ea typeface="+mn-ea"/>
              <a:cs typeface="+mn-cs"/>
            </a:rPr>
            <a:t>対策</a:t>
          </a:r>
          <a:r>
            <a:rPr kumimoji="1" lang="ja-JP" altLang="ja-JP" sz="1100">
              <a:solidFill>
                <a:schemeClr val="dk1"/>
              </a:solidFill>
              <a:effectLst/>
              <a:latin typeface="+mn-lt"/>
              <a:ea typeface="+mn-ea"/>
              <a:cs typeface="+mn-cs"/>
            </a:rPr>
            <a:t>に係る各種経費の影響</a:t>
          </a:r>
          <a:r>
            <a:rPr kumimoji="1" lang="ja-JP" altLang="en-US" sz="1100">
              <a:solidFill>
                <a:schemeClr val="dk1"/>
              </a:solidFill>
              <a:effectLst/>
              <a:latin typeface="+mn-lt"/>
              <a:ea typeface="+mn-ea"/>
              <a:cs typeface="+mn-cs"/>
            </a:rPr>
            <a:t>により、昨年に引き続き増大している。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補助費については、特定定額給付金事業の終了に伴い、大幅な減になっているものの、</a:t>
          </a:r>
          <a:r>
            <a:rPr kumimoji="1" lang="ja-JP" altLang="ja-JP" sz="1100">
              <a:solidFill>
                <a:schemeClr val="dk1"/>
              </a:solidFill>
              <a:effectLst/>
              <a:latin typeface="+mn-lt"/>
              <a:ea typeface="+mn-ea"/>
              <a:cs typeface="+mn-cs"/>
            </a:rPr>
            <a:t>新型コロナウイルス感染症</a:t>
          </a:r>
          <a:r>
            <a:rPr kumimoji="1" lang="ja-JP" altLang="en-US" sz="1100">
              <a:solidFill>
                <a:schemeClr val="dk1"/>
              </a:solidFill>
              <a:effectLst/>
              <a:latin typeface="+mn-lt"/>
              <a:ea typeface="+mn-ea"/>
              <a:cs typeface="+mn-cs"/>
            </a:rPr>
            <a:t>対策に係る各種事業の実施により、高水準にあり</a:t>
          </a:r>
          <a:r>
            <a:rPr kumimoji="1" lang="ja-JP" altLang="ja-JP" sz="1100">
              <a:solidFill>
                <a:schemeClr val="dk1"/>
              </a:solidFill>
              <a:effectLst/>
              <a:latin typeface="+mn-lt"/>
              <a:ea typeface="+mn-ea"/>
              <a:cs typeface="+mn-cs"/>
            </a:rPr>
            <a:t>他団体でも同様の状況が窺える。</a:t>
          </a:r>
          <a:r>
            <a:rPr kumimoji="1" lang="ja-JP" altLang="en-US"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維持補修費の金額が大きく上昇している大きな要因は、</a:t>
          </a:r>
          <a:r>
            <a:rPr kumimoji="1" lang="ja-JP" altLang="en-US" sz="1100">
              <a:solidFill>
                <a:schemeClr val="dk1"/>
              </a:solidFill>
              <a:effectLst/>
              <a:latin typeface="+mn-lt"/>
              <a:ea typeface="+mn-ea"/>
              <a:cs typeface="+mn-cs"/>
            </a:rPr>
            <a:t>記録的な大雪に伴う</a:t>
          </a:r>
          <a:r>
            <a:rPr kumimoji="1" lang="ja-JP" altLang="ja-JP" sz="1100">
              <a:solidFill>
                <a:schemeClr val="dk1"/>
              </a:solidFill>
              <a:effectLst/>
              <a:latin typeface="+mn-lt"/>
              <a:ea typeface="+mn-ea"/>
              <a:cs typeface="+mn-cs"/>
            </a:rPr>
            <a:t>除排雪経費の増加である。道路橋梁や老朽化に伴う公共施設の維持補修費の増加も見込まれることから、公共施設等総合管理計画等に基づき、公共施設の統廃合や長寿命化を適切に図りながら、維持補修費の縮減に努める。</a:t>
          </a:r>
          <a:endParaRPr lang="ja-JP" altLang="ja-JP" sz="1400">
            <a:effectLst/>
          </a:endParaRPr>
        </a:p>
        <a:p>
          <a:r>
            <a:rPr kumimoji="1" lang="ja-JP" altLang="ja-JP" sz="1100">
              <a:solidFill>
                <a:schemeClr val="dk1"/>
              </a:solidFill>
              <a:effectLst/>
              <a:latin typeface="+mn-lt"/>
              <a:ea typeface="+mn-ea"/>
              <a:cs typeface="+mn-cs"/>
            </a:rPr>
            <a:t>　扶助費について</a:t>
          </a:r>
          <a:r>
            <a:rPr kumimoji="1" lang="ja-JP" altLang="en-US" sz="1100">
              <a:solidFill>
                <a:schemeClr val="dk1"/>
              </a:solidFill>
              <a:effectLst/>
              <a:latin typeface="+mn-lt"/>
              <a:ea typeface="+mn-ea"/>
              <a:cs typeface="+mn-cs"/>
            </a:rPr>
            <a:t>は、各種臨時特別給付金給付事業により大幅に増加している。</a:t>
          </a:r>
          <a:r>
            <a:rPr kumimoji="1" lang="ja-JP" altLang="ja-JP" sz="1100">
              <a:solidFill>
                <a:schemeClr val="dk1"/>
              </a:solidFill>
              <a:effectLst/>
              <a:latin typeface="+mn-lt"/>
              <a:ea typeface="+mn-ea"/>
              <a:cs typeface="+mn-cs"/>
            </a:rPr>
            <a:t>少子高齢化の進行等により上昇傾向にある</a:t>
          </a:r>
          <a:r>
            <a:rPr kumimoji="1" lang="ja-JP" altLang="en-US" sz="1100">
              <a:solidFill>
                <a:schemeClr val="dk1"/>
              </a:solidFill>
              <a:effectLst/>
              <a:latin typeface="+mn-lt"/>
              <a:ea typeface="+mn-ea"/>
              <a:cs typeface="+mn-cs"/>
            </a:rPr>
            <a:t>ことから、</a:t>
          </a:r>
          <a:r>
            <a:rPr kumimoji="1" lang="ja-JP" altLang="ja-JP" sz="1100">
              <a:solidFill>
                <a:schemeClr val="dk1"/>
              </a:solidFill>
              <a:effectLst/>
              <a:latin typeface="+mn-lt"/>
              <a:ea typeface="+mn-ea"/>
              <a:cs typeface="+mn-cs"/>
            </a:rPr>
            <a:t>事業の必要性や効果の検証を重ねた上で事業内容の精査を行うなど、適正な執行に努める。　　</a:t>
          </a:r>
          <a:endParaRPr lang="ja-JP" altLang="ja-JP" sz="1400">
            <a:effectLst/>
          </a:endParaRPr>
        </a:p>
        <a:p>
          <a:r>
            <a:rPr kumimoji="1" lang="ja-JP" altLang="ja-JP" sz="1100">
              <a:solidFill>
                <a:schemeClr val="dk1"/>
              </a:solidFill>
              <a:effectLst/>
              <a:latin typeface="+mn-lt"/>
              <a:ea typeface="+mn-ea"/>
              <a:cs typeface="+mn-cs"/>
            </a:rPr>
            <a:t>　普通建設事業</a:t>
          </a:r>
          <a:r>
            <a:rPr kumimoji="1" lang="ja-JP" altLang="en-US" sz="1100">
              <a:solidFill>
                <a:schemeClr val="dk1"/>
              </a:solidFill>
              <a:effectLst/>
              <a:latin typeface="+mn-lt"/>
              <a:ea typeface="+mn-ea"/>
              <a:cs typeface="+mn-cs"/>
            </a:rPr>
            <a:t>については、集会施設整備や</a:t>
          </a:r>
          <a:r>
            <a:rPr kumimoji="1" lang="ja-JP" altLang="ja-JP" sz="1100">
              <a:solidFill>
                <a:schemeClr val="dk1"/>
              </a:solidFill>
              <a:effectLst/>
              <a:latin typeface="+mn-lt"/>
              <a:ea typeface="+mn-ea"/>
              <a:cs typeface="+mn-cs"/>
            </a:rPr>
            <a:t>公営住宅建設事業</a:t>
          </a:r>
          <a:r>
            <a:rPr kumimoji="1" lang="ja-JP" altLang="en-US" sz="1100">
              <a:solidFill>
                <a:schemeClr val="dk1"/>
              </a:solidFill>
              <a:effectLst/>
              <a:latin typeface="+mn-lt"/>
              <a:ea typeface="+mn-ea"/>
              <a:cs typeface="+mn-cs"/>
            </a:rPr>
            <a:t>などにより、新規整備分が</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しているものの、更新整備分については減少していることから、</a:t>
          </a:r>
          <a:r>
            <a:rPr kumimoji="1" lang="ja-JP" altLang="ja-JP" sz="1100">
              <a:solidFill>
                <a:schemeClr val="dk1"/>
              </a:solidFill>
              <a:effectLst/>
              <a:latin typeface="+mn-lt"/>
              <a:ea typeface="+mn-ea"/>
              <a:cs typeface="+mn-cs"/>
            </a:rPr>
            <a:t>引き続き、</a:t>
          </a:r>
          <a:r>
            <a:rPr kumimoji="1" lang="ja-JP" altLang="en-US" sz="1100">
              <a:solidFill>
                <a:schemeClr val="dk1"/>
              </a:solidFill>
              <a:effectLst/>
              <a:latin typeface="+mn-lt"/>
              <a:ea typeface="+mn-ea"/>
              <a:cs typeface="+mn-cs"/>
            </a:rPr>
            <a:t>計画</a:t>
          </a:r>
          <a:r>
            <a:rPr kumimoji="1" lang="ja-JP" altLang="ja-JP" sz="1100">
              <a:solidFill>
                <a:schemeClr val="dk1"/>
              </a:solidFill>
              <a:effectLst/>
              <a:latin typeface="+mn-lt"/>
              <a:ea typeface="+mn-ea"/>
              <a:cs typeface="+mn-cs"/>
            </a:rPr>
            <a:t>的</a:t>
          </a:r>
          <a:r>
            <a:rPr kumimoji="1" lang="ja-JP" altLang="en-US" sz="1100">
              <a:solidFill>
                <a:schemeClr val="dk1"/>
              </a:solidFill>
              <a:effectLst/>
              <a:latin typeface="+mn-lt"/>
              <a:ea typeface="+mn-ea"/>
              <a:cs typeface="+mn-cs"/>
            </a:rPr>
            <a:t>かつ</a:t>
          </a:r>
          <a:r>
            <a:rPr kumimoji="1" lang="ja-JP" altLang="ja-JP" sz="1100">
              <a:solidFill>
                <a:schemeClr val="dk1"/>
              </a:solidFill>
              <a:effectLst/>
              <a:latin typeface="+mn-lt"/>
              <a:ea typeface="+mn-ea"/>
              <a:cs typeface="+mn-cs"/>
            </a:rPr>
            <a:t>効率的・効果的な運用に努める</a:t>
          </a:r>
          <a:r>
            <a:rPr lang="ja-JP" altLang="ja-JP" sz="1100" b="0" i="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その他の経費については、事務事業の総点検による評価検証に基づいた再構築など、更なる歳出の効率化に努める。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北海道石狩市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58,096
57,598
722.42
35,365,904
34,730,013
623,293
17,906,874
30,755,925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141529</xdr:rowOff>
    </xdr:from>
    <xdr:to>
      <xdr:col>24</xdr:col>
      <xdr:colOff>63500</xdr:colOff>
      <xdr:row>33</xdr:row>
      <xdr:rowOff>145186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799379"/>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9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145186</xdr:rowOff>
    </xdr:from>
    <xdr:to>
      <xdr:col>19</xdr:col>
      <xdr:colOff>177800</xdr:colOff>
      <xdr:row>34</xdr:row>
      <xdr:rowOff>58319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803036"/>
          <a:ext cx="889000" cy="8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129506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58319</xdr:rowOff>
    </xdr:from>
    <xdr:to>
      <xdr:col>15</xdr:col>
      <xdr:colOff>50800</xdr:colOff>
      <xdr:row>34</xdr:row>
      <xdr:rowOff>64719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887619"/>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120362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64719</xdr:rowOff>
    </xdr:from>
    <xdr:to>
      <xdr:col>10</xdr:col>
      <xdr:colOff>114300</xdr:colOff>
      <xdr:row>34</xdr:row>
      <xdr:rowOff>104496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894019"/>
          <a:ext cx="889000" cy="3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93845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87444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90729</xdr:rowOff>
    </xdr:from>
    <xdr:to>
      <xdr:col>24</xdr:col>
      <xdr:colOff>114300</xdr:colOff>
      <xdr:row>34</xdr:row>
      <xdr:rowOff>20879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4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113606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0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94386</xdr:rowOff>
    </xdr:from>
    <xdr:to>
      <xdr:col>20</xdr:col>
      <xdr:colOff>38100</xdr:colOff>
      <xdr:row>34</xdr:row>
      <xdr:rowOff>24536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5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41063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2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7519</xdr:rowOff>
    </xdr:from>
    <xdr:to>
      <xdr:col>15</xdr:col>
      <xdr:colOff>101600</xdr:colOff>
      <xdr:row>34</xdr:row>
      <xdr:rowOff>109119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3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125646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1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13919</xdr:rowOff>
    </xdr:from>
    <xdr:to>
      <xdr:col>10</xdr:col>
      <xdr:colOff>165100</xdr:colOff>
      <xdr:row>34</xdr:row>
      <xdr:rowOff>115519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4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132046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18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53696</xdr:rowOff>
    </xdr:from>
    <xdr:to>
      <xdr:col>6</xdr:col>
      <xdr:colOff>38100</xdr:colOff>
      <xdr:row>34</xdr:row>
      <xdr:rowOff>155296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8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373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5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101679</xdr:rowOff>
    </xdr:from>
    <xdr:to>
      <xdr:col>24</xdr:col>
      <xdr:colOff>63500</xdr:colOff>
      <xdr:row>56</xdr:row>
      <xdr:rowOff>159552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359979"/>
          <a:ext cx="838200" cy="40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101887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703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101679</xdr:rowOff>
    </xdr:from>
    <xdr:to>
      <xdr:col>19</xdr:col>
      <xdr:colOff>177800</xdr:colOff>
      <xdr:row>57</xdr:row>
      <xdr:rowOff>97093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359979"/>
          <a:ext cx="889000" cy="50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150875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40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97093</xdr:rowOff>
    </xdr:from>
    <xdr:to>
      <xdr:col>15</xdr:col>
      <xdr:colOff>50800</xdr:colOff>
      <xdr:row>57</xdr:row>
      <xdr:rowOff>120535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869743"/>
          <a:ext cx="889000" cy="2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146087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58479</xdr:rowOff>
    </xdr:from>
    <xdr:to>
      <xdr:col>10</xdr:col>
      <xdr:colOff>114300</xdr:colOff>
      <xdr:row>57</xdr:row>
      <xdr:rowOff>120535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831129"/>
          <a:ext cx="889000" cy="6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164809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130544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90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108752</xdr:rowOff>
    </xdr:from>
    <xdr:to>
      <xdr:col>24</xdr:col>
      <xdr:colOff>114300</xdr:colOff>
      <xdr:row>57</xdr:row>
      <xdr:rowOff>38902</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70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131629</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56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50879</xdr:rowOff>
    </xdr:from>
    <xdr:to>
      <xdr:col>20</xdr:col>
      <xdr:colOff>38100</xdr:colOff>
      <xdr:row>54</xdr:row>
      <xdr:rowOff>152479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30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169006</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084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46293</xdr:rowOff>
    </xdr:from>
    <xdr:to>
      <xdr:col>15</xdr:col>
      <xdr:colOff>101600</xdr:colOff>
      <xdr:row>57</xdr:row>
      <xdr:rowOff>147893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1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139020</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1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69735</xdr:rowOff>
    </xdr:from>
    <xdr:to>
      <xdr:col>10</xdr:col>
      <xdr:colOff>165100</xdr:colOff>
      <xdr:row>57</xdr:row>
      <xdr:rowOff>171335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162462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3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7679</xdr:rowOff>
    </xdr:from>
    <xdr:to>
      <xdr:col>6</xdr:col>
      <xdr:colOff>38100</xdr:colOff>
      <xdr:row>57</xdr:row>
      <xdr:rowOff>109279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78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125806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55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71734"/>
          <a:ext cx="1270" cy="1398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100798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16911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4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7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166894</xdr:rowOff>
    </xdr:from>
    <xdr:to>
      <xdr:col>24</xdr:col>
      <xdr:colOff>63500</xdr:colOff>
      <xdr:row>76</xdr:row>
      <xdr:rowOff>2082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682744"/>
          <a:ext cx="838200" cy="34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107180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65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875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2082</xdr:rowOff>
    </xdr:from>
    <xdr:to>
      <xdr:col>19</xdr:col>
      <xdr:colOff>177800</xdr:colOff>
      <xdr:row>76</xdr:row>
      <xdr:rowOff>120689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32282"/>
          <a:ext cx="889000" cy="11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45952</xdr:rowOff>
    </xdr:from>
    <xdr:to>
      <xdr:col>20</xdr:col>
      <xdr:colOff>38100</xdr:colOff>
      <xdr:row>77</xdr:row>
      <xdr:rowOff>147552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138679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4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120689</xdr:rowOff>
    </xdr:from>
    <xdr:to>
      <xdr:col>15</xdr:col>
      <xdr:colOff>50800</xdr:colOff>
      <xdr:row>77</xdr:row>
      <xdr:rowOff>4883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50889"/>
          <a:ext cx="889000" cy="5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117332</xdr:rowOff>
    </xdr:from>
    <xdr:to>
      <xdr:col>15</xdr:col>
      <xdr:colOff>101600</xdr:colOff>
      <xdr:row>78</xdr:row>
      <xdr:rowOff>47482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38609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41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4883</xdr:rowOff>
    </xdr:from>
    <xdr:to>
      <xdr:col>10</xdr:col>
      <xdr:colOff>114300</xdr:colOff>
      <xdr:row>77</xdr:row>
      <xdr:rowOff>14379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06533"/>
          <a:ext cx="889000" cy="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433</xdr:rowOff>
    </xdr:from>
    <xdr:to>
      <xdr:col>10</xdr:col>
      <xdr:colOff>165100</xdr:colOff>
      <xdr:row>78</xdr:row>
      <xdr:rowOff>102033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93160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6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4442</xdr:rowOff>
    </xdr:from>
    <xdr:to>
      <xdr:col>6</xdr:col>
      <xdr:colOff>38100</xdr:colOff>
      <xdr:row>78</xdr:row>
      <xdr:rowOff>106042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7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97169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7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116094</xdr:rowOff>
    </xdr:from>
    <xdr:to>
      <xdr:col>24</xdr:col>
      <xdr:colOff>114300</xdr:colOff>
      <xdr:row>74</xdr:row>
      <xdr:rowOff>46244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63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138971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48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122733</xdr:rowOff>
    </xdr:from>
    <xdr:to>
      <xdr:col>20</xdr:col>
      <xdr:colOff>38100</xdr:colOff>
      <xdr:row>76</xdr:row>
      <xdr:rowOff>52884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814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69410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56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69889</xdr:rowOff>
    </xdr:from>
    <xdr:to>
      <xdr:col>15</xdr:col>
      <xdr:colOff>101600</xdr:colOff>
      <xdr:row>77</xdr:row>
      <xdr:rowOff>39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16565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75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125533</xdr:rowOff>
    </xdr:from>
    <xdr:to>
      <xdr:col>10</xdr:col>
      <xdr:colOff>165100</xdr:colOff>
      <xdr:row>77</xdr:row>
      <xdr:rowOff>55683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5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72210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3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135029</xdr:rowOff>
    </xdr:from>
    <xdr:to>
      <xdr:col>6</xdr:col>
      <xdr:colOff>38100</xdr:colOff>
      <xdr:row>77</xdr:row>
      <xdr:rowOff>65179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6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81707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4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70219</xdr:rowOff>
    </xdr:from>
    <xdr:to>
      <xdr:col>24</xdr:col>
      <xdr:colOff>63500</xdr:colOff>
      <xdr:row>98</xdr:row>
      <xdr:rowOff>52832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700869"/>
          <a:ext cx="838200" cy="15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143845</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7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52832</xdr:rowOff>
    </xdr:from>
    <xdr:to>
      <xdr:col>19</xdr:col>
      <xdr:colOff>177800</xdr:colOff>
      <xdr:row>98</xdr:row>
      <xdr:rowOff>101436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54932"/>
          <a:ext cx="889000" cy="4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14788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80074</xdr:rowOff>
    </xdr:from>
    <xdr:to>
      <xdr:col>15</xdr:col>
      <xdr:colOff>50800</xdr:colOff>
      <xdr:row>98</xdr:row>
      <xdr:rowOff>101436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882174"/>
          <a:ext cx="889000" cy="2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55515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702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71450</xdr:rowOff>
    </xdr:from>
    <xdr:to>
      <xdr:col>10</xdr:col>
      <xdr:colOff>114300</xdr:colOff>
      <xdr:row>98</xdr:row>
      <xdr:rowOff>80074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873550"/>
          <a:ext cx="889000" cy="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69536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704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43617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70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19419</xdr:rowOff>
    </xdr:from>
    <xdr:to>
      <xdr:col>24</xdr:col>
      <xdr:colOff>114300</xdr:colOff>
      <xdr:row>97</xdr:row>
      <xdr:rowOff>121019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5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42296</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0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2032</xdr:rowOff>
    </xdr:from>
    <xdr:to>
      <xdr:col>20</xdr:col>
      <xdr:colOff>38100</xdr:colOff>
      <xdr:row>98</xdr:row>
      <xdr:rowOff>103632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0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120159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5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50636</xdr:rowOff>
    </xdr:from>
    <xdr:to>
      <xdr:col>15</xdr:col>
      <xdr:colOff>101600</xdr:colOff>
      <xdr:row>98</xdr:row>
      <xdr:rowOff>152236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168763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62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29274</xdr:rowOff>
    </xdr:from>
    <xdr:to>
      <xdr:col>10</xdr:col>
      <xdr:colOff>165100</xdr:colOff>
      <xdr:row>98</xdr:row>
      <xdr:rowOff>130874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3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147401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60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20650</xdr:rowOff>
    </xdr:from>
    <xdr:to>
      <xdr:col>6</xdr:col>
      <xdr:colOff>38100</xdr:colOff>
      <xdr:row>98</xdr:row>
      <xdr:rowOff>122250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2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138777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5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100838</xdr:rowOff>
    </xdr:from>
    <xdr:to>
      <xdr:col>55</xdr:col>
      <xdr:colOff>0</xdr:colOff>
      <xdr:row>38</xdr:row>
      <xdr:rowOff>110363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15938"/>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100838</xdr:rowOff>
    </xdr:from>
    <xdr:to>
      <xdr:col>50</xdr:col>
      <xdr:colOff>114300</xdr:colOff>
      <xdr:row>38</xdr:row>
      <xdr:rowOff>115316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61593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87884</xdr:rowOff>
    </xdr:from>
    <xdr:to>
      <xdr:col>45</xdr:col>
      <xdr:colOff>177800</xdr:colOff>
      <xdr:row>38</xdr:row>
      <xdr:rowOff>115316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029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41021</xdr:rowOff>
    </xdr:from>
    <xdr:to>
      <xdr:col>41</xdr:col>
      <xdr:colOff>50800</xdr:colOff>
      <xdr:row>38</xdr:row>
      <xdr:rowOff>87884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556121"/>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43578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59563</xdr:rowOff>
    </xdr:from>
    <xdr:to>
      <xdr:col>55</xdr:col>
      <xdr:colOff>50800</xdr:colOff>
      <xdr:row>38</xdr:row>
      <xdr:rowOff>161163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7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145940</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489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50038</xdr:rowOff>
    </xdr:from>
    <xdr:to>
      <xdr:col>50</xdr:col>
      <xdr:colOff>165100</xdr:colOff>
      <xdr:row>38</xdr:row>
      <xdr:rowOff>151638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6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142765</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657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64516</xdr:rowOff>
    </xdr:from>
    <xdr:to>
      <xdr:col>46</xdr:col>
      <xdr:colOff>38100</xdr:colOff>
      <xdr:row>38</xdr:row>
      <xdr:rowOff>166116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7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157243</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672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37084</xdr:rowOff>
    </xdr:from>
    <xdr:to>
      <xdr:col>41</xdr:col>
      <xdr:colOff>101600</xdr:colOff>
      <xdr:row>38</xdr:row>
      <xdr:rowOff>138684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5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129811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161671</xdr:rowOff>
    </xdr:from>
    <xdr:to>
      <xdr:col>36</xdr:col>
      <xdr:colOff>165100</xdr:colOff>
      <xdr:row>38</xdr:row>
      <xdr:rowOff>91821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0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82948</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598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70365</xdr:rowOff>
    </xdr:from>
    <xdr:to>
      <xdr:col>55</xdr:col>
      <xdr:colOff>0</xdr:colOff>
      <xdr:row>57</xdr:row>
      <xdr:rowOff>91488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843015"/>
          <a:ext cx="838200" cy="2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91239</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63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57359</xdr:rowOff>
    </xdr:from>
    <xdr:to>
      <xdr:col>50</xdr:col>
      <xdr:colOff>114300</xdr:colOff>
      <xdr:row>57</xdr:row>
      <xdr:rowOff>91488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830009"/>
          <a:ext cx="889000" cy="3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46593</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990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170104</xdr:rowOff>
    </xdr:from>
    <xdr:to>
      <xdr:col>45</xdr:col>
      <xdr:colOff>177800</xdr:colOff>
      <xdr:row>57</xdr:row>
      <xdr:rowOff>57359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771304"/>
          <a:ext cx="889000" cy="5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42661</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98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170104</xdr:rowOff>
    </xdr:from>
    <xdr:to>
      <xdr:col>41</xdr:col>
      <xdr:colOff>50800</xdr:colOff>
      <xdr:row>57</xdr:row>
      <xdr:rowOff>95694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771304"/>
          <a:ext cx="889000" cy="9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46159</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99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49656</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99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19565</xdr:rowOff>
    </xdr:from>
    <xdr:to>
      <xdr:col>55</xdr:col>
      <xdr:colOff>50800</xdr:colOff>
      <xdr:row>57</xdr:row>
      <xdr:rowOff>121165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9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42442</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64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40688</xdr:rowOff>
    </xdr:from>
    <xdr:to>
      <xdr:col>50</xdr:col>
      <xdr:colOff>165100</xdr:colOff>
      <xdr:row>57</xdr:row>
      <xdr:rowOff>142288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1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158815</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9588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6559</xdr:rowOff>
    </xdr:from>
    <xdr:to>
      <xdr:col>46</xdr:col>
      <xdr:colOff>38100</xdr:colOff>
      <xdr:row>57</xdr:row>
      <xdr:rowOff>108159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77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124686</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55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119304</xdr:rowOff>
    </xdr:from>
    <xdr:to>
      <xdr:col>41</xdr:col>
      <xdr:colOff>101600</xdr:colOff>
      <xdr:row>57</xdr:row>
      <xdr:rowOff>49454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72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65981</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49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44894</xdr:rowOff>
    </xdr:from>
    <xdr:to>
      <xdr:col>36</xdr:col>
      <xdr:colOff>165100</xdr:colOff>
      <xdr:row>57</xdr:row>
      <xdr:rowOff>146494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1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163021</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9592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86139</xdr:rowOff>
    </xdr:from>
    <xdr:to>
      <xdr:col>55</xdr:col>
      <xdr:colOff>0</xdr:colOff>
      <xdr:row>76</xdr:row>
      <xdr:rowOff>146695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2944889"/>
          <a:ext cx="838200" cy="23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11617</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13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146695</xdr:rowOff>
    </xdr:from>
    <xdr:to>
      <xdr:col>50</xdr:col>
      <xdr:colOff>114300</xdr:colOff>
      <xdr:row>77</xdr:row>
      <xdr:rowOff>106141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176895"/>
          <a:ext cx="889000" cy="13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77066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27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106141</xdr:rowOff>
    </xdr:from>
    <xdr:to>
      <xdr:col>45</xdr:col>
      <xdr:colOff>177800</xdr:colOff>
      <xdr:row>77</xdr:row>
      <xdr:rowOff>106804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307791"/>
          <a:ext cx="8890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20921</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106804</xdr:rowOff>
    </xdr:from>
    <xdr:to>
      <xdr:col>41</xdr:col>
      <xdr:colOff>50800</xdr:colOff>
      <xdr:row>78</xdr:row>
      <xdr:rowOff>3637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308454"/>
          <a:ext cx="889000" cy="6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40695</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34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66484</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35339</xdr:rowOff>
    </xdr:from>
    <xdr:to>
      <xdr:col>55</xdr:col>
      <xdr:colOff>50800</xdr:colOff>
      <xdr:row>75</xdr:row>
      <xdr:rowOff>136939</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289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58216</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74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95895</xdr:rowOff>
    </xdr:from>
    <xdr:to>
      <xdr:col>50</xdr:col>
      <xdr:colOff>165100</xdr:colOff>
      <xdr:row>77</xdr:row>
      <xdr:rowOff>26045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12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42572</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90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55341</xdr:rowOff>
    </xdr:from>
    <xdr:to>
      <xdr:col>46</xdr:col>
      <xdr:colOff>38100</xdr:colOff>
      <xdr:row>77</xdr:row>
      <xdr:rowOff>156941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25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2018</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03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56004</xdr:rowOff>
    </xdr:from>
    <xdr:to>
      <xdr:col>41</xdr:col>
      <xdr:colOff>101600</xdr:colOff>
      <xdr:row>77</xdr:row>
      <xdr:rowOff>157604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25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2681</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0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124287</xdr:rowOff>
    </xdr:from>
    <xdr:to>
      <xdr:col>36</xdr:col>
      <xdr:colOff>165100</xdr:colOff>
      <xdr:row>78</xdr:row>
      <xdr:rowOff>54437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2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45564</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41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65863</xdr:rowOff>
    </xdr:from>
    <xdr:to>
      <xdr:col>55</xdr:col>
      <xdr:colOff>0</xdr:colOff>
      <xdr:row>95</xdr:row>
      <xdr:rowOff>8102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010713"/>
          <a:ext cx="838200" cy="28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145190</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32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8102</xdr:rowOff>
    </xdr:from>
    <xdr:to>
      <xdr:col>50</xdr:col>
      <xdr:colOff>114300</xdr:colOff>
      <xdr:row>95</xdr:row>
      <xdr:rowOff>129654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295852"/>
          <a:ext cx="889000" cy="12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107611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56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45377</xdr:rowOff>
    </xdr:from>
    <xdr:to>
      <xdr:col>45</xdr:col>
      <xdr:colOff>177800</xdr:colOff>
      <xdr:row>95</xdr:row>
      <xdr:rowOff>129654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333127"/>
          <a:ext cx="889000" cy="8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115625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5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45377</xdr:rowOff>
    </xdr:from>
    <xdr:to>
      <xdr:col>41</xdr:col>
      <xdr:colOff>50800</xdr:colOff>
      <xdr:row>95</xdr:row>
      <xdr:rowOff>95644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333127"/>
          <a:ext cx="889000" cy="5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119321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5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99610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5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15063</xdr:rowOff>
    </xdr:from>
    <xdr:to>
      <xdr:col>55</xdr:col>
      <xdr:colOff>50800</xdr:colOff>
      <xdr:row>93</xdr:row>
      <xdr:rowOff>116663</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595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37940</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581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128752</xdr:rowOff>
    </xdr:from>
    <xdr:to>
      <xdr:col>50</xdr:col>
      <xdr:colOff>165100</xdr:colOff>
      <xdr:row>95</xdr:row>
      <xdr:rowOff>58902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24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75429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02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78854</xdr:rowOff>
    </xdr:from>
    <xdr:to>
      <xdr:col>46</xdr:col>
      <xdr:colOff>38100</xdr:colOff>
      <xdr:row>96</xdr:row>
      <xdr:rowOff>9004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36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25531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14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166027</xdr:rowOff>
    </xdr:from>
    <xdr:to>
      <xdr:col>41</xdr:col>
      <xdr:colOff>101600</xdr:colOff>
      <xdr:row>95</xdr:row>
      <xdr:rowOff>96177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28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112704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05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44844</xdr:rowOff>
    </xdr:from>
    <xdr:to>
      <xdr:col>36</xdr:col>
      <xdr:colOff>165100</xdr:colOff>
      <xdr:row>95</xdr:row>
      <xdr:rowOff>146444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33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162971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10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48260</xdr:rowOff>
    </xdr:from>
    <xdr:to>
      <xdr:col>85</xdr:col>
      <xdr:colOff>127000</xdr:colOff>
      <xdr:row>35</xdr:row>
      <xdr:rowOff>60284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049010"/>
          <a:ext cx="838200" cy="1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16166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5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10175</xdr:rowOff>
    </xdr:from>
    <xdr:to>
      <xdr:col>81</xdr:col>
      <xdr:colOff>50800</xdr:colOff>
      <xdr:row>35</xdr:row>
      <xdr:rowOff>60284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010925"/>
          <a:ext cx="889000" cy="5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108795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10175</xdr:rowOff>
    </xdr:from>
    <xdr:to>
      <xdr:col>76</xdr:col>
      <xdr:colOff>114300</xdr:colOff>
      <xdr:row>35</xdr:row>
      <xdr:rowOff>100838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010925"/>
          <a:ext cx="889000" cy="9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128637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100838</xdr:rowOff>
    </xdr:from>
    <xdr:to>
      <xdr:col>71</xdr:col>
      <xdr:colOff>177800</xdr:colOff>
      <xdr:row>35</xdr:row>
      <xdr:rowOff>157485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101588"/>
          <a:ext cx="889000" cy="5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155109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136272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168910</xdr:rowOff>
    </xdr:from>
    <xdr:to>
      <xdr:col>85</xdr:col>
      <xdr:colOff>177800</xdr:colOff>
      <xdr:row>35</xdr:row>
      <xdr:rowOff>99060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59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20337</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584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9484</xdr:rowOff>
    </xdr:from>
    <xdr:to>
      <xdr:col>81</xdr:col>
      <xdr:colOff>101600</xdr:colOff>
      <xdr:row>35</xdr:row>
      <xdr:rowOff>111084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01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127611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578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130825</xdr:rowOff>
    </xdr:from>
    <xdr:to>
      <xdr:col>76</xdr:col>
      <xdr:colOff>165100</xdr:colOff>
      <xdr:row>35</xdr:row>
      <xdr:rowOff>60975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596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77502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573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50038</xdr:rowOff>
    </xdr:from>
    <xdr:to>
      <xdr:col>72</xdr:col>
      <xdr:colOff>38100</xdr:colOff>
      <xdr:row>35</xdr:row>
      <xdr:rowOff>151638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0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168165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582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106685</xdr:rowOff>
    </xdr:from>
    <xdr:to>
      <xdr:col>67</xdr:col>
      <xdr:colOff>101600</xdr:colOff>
      <xdr:row>36</xdr:row>
      <xdr:rowOff>36835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10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53362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588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28976</xdr:rowOff>
    </xdr:from>
    <xdr:to>
      <xdr:col>85</xdr:col>
      <xdr:colOff>127000</xdr:colOff>
      <xdr:row>56</xdr:row>
      <xdr:rowOff>50774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458726"/>
          <a:ext cx="838200" cy="19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97731</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98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26</xdr:rowOff>
    </xdr:from>
    <xdr:to>
      <xdr:col>81</xdr:col>
      <xdr:colOff>50800</xdr:colOff>
      <xdr:row>55</xdr:row>
      <xdr:rowOff>28976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429776"/>
          <a:ext cx="889000" cy="2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120542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72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26</xdr:rowOff>
    </xdr:from>
    <xdr:to>
      <xdr:col>76</xdr:col>
      <xdr:colOff>114300</xdr:colOff>
      <xdr:row>56</xdr:row>
      <xdr:rowOff>85489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429776"/>
          <a:ext cx="889000" cy="25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49806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82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85489</xdr:rowOff>
    </xdr:from>
    <xdr:to>
      <xdr:col>71</xdr:col>
      <xdr:colOff>177800</xdr:colOff>
      <xdr:row>56</xdr:row>
      <xdr:rowOff>108986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686689"/>
          <a:ext cx="889000" cy="2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99429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87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116753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88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171424</xdr:rowOff>
    </xdr:from>
    <xdr:to>
      <xdr:col>85</xdr:col>
      <xdr:colOff>177800</xdr:colOff>
      <xdr:row>56</xdr:row>
      <xdr:rowOff>101574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60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22851</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45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149626</xdr:rowOff>
    </xdr:from>
    <xdr:to>
      <xdr:col>81</xdr:col>
      <xdr:colOff>101600</xdr:colOff>
      <xdr:row>55</xdr:row>
      <xdr:rowOff>79776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40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96303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18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120676</xdr:rowOff>
    </xdr:from>
    <xdr:to>
      <xdr:col>76</xdr:col>
      <xdr:colOff>165100</xdr:colOff>
      <xdr:row>55</xdr:row>
      <xdr:rowOff>50826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37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67353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15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34689</xdr:rowOff>
    </xdr:from>
    <xdr:to>
      <xdr:col>72</xdr:col>
      <xdr:colOff>38100</xdr:colOff>
      <xdr:row>56</xdr:row>
      <xdr:rowOff>136289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63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152816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41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58186</xdr:rowOff>
    </xdr:from>
    <xdr:to>
      <xdr:col>67</xdr:col>
      <xdr:colOff>101600</xdr:colOff>
      <xdr:row>56</xdr:row>
      <xdr:rowOff>159786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65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4863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43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91726</xdr:rowOff>
    </xdr:from>
    <xdr:to>
      <xdr:col>81</xdr:col>
      <xdr:colOff>50800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636276"/>
          <a:ext cx="889000" cy="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159034</xdr:rowOff>
    </xdr:from>
    <xdr:to>
      <xdr:col>76</xdr:col>
      <xdr:colOff>114300</xdr:colOff>
      <xdr:row>79</xdr:row>
      <xdr:rowOff>91726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32134"/>
          <a:ext cx="889000" cy="10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123979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159034</xdr:rowOff>
    </xdr:from>
    <xdr:to>
      <xdr:col>71</xdr:col>
      <xdr:colOff>177800</xdr:colOff>
      <xdr:row>79</xdr:row>
      <xdr:rowOff>34544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32134"/>
          <a:ext cx="889000" cy="4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86464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63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120885</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5017" y="13665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35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40926</xdr:rowOff>
    </xdr:from>
    <xdr:to>
      <xdr:col>76</xdr:col>
      <xdr:colOff>165100</xdr:colOff>
      <xdr:row>79</xdr:row>
      <xdr:rowOff>142526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8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133653</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678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108234</xdr:rowOff>
    </xdr:from>
    <xdr:to>
      <xdr:col>72</xdr:col>
      <xdr:colOff>38100</xdr:colOff>
      <xdr:row>79</xdr:row>
      <xdr:rowOff>38384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8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54911</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25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155194</xdr:rowOff>
    </xdr:from>
    <xdr:to>
      <xdr:col>67</xdr:col>
      <xdr:colOff>101600</xdr:colOff>
      <xdr:row>79</xdr:row>
      <xdr:rowOff>85344</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2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101871</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30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58141</xdr:rowOff>
    </xdr:from>
    <xdr:to>
      <xdr:col>85</xdr:col>
      <xdr:colOff>127000</xdr:colOff>
      <xdr:row>95</xdr:row>
      <xdr:rowOff>88964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345891"/>
          <a:ext cx="838200" cy="3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31348</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90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58141</xdr:rowOff>
    </xdr:from>
    <xdr:to>
      <xdr:col>81</xdr:col>
      <xdr:colOff>50800</xdr:colOff>
      <xdr:row>95</xdr:row>
      <xdr:rowOff>123940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345891"/>
          <a:ext cx="889000" cy="6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142245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57226</xdr:rowOff>
    </xdr:from>
    <xdr:to>
      <xdr:col>76</xdr:col>
      <xdr:colOff>114300</xdr:colOff>
      <xdr:row>95</xdr:row>
      <xdr:rowOff>123940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344976"/>
          <a:ext cx="889000" cy="6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151567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29871</xdr:rowOff>
    </xdr:from>
    <xdr:to>
      <xdr:col>71</xdr:col>
      <xdr:colOff>177800</xdr:colOff>
      <xdr:row>95</xdr:row>
      <xdr:rowOff>57226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317621"/>
          <a:ext cx="889000" cy="2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157154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140301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38164</xdr:rowOff>
    </xdr:from>
    <xdr:to>
      <xdr:col>85</xdr:col>
      <xdr:colOff>177800</xdr:colOff>
      <xdr:row>95</xdr:row>
      <xdr:rowOff>139764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32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61041</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17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7341</xdr:rowOff>
    </xdr:from>
    <xdr:to>
      <xdr:col>81</xdr:col>
      <xdr:colOff>101600</xdr:colOff>
      <xdr:row>95</xdr:row>
      <xdr:rowOff>108941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29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125468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07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73140</xdr:rowOff>
    </xdr:from>
    <xdr:to>
      <xdr:col>76</xdr:col>
      <xdr:colOff>165100</xdr:colOff>
      <xdr:row>96</xdr:row>
      <xdr:rowOff>3290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3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19817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13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6426</xdr:rowOff>
    </xdr:from>
    <xdr:to>
      <xdr:col>72</xdr:col>
      <xdr:colOff>38100</xdr:colOff>
      <xdr:row>95</xdr:row>
      <xdr:rowOff>108026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29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124553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06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150521</xdr:rowOff>
    </xdr:from>
    <xdr:to>
      <xdr:col>67</xdr:col>
      <xdr:colOff>101600</xdr:colOff>
      <xdr:row>95</xdr:row>
      <xdr:rowOff>80671</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26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97198</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04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前年度から金額が増加した</a:t>
          </a:r>
          <a:r>
            <a:rPr kumimoji="1" lang="ja-JP" altLang="en-US" sz="1050">
              <a:solidFill>
                <a:schemeClr val="dk1"/>
              </a:solidFill>
              <a:effectLst/>
              <a:latin typeface="+mn-lt"/>
              <a:ea typeface="+mn-ea"/>
              <a:cs typeface="+mn-cs"/>
            </a:rPr>
            <a:t>特筆すべき</a:t>
          </a:r>
          <a:r>
            <a:rPr kumimoji="1" lang="ja-JP" altLang="ja-JP" sz="1050">
              <a:solidFill>
                <a:schemeClr val="dk1"/>
              </a:solidFill>
              <a:effectLst/>
              <a:latin typeface="+mn-lt"/>
              <a:ea typeface="+mn-ea"/>
              <a:cs typeface="+mn-cs"/>
            </a:rPr>
            <a:t>項目について</a:t>
          </a:r>
          <a:r>
            <a:rPr kumimoji="1" lang="ja-JP" altLang="en-US" sz="1050">
              <a:solidFill>
                <a:schemeClr val="dk1"/>
              </a:solidFill>
              <a:effectLst/>
              <a:latin typeface="+mn-lt"/>
              <a:ea typeface="+mn-ea"/>
              <a:cs typeface="+mn-cs"/>
            </a:rPr>
            <a:t>は民生費と土木費があげられる。</a:t>
          </a:r>
          <a:r>
            <a:rPr kumimoji="1" lang="ja-JP" altLang="ja-JP" sz="1050">
              <a:solidFill>
                <a:schemeClr val="dk1"/>
              </a:solidFill>
              <a:effectLst/>
              <a:latin typeface="+mn-lt"/>
              <a:ea typeface="+mn-ea"/>
              <a:cs typeface="+mn-cs"/>
            </a:rPr>
            <a:t>民生費</a:t>
          </a:r>
          <a:r>
            <a:rPr kumimoji="1" lang="ja-JP" altLang="en-US" sz="1050">
              <a:solidFill>
                <a:schemeClr val="dk1"/>
              </a:solidFill>
              <a:effectLst/>
              <a:latin typeface="+mn-lt"/>
              <a:ea typeface="+mn-ea"/>
              <a:cs typeface="+mn-cs"/>
            </a:rPr>
            <a:t>については、子育て世帯への臨時特別給付金給付事業費や住民税非課税世帯等に対する臨時特別給付金給付事業費の増が増加要因である。</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また、土木費については記録的な大雪に伴う除排雪経費の増や道路橋りょうの維持補修に伴う経費の増が主な増加要因である。</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上記２項目については、類似団平均を大きく上回っているものの、類似団体においても同様に増加傾向にある。なお、土木費については北海道平均を下回っている。</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一方、</a:t>
          </a:r>
          <a:r>
            <a:rPr kumimoji="1" lang="ja-JP" altLang="ja-JP" sz="1050">
              <a:solidFill>
                <a:schemeClr val="dk1"/>
              </a:solidFill>
              <a:effectLst/>
              <a:latin typeface="+mn-lt"/>
              <a:ea typeface="+mn-ea"/>
              <a:cs typeface="+mn-cs"/>
            </a:rPr>
            <a:t>前年度から金額が減少した</a:t>
          </a:r>
          <a:r>
            <a:rPr kumimoji="1" lang="ja-JP" altLang="en-US" sz="1050">
              <a:solidFill>
                <a:schemeClr val="dk1"/>
              </a:solidFill>
              <a:effectLst/>
              <a:latin typeface="+mn-lt"/>
              <a:ea typeface="+mn-ea"/>
              <a:cs typeface="+mn-cs"/>
            </a:rPr>
            <a:t>特筆すべき</a:t>
          </a:r>
          <a:r>
            <a:rPr kumimoji="1" lang="ja-JP" altLang="ja-JP" sz="1050">
              <a:solidFill>
                <a:schemeClr val="dk1"/>
              </a:solidFill>
              <a:effectLst/>
              <a:latin typeface="+mn-lt"/>
              <a:ea typeface="+mn-ea"/>
              <a:cs typeface="+mn-cs"/>
            </a:rPr>
            <a:t>項目</a:t>
          </a:r>
          <a:r>
            <a:rPr kumimoji="1" lang="ja-JP" altLang="en-US" sz="1050">
              <a:solidFill>
                <a:schemeClr val="dk1"/>
              </a:solidFill>
              <a:effectLst/>
              <a:latin typeface="+mn-lt"/>
              <a:ea typeface="+mn-ea"/>
              <a:cs typeface="+mn-cs"/>
            </a:rPr>
            <a:t>は、総務費と教育費である。主な減少要因として、総務費については特別定額給付金給付事業の終了、</a:t>
          </a:r>
          <a:r>
            <a:rPr kumimoji="1" lang="ja-JP" altLang="ja-JP" sz="1050">
              <a:solidFill>
                <a:schemeClr val="dk1"/>
              </a:solidFill>
              <a:effectLst/>
              <a:latin typeface="+mn-lt"/>
              <a:ea typeface="+mn-ea"/>
              <a:cs typeface="+mn-cs"/>
            </a:rPr>
            <a:t>教育費については</a:t>
          </a:r>
          <a:r>
            <a:rPr kumimoji="1" lang="ja-JP" altLang="en-US" sz="1050">
              <a:solidFill>
                <a:schemeClr val="dk1"/>
              </a:solidFill>
              <a:effectLst/>
              <a:latin typeface="+mn-lt"/>
              <a:ea typeface="+mn-ea"/>
              <a:cs typeface="+mn-cs"/>
            </a:rPr>
            <a:t>教育情報化整備事業の減があげられる。</a:t>
          </a:r>
          <a:endParaRPr kumimoji="1" lang="en-US" altLang="ja-JP" sz="1050">
            <a:solidFill>
              <a:schemeClr val="dk1"/>
            </a:solidFill>
            <a:effectLst/>
            <a:latin typeface="+mn-lt"/>
            <a:ea typeface="+mn-ea"/>
            <a:cs typeface="+mn-cs"/>
          </a:endParaRPr>
        </a:p>
        <a:p>
          <a:r>
            <a:rPr kumimoji="1" lang="ja-JP" altLang="ja-JP" sz="1050">
              <a:solidFill>
                <a:schemeClr val="dk1"/>
              </a:solidFill>
              <a:effectLst/>
              <a:latin typeface="+mn-lt"/>
              <a:ea typeface="+mn-ea"/>
              <a:cs typeface="+mn-cs"/>
            </a:rPr>
            <a:t>　類似団体平均を下回っている項目は、労働費・災害復旧費・諸支出金の３項目のみだが、北海道平均との比較で見ると、</a:t>
          </a:r>
          <a:r>
            <a:rPr kumimoji="1" lang="en-US" altLang="ja-JP" sz="1050">
              <a:solidFill>
                <a:schemeClr val="dk1"/>
              </a:solidFill>
              <a:effectLst/>
              <a:latin typeface="+mn-lt"/>
              <a:ea typeface="+mn-ea"/>
              <a:cs typeface="+mn-cs"/>
            </a:rPr>
            <a:t>11</a:t>
          </a:r>
          <a:r>
            <a:rPr kumimoji="1" lang="ja-JP" altLang="ja-JP" sz="1050">
              <a:solidFill>
                <a:schemeClr val="dk1"/>
              </a:solidFill>
              <a:effectLst/>
              <a:latin typeface="+mn-lt"/>
              <a:ea typeface="+mn-ea"/>
              <a:cs typeface="+mn-cs"/>
            </a:rPr>
            <a:t>項目が平均を下回っている。</a:t>
          </a:r>
          <a:endParaRPr lang="ja-JP" altLang="ja-JP" sz="1200">
            <a:effectLst/>
          </a:endParaRPr>
        </a:p>
        <a:p>
          <a:r>
            <a:rPr kumimoji="1" lang="ja-JP" altLang="ja-JP" sz="1050">
              <a:solidFill>
                <a:schemeClr val="dk1"/>
              </a:solidFill>
              <a:effectLst/>
              <a:latin typeface="+mn-lt"/>
              <a:ea typeface="+mn-ea"/>
              <a:cs typeface="+mn-cs"/>
            </a:rPr>
            <a:t>　今後も、安定的な財政運営を維持できる構造を確立するため、限られた財源の効率的な運用を図り、単年度財政収支の黒字化と財政基盤の強化に努める。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北海道石狩市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直近５年度内の比較において、実質収支額は減少傾向にあったが</a:t>
          </a:r>
          <a:r>
            <a:rPr kumimoji="1" lang="ja-JP" altLang="en-US" sz="1050">
              <a:solidFill>
                <a:schemeClr val="dk1"/>
              </a:solidFill>
              <a:effectLst/>
              <a:latin typeface="+mn-lt"/>
              <a:ea typeface="+mn-ea"/>
              <a:cs typeface="+mn-cs"/>
            </a:rPr>
            <a:t>市税収入の増などにより、</a:t>
          </a:r>
          <a:r>
            <a:rPr kumimoji="1" lang="ja-JP" altLang="ja-JP" sz="1050">
              <a:solidFill>
                <a:schemeClr val="dk1"/>
              </a:solidFill>
              <a:effectLst/>
              <a:latin typeface="+mn-lt"/>
              <a:ea typeface="+mn-ea"/>
              <a:cs typeface="+mn-cs"/>
            </a:rPr>
            <a:t>一定規模の繰越金を確保して</a:t>
          </a:r>
          <a:r>
            <a:rPr kumimoji="1" lang="ja-JP" altLang="en-US" sz="1050">
              <a:solidFill>
                <a:schemeClr val="dk1"/>
              </a:solidFill>
              <a:effectLst/>
              <a:latin typeface="+mn-lt"/>
              <a:ea typeface="+mn-ea"/>
              <a:cs typeface="+mn-cs"/>
            </a:rPr>
            <a:t>いる。令和</a:t>
          </a:r>
          <a:r>
            <a:rPr kumimoji="1" lang="en-US" altLang="ja-JP" sz="1050">
              <a:solidFill>
                <a:schemeClr val="dk1"/>
              </a:solidFill>
              <a:effectLst/>
              <a:latin typeface="+mn-lt"/>
              <a:ea typeface="+mn-ea"/>
              <a:cs typeface="+mn-cs"/>
            </a:rPr>
            <a:t>3</a:t>
          </a:r>
          <a:r>
            <a:rPr kumimoji="1" lang="ja-JP" altLang="en-US" sz="1050">
              <a:solidFill>
                <a:schemeClr val="dk1"/>
              </a:solidFill>
              <a:effectLst/>
              <a:latin typeface="+mn-lt"/>
              <a:ea typeface="+mn-ea"/>
              <a:cs typeface="+mn-cs"/>
            </a:rPr>
            <a:t>年度は財政調整基金残高が増加したものの、依然として</a:t>
          </a:r>
          <a:r>
            <a:rPr kumimoji="1" lang="ja-JP" altLang="ja-JP" sz="1050">
              <a:solidFill>
                <a:schemeClr val="dk1"/>
              </a:solidFill>
              <a:effectLst/>
              <a:latin typeface="+mn-lt"/>
              <a:ea typeface="+mn-ea"/>
              <a:cs typeface="+mn-cs"/>
            </a:rPr>
            <a:t>財政調整基金の規模は決して満足とは言えない状況であ</a:t>
          </a:r>
          <a:r>
            <a:rPr kumimoji="1" lang="ja-JP" altLang="en-US" sz="1050">
              <a:solidFill>
                <a:schemeClr val="dk1"/>
              </a:solidFill>
              <a:effectLst/>
              <a:latin typeface="+mn-lt"/>
              <a:ea typeface="+mn-ea"/>
              <a:cs typeface="+mn-cs"/>
            </a:rPr>
            <a:t>る。</a:t>
          </a:r>
          <a:r>
            <a:rPr kumimoji="0" lang="ja-JP" altLang="en-US" sz="1050">
              <a:solidFill>
                <a:schemeClr val="dk1"/>
              </a:solidFill>
              <a:effectLst/>
              <a:latin typeface="+mn-lt"/>
              <a:ea typeface="+mn-ea"/>
              <a:cs typeface="+mn-cs"/>
            </a:rPr>
            <a:t>緊急的</a:t>
          </a:r>
          <a:r>
            <a:rPr lang="ja-JP" altLang="ja-JP" sz="1050">
              <a:solidFill>
                <a:schemeClr val="dk1"/>
              </a:solidFill>
              <a:effectLst/>
              <a:latin typeface="+mn-lt"/>
              <a:ea typeface="+mn-ea"/>
              <a:cs typeface="+mn-cs"/>
            </a:rPr>
            <a:t>な財政出動に機動的かつ柔軟に対応するため</a:t>
          </a:r>
          <a:r>
            <a:rPr lang="ja-JP" altLang="en-US" sz="1050">
              <a:solidFill>
                <a:schemeClr val="dk1"/>
              </a:solidFill>
              <a:effectLst/>
              <a:latin typeface="+mn-lt"/>
              <a:ea typeface="+mn-ea"/>
              <a:cs typeface="+mn-cs"/>
            </a:rPr>
            <a:t>、財政調整基金の充実を図ることは本市の喫緊の課題である。</a:t>
          </a:r>
          <a:r>
            <a:rPr kumimoji="1" lang="ja-JP" altLang="ja-JP" sz="1050">
              <a:solidFill>
                <a:schemeClr val="dk1"/>
              </a:solidFill>
              <a:effectLst/>
              <a:latin typeface="+mn-lt"/>
              <a:ea typeface="+mn-ea"/>
              <a:cs typeface="+mn-cs"/>
            </a:rPr>
            <a:t>将来に持続可能な安定した財政基盤を構築するためにも、</a:t>
          </a:r>
          <a:r>
            <a:rPr lang="ja-JP" altLang="ja-JP" sz="1050">
              <a:solidFill>
                <a:schemeClr val="dk1"/>
              </a:solidFill>
              <a:effectLst/>
              <a:latin typeface="+mn-lt"/>
              <a:ea typeface="+mn-ea"/>
              <a:cs typeface="+mn-cs"/>
            </a:rPr>
            <a:t>歳入・歳出両面</a:t>
          </a:r>
          <a:r>
            <a:rPr lang="ja-JP" altLang="en-US" sz="1050">
              <a:solidFill>
                <a:schemeClr val="dk1"/>
              </a:solidFill>
              <a:effectLst/>
              <a:latin typeface="+mn-lt"/>
              <a:ea typeface="+mn-ea"/>
              <a:cs typeface="+mn-cs"/>
            </a:rPr>
            <a:t>における</a:t>
          </a:r>
          <a:r>
            <a:rPr lang="ja-JP" altLang="ja-JP" sz="1050">
              <a:solidFill>
                <a:schemeClr val="dk1"/>
              </a:solidFill>
              <a:effectLst/>
              <a:latin typeface="+mn-lt"/>
              <a:ea typeface="+mn-ea"/>
              <a:cs typeface="+mn-cs"/>
            </a:rPr>
            <a:t>見直し</a:t>
          </a:r>
          <a:r>
            <a:rPr lang="ja-JP" altLang="en-US" sz="1050">
              <a:solidFill>
                <a:schemeClr val="dk1"/>
              </a:solidFill>
              <a:effectLst/>
              <a:latin typeface="+mn-lt"/>
              <a:ea typeface="+mn-ea"/>
              <a:cs typeface="+mn-cs"/>
            </a:rPr>
            <a:t>・</a:t>
          </a:r>
          <a:r>
            <a:rPr lang="ja-JP" altLang="ja-JP" sz="1050">
              <a:solidFill>
                <a:schemeClr val="dk1"/>
              </a:solidFill>
              <a:effectLst/>
              <a:latin typeface="+mn-lt"/>
              <a:ea typeface="+mn-ea"/>
              <a:cs typeface="+mn-cs"/>
            </a:rPr>
            <a:t>効率化等の取組</a:t>
          </a:r>
          <a:r>
            <a:rPr lang="ja-JP" altLang="en-US" sz="1050">
              <a:solidFill>
                <a:schemeClr val="dk1"/>
              </a:solidFill>
              <a:effectLst/>
              <a:latin typeface="+mn-lt"/>
              <a:ea typeface="+mn-ea"/>
              <a:cs typeface="+mn-cs"/>
            </a:rPr>
            <a:t>を進め、</a:t>
          </a:r>
          <a:r>
            <a:rPr kumimoji="1" lang="ja-JP" altLang="ja-JP" sz="1050">
              <a:solidFill>
                <a:schemeClr val="dk1"/>
              </a:solidFill>
              <a:effectLst/>
              <a:latin typeface="+mn-lt"/>
              <a:ea typeface="+mn-ea"/>
              <a:cs typeface="+mn-cs"/>
            </a:rPr>
            <a:t>石狩市財政運営指針を遵守した財政基盤の強化に努める。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北海道石狩市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連結ベースでは黒字となっているものの、国民健康保険事業の累積赤字の早期解消が依然として課題で</a:t>
          </a:r>
          <a:r>
            <a:rPr kumimoji="1" lang="ja-JP" altLang="en-US" sz="1100">
              <a:solidFill>
                <a:schemeClr val="dk1"/>
              </a:solidFill>
              <a:effectLst/>
              <a:latin typeface="+mn-lt"/>
              <a:ea typeface="+mn-ea"/>
              <a:cs typeface="+mn-cs"/>
            </a:rPr>
            <a:t>あるが、単年度収支については黒字となったことから、累積赤字が減少した。</a:t>
          </a:r>
          <a:r>
            <a:rPr kumimoji="1" lang="ja-JP" altLang="ja-JP" sz="1100">
              <a:solidFill>
                <a:schemeClr val="dk1"/>
              </a:solidFill>
              <a:effectLst/>
              <a:latin typeface="+mn-lt"/>
              <a:ea typeface="+mn-ea"/>
              <a:cs typeface="+mn-cs"/>
            </a:rPr>
            <a:t>今後も安定的で持続可能な医療制度として維持していくため、医療費適正化の推進など、各種取り組み強化による国保財政の単年度収支の均衡と累積赤字の解消を目指していく。</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C1" workbookViewId="0"/>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624" t="s">
        <v>80</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78"/>
      <c r="DK1" s="178"/>
      <c r="DL1" s="178"/>
      <c r="DM1" s="178"/>
      <c r="DN1" s="178"/>
      <c r="DO1" s="178"/>
    </row>
    <row r="2" spans="1:119" ht="24" thickBot="1" x14ac:dyDescent="0.25">
      <c r="B2" s="179" t="s">
        <v>81</v>
      </c>
      <c r="C2" s="179"/>
      <c r="D2" s="180"/>
    </row>
    <row r="3" spans="1:119" ht="18.75" customHeight="1" thickBot="1" x14ac:dyDescent="0.25">
      <c r="A3" s="178"/>
      <c r="B3" s="625" t="s">
        <v>82</v>
      </c>
      <c r="C3" s="626"/>
      <c r="D3" s="626"/>
      <c r="E3" s="627"/>
      <c r="F3" s="627"/>
      <c r="G3" s="627"/>
      <c r="H3" s="627"/>
      <c r="I3" s="627"/>
      <c r="J3" s="627"/>
      <c r="K3" s="627"/>
      <c r="L3" s="627" t="s">
        <v>83</v>
      </c>
      <c r="M3" s="627"/>
      <c r="N3" s="627"/>
      <c r="O3" s="627"/>
      <c r="P3" s="627"/>
      <c r="Q3" s="627"/>
      <c r="R3" s="630"/>
      <c r="S3" s="630"/>
      <c r="T3" s="630"/>
      <c r="U3" s="630"/>
      <c r="V3" s="631"/>
      <c r="W3" s="521" t="s">
        <v>84</v>
      </c>
      <c r="X3" s="522"/>
      <c r="Y3" s="522"/>
      <c r="Z3" s="522"/>
      <c r="AA3" s="522"/>
      <c r="AB3" s="626"/>
      <c r="AC3" s="630" t="s">
        <v>85</v>
      </c>
      <c r="AD3" s="522"/>
      <c r="AE3" s="522"/>
      <c r="AF3" s="522"/>
      <c r="AG3" s="522"/>
      <c r="AH3" s="522"/>
      <c r="AI3" s="522"/>
      <c r="AJ3" s="522"/>
      <c r="AK3" s="522"/>
      <c r="AL3" s="592"/>
      <c r="AM3" s="521" t="s">
        <v>86</v>
      </c>
      <c r="AN3" s="522"/>
      <c r="AO3" s="522"/>
      <c r="AP3" s="522"/>
      <c r="AQ3" s="522"/>
      <c r="AR3" s="522"/>
      <c r="AS3" s="522"/>
      <c r="AT3" s="522"/>
      <c r="AU3" s="522"/>
      <c r="AV3" s="522"/>
      <c r="AW3" s="522"/>
      <c r="AX3" s="592"/>
      <c r="AY3" s="584" t="s">
        <v>1</v>
      </c>
      <c r="AZ3" s="585"/>
      <c r="BA3" s="585"/>
      <c r="BB3" s="585"/>
      <c r="BC3" s="585"/>
      <c r="BD3" s="585"/>
      <c r="BE3" s="585"/>
      <c r="BF3" s="585"/>
      <c r="BG3" s="585"/>
      <c r="BH3" s="585"/>
      <c r="BI3" s="585"/>
      <c r="BJ3" s="585"/>
      <c r="BK3" s="585"/>
      <c r="BL3" s="585"/>
      <c r="BM3" s="634"/>
      <c r="BN3" s="521" t="s">
        <v>87</v>
      </c>
      <c r="BO3" s="522"/>
      <c r="BP3" s="522"/>
      <c r="BQ3" s="522"/>
      <c r="BR3" s="522"/>
      <c r="BS3" s="522"/>
      <c r="BT3" s="522"/>
      <c r="BU3" s="592"/>
      <c r="BV3" s="521" t="s">
        <v>88</v>
      </c>
      <c r="BW3" s="522"/>
      <c r="BX3" s="522"/>
      <c r="BY3" s="522"/>
      <c r="BZ3" s="522"/>
      <c r="CA3" s="522"/>
      <c r="CB3" s="522"/>
      <c r="CC3" s="592"/>
      <c r="CD3" s="584" t="s">
        <v>1</v>
      </c>
      <c r="CE3" s="585"/>
      <c r="CF3" s="585"/>
      <c r="CG3" s="585"/>
      <c r="CH3" s="585"/>
      <c r="CI3" s="585"/>
      <c r="CJ3" s="585"/>
      <c r="CK3" s="585"/>
      <c r="CL3" s="585"/>
      <c r="CM3" s="585"/>
      <c r="CN3" s="585"/>
      <c r="CO3" s="585"/>
      <c r="CP3" s="585"/>
      <c r="CQ3" s="585"/>
      <c r="CR3" s="585"/>
      <c r="CS3" s="634"/>
      <c r="CT3" s="521" t="s">
        <v>89</v>
      </c>
      <c r="CU3" s="522"/>
      <c r="CV3" s="522"/>
      <c r="CW3" s="522"/>
      <c r="CX3" s="522"/>
      <c r="CY3" s="522"/>
      <c r="CZ3" s="522"/>
      <c r="DA3" s="592"/>
      <c r="DB3" s="521" t="s">
        <v>90</v>
      </c>
      <c r="DC3" s="522"/>
      <c r="DD3" s="522"/>
      <c r="DE3" s="522"/>
      <c r="DF3" s="522"/>
      <c r="DG3" s="522"/>
      <c r="DH3" s="522"/>
      <c r="DI3" s="592"/>
    </row>
    <row r="4" spans="1:119" ht="18.75" customHeight="1" x14ac:dyDescent="0.2">
      <c r="A4" s="178"/>
      <c r="B4" s="600"/>
      <c r="C4" s="601"/>
      <c r="D4" s="601"/>
      <c r="E4" s="602"/>
      <c r="F4" s="602"/>
      <c r="G4" s="602"/>
      <c r="H4" s="602"/>
      <c r="I4" s="602"/>
      <c r="J4" s="602"/>
      <c r="K4" s="602"/>
      <c r="L4" s="602"/>
      <c r="M4" s="602"/>
      <c r="N4" s="602"/>
      <c r="O4" s="602"/>
      <c r="P4" s="602"/>
      <c r="Q4" s="602"/>
      <c r="R4" s="606"/>
      <c r="S4" s="606"/>
      <c r="T4" s="606"/>
      <c r="U4" s="606"/>
      <c r="V4" s="607"/>
      <c r="W4" s="593"/>
      <c r="X4" s="403"/>
      <c r="Y4" s="403"/>
      <c r="Z4" s="403"/>
      <c r="AA4" s="403"/>
      <c r="AB4" s="601"/>
      <c r="AC4" s="606"/>
      <c r="AD4" s="403"/>
      <c r="AE4" s="403"/>
      <c r="AF4" s="403"/>
      <c r="AG4" s="403"/>
      <c r="AH4" s="403"/>
      <c r="AI4" s="403"/>
      <c r="AJ4" s="403"/>
      <c r="AK4" s="403"/>
      <c r="AL4" s="594"/>
      <c r="AM4" s="543"/>
      <c r="AN4" s="441"/>
      <c r="AO4" s="441"/>
      <c r="AP4" s="441"/>
      <c r="AQ4" s="441"/>
      <c r="AR4" s="441"/>
      <c r="AS4" s="441"/>
      <c r="AT4" s="441"/>
      <c r="AU4" s="441"/>
      <c r="AV4" s="441"/>
      <c r="AW4" s="441"/>
      <c r="AX4" s="633"/>
      <c r="AY4" s="478" t="s">
        <v>91</v>
      </c>
      <c r="AZ4" s="479"/>
      <c r="BA4" s="479"/>
      <c r="BB4" s="479"/>
      <c r="BC4" s="479"/>
      <c r="BD4" s="479"/>
      <c r="BE4" s="479"/>
      <c r="BF4" s="479"/>
      <c r="BG4" s="479"/>
      <c r="BH4" s="479"/>
      <c r="BI4" s="479"/>
      <c r="BJ4" s="479"/>
      <c r="BK4" s="479"/>
      <c r="BL4" s="479"/>
      <c r="BM4" s="480"/>
      <c r="BN4" s="481">
        <v>35365904</v>
      </c>
      <c r="BO4" s="482"/>
      <c r="BP4" s="482"/>
      <c r="BQ4" s="482"/>
      <c r="BR4" s="482"/>
      <c r="BS4" s="482"/>
      <c r="BT4" s="482"/>
      <c r="BU4" s="483"/>
      <c r="BV4" s="481">
        <v>36565902</v>
      </c>
      <c r="BW4" s="482"/>
      <c r="BX4" s="482"/>
      <c r="BY4" s="482"/>
      <c r="BZ4" s="482"/>
      <c r="CA4" s="482"/>
      <c r="CB4" s="482"/>
      <c r="CC4" s="483"/>
      <c r="CD4" s="618" t="s">
        <v>92</v>
      </c>
      <c r="CE4" s="619"/>
      <c r="CF4" s="619"/>
      <c r="CG4" s="619"/>
      <c r="CH4" s="619"/>
      <c r="CI4" s="619"/>
      <c r="CJ4" s="619"/>
      <c r="CK4" s="619"/>
      <c r="CL4" s="619"/>
      <c r="CM4" s="619"/>
      <c r="CN4" s="619"/>
      <c r="CO4" s="619"/>
      <c r="CP4" s="619"/>
      <c r="CQ4" s="619"/>
      <c r="CR4" s="619"/>
      <c r="CS4" s="620"/>
      <c r="CT4" s="621">
        <v>3.5</v>
      </c>
      <c r="CU4" s="622"/>
      <c r="CV4" s="622"/>
      <c r="CW4" s="622"/>
      <c r="CX4" s="622"/>
      <c r="CY4" s="622"/>
      <c r="CZ4" s="622"/>
      <c r="DA4" s="623"/>
      <c r="DB4" s="621">
        <v>3.2</v>
      </c>
      <c r="DC4" s="622"/>
      <c r="DD4" s="622"/>
      <c r="DE4" s="622"/>
      <c r="DF4" s="622"/>
      <c r="DG4" s="622"/>
      <c r="DH4" s="622"/>
      <c r="DI4" s="623"/>
    </row>
    <row r="5" spans="1:119" ht="18.75" customHeight="1" x14ac:dyDescent="0.2">
      <c r="A5" s="178"/>
      <c r="B5" s="628"/>
      <c r="C5" s="442"/>
      <c r="D5" s="442"/>
      <c r="E5" s="629"/>
      <c r="F5" s="629"/>
      <c r="G5" s="629"/>
      <c r="H5" s="629"/>
      <c r="I5" s="629"/>
      <c r="J5" s="629"/>
      <c r="K5" s="629"/>
      <c r="L5" s="629"/>
      <c r="M5" s="629"/>
      <c r="N5" s="629"/>
      <c r="O5" s="629"/>
      <c r="P5" s="629"/>
      <c r="Q5" s="629"/>
      <c r="R5" s="440"/>
      <c r="S5" s="440"/>
      <c r="T5" s="440"/>
      <c r="U5" s="440"/>
      <c r="V5" s="632"/>
      <c r="W5" s="543"/>
      <c r="X5" s="441"/>
      <c r="Y5" s="441"/>
      <c r="Z5" s="441"/>
      <c r="AA5" s="441"/>
      <c r="AB5" s="442"/>
      <c r="AC5" s="440"/>
      <c r="AD5" s="441"/>
      <c r="AE5" s="441"/>
      <c r="AF5" s="441"/>
      <c r="AG5" s="441"/>
      <c r="AH5" s="441"/>
      <c r="AI5" s="441"/>
      <c r="AJ5" s="441"/>
      <c r="AK5" s="441"/>
      <c r="AL5" s="633"/>
      <c r="AM5" s="509" t="s">
        <v>93</v>
      </c>
      <c r="AN5" s="409"/>
      <c r="AO5" s="409"/>
      <c r="AP5" s="409"/>
      <c r="AQ5" s="409"/>
      <c r="AR5" s="409"/>
      <c r="AS5" s="409"/>
      <c r="AT5" s="410"/>
      <c r="AU5" s="510" t="s">
        <v>94</v>
      </c>
      <c r="AV5" s="511"/>
      <c r="AW5" s="511"/>
      <c r="AX5" s="511"/>
      <c r="AY5" s="466" t="s">
        <v>95</v>
      </c>
      <c r="AZ5" s="467"/>
      <c r="BA5" s="467"/>
      <c r="BB5" s="467"/>
      <c r="BC5" s="467"/>
      <c r="BD5" s="467"/>
      <c r="BE5" s="467"/>
      <c r="BF5" s="467"/>
      <c r="BG5" s="467"/>
      <c r="BH5" s="467"/>
      <c r="BI5" s="467"/>
      <c r="BJ5" s="467"/>
      <c r="BK5" s="467"/>
      <c r="BL5" s="467"/>
      <c r="BM5" s="468"/>
      <c r="BN5" s="452">
        <v>34730013</v>
      </c>
      <c r="BO5" s="453"/>
      <c r="BP5" s="453"/>
      <c r="BQ5" s="453"/>
      <c r="BR5" s="453"/>
      <c r="BS5" s="453"/>
      <c r="BT5" s="453"/>
      <c r="BU5" s="454"/>
      <c r="BV5" s="452">
        <v>35967158</v>
      </c>
      <c r="BW5" s="453"/>
      <c r="BX5" s="453"/>
      <c r="BY5" s="453"/>
      <c r="BZ5" s="453"/>
      <c r="CA5" s="453"/>
      <c r="CB5" s="453"/>
      <c r="CC5" s="454"/>
      <c r="CD5" s="492" t="s">
        <v>96</v>
      </c>
      <c r="CE5" s="412"/>
      <c r="CF5" s="412"/>
      <c r="CG5" s="412"/>
      <c r="CH5" s="412"/>
      <c r="CI5" s="412"/>
      <c r="CJ5" s="412"/>
      <c r="CK5" s="412"/>
      <c r="CL5" s="412"/>
      <c r="CM5" s="412"/>
      <c r="CN5" s="412"/>
      <c r="CO5" s="412"/>
      <c r="CP5" s="412"/>
      <c r="CQ5" s="412"/>
      <c r="CR5" s="412"/>
      <c r="CS5" s="493"/>
      <c r="CT5" s="449">
        <v>93.2</v>
      </c>
      <c r="CU5" s="450"/>
      <c r="CV5" s="450"/>
      <c r="CW5" s="450"/>
      <c r="CX5" s="450"/>
      <c r="CY5" s="450"/>
      <c r="CZ5" s="450"/>
      <c r="DA5" s="451"/>
      <c r="DB5" s="449">
        <v>94.1</v>
      </c>
      <c r="DC5" s="450"/>
      <c r="DD5" s="450"/>
      <c r="DE5" s="450"/>
      <c r="DF5" s="450"/>
      <c r="DG5" s="450"/>
      <c r="DH5" s="450"/>
      <c r="DI5" s="451"/>
    </row>
    <row r="6" spans="1:119" ht="18.75" customHeight="1" x14ac:dyDescent="0.2">
      <c r="A6" s="178"/>
      <c r="B6" s="598" t="s">
        <v>97</v>
      </c>
      <c r="C6" s="439"/>
      <c r="D6" s="439"/>
      <c r="E6" s="599"/>
      <c r="F6" s="599"/>
      <c r="G6" s="599"/>
      <c r="H6" s="599"/>
      <c r="I6" s="599"/>
      <c r="J6" s="599"/>
      <c r="K6" s="599"/>
      <c r="L6" s="599" t="s">
        <v>98</v>
      </c>
      <c r="M6" s="599"/>
      <c r="N6" s="599"/>
      <c r="O6" s="599"/>
      <c r="P6" s="599"/>
      <c r="Q6" s="599"/>
      <c r="R6" s="437"/>
      <c r="S6" s="437"/>
      <c r="T6" s="437"/>
      <c r="U6" s="437"/>
      <c r="V6" s="605"/>
      <c r="W6" s="542" t="s">
        <v>99</v>
      </c>
      <c r="X6" s="438"/>
      <c r="Y6" s="438"/>
      <c r="Z6" s="438"/>
      <c r="AA6" s="438"/>
      <c r="AB6" s="439"/>
      <c r="AC6" s="610" t="s">
        <v>100</v>
      </c>
      <c r="AD6" s="611"/>
      <c r="AE6" s="611"/>
      <c r="AF6" s="611"/>
      <c r="AG6" s="611"/>
      <c r="AH6" s="611"/>
      <c r="AI6" s="611"/>
      <c r="AJ6" s="611"/>
      <c r="AK6" s="611"/>
      <c r="AL6" s="612"/>
      <c r="AM6" s="509" t="s">
        <v>101</v>
      </c>
      <c r="AN6" s="409"/>
      <c r="AO6" s="409"/>
      <c r="AP6" s="409"/>
      <c r="AQ6" s="409"/>
      <c r="AR6" s="409"/>
      <c r="AS6" s="409"/>
      <c r="AT6" s="410"/>
      <c r="AU6" s="510" t="s">
        <v>102</v>
      </c>
      <c r="AV6" s="511"/>
      <c r="AW6" s="511"/>
      <c r="AX6" s="511"/>
      <c r="AY6" s="466" t="s">
        <v>103</v>
      </c>
      <c r="AZ6" s="467"/>
      <c r="BA6" s="467"/>
      <c r="BB6" s="467"/>
      <c r="BC6" s="467"/>
      <c r="BD6" s="467"/>
      <c r="BE6" s="467"/>
      <c r="BF6" s="467"/>
      <c r="BG6" s="467"/>
      <c r="BH6" s="467"/>
      <c r="BI6" s="467"/>
      <c r="BJ6" s="467"/>
      <c r="BK6" s="467"/>
      <c r="BL6" s="467"/>
      <c r="BM6" s="468"/>
      <c r="BN6" s="452">
        <v>635891</v>
      </c>
      <c r="BO6" s="453"/>
      <c r="BP6" s="453"/>
      <c r="BQ6" s="453"/>
      <c r="BR6" s="453"/>
      <c r="BS6" s="453"/>
      <c r="BT6" s="453"/>
      <c r="BU6" s="454"/>
      <c r="BV6" s="452">
        <v>598744</v>
      </c>
      <c r="BW6" s="453"/>
      <c r="BX6" s="453"/>
      <c r="BY6" s="453"/>
      <c r="BZ6" s="453"/>
      <c r="CA6" s="453"/>
      <c r="CB6" s="453"/>
      <c r="CC6" s="454"/>
      <c r="CD6" s="492" t="s">
        <v>104</v>
      </c>
      <c r="CE6" s="412"/>
      <c r="CF6" s="412"/>
      <c r="CG6" s="412"/>
      <c r="CH6" s="412"/>
      <c r="CI6" s="412"/>
      <c r="CJ6" s="412"/>
      <c r="CK6" s="412"/>
      <c r="CL6" s="412"/>
      <c r="CM6" s="412"/>
      <c r="CN6" s="412"/>
      <c r="CO6" s="412"/>
      <c r="CP6" s="412"/>
      <c r="CQ6" s="412"/>
      <c r="CR6" s="412"/>
      <c r="CS6" s="493"/>
      <c r="CT6" s="595">
        <v>98</v>
      </c>
      <c r="CU6" s="596"/>
      <c r="CV6" s="596"/>
      <c r="CW6" s="596"/>
      <c r="CX6" s="596"/>
      <c r="CY6" s="596"/>
      <c r="CZ6" s="596"/>
      <c r="DA6" s="597"/>
      <c r="DB6" s="595">
        <v>99.2</v>
      </c>
      <c r="DC6" s="596"/>
      <c r="DD6" s="596"/>
      <c r="DE6" s="596"/>
      <c r="DF6" s="596"/>
      <c r="DG6" s="596"/>
      <c r="DH6" s="596"/>
      <c r="DI6" s="597"/>
    </row>
    <row r="7" spans="1:119" ht="18.75" customHeight="1" x14ac:dyDescent="0.2">
      <c r="A7" s="178"/>
      <c r="B7" s="600"/>
      <c r="C7" s="601"/>
      <c r="D7" s="601"/>
      <c r="E7" s="602"/>
      <c r="F7" s="602"/>
      <c r="G7" s="602"/>
      <c r="H7" s="602"/>
      <c r="I7" s="602"/>
      <c r="J7" s="602"/>
      <c r="K7" s="602"/>
      <c r="L7" s="602"/>
      <c r="M7" s="602"/>
      <c r="N7" s="602"/>
      <c r="O7" s="602"/>
      <c r="P7" s="602"/>
      <c r="Q7" s="602"/>
      <c r="R7" s="606"/>
      <c r="S7" s="606"/>
      <c r="T7" s="606"/>
      <c r="U7" s="606"/>
      <c r="V7" s="607"/>
      <c r="W7" s="593"/>
      <c r="X7" s="403"/>
      <c r="Y7" s="403"/>
      <c r="Z7" s="403"/>
      <c r="AA7" s="403"/>
      <c r="AB7" s="601"/>
      <c r="AC7" s="613"/>
      <c r="AD7" s="404"/>
      <c r="AE7" s="404"/>
      <c r="AF7" s="404"/>
      <c r="AG7" s="404"/>
      <c r="AH7" s="404"/>
      <c r="AI7" s="404"/>
      <c r="AJ7" s="404"/>
      <c r="AK7" s="404"/>
      <c r="AL7" s="614"/>
      <c r="AM7" s="509" t="s">
        <v>105</v>
      </c>
      <c r="AN7" s="409"/>
      <c r="AO7" s="409"/>
      <c r="AP7" s="409"/>
      <c r="AQ7" s="409"/>
      <c r="AR7" s="409"/>
      <c r="AS7" s="409"/>
      <c r="AT7" s="410"/>
      <c r="AU7" s="510" t="s">
        <v>106</v>
      </c>
      <c r="AV7" s="511"/>
      <c r="AW7" s="511"/>
      <c r="AX7" s="511"/>
      <c r="AY7" s="466" t="s">
        <v>107</v>
      </c>
      <c r="AZ7" s="467"/>
      <c r="BA7" s="467"/>
      <c r="BB7" s="467"/>
      <c r="BC7" s="467"/>
      <c r="BD7" s="467"/>
      <c r="BE7" s="467"/>
      <c r="BF7" s="467"/>
      <c r="BG7" s="467"/>
      <c r="BH7" s="467"/>
      <c r="BI7" s="467"/>
      <c r="BJ7" s="467"/>
      <c r="BK7" s="467"/>
      <c r="BL7" s="467"/>
      <c r="BM7" s="468"/>
      <c r="BN7" s="452">
        <v>12598</v>
      </c>
      <c r="BO7" s="453"/>
      <c r="BP7" s="453"/>
      <c r="BQ7" s="453"/>
      <c r="BR7" s="453"/>
      <c r="BS7" s="453"/>
      <c r="BT7" s="453"/>
      <c r="BU7" s="454"/>
      <c r="BV7" s="452">
        <v>41831</v>
      </c>
      <c r="BW7" s="453"/>
      <c r="BX7" s="453"/>
      <c r="BY7" s="453"/>
      <c r="BZ7" s="453"/>
      <c r="CA7" s="453"/>
      <c r="CB7" s="453"/>
      <c r="CC7" s="454"/>
      <c r="CD7" s="492" t="s">
        <v>108</v>
      </c>
      <c r="CE7" s="412"/>
      <c r="CF7" s="412"/>
      <c r="CG7" s="412"/>
      <c r="CH7" s="412"/>
      <c r="CI7" s="412"/>
      <c r="CJ7" s="412"/>
      <c r="CK7" s="412"/>
      <c r="CL7" s="412"/>
      <c r="CM7" s="412"/>
      <c r="CN7" s="412"/>
      <c r="CO7" s="412"/>
      <c r="CP7" s="412"/>
      <c r="CQ7" s="412"/>
      <c r="CR7" s="412"/>
      <c r="CS7" s="493"/>
      <c r="CT7" s="452">
        <v>17906874</v>
      </c>
      <c r="CU7" s="453"/>
      <c r="CV7" s="453"/>
      <c r="CW7" s="453"/>
      <c r="CX7" s="453"/>
      <c r="CY7" s="453"/>
      <c r="CZ7" s="453"/>
      <c r="DA7" s="454"/>
      <c r="DB7" s="452">
        <v>17154273</v>
      </c>
      <c r="DC7" s="453"/>
      <c r="DD7" s="453"/>
      <c r="DE7" s="453"/>
      <c r="DF7" s="453"/>
      <c r="DG7" s="453"/>
      <c r="DH7" s="453"/>
      <c r="DI7" s="454"/>
    </row>
    <row r="8" spans="1:119" ht="18.75" customHeight="1" thickBot="1" x14ac:dyDescent="0.25">
      <c r="A8" s="178"/>
      <c r="B8" s="603"/>
      <c r="C8" s="548"/>
      <c r="D8" s="548"/>
      <c r="E8" s="604"/>
      <c r="F8" s="604"/>
      <c r="G8" s="604"/>
      <c r="H8" s="604"/>
      <c r="I8" s="604"/>
      <c r="J8" s="604"/>
      <c r="K8" s="604"/>
      <c r="L8" s="604"/>
      <c r="M8" s="604"/>
      <c r="N8" s="604"/>
      <c r="O8" s="604"/>
      <c r="P8" s="604"/>
      <c r="Q8" s="604"/>
      <c r="R8" s="608"/>
      <c r="S8" s="608"/>
      <c r="T8" s="608"/>
      <c r="U8" s="608"/>
      <c r="V8" s="609"/>
      <c r="W8" s="523"/>
      <c r="X8" s="524"/>
      <c r="Y8" s="524"/>
      <c r="Z8" s="524"/>
      <c r="AA8" s="524"/>
      <c r="AB8" s="548"/>
      <c r="AC8" s="615"/>
      <c r="AD8" s="616"/>
      <c r="AE8" s="616"/>
      <c r="AF8" s="616"/>
      <c r="AG8" s="616"/>
      <c r="AH8" s="616"/>
      <c r="AI8" s="616"/>
      <c r="AJ8" s="616"/>
      <c r="AK8" s="616"/>
      <c r="AL8" s="617"/>
      <c r="AM8" s="509" t="s">
        <v>109</v>
      </c>
      <c r="AN8" s="409"/>
      <c r="AO8" s="409"/>
      <c r="AP8" s="409"/>
      <c r="AQ8" s="409"/>
      <c r="AR8" s="409"/>
      <c r="AS8" s="409"/>
      <c r="AT8" s="410"/>
      <c r="AU8" s="510" t="s">
        <v>102</v>
      </c>
      <c r="AV8" s="511"/>
      <c r="AW8" s="511"/>
      <c r="AX8" s="511"/>
      <c r="AY8" s="466" t="s">
        <v>110</v>
      </c>
      <c r="AZ8" s="467"/>
      <c r="BA8" s="467"/>
      <c r="BB8" s="467"/>
      <c r="BC8" s="467"/>
      <c r="BD8" s="467"/>
      <c r="BE8" s="467"/>
      <c r="BF8" s="467"/>
      <c r="BG8" s="467"/>
      <c r="BH8" s="467"/>
      <c r="BI8" s="467"/>
      <c r="BJ8" s="467"/>
      <c r="BK8" s="467"/>
      <c r="BL8" s="467"/>
      <c r="BM8" s="468"/>
      <c r="BN8" s="452">
        <v>623293</v>
      </c>
      <c r="BO8" s="453"/>
      <c r="BP8" s="453"/>
      <c r="BQ8" s="453"/>
      <c r="BR8" s="453"/>
      <c r="BS8" s="453"/>
      <c r="BT8" s="453"/>
      <c r="BU8" s="454"/>
      <c r="BV8" s="452">
        <v>556913</v>
      </c>
      <c r="BW8" s="453"/>
      <c r="BX8" s="453"/>
      <c r="BY8" s="453"/>
      <c r="BZ8" s="453"/>
      <c r="CA8" s="453"/>
      <c r="CB8" s="453"/>
      <c r="CC8" s="454"/>
      <c r="CD8" s="492" t="s">
        <v>111</v>
      </c>
      <c r="CE8" s="412"/>
      <c r="CF8" s="412"/>
      <c r="CG8" s="412"/>
      <c r="CH8" s="412"/>
      <c r="CI8" s="412"/>
      <c r="CJ8" s="412"/>
      <c r="CK8" s="412"/>
      <c r="CL8" s="412"/>
      <c r="CM8" s="412"/>
      <c r="CN8" s="412"/>
      <c r="CO8" s="412"/>
      <c r="CP8" s="412"/>
      <c r="CQ8" s="412"/>
      <c r="CR8" s="412"/>
      <c r="CS8" s="493"/>
      <c r="CT8" s="555">
        <v>0.53</v>
      </c>
      <c r="CU8" s="556"/>
      <c r="CV8" s="556"/>
      <c r="CW8" s="556"/>
      <c r="CX8" s="556"/>
      <c r="CY8" s="556"/>
      <c r="CZ8" s="556"/>
      <c r="DA8" s="557"/>
      <c r="DB8" s="555">
        <v>0.53</v>
      </c>
      <c r="DC8" s="556"/>
      <c r="DD8" s="556"/>
      <c r="DE8" s="556"/>
      <c r="DF8" s="556"/>
      <c r="DG8" s="556"/>
      <c r="DH8" s="556"/>
      <c r="DI8" s="557"/>
    </row>
    <row r="9" spans="1:119" ht="18.75" customHeight="1" thickBot="1" x14ac:dyDescent="0.25">
      <c r="A9" s="178"/>
      <c r="B9" s="584" t="s">
        <v>112</v>
      </c>
      <c r="C9" s="585"/>
      <c r="D9" s="585"/>
      <c r="E9" s="585"/>
      <c r="F9" s="585"/>
      <c r="G9" s="585"/>
      <c r="H9" s="585"/>
      <c r="I9" s="585"/>
      <c r="J9" s="585"/>
      <c r="K9" s="503"/>
      <c r="L9" s="586" t="s">
        <v>113</v>
      </c>
      <c r="M9" s="587"/>
      <c r="N9" s="587"/>
      <c r="O9" s="587"/>
      <c r="P9" s="587"/>
      <c r="Q9" s="588"/>
      <c r="R9" s="589">
        <v>56869</v>
      </c>
      <c r="S9" s="590"/>
      <c r="T9" s="590"/>
      <c r="U9" s="590"/>
      <c r="V9" s="591"/>
      <c r="W9" s="521" t="s">
        <v>114</v>
      </c>
      <c r="X9" s="522"/>
      <c r="Y9" s="522"/>
      <c r="Z9" s="522"/>
      <c r="AA9" s="522"/>
      <c r="AB9" s="522"/>
      <c r="AC9" s="522"/>
      <c r="AD9" s="522"/>
      <c r="AE9" s="522"/>
      <c r="AF9" s="522"/>
      <c r="AG9" s="522"/>
      <c r="AH9" s="522"/>
      <c r="AI9" s="522"/>
      <c r="AJ9" s="522"/>
      <c r="AK9" s="522"/>
      <c r="AL9" s="592"/>
      <c r="AM9" s="509" t="s">
        <v>115</v>
      </c>
      <c r="AN9" s="409"/>
      <c r="AO9" s="409"/>
      <c r="AP9" s="409"/>
      <c r="AQ9" s="409"/>
      <c r="AR9" s="409"/>
      <c r="AS9" s="409"/>
      <c r="AT9" s="410"/>
      <c r="AU9" s="510" t="s">
        <v>106</v>
      </c>
      <c r="AV9" s="511"/>
      <c r="AW9" s="511"/>
      <c r="AX9" s="511"/>
      <c r="AY9" s="466" t="s">
        <v>116</v>
      </c>
      <c r="AZ9" s="467"/>
      <c r="BA9" s="467"/>
      <c r="BB9" s="467"/>
      <c r="BC9" s="467"/>
      <c r="BD9" s="467"/>
      <c r="BE9" s="467"/>
      <c r="BF9" s="467"/>
      <c r="BG9" s="467"/>
      <c r="BH9" s="467"/>
      <c r="BI9" s="467"/>
      <c r="BJ9" s="467"/>
      <c r="BK9" s="467"/>
      <c r="BL9" s="467"/>
      <c r="BM9" s="468"/>
      <c r="BN9" s="452">
        <v>66380</v>
      </c>
      <c r="BO9" s="453"/>
      <c r="BP9" s="453"/>
      <c r="BQ9" s="453"/>
      <c r="BR9" s="453"/>
      <c r="BS9" s="453"/>
      <c r="BT9" s="453"/>
      <c r="BU9" s="454"/>
      <c r="BV9" s="452">
        <v>327960</v>
      </c>
      <c r="BW9" s="453"/>
      <c r="BX9" s="453"/>
      <c r="BY9" s="453"/>
      <c r="BZ9" s="453"/>
      <c r="CA9" s="453"/>
      <c r="CB9" s="453"/>
      <c r="CC9" s="454"/>
      <c r="CD9" s="492" t="s">
        <v>117</v>
      </c>
      <c r="CE9" s="412"/>
      <c r="CF9" s="412"/>
      <c r="CG9" s="412"/>
      <c r="CH9" s="412"/>
      <c r="CI9" s="412"/>
      <c r="CJ9" s="412"/>
      <c r="CK9" s="412"/>
      <c r="CL9" s="412"/>
      <c r="CM9" s="412"/>
      <c r="CN9" s="412"/>
      <c r="CO9" s="412"/>
      <c r="CP9" s="412"/>
      <c r="CQ9" s="412"/>
      <c r="CR9" s="412"/>
      <c r="CS9" s="493"/>
      <c r="CT9" s="449">
        <v>13.4</v>
      </c>
      <c r="CU9" s="450"/>
      <c r="CV9" s="450"/>
      <c r="CW9" s="450"/>
      <c r="CX9" s="450"/>
      <c r="CY9" s="450"/>
      <c r="CZ9" s="450"/>
      <c r="DA9" s="451"/>
      <c r="DB9" s="449">
        <v>14.8</v>
      </c>
      <c r="DC9" s="450"/>
      <c r="DD9" s="450"/>
      <c r="DE9" s="450"/>
      <c r="DF9" s="450"/>
      <c r="DG9" s="450"/>
      <c r="DH9" s="450"/>
      <c r="DI9" s="451"/>
    </row>
    <row r="10" spans="1:119" ht="18.75" customHeight="1" thickBot="1" x14ac:dyDescent="0.25">
      <c r="A10" s="178"/>
      <c r="B10" s="584"/>
      <c r="C10" s="585"/>
      <c r="D10" s="585"/>
      <c r="E10" s="585"/>
      <c r="F10" s="585"/>
      <c r="G10" s="585"/>
      <c r="H10" s="585"/>
      <c r="I10" s="585"/>
      <c r="J10" s="585"/>
      <c r="K10" s="503"/>
      <c r="L10" s="408" t="s">
        <v>118</v>
      </c>
      <c r="M10" s="409"/>
      <c r="N10" s="409"/>
      <c r="O10" s="409"/>
      <c r="P10" s="409"/>
      <c r="Q10" s="410"/>
      <c r="R10" s="405">
        <v>57436</v>
      </c>
      <c r="S10" s="406"/>
      <c r="T10" s="406"/>
      <c r="U10" s="406"/>
      <c r="V10" s="465"/>
      <c r="W10" s="593"/>
      <c r="X10" s="403"/>
      <c r="Y10" s="403"/>
      <c r="Z10" s="403"/>
      <c r="AA10" s="403"/>
      <c r="AB10" s="403"/>
      <c r="AC10" s="403"/>
      <c r="AD10" s="403"/>
      <c r="AE10" s="403"/>
      <c r="AF10" s="403"/>
      <c r="AG10" s="403"/>
      <c r="AH10" s="403"/>
      <c r="AI10" s="403"/>
      <c r="AJ10" s="403"/>
      <c r="AK10" s="403"/>
      <c r="AL10" s="594"/>
      <c r="AM10" s="509" t="s">
        <v>119</v>
      </c>
      <c r="AN10" s="409"/>
      <c r="AO10" s="409"/>
      <c r="AP10" s="409"/>
      <c r="AQ10" s="409"/>
      <c r="AR10" s="409"/>
      <c r="AS10" s="409"/>
      <c r="AT10" s="410"/>
      <c r="AU10" s="510" t="s">
        <v>120</v>
      </c>
      <c r="AV10" s="511"/>
      <c r="AW10" s="511"/>
      <c r="AX10" s="511"/>
      <c r="AY10" s="466" t="s">
        <v>121</v>
      </c>
      <c r="AZ10" s="467"/>
      <c r="BA10" s="467"/>
      <c r="BB10" s="467"/>
      <c r="BC10" s="467"/>
      <c r="BD10" s="467"/>
      <c r="BE10" s="467"/>
      <c r="BF10" s="467"/>
      <c r="BG10" s="467"/>
      <c r="BH10" s="467"/>
      <c r="BI10" s="467"/>
      <c r="BJ10" s="467"/>
      <c r="BK10" s="467"/>
      <c r="BL10" s="467"/>
      <c r="BM10" s="468"/>
      <c r="BN10" s="452">
        <v>10</v>
      </c>
      <c r="BO10" s="453"/>
      <c r="BP10" s="453"/>
      <c r="BQ10" s="453"/>
      <c r="BR10" s="453"/>
      <c r="BS10" s="453"/>
      <c r="BT10" s="453"/>
      <c r="BU10" s="454"/>
      <c r="BV10" s="452">
        <v>18</v>
      </c>
      <c r="BW10" s="453"/>
      <c r="BX10" s="453"/>
      <c r="BY10" s="453"/>
      <c r="BZ10" s="453"/>
      <c r="CA10" s="453"/>
      <c r="CB10" s="453"/>
      <c r="CC10" s="454"/>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84"/>
      <c r="C11" s="585"/>
      <c r="D11" s="585"/>
      <c r="E11" s="585"/>
      <c r="F11" s="585"/>
      <c r="G11" s="585"/>
      <c r="H11" s="585"/>
      <c r="I11" s="585"/>
      <c r="J11" s="585"/>
      <c r="K11" s="503"/>
      <c r="L11" s="413" t="s">
        <v>123</v>
      </c>
      <c r="M11" s="414"/>
      <c r="N11" s="414"/>
      <c r="O11" s="414"/>
      <c r="P11" s="414"/>
      <c r="Q11" s="415"/>
      <c r="R11" s="581" t="s">
        <v>124</v>
      </c>
      <c r="S11" s="582"/>
      <c r="T11" s="582"/>
      <c r="U11" s="582"/>
      <c r="V11" s="583"/>
      <c r="W11" s="593"/>
      <c r="X11" s="403"/>
      <c r="Y11" s="403"/>
      <c r="Z11" s="403"/>
      <c r="AA11" s="403"/>
      <c r="AB11" s="403"/>
      <c r="AC11" s="403"/>
      <c r="AD11" s="403"/>
      <c r="AE11" s="403"/>
      <c r="AF11" s="403"/>
      <c r="AG11" s="403"/>
      <c r="AH11" s="403"/>
      <c r="AI11" s="403"/>
      <c r="AJ11" s="403"/>
      <c r="AK11" s="403"/>
      <c r="AL11" s="594"/>
      <c r="AM11" s="509" t="s">
        <v>125</v>
      </c>
      <c r="AN11" s="409"/>
      <c r="AO11" s="409"/>
      <c r="AP11" s="409"/>
      <c r="AQ11" s="409"/>
      <c r="AR11" s="409"/>
      <c r="AS11" s="409"/>
      <c r="AT11" s="410"/>
      <c r="AU11" s="510" t="s">
        <v>126</v>
      </c>
      <c r="AV11" s="511"/>
      <c r="AW11" s="511"/>
      <c r="AX11" s="511"/>
      <c r="AY11" s="466" t="s">
        <v>127</v>
      </c>
      <c r="AZ11" s="467"/>
      <c r="BA11" s="467"/>
      <c r="BB11" s="467"/>
      <c r="BC11" s="467"/>
      <c r="BD11" s="467"/>
      <c r="BE11" s="467"/>
      <c r="BF11" s="467"/>
      <c r="BG11" s="467"/>
      <c r="BH11" s="467"/>
      <c r="BI11" s="467"/>
      <c r="BJ11" s="467"/>
      <c r="BK11" s="467"/>
      <c r="BL11" s="467"/>
      <c r="BM11" s="468"/>
      <c r="BN11" s="452">
        <v>0</v>
      </c>
      <c r="BO11" s="453"/>
      <c r="BP11" s="453"/>
      <c r="BQ11" s="453"/>
      <c r="BR11" s="453"/>
      <c r="BS11" s="453"/>
      <c r="BT11" s="453"/>
      <c r="BU11" s="454"/>
      <c r="BV11" s="452">
        <v>115000</v>
      </c>
      <c r="BW11" s="453"/>
      <c r="BX11" s="453"/>
      <c r="BY11" s="453"/>
      <c r="BZ11" s="453"/>
      <c r="CA11" s="453"/>
      <c r="CB11" s="453"/>
      <c r="CC11" s="454"/>
      <c r="CD11" s="492" t="s">
        <v>128</v>
      </c>
      <c r="CE11" s="412"/>
      <c r="CF11" s="412"/>
      <c r="CG11" s="412"/>
      <c r="CH11" s="412"/>
      <c r="CI11" s="412"/>
      <c r="CJ11" s="412"/>
      <c r="CK11" s="412"/>
      <c r="CL11" s="412"/>
      <c r="CM11" s="412"/>
      <c r="CN11" s="412"/>
      <c r="CO11" s="412"/>
      <c r="CP11" s="412"/>
      <c r="CQ11" s="412"/>
      <c r="CR11" s="412"/>
      <c r="CS11" s="493"/>
      <c r="CT11" s="555" t="s">
        <v>129</v>
      </c>
      <c r="CU11" s="556"/>
      <c r="CV11" s="556"/>
      <c r="CW11" s="556"/>
      <c r="CX11" s="556"/>
      <c r="CY11" s="556"/>
      <c r="CZ11" s="556"/>
      <c r="DA11" s="557"/>
      <c r="DB11" s="555" t="s">
        <v>130</v>
      </c>
      <c r="DC11" s="556"/>
      <c r="DD11" s="556"/>
      <c r="DE11" s="556"/>
      <c r="DF11" s="556"/>
      <c r="DG11" s="556"/>
      <c r="DH11" s="556"/>
      <c r="DI11" s="557"/>
    </row>
    <row r="12" spans="1:119" ht="18.75" customHeight="1" x14ac:dyDescent="0.2">
      <c r="A12" s="178"/>
      <c r="B12" s="558" t="s">
        <v>131</v>
      </c>
      <c r="C12" s="559"/>
      <c r="D12" s="559"/>
      <c r="E12" s="559"/>
      <c r="F12" s="559"/>
      <c r="G12" s="559"/>
      <c r="H12" s="559"/>
      <c r="I12" s="559"/>
      <c r="J12" s="559"/>
      <c r="K12" s="560"/>
      <c r="L12" s="567" t="s">
        <v>132</v>
      </c>
      <c r="M12" s="568"/>
      <c r="N12" s="568"/>
      <c r="O12" s="568"/>
      <c r="P12" s="568"/>
      <c r="Q12" s="569"/>
      <c r="R12" s="570">
        <v>58096</v>
      </c>
      <c r="S12" s="571"/>
      <c r="T12" s="571"/>
      <c r="U12" s="571"/>
      <c r="V12" s="572"/>
      <c r="W12" s="573" t="s">
        <v>1</v>
      </c>
      <c r="X12" s="511"/>
      <c r="Y12" s="511"/>
      <c r="Z12" s="511"/>
      <c r="AA12" s="511"/>
      <c r="AB12" s="574"/>
      <c r="AC12" s="575" t="s">
        <v>133</v>
      </c>
      <c r="AD12" s="576"/>
      <c r="AE12" s="576"/>
      <c r="AF12" s="576"/>
      <c r="AG12" s="577"/>
      <c r="AH12" s="575" t="s">
        <v>134</v>
      </c>
      <c r="AI12" s="576"/>
      <c r="AJ12" s="576"/>
      <c r="AK12" s="576"/>
      <c r="AL12" s="578"/>
      <c r="AM12" s="509" t="s">
        <v>135</v>
      </c>
      <c r="AN12" s="409"/>
      <c r="AO12" s="409"/>
      <c r="AP12" s="409"/>
      <c r="AQ12" s="409"/>
      <c r="AR12" s="409"/>
      <c r="AS12" s="409"/>
      <c r="AT12" s="410"/>
      <c r="AU12" s="510" t="s">
        <v>136</v>
      </c>
      <c r="AV12" s="511"/>
      <c r="AW12" s="511"/>
      <c r="AX12" s="511"/>
      <c r="AY12" s="466" t="s">
        <v>137</v>
      </c>
      <c r="AZ12" s="467"/>
      <c r="BA12" s="467"/>
      <c r="BB12" s="467"/>
      <c r="BC12" s="467"/>
      <c r="BD12" s="467"/>
      <c r="BE12" s="467"/>
      <c r="BF12" s="467"/>
      <c r="BG12" s="467"/>
      <c r="BH12" s="467"/>
      <c r="BI12" s="467"/>
      <c r="BJ12" s="467"/>
      <c r="BK12" s="467"/>
      <c r="BL12" s="467"/>
      <c r="BM12" s="468"/>
      <c r="BN12" s="452">
        <v>0</v>
      </c>
      <c r="BO12" s="453"/>
      <c r="BP12" s="453"/>
      <c r="BQ12" s="453"/>
      <c r="BR12" s="453"/>
      <c r="BS12" s="453"/>
      <c r="BT12" s="453"/>
      <c r="BU12" s="454"/>
      <c r="BV12" s="452">
        <v>300000</v>
      </c>
      <c r="BW12" s="453"/>
      <c r="BX12" s="453"/>
      <c r="BY12" s="453"/>
      <c r="BZ12" s="453"/>
      <c r="CA12" s="453"/>
      <c r="CB12" s="453"/>
      <c r="CC12" s="454"/>
      <c r="CD12" s="492" t="s">
        <v>138</v>
      </c>
      <c r="CE12" s="412"/>
      <c r="CF12" s="412"/>
      <c r="CG12" s="412"/>
      <c r="CH12" s="412"/>
      <c r="CI12" s="412"/>
      <c r="CJ12" s="412"/>
      <c r="CK12" s="412"/>
      <c r="CL12" s="412"/>
      <c r="CM12" s="412"/>
      <c r="CN12" s="412"/>
      <c r="CO12" s="412"/>
      <c r="CP12" s="412"/>
      <c r="CQ12" s="412"/>
      <c r="CR12" s="412"/>
      <c r="CS12" s="493"/>
      <c r="CT12" s="555" t="s">
        <v>130</v>
      </c>
      <c r="CU12" s="556"/>
      <c r="CV12" s="556"/>
      <c r="CW12" s="556"/>
      <c r="CX12" s="556"/>
      <c r="CY12" s="556"/>
      <c r="CZ12" s="556"/>
      <c r="DA12" s="557"/>
      <c r="DB12" s="555" t="s">
        <v>139</v>
      </c>
      <c r="DC12" s="556"/>
      <c r="DD12" s="556"/>
      <c r="DE12" s="556"/>
      <c r="DF12" s="556"/>
      <c r="DG12" s="556"/>
      <c r="DH12" s="556"/>
      <c r="DI12" s="557"/>
    </row>
    <row r="13" spans="1:119" ht="18.75" customHeight="1" x14ac:dyDescent="0.2">
      <c r="A13" s="178"/>
      <c r="B13" s="561"/>
      <c r="C13" s="562"/>
      <c r="D13" s="562"/>
      <c r="E13" s="562"/>
      <c r="F13" s="562"/>
      <c r="G13" s="562"/>
      <c r="H13" s="562"/>
      <c r="I13" s="562"/>
      <c r="J13" s="562"/>
      <c r="K13" s="563"/>
      <c r="L13" s="187"/>
      <c r="M13" s="536" t="s">
        <v>140</v>
      </c>
      <c r="N13" s="537"/>
      <c r="O13" s="537"/>
      <c r="P13" s="537"/>
      <c r="Q13" s="538"/>
      <c r="R13" s="539">
        <v>57598</v>
      </c>
      <c r="S13" s="540"/>
      <c r="T13" s="540"/>
      <c r="U13" s="540"/>
      <c r="V13" s="541"/>
      <c r="W13" s="542" t="s">
        <v>141</v>
      </c>
      <c r="X13" s="438"/>
      <c r="Y13" s="438"/>
      <c r="Z13" s="438"/>
      <c r="AA13" s="438"/>
      <c r="AB13" s="439"/>
      <c r="AC13" s="405">
        <v>978</v>
      </c>
      <c r="AD13" s="406"/>
      <c r="AE13" s="406"/>
      <c r="AF13" s="406"/>
      <c r="AG13" s="407"/>
      <c r="AH13" s="405">
        <v>1258</v>
      </c>
      <c r="AI13" s="406"/>
      <c r="AJ13" s="406"/>
      <c r="AK13" s="406"/>
      <c r="AL13" s="465"/>
      <c r="AM13" s="509" t="s">
        <v>142</v>
      </c>
      <c r="AN13" s="409"/>
      <c r="AO13" s="409"/>
      <c r="AP13" s="409"/>
      <c r="AQ13" s="409"/>
      <c r="AR13" s="409"/>
      <c r="AS13" s="409"/>
      <c r="AT13" s="410"/>
      <c r="AU13" s="510" t="s">
        <v>143</v>
      </c>
      <c r="AV13" s="511"/>
      <c r="AW13" s="511"/>
      <c r="AX13" s="511"/>
      <c r="AY13" s="466" t="s">
        <v>144</v>
      </c>
      <c r="AZ13" s="467"/>
      <c r="BA13" s="467"/>
      <c r="BB13" s="467"/>
      <c r="BC13" s="467"/>
      <c r="BD13" s="467"/>
      <c r="BE13" s="467"/>
      <c r="BF13" s="467"/>
      <c r="BG13" s="467"/>
      <c r="BH13" s="467"/>
      <c r="BI13" s="467"/>
      <c r="BJ13" s="467"/>
      <c r="BK13" s="467"/>
      <c r="BL13" s="467"/>
      <c r="BM13" s="468"/>
      <c r="BN13" s="452">
        <v>66390</v>
      </c>
      <c r="BO13" s="453"/>
      <c r="BP13" s="453"/>
      <c r="BQ13" s="453"/>
      <c r="BR13" s="453"/>
      <c r="BS13" s="453"/>
      <c r="BT13" s="453"/>
      <c r="BU13" s="454"/>
      <c r="BV13" s="452">
        <v>142978</v>
      </c>
      <c r="BW13" s="453"/>
      <c r="BX13" s="453"/>
      <c r="BY13" s="453"/>
      <c r="BZ13" s="453"/>
      <c r="CA13" s="453"/>
      <c r="CB13" s="453"/>
      <c r="CC13" s="454"/>
      <c r="CD13" s="492" t="s">
        <v>145</v>
      </c>
      <c r="CE13" s="412"/>
      <c r="CF13" s="412"/>
      <c r="CG13" s="412"/>
      <c r="CH13" s="412"/>
      <c r="CI13" s="412"/>
      <c r="CJ13" s="412"/>
      <c r="CK13" s="412"/>
      <c r="CL13" s="412"/>
      <c r="CM13" s="412"/>
      <c r="CN13" s="412"/>
      <c r="CO13" s="412"/>
      <c r="CP13" s="412"/>
      <c r="CQ13" s="412"/>
      <c r="CR13" s="412"/>
      <c r="CS13" s="493"/>
      <c r="CT13" s="449">
        <v>6.8</v>
      </c>
      <c r="CU13" s="450"/>
      <c r="CV13" s="450"/>
      <c r="CW13" s="450"/>
      <c r="CX13" s="450"/>
      <c r="CY13" s="450"/>
      <c r="CZ13" s="450"/>
      <c r="DA13" s="451"/>
      <c r="DB13" s="449">
        <v>7.4</v>
      </c>
      <c r="DC13" s="450"/>
      <c r="DD13" s="450"/>
      <c r="DE13" s="450"/>
      <c r="DF13" s="450"/>
      <c r="DG13" s="450"/>
      <c r="DH13" s="450"/>
      <c r="DI13" s="451"/>
    </row>
    <row r="14" spans="1:119" ht="18.75" customHeight="1" thickBot="1" x14ac:dyDescent="0.25">
      <c r="A14" s="178"/>
      <c r="B14" s="561"/>
      <c r="C14" s="562"/>
      <c r="D14" s="562"/>
      <c r="E14" s="562"/>
      <c r="F14" s="562"/>
      <c r="G14" s="562"/>
      <c r="H14" s="562"/>
      <c r="I14" s="562"/>
      <c r="J14" s="562"/>
      <c r="K14" s="563"/>
      <c r="L14" s="526" t="s">
        <v>146</v>
      </c>
      <c r="M14" s="579"/>
      <c r="N14" s="579"/>
      <c r="O14" s="579"/>
      <c r="P14" s="579"/>
      <c r="Q14" s="580"/>
      <c r="R14" s="539">
        <v>58282</v>
      </c>
      <c r="S14" s="540"/>
      <c r="T14" s="540"/>
      <c r="U14" s="540"/>
      <c r="V14" s="541"/>
      <c r="W14" s="543"/>
      <c r="X14" s="441"/>
      <c r="Y14" s="441"/>
      <c r="Z14" s="441"/>
      <c r="AA14" s="441"/>
      <c r="AB14" s="442"/>
      <c r="AC14" s="532">
        <v>4.3</v>
      </c>
      <c r="AD14" s="533"/>
      <c r="AE14" s="533"/>
      <c r="AF14" s="533"/>
      <c r="AG14" s="534"/>
      <c r="AH14" s="532">
        <v>5.0999999999999996</v>
      </c>
      <c r="AI14" s="533"/>
      <c r="AJ14" s="533"/>
      <c r="AK14" s="533"/>
      <c r="AL14" s="535"/>
      <c r="AM14" s="509"/>
      <c r="AN14" s="409"/>
      <c r="AO14" s="409"/>
      <c r="AP14" s="409"/>
      <c r="AQ14" s="409"/>
      <c r="AR14" s="409"/>
      <c r="AS14" s="409"/>
      <c r="AT14" s="410"/>
      <c r="AU14" s="510"/>
      <c r="AV14" s="511"/>
      <c r="AW14" s="511"/>
      <c r="AX14" s="511"/>
      <c r="AY14" s="466"/>
      <c r="AZ14" s="467"/>
      <c r="BA14" s="467"/>
      <c r="BB14" s="467"/>
      <c r="BC14" s="467"/>
      <c r="BD14" s="467"/>
      <c r="BE14" s="467"/>
      <c r="BF14" s="467"/>
      <c r="BG14" s="467"/>
      <c r="BH14" s="467"/>
      <c r="BI14" s="467"/>
      <c r="BJ14" s="467"/>
      <c r="BK14" s="467"/>
      <c r="BL14" s="467"/>
      <c r="BM14" s="468"/>
      <c r="BN14" s="452"/>
      <c r="BO14" s="453"/>
      <c r="BP14" s="453"/>
      <c r="BQ14" s="453"/>
      <c r="BR14" s="453"/>
      <c r="BS14" s="453"/>
      <c r="BT14" s="453"/>
      <c r="BU14" s="454"/>
      <c r="BV14" s="452"/>
      <c r="BW14" s="453"/>
      <c r="BX14" s="453"/>
      <c r="BY14" s="453"/>
      <c r="BZ14" s="453"/>
      <c r="CA14" s="453"/>
      <c r="CB14" s="453"/>
      <c r="CC14" s="454"/>
      <c r="CD14" s="489" t="s">
        <v>147</v>
      </c>
      <c r="CE14" s="490"/>
      <c r="CF14" s="490"/>
      <c r="CG14" s="490"/>
      <c r="CH14" s="490"/>
      <c r="CI14" s="490"/>
      <c r="CJ14" s="490"/>
      <c r="CK14" s="490"/>
      <c r="CL14" s="490"/>
      <c r="CM14" s="490"/>
      <c r="CN14" s="490"/>
      <c r="CO14" s="490"/>
      <c r="CP14" s="490"/>
      <c r="CQ14" s="490"/>
      <c r="CR14" s="490"/>
      <c r="CS14" s="491"/>
      <c r="CT14" s="549">
        <v>51.6</v>
      </c>
      <c r="CU14" s="550"/>
      <c r="CV14" s="550"/>
      <c r="CW14" s="550"/>
      <c r="CX14" s="550"/>
      <c r="CY14" s="550"/>
      <c r="CZ14" s="550"/>
      <c r="DA14" s="551"/>
      <c r="DB14" s="549">
        <v>63</v>
      </c>
      <c r="DC14" s="550"/>
      <c r="DD14" s="550"/>
      <c r="DE14" s="550"/>
      <c r="DF14" s="550"/>
      <c r="DG14" s="550"/>
      <c r="DH14" s="550"/>
      <c r="DI14" s="551"/>
    </row>
    <row r="15" spans="1:119" ht="18.75" customHeight="1" x14ac:dyDescent="0.2">
      <c r="A15" s="178"/>
      <c r="B15" s="561"/>
      <c r="C15" s="562"/>
      <c r="D15" s="562"/>
      <c r="E15" s="562"/>
      <c r="F15" s="562"/>
      <c r="G15" s="562"/>
      <c r="H15" s="562"/>
      <c r="I15" s="562"/>
      <c r="J15" s="562"/>
      <c r="K15" s="563"/>
      <c r="L15" s="187"/>
      <c r="M15" s="536" t="s">
        <v>148</v>
      </c>
      <c r="N15" s="537"/>
      <c r="O15" s="537"/>
      <c r="P15" s="537"/>
      <c r="Q15" s="538"/>
      <c r="R15" s="539">
        <v>57791</v>
      </c>
      <c r="S15" s="540"/>
      <c r="T15" s="540"/>
      <c r="U15" s="540"/>
      <c r="V15" s="541"/>
      <c r="W15" s="542" t="s">
        <v>149</v>
      </c>
      <c r="X15" s="438"/>
      <c r="Y15" s="438"/>
      <c r="Z15" s="438"/>
      <c r="AA15" s="438"/>
      <c r="AB15" s="439"/>
      <c r="AC15" s="405">
        <v>5577</v>
      </c>
      <c r="AD15" s="406"/>
      <c r="AE15" s="406"/>
      <c r="AF15" s="406"/>
      <c r="AG15" s="407"/>
      <c r="AH15" s="405">
        <v>5889</v>
      </c>
      <c r="AI15" s="406"/>
      <c r="AJ15" s="406"/>
      <c r="AK15" s="406"/>
      <c r="AL15" s="465"/>
      <c r="AM15" s="509"/>
      <c r="AN15" s="409"/>
      <c r="AO15" s="409"/>
      <c r="AP15" s="409"/>
      <c r="AQ15" s="409"/>
      <c r="AR15" s="409"/>
      <c r="AS15" s="409"/>
      <c r="AT15" s="410"/>
      <c r="AU15" s="510"/>
      <c r="AV15" s="511"/>
      <c r="AW15" s="511"/>
      <c r="AX15" s="511"/>
      <c r="AY15" s="478" t="s">
        <v>150</v>
      </c>
      <c r="AZ15" s="479"/>
      <c r="BA15" s="479"/>
      <c r="BB15" s="479"/>
      <c r="BC15" s="479"/>
      <c r="BD15" s="479"/>
      <c r="BE15" s="479"/>
      <c r="BF15" s="479"/>
      <c r="BG15" s="479"/>
      <c r="BH15" s="479"/>
      <c r="BI15" s="479"/>
      <c r="BJ15" s="479"/>
      <c r="BK15" s="479"/>
      <c r="BL15" s="479"/>
      <c r="BM15" s="480"/>
      <c r="BN15" s="481">
        <v>7893427</v>
      </c>
      <c r="BO15" s="482"/>
      <c r="BP15" s="482"/>
      <c r="BQ15" s="482"/>
      <c r="BR15" s="482"/>
      <c r="BS15" s="482"/>
      <c r="BT15" s="482"/>
      <c r="BU15" s="483"/>
      <c r="BV15" s="481">
        <v>7902470</v>
      </c>
      <c r="BW15" s="482"/>
      <c r="BX15" s="482"/>
      <c r="BY15" s="482"/>
      <c r="BZ15" s="482"/>
      <c r="CA15" s="482"/>
      <c r="CB15" s="482"/>
      <c r="CC15" s="483"/>
      <c r="CD15" s="552" t="s">
        <v>151</v>
      </c>
      <c r="CE15" s="553"/>
      <c r="CF15" s="553"/>
      <c r="CG15" s="553"/>
      <c r="CH15" s="553"/>
      <c r="CI15" s="553"/>
      <c r="CJ15" s="553"/>
      <c r="CK15" s="553"/>
      <c r="CL15" s="553"/>
      <c r="CM15" s="553"/>
      <c r="CN15" s="553"/>
      <c r="CO15" s="553"/>
      <c r="CP15" s="553"/>
      <c r="CQ15" s="553"/>
      <c r="CR15" s="553"/>
      <c r="CS15" s="554"/>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1"/>
      <c r="C16" s="562"/>
      <c r="D16" s="562"/>
      <c r="E16" s="562"/>
      <c r="F16" s="562"/>
      <c r="G16" s="562"/>
      <c r="H16" s="562"/>
      <c r="I16" s="562"/>
      <c r="J16" s="562"/>
      <c r="K16" s="563"/>
      <c r="L16" s="526" t="s">
        <v>152</v>
      </c>
      <c r="M16" s="527"/>
      <c r="N16" s="527"/>
      <c r="O16" s="527"/>
      <c r="P16" s="527"/>
      <c r="Q16" s="528"/>
      <c r="R16" s="529" t="s">
        <v>153</v>
      </c>
      <c r="S16" s="530"/>
      <c r="T16" s="530"/>
      <c r="U16" s="530"/>
      <c r="V16" s="531"/>
      <c r="W16" s="543"/>
      <c r="X16" s="441"/>
      <c r="Y16" s="441"/>
      <c r="Z16" s="441"/>
      <c r="AA16" s="441"/>
      <c r="AB16" s="442"/>
      <c r="AC16" s="532">
        <v>24.7</v>
      </c>
      <c r="AD16" s="533"/>
      <c r="AE16" s="533"/>
      <c r="AF16" s="533"/>
      <c r="AG16" s="534"/>
      <c r="AH16" s="532">
        <v>23.7</v>
      </c>
      <c r="AI16" s="533"/>
      <c r="AJ16" s="533"/>
      <c r="AK16" s="533"/>
      <c r="AL16" s="535"/>
      <c r="AM16" s="509"/>
      <c r="AN16" s="409"/>
      <c r="AO16" s="409"/>
      <c r="AP16" s="409"/>
      <c r="AQ16" s="409"/>
      <c r="AR16" s="409"/>
      <c r="AS16" s="409"/>
      <c r="AT16" s="410"/>
      <c r="AU16" s="510"/>
      <c r="AV16" s="511"/>
      <c r="AW16" s="511"/>
      <c r="AX16" s="511"/>
      <c r="AY16" s="466" t="s">
        <v>154</v>
      </c>
      <c r="AZ16" s="467"/>
      <c r="BA16" s="467"/>
      <c r="BB16" s="467"/>
      <c r="BC16" s="467"/>
      <c r="BD16" s="467"/>
      <c r="BE16" s="467"/>
      <c r="BF16" s="467"/>
      <c r="BG16" s="467"/>
      <c r="BH16" s="467"/>
      <c r="BI16" s="467"/>
      <c r="BJ16" s="467"/>
      <c r="BK16" s="467"/>
      <c r="BL16" s="467"/>
      <c r="BM16" s="468"/>
      <c r="BN16" s="452">
        <v>14890680</v>
      </c>
      <c r="BO16" s="453"/>
      <c r="BP16" s="453"/>
      <c r="BQ16" s="453"/>
      <c r="BR16" s="453"/>
      <c r="BS16" s="453"/>
      <c r="BT16" s="453"/>
      <c r="BU16" s="454"/>
      <c r="BV16" s="452">
        <v>14323968</v>
      </c>
      <c r="BW16" s="453"/>
      <c r="BX16" s="453"/>
      <c r="BY16" s="453"/>
      <c r="BZ16" s="453"/>
      <c r="CA16" s="453"/>
      <c r="CB16" s="453"/>
      <c r="CC16" s="454"/>
      <c r="CD16" s="191"/>
      <c r="CE16" s="484"/>
      <c r="CF16" s="484"/>
      <c r="CG16" s="484"/>
      <c r="CH16" s="484"/>
      <c r="CI16" s="484"/>
      <c r="CJ16" s="484"/>
      <c r="CK16" s="484"/>
      <c r="CL16" s="484"/>
      <c r="CM16" s="484"/>
      <c r="CN16" s="484"/>
      <c r="CO16" s="484"/>
      <c r="CP16" s="484"/>
      <c r="CQ16" s="484"/>
      <c r="CR16" s="484"/>
      <c r="CS16" s="485"/>
      <c r="CT16" s="449"/>
      <c r="CU16" s="450"/>
      <c r="CV16" s="450"/>
      <c r="CW16" s="450"/>
      <c r="CX16" s="450"/>
      <c r="CY16" s="450"/>
      <c r="CZ16" s="450"/>
      <c r="DA16" s="451"/>
      <c r="DB16" s="449"/>
      <c r="DC16" s="450"/>
      <c r="DD16" s="450"/>
      <c r="DE16" s="450"/>
      <c r="DF16" s="450"/>
      <c r="DG16" s="450"/>
      <c r="DH16" s="450"/>
      <c r="DI16" s="451"/>
    </row>
    <row r="17" spans="1:113" ht="18.75" customHeight="1" thickBot="1" x14ac:dyDescent="0.25">
      <c r="A17" s="178"/>
      <c r="B17" s="564"/>
      <c r="C17" s="565"/>
      <c r="D17" s="565"/>
      <c r="E17" s="565"/>
      <c r="F17" s="565"/>
      <c r="G17" s="565"/>
      <c r="H17" s="565"/>
      <c r="I17" s="565"/>
      <c r="J17" s="565"/>
      <c r="K17" s="566"/>
      <c r="L17" s="192"/>
      <c r="M17" s="545" t="s">
        <v>155</v>
      </c>
      <c r="N17" s="546"/>
      <c r="O17" s="546"/>
      <c r="P17" s="546"/>
      <c r="Q17" s="547"/>
      <c r="R17" s="529" t="s">
        <v>156</v>
      </c>
      <c r="S17" s="530"/>
      <c r="T17" s="530"/>
      <c r="U17" s="530"/>
      <c r="V17" s="531"/>
      <c r="W17" s="542" t="s">
        <v>157</v>
      </c>
      <c r="X17" s="438"/>
      <c r="Y17" s="438"/>
      <c r="Z17" s="438"/>
      <c r="AA17" s="438"/>
      <c r="AB17" s="439"/>
      <c r="AC17" s="405">
        <v>16052</v>
      </c>
      <c r="AD17" s="406"/>
      <c r="AE17" s="406"/>
      <c r="AF17" s="406"/>
      <c r="AG17" s="407"/>
      <c r="AH17" s="405">
        <v>17653</v>
      </c>
      <c r="AI17" s="406"/>
      <c r="AJ17" s="406"/>
      <c r="AK17" s="406"/>
      <c r="AL17" s="465"/>
      <c r="AM17" s="509"/>
      <c r="AN17" s="409"/>
      <c r="AO17" s="409"/>
      <c r="AP17" s="409"/>
      <c r="AQ17" s="409"/>
      <c r="AR17" s="409"/>
      <c r="AS17" s="409"/>
      <c r="AT17" s="410"/>
      <c r="AU17" s="510"/>
      <c r="AV17" s="511"/>
      <c r="AW17" s="511"/>
      <c r="AX17" s="511"/>
      <c r="AY17" s="466" t="s">
        <v>158</v>
      </c>
      <c r="AZ17" s="467"/>
      <c r="BA17" s="467"/>
      <c r="BB17" s="467"/>
      <c r="BC17" s="467"/>
      <c r="BD17" s="467"/>
      <c r="BE17" s="467"/>
      <c r="BF17" s="467"/>
      <c r="BG17" s="467"/>
      <c r="BH17" s="467"/>
      <c r="BI17" s="467"/>
      <c r="BJ17" s="467"/>
      <c r="BK17" s="467"/>
      <c r="BL17" s="467"/>
      <c r="BM17" s="468"/>
      <c r="BN17" s="452">
        <v>9994256</v>
      </c>
      <c r="BO17" s="453"/>
      <c r="BP17" s="453"/>
      <c r="BQ17" s="453"/>
      <c r="BR17" s="453"/>
      <c r="BS17" s="453"/>
      <c r="BT17" s="453"/>
      <c r="BU17" s="454"/>
      <c r="BV17" s="452">
        <v>9999391</v>
      </c>
      <c r="BW17" s="453"/>
      <c r="BX17" s="453"/>
      <c r="BY17" s="453"/>
      <c r="BZ17" s="453"/>
      <c r="CA17" s="453"/>
      <c r="CB17" s="453"/>
      <c r="CC17" s="454"/>
      <c r="CD17" s="191"/>
      <c r="CE17" s="484"/>
      <c r="CF17" s="484"/>
      <c r="CG17" s="484"/>
      <c r="CH17" s="484"/>
      <c r="CI17" s="484"/>
      <c r="CJ17" s="484"/>
      <c r="CK17" s="484"/>
      <c r="CL17" s="484"/>
      <c r="CM17" s="484"/>
      <c r="CN17" s="484"/>
      <c r="CO17" s="484"/>
      <c r="CP17" s="484"/>
      <c r="CQ17" s="484"/>
      <c r="CR17" s="484"/>
      <c r="CS17" s="485"/>
      <c r="CT17" s="449"/>
      <c r="CU17" s="450"/>
      <c r="CV17" s="450"/>
      <c r="CW17" s="450"/>
      <c r="CX17" s="450"/>
      <c r="CY17" s="450"/>
      <c r="CZ17" s="450"/>
      <c r="DA17" s="451"/>
      <c r="DB17" s="449"/>
      <c r="DC17" s="450"/>
      <c r="DD17" s="450"/>
      <c r="DE17" s="450"/>
      <c r="DF17" s="450"/>
      <c r="DG17" s="450"/>
      <c r="DH17" s="450"/>
      <c r="DI17" s="451"/>
    </row>
    <row r="18" spans="1:113" ht="18.75" customHeight="1" thickBot="1" x14ac:dyDescent="0.25">
      <c r="A18" s="178"/>
      <c r="B18" s="502" t="s">
        <v>159</v>
      </c>
      <c r="C18" s="503"/>
      <c r="D18" s="503"/>
      <c r="E18" s="504"/>
      <c r="F18" s="504"/>
      <c r="G18" s="504"/>
      <c r="H18" s="504"/>
      <c r="I18" s="504"/>
      <c r="J18" s="504"/>
      <c r="K18" s="504"/>
      <c r="L18" s="505">
        <v>722.42</v>
      </c>
      <c r="M18" s="505"/>
      <c r="N18" s="505"/>
      <c r="O18" s="505"/>
      <c r="P18" s="505"/>
      <c r="Q18" s="505"/>
      <c r="R18" s="506"/>
      <c r="S18" s="506"/>
      <c r="T18" s="506"/>
      <c r="U18" s="506"/>
      <c r="V18" s="507"/>
      <c r="W18" s="523"/>
      <c r="X18" s="524"/>
      <c r="Y18" s="524"/>
      <c r="Z18" s="524"/>
      <c r="AA18" s="524"/>
      <c r="AB18" s="548"/>
      <c r="AC18" s="422">
        <v>71</v>
      </c>
      <c r="AD18" s="423"/>
      <c r="AE18" s="423"/>
      <c r="AF18" s="423"/>
      <c r="AG18" s="508"/>
      <c r="AH18" s="422">
        <v>71.2</v>
      </c>
      <c r="AI18" s="423"/>
      <c r="AJ18" s="423"/>
      <c r="AK18" s="423"/>
      <c r="AL18" s="424"/>
      <c r="AM18" s="509"/>
      <c r="AN18" s="409"/>
      <c r="AO18" s="409"/>
      <c r="AP18" s="409"/>
      <c r="AQ18" s="409"/>
      <c r="AR18" s="409"/>
      <c r="AS18" s="409"/>
      <c r="AT18" s="410"/>
      <c r="AU18" s="510"/>
      <c r="AV18" s="511"/>
      <c r="AW18" s="511"/>
      <c r="AX18" s="511"/>
      <c r="AY18" s="466" t="s">
        <v>160</v>
      </c>
      <c r="AZ18" s="467"/>
      <c r="BA18" s="467"/>
      <c r="BB18" s="467"/>
      <c r="BC18" s="467"/>
      <c r="BD18" s="467"/>
      <c r="BE18" s="467"/>
      <c r="BF18" s="467"/>
      <c r="BG18" s="467"/>
      <c r="BH18" s="467"/>
      <c r="BI18" s="467"/>
      <c r="BJ18" s="467"/>
      <c r="BK18" s="467"/>
      <c r="BL18" s="467"/>
      <c r="BM18" s="468"/>
      <c r="BN18" s="452">
        <v>17408788</v>
      </c>
      <c r="BO18" s="453"/>
      <c r="BP18" s="453"/>
      <c r="BQ18" s="453"/>
      <c r="BR18" s="453"/>
      <c r="BS18" s="453"/>
      <c r="BT18" s="453"/>
      <c r="BU18" s="454"/>
      <c r="BV18" s="452">
        <v>16407572</v>
      </c>
      <c r="BW18" s="453"/>
      <c r="BX18" s="453"/>
      <c r="BY18" s="453"/>
      <c r="BZ18" s="453"/>
      <c r="CA18" s="453"/>
      <c r="CB18" s="453"/>
      <c r="CC18" s="454"/>
      <c r="CD18" s="191"/>
      <c r="CE18" s="484"/>
      <c r="CF18" s="484"/>
      <c r="CG18" s="484"/>
      <c r="CH18" s="484"/>
      <c r="CI18" s="484"/>
      <c r="CJ18" s="484"/>
      <c r="CK18" s="484"/>
      <c r="CL18" s="484"/>
      <c r="CM18" s="484"/>
      <c r="CN18" s="484"/>
      <c r="CO18" s="484"/>
      <c r="CP18" s="484"/>
      <c r="CQ18" s="484"/>
      <c r="CR18" s="484"/>
      <c r="CS18" s="485"/>
      <c r="CT18" s="449"/>
      <c r="CU18" s="450"/>
      <c r="CV18" s="450"/>
      <c r="CW18" s="450"/>
      <c r="CX18" s="450"/>
      <c r="CY18" s="450"/>
      <c r="CZ18" s="450"/>
      <c r="DA18" s="451"/>
      <c r="DB18" s="449"/>
      <c r="DC18" s="450"/>
      <c r="DD18" s="450"/>
      <c r="DE18" s="450"/>
      <c r="DF18" s="450"/>
      <c r="DG18" s="450"/>
      <c r="DH18" s="450"/>
      <c r="DI18" s="451"/>
    </row>
    <row r="19" spans="1:113" ht="18.75" customHeight="1" thickBot="1" x14ac:dyDescent="0.25">
      <c r="A19" s="178"/>
      <c r="B19" s="502" t="s">
        <v>161</v>
      </c>
      <c r="C19" s="503"/>
      <c r="D19" s="503"/>
      <c r="E19" s="504"/>
      <c r="F19" s="504"/>
      <c r="G19" s="504"/>
      <c r="H19" s="504"/>
      <c r="I19" s="504"/>
      <c r="J19" s="504"/>
      <c r="K19" s="504"/>
      <c r="L19" s="512">
        <v>79</v>
      </c>
      <c r="M19" s="512"/>
      <c r="N19" s="512"/>
      <c r="O19" s="512"/>
      <c r="P19" s="512"/>
      <c r="Q19" s="512"/>
      <c r="R19" s="513"/>
      <c r="S19" s="513"/>
      <c r="T19" s="513"/>
      <c r="U19" s="513"/>
      <c r="V19" s="514"/>
      <c r="W19" s="521"/>
      <c r="X19" s="522"/>
      <c r="Y19" s="522"/>
      <c r="Z19" s="522"/>
      <c r="AA19" s="522"/>
      <c r="AB19" s="522"/>
      <c r="AC19" s="525"/>
      <c r="AD19" s="525"/>
      <c r="AE19" s="525"/>
      <c r="AF19" s="525"/>
      <c r="AG19" s="525"/>
      <c r="AH19" s="525"/>
      <c r="AI19" s="525"/>
      <c r="AJ19" s="525"/>
      <c r="AK19" s="525"/>
      <c r="AL19" s="544"/>
      <c r="AM19" s="509"/>
      <c r="AN19" s="409"/>
      <c r="AO19" s="409"/>
      <c r="AP19" s="409"/>
      <c r="AQ19" s="409"/>
      <c r="AR19" s="409"/>
      <c r="AS19" s="409"/>
      <c r="AT19" s="410"/>
      <c r="AU19" s="510"/>
      <c r="AV19" s="511"/>
      <c r="AW19" s="511"/>
      <c r="AX19" s="511"/>
      <c r="AY19" s="466" t="s">
        <v>162</v>
      </c>
      <c r="AZ19" s="467"/>
      <c r="BA19" s="467"/>
      <c r="BB19" s="467"/>
      <c r="BC19" s="467"/>
      <c r="BD19" s="467"/>
      <c r="BE19" s="467"/>
      <c r="BF19" s="467"/>
      <c r="BG19" s="467"/>
      <c r="BH19" s="467"/>
      <c r="BI19" s="467"/>
      <c r="BJ19" s="467"/>
      <c r="BK19" s="467"/>
      <c r="BL19" s="467"/>
      <c r="BM19" s="468"/>
      <c r="BN19" s="452">
        <v>21753029</v>
      </c>
      <c r="BO19" s="453"/>
      <c r="BP19" s="453"/>
      <c r="BQ19" s="453"/>
      <c r="BR19" s="453"/>
      <c r="BS19" s="453"/>
      <c r="BT19" s="453"/>
      <c r="BU19" s="454"/>
      <c r="BV19" s="452">
        <v>20901825</v>
      </c>
      <c r="BW19" s="453"/>
      <c r="BX19" s="453"/>
      <c r="BY19" s="453"/>
      <c r="BZ19" s="453"/>
      <c r="CA19" s="453"/>
      <c r="CB19" s="453"/>
      <c r="CC19" s="454"/>
      <c r="CD19" s="191"/>
      <c r="CE19" s="484"/>
      <c r="CF19" s="484"/>
      <c r="CG19" s="484"/>
      <c r="CH19" s="484"/>
      <c r="CI19" s="484"/>
      <c r="CJ19" s="484"/>
      <c r="CK19" s="484"/>
      <c r="CL19" s="484"/>
      <c r="CM19" s="484"/>
      <c r="CN19" s="484"/>
      <c r="CO19" s="484"/>
      <c r="CP19" s="484"/>
      <c r="CQ19" s="484"/>
      <c r="CR19" s="484"/>
      <c r="CS19" s="485"/>
      <c r="CT19" s="449"/>
      <c r="CU19" s="450"/>
      <c r="CV19" s="450"/>
      <c r="CW19" s="450"/>
      <c r="CX19" s="450"/>
      <c r="CY19" s="450"/>
      <c r="CZ19" s="450"/>
      <c r="DA19" s="451"/>
      <c r="DB19" s="449"/>
      <c r="DC19" s="450"/>
      <c r="DD19" s="450"/>
      <c r="DE19" s="450"/>
      <c r="DF19" s="450"/>
      <c r="DG19" s="450"/>
      <c r="DH19" s="450"/>
      <c r="DI19" s="451"/>
    </row>
    <row r="20" spans="1:113" ht="18.75" customHeight="1" thickBot="1" x14ac:dyDescent="0.25">
      <c r="A20" s="178"/>
      <c r="B20" s="502" t="s">
        <v>163</v>
      </c>
      <c r="C20" s="503"/>
      <c r="D20" s="503"/>
      <c r="E20" s="504"/>
      <c r="F20" s="504"/>
      <c r="G20" s="504"/>
      <c r="H20" s="504"/>
      <c r="I20" s="504"/>
      <c r="J20" s="504"/>
      <c r="K20" s="504"/>
      <c r="L20" s="512">
        <v>23102</v>
      </c>
      <c r="M20" s="512"/>
      <c r="N20" s="512"/>
      <c r="O20" s="512"/>
      <c r="P20" s="512"/>
      <c r="Q20" s="512"/>
      <c r="R20" s="513"/>
      <c r="S20" s="513"/>
      <c r="T20" s="513"/>
      <c r="U20" s="513"/>
      <c r="V20" s="514"/>
      <c r="W20" s="523"/>
      <c r="X20" s="524"/>
      <c r="Y20" s="524"/>
      <c r="Z20" s="524"/>
      <c r="AA20" s="524"/>
      <c r="AB20" s="524"/>
      <c r="AC20" s="515"/>
      <c r="AD20" s="515"/>
      <c r="AE20" s="515"/>
      <c r="AF20" s="515"/>
      <c r="AG20" s="515"/>
      <c r="AH20" s="515"/>
      <c r="AI20" s="515"/>
      <c r="AJ20" s="515"/>
      <c r="AK20" s="515"/>
      <c r="AL20" s="516"/>
      <c r="AM20" s="517"/>
      <c r="AN20" s="414"/>
      <c r="AO20" s="414"/>
      <c r="AP20" s="414"/>
      <c r="AQ20" s="414"/>
      <c r="AR20" s="414"/>
      <c r="AS20" s="414"/>
      <c r="AT20" s="415"/>
      <c r="AU20" s="518"/>
      <c r="AV20" s="519"/>
      <c r="AW20" s="519"/>
      <c r="AX20" s="520"/>
      <c r="AY20" s="466"/>
      <c r="AZ20" s="467"/>
      <c r="BA20" s="467"/>
      <c r="BB20" s="467"/>
      <c r="BC20" s="467"/>
      <c r="BD20" s="467"/>
      <c r="BE20" s="467"/>
      <c r="BF20" s="467"/>
      <c r="BG20" s="467"/>
      <c r="BH20" s="467"/>
      <c r="BI20" s="467"/>
      <c r="BJ20" s="467"/>
      <c r="BK20" s="467"/>
      <c r="BL20" s="467"/>
      <c r="BM20" s="468"/>
      <c r="BN20" s="452"/>
      <c r="BO20" s="453"/>
      <c r="BP20" s="453"/>
      <c r="BQ20" s="453"/>
      <c r="BR20" s="453"/>
      <c r="BS20" s="453"/>
      <c r="BT20" s="453"/>
      <c r="BU20" s="454"/>
      <c r="BV20" s="452"/>
      <c r="BW20" s="453"/>
      <c r="BX20" s="453"/>
      <c r="BY20" s="453"/>
      <c r="BZ20" s="453"/>
      <c r="CA20" s="453"/>
      <c r="CB20" s="453"/>
      <c r="CC20" s="454"/>
      <c r="CD20" s="191"/>
      <c r="CE20" s="484"/>
      <c r="CF20" s="484"/>
      <c r="CG20" s="484"/>
      <c r="CH20" s="484"/>
      <c r="CI20" s="484"/>
      <c r="CJ20" s="484"/>
      <c r="CK20" s="484"/>
      <c r="CL20" s="484"/>
      <c r="CM20" s="484"/>
      <c r="CN20" s="484"/>
      <c r="CO20" s="484"/>
      <c r="CP20" s="484"/>
      <c r="CQ20" s="484"/>
      <c r="CR20" s="484"/>
      <c r="CS20" s="485"/>
      <c r="CT20" s="449"/>
      <c r="CU20" s="450"/>
      <c r="CV20" s="450"/>
      <c r="CW20" s="450"/>
      <c r="CX20" s="450"/>
      <c r="CY20" s="450"/>
      <c r="CZ20" s="450"/>
      <c r="DA20" s="451"/>
      <c r="DB20" s="449"/>
      <c r="DC20" s="450"/>
      <c r="DD20" s="450"/>
      <c r="DE20" s="450"/>
      <c r="DF20" s="450"/>
      <c r="DG20" s="450"/>
      <c r="DH20" s="450"/>
      <c r="DI20" s="451"/>
    </row>
    <row r="21" spans="1:113" ht="18.75" customHeight="1" thickBot="1" x14ac:dyDescent="0.25">
      <c r="A21" s="178"/>
      <c r="B21" s="499" t="s">
        <v>164</v>
      </c>
      <c r="C21" s="500"/>
      <c r="D21" s="500"/>
      <c r="E21" s="500"/>
      <c r="F21" s="500"/>
      <c r="G21" s="500"/>
      <c r="H21" s="500"/>
      <c r="I21" s="500"/>
      <c r="J21" s="500"/>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500"/>
      <c r="AP21" s="500"/>
      <c r="AQ21" s="500"/>
      <c r="AR21" s="500"/>
      <c r="AS21" s="500"/>
      <c r="AT21" s="500"/>
      <c r="AU21" s="500"/>
      <c r="AV21" s="500"/>
      <c r="AW21" s="500"/>
      <c r="AX21" s="501"/>
      <c r="AY21" s="425"/>
      <c r="AZ21" s="426"/>
      <c r="BA21" s="426"/>
      <c r="BB21" s="426"/>
      <c r="BC21" s="426"/>
      <c r="BD21" s="426"/>
      <c r="BE21" s="426"/>
      <c r="BF21" s="426"/>
      <c r="BG21" s="426"/>
      <c r="BH21" s="426"/>
      <c r="BI21" s="426"/>
      <c r="BJ21" s="426"/>
      <c r="BK21" s="426"/>
      <c r="BL21" s="426"/>
      <c r="BM21" s="427"/>
      <c r="BN21" s="486"/>
      <c r="BO21" s="487"/>
      <c r="BP21" s="487"/>
      <c r="BQ21" s="487"/>
      <c r="BR21" s="487"/>
      <c r="BS21" s="487"/>
      <c r="BT21" s="487"/>
      <c r="BU21" s="488"/>
      <c r="BV21" s="486"/>
      <c r="BW21" s="487"/>
      <c r="BX21" s="487"/>
      <c r="BY21" s="487"/>
      <c r="BZ21" s="487"/>
      <c r="CA21" s="487"/>
      <c r="CB21" s="487"/>
      <c r="CC21" s="488"/>
      <c r="CD21" s="191"/>
      <c r="CE21" s="484"/>
      <c r="CF21" s="484"/>
      <c r="CG21" s="484"/>
      <c r="CH21" s="484"/>
      <c r="CI21" s="484"/>
      <c r="CJ21" s="484"/>
      <c r="CK21" s="484"/>
      <c r="CL21" s="484"/>
      <c r="CM21" s="484"/>
      <c r="CN21" s="484"/>
      <c r="CO21" s="484"/>
      <c r="CP21" s="484"/>
      <c r="CQ21" s="484"/>
      <c r="CR21" s="484"/>
      <c r="CS21" s="485"/>
      <c r="CT21" s="449"/>
      <c r="CU21" s="450"/>
      <c r="CV21" s="450"/>
      <c r="CW21" s="450"/>
      <c r="CX21" s="450"/>
      <c r="CY21" s="450"/>
      <c r="CZ21" s="450"/>
      <c r="DA21" s="451"/>
      <c r="DB21" s="449"/>
      <c r="DC21" s="450"/>
      <c r="DD21" s="450"/>
      <c r="DE21" s="450"/>
      <c r="DF21" s="450"/>
      <c r="DG21" s="450"/>
      <c r="DH21" s="450"/>
      <c r="DI21" s="451"/>
    </row>
    <row r="22" spans="1:113" ht="18.75" customHeight="1" x14ac:dyDescent="0.2">
      <c r="A22" s="178"/>
      <c r="B22" s="428" t="s">
        <v>165</v>
      </c>
      <c r="C22" s="429"/>
      <c r="D22" s="430"/>
      <c r="E22" s="437" t="s">
        <v>1</v>
      </c>
      <c r="F22" s="438"/>
      <c r="G22" s="438"/>
      <c r="H22" s="438"/>
      <c r="I22" s="438"/>
      <c r="J22" s="438"/>
      <c r="K22" s="439"/>
      <c r="L22" s="437" t="s">
        <v>166</v>
      </c>
      <c r="M22" s="438"/>
      <c r="N22" s="438"/>
      <c r="O22" s="438"/>
      <c r="P22" s="439"/>
      <c r="Q22" s="443" t="s">
        <v>167</v>
      </c>
      <c r="R22" s="444"/>
      <c r="S22" s="444"/>
      <c r="T22" s="444"/>
      <c r="U22" s="444"/>
      <c r="V22" s="445"/>
      <c r="W22" s="494" t="s">
        <v>168</v>
      </c>
      <c r="X22" s="429"/>
      <c r="Y22" s="430"/>
      <c r="Z22" s="437" t="s">
        <v>1</v>
      </c>
      <c r="AA22" s="438"/>
      <c r="AB22" s="438"/>
      <c r="AC22" s="438"/>
      <c r="AD22" s="438"/>
      <c r="AE22" s="438"/>
      <c r="AF22" s="438"/>
      <c r="AG22" s="439"/>
      <c r="AH22" s="455" t="s">
        <v>169</v>
      </c>
      <c r="AI22" s="438"/>
      <c r="AJ22" s="438"/>
      <c r="AK22" s="438"/>
      <c r="AL22" s="439"/>
      <c r="AM22" s="455" t="s">
        <v>170</v>
      </c>
      <c r="AN22" s="456"/>
      <c r="AO22" s="456"/>
      <c r="AP22" s="456"/>
      <c r="AQ22" s="456"/>
      <c r="AR22" s="457"/>
      <c r="AS22" s="443" t="s">
        <v>167</v>
      </c>
      <c r="AT22" s="444"/>
      <c r="AU22" s="444"/>
      <c r="AV22" s="444"/>
      <c r="AW22" s="444"/>
      <c r="AX22" s="461"/>
      <c r="AY22" s="478" t="s">
        <v>171</v>
      </c>
      <c r="AZ22" s="479"/>
      <c r="BA22" s="479"/>
      <c r="BB22" s="479"/>
      <c r="BC22" s="479"/>
      <c r="BD22" s="479"/>
      <c r="BE22" s="479"/>
      <c r="BF22" s="479"/>
      <c r="BG22" s="479"/>
      <c r="BH22" s="479"/>
      <c r="BI22" s="479"/>
      <c r="BJ22" s="479"/>
      <c r="BK22" s="479"/>
      <c r="BL22" s="479"/>
      <c r="BM22" s="480"/>
      <c r="BN22" s="481">
        <v>30755925</v>
      </c>
      <c r="BO22" s="482"/>
      <c r="BP22" s="482"/>
      <c r="BQ22" s="482"/>
      <c r="BR22" s="482"/>
      <c r="BS22" s="482"/>
      <c r="BT22" s="482"/>
      <c r="BU22" s="483"/>
      <c r="BV22" s="481">
        <v>31145809</v>
      </c>
      <c r="BW22" s="482"/>
      <c r="BX22" s="482"/>
      <c r="BY22" s="482"/>
      <c r="BZ22" s="482"/>
      <c r="CA22" s="482"/>
      <c r="CB22" s="482"/>
      <c r="CC22" s="483"/>
      <c r="CD22" s="191"/>
      <c r="CE22" s="484"/>
      <c r="CF22" s="484"/>
      <c r="CG22" s="484"/>
      <c r="CH22" s="484"/>
      <c r="CI22" s="484"/>
      <c r="CJ22" s="484"/>
      <c r="CK22" s="484"/>
      <c r="CL22" s="484"/>
      <c r="CM22" s="484"/>
      <c r="CN22" s="484"/>
      <c r="CO22" s="484"/>
      <c r="CP22" s="484"/>
      <c r="CQ22" s="484"/>
      <c r="CR22" s="484"/>
      <c r="CS22" s="485"/>
      <c r="CT22" s="449"/>
      <c r="CU22" s="450"/>
      <c r="CV22" s="450"/>
      <c r="CW22" s="450"/>
      <c r="CX22" s="450"/>
      <c r="CY22" s="450"/>
      <c r="CZ22" s="450"/>
      <c r="DA22" s="451"/>
      <c r="DB22" s="449"/>
      <c r="DC22" s="450"/>
      <c r="DD22" s="450"/>
      <c r="DE22" s="450"/>
      <c r="DF22" s="450"/>
      <c r="DG22" s="450"/>
      <c r="DH22" s="450"/>
      <c r="DI22" s="451"/>
    </row>
    <row r="23" spans="1:113" ht="18.75" customHeight="1" x14ac:dyDescent="0.2">
      <c r="A23" s="178"/>
      <c r="B23" s="431"/>
      <c r="C23" s="432"/>
      <c r="D23" s="433"/>
      <c r="E23" s="440"/>
      <c r="F23" s="441"/>
      <c r="G23" s="441"/>
      <c r="H23" s="441"/>
      <c r="I23" s="441"/>
      <c r="J23" s="441"/>
      <c r="K23" s="442"/>
      <c r="L23" s="440"/>
      <c r="M23" s="441"/>
      <c r="N23" s="441"/>
      <c r="O23" s="441"/>
      <c r="P23" s="442"/>
      <c r="Q23" s="446"/>
      <c r="R23" s="447"/>
      <c r="S23" s="447"/>
      <c r="T23" s="447"/>
      <c r="U23" s="447"/>
      <c r="V23" s="448"/>
      <c r="W23" s="495"/>
      <c r="X23" s="432"/>
      <c r="Y23" s="433"/>
      <c r="Z23" s="440"/>
      <c r="AA23" s="441"/>
      <c r="AB23" s="441"/>
      <c r="AC23" s="441"/>
      <c r="AD23" s="441"/>
      <c r="AE23" s="441"/>
      <c r="AF23" s="441"/>
      <c r="AG23" s="442"/>
      <c r="AH23" s="440"/>
      <c r="AI23" s="441"/>
      <c r="AJ23" s="441"/>
      <c r="AK23" s="441"/>
      <c r="AL23" s="442"/>
      <c r="AM23" s="458"/>
      <c r="AN23" s="459"/>
      <c r="AO23" s="459"/>
      <c r="AP23" s="459"/>
      <c r="AQ23" s="459"/>
      <c r="AR23" s="460"/>
      <c r="AS23" s="446"/>
      <c r="AT23" s="447"/>
      <c r="AU23" s="447"/>
      <c r="AV23" s="447"/>
      <c r="AW23" s="447"/>
      <c r="AX23" s="462"/>
      <c r="AY23" s="466" t="s">
        <v>172</v>
      </c>
      <c r="AZ23" s="467"/>
      <c r="BA23" s="467"/>
      <c r="BB23" s="467"/>
      <c r="BC23" s="467"/>
      <c r="BD23" s="467"/>
      <c r="BE23" s="467"/>
      <c r="BF23" s="467"/>
      <c r="BG23" s="467"/>
      <c r="BH23" s="467"/>
      <c r="BI23" s="467"/>
      <c r="BJ23" s="467"/>
      <c r="BK23" s="467"/>
      <c r="BL23" s="467"/>
      <c r="BM23" s="468"/>
      <c r="BN23" s="452">
        <v>12210685</v>
      </c>
      <c r="BO23" s="453"/>
      <c r="BP23" s="453"/>
      <c r="BQ23" s="453"/>
      <c r="BR23" s="453"/>
      <c r="BS23" s="453"/>
      <c r="BT23" s="453"/>
      <c r="BU23" s="454"/>
      <c r="BV23" s="452">
        <v>11101210</v>
      </c>
      <c r="BW23" s="453"/>
      <c r="BX23" s="453"/>
      <c r="BY23" s="453"/>
      <c r="BZ23" s="453"/>
      <c r="CA23" s="453"/>
      <c r="CB23" s="453"/>
      <c r="CC23" s="454"/>
      <c r="CD23" s="191"/>
      <c r="CE23" s="484"/>
      <c r="CF23" s="484"/>
      <c r="CG23" s="484"/>
      <c r="CH23" s="484"/>
      <c r="CI23" s="484"/>
      <c r="CJ23" s="484"/>
      <c r="CK23" s="484"/>
      <c r="CL23" s="484"/>
      <c r="CM23" s="484"/>
      <c r="CN23" s="484"/>
      <c r="CO23" s="484"/>
      <c r="CP23" s="484"/>
      <c r="CQ23" s="484"/>
      <c r="CR23" s="484"/>
      <c r="CS23" s="485"/>
      <c r="CT23" s="449"/>
      <c r="CU23" s="450"/>
      <c r="CV23" s="450"/>
      <c r="CW23" s="450"/>
      <c r="CX23" s="450"/>
      <c r="CY23" s="450"/>
      <c r="CZ23" s="450"/>
      <c r="DA23" s="451"/>
      <c r="DB23" s="449"/>
      <c r="DC23" s="450"/>
      <c r="DD23" s="450"/>
      <c r="DE23" s="450"/>
      <c r="DF23" s="450"/>
      <c r="DG23" s="450"/>
      <c r="DH23" s="450"/>
      <c r="DI23" s="451"/>
    </row>
    <row r="24" spans="1:113" ht="18.75" customHeight="1" thickBot="1" x14ac:dyDescent="0.25">
      <c r="A24" s="178"/>
      <c r="B24" s="431"/>
      <c r="C24" s="432"/>
      <c r="D24" s="433"/>
      <c r="E24" s="408" t="s">
        <v>173</v>
      </c>
      <c r="F24" s="409"/>
      <c r="G24" s="409"/>
      <c r="H24" s="409"/>
      <c r="I24" s="409"/>
      <c r="J24" s="409"/>
      <c r="K24" s="410"/>
      <c r="L24" s="405">
        <v>1</v>
      </c>
      <c r="M24" s="406"/>
      <c r="N24" s="406"/>
      <c r="O24" s="406"/>
      <c r="P24" s="407"/>
      <c r="Q24" s="405">
        <v>9200</v>
      </c>
      <c r="R24" s="406"/>
      <c r="S24" s="406"/>
      <c r="T24" s="406"/>
      <c r="U24" s="406"/>
      <c r="V24" s="407"/>
      <c r="W24" s="495"/>
      <c r="X24" s="432"/>
      <c r="Y24" s="433"/>
      <c r="Z24" s="408" t="s">
        <v>174</v>
      </c>
      <c r="AA24" s="409"/>
      <c r="AB24" s="409"/>
      <c r="AC24" s="409"/>
      <c r="AD24" s="409"/>
      <c r="AE24" s="409"/>
      <c r="AF24" s="409"/>
      <c r="AG24" s="410"/>
      <c r="AH24" s="405">
        <v>398</v>
      </c>
      <c r="AI24" s="406"/>
      <c r="AJ24" s="406"/>
      <c r="AK24" s="406"/>
      <c r="AL24" s="407"/>
      <c r="AM24" s="405">
        <v>1280764</v>
      </c>
      <c r="AN24" s="406"/>
      <c r="AO24" s="406"/>
      <c r="AP24" s="406"/>
      <c r="AQ24" s="406"/>
      <c r="AR24" s="407"/>
      <c r="AS24" s="405">
        <v>3218</v>
      </c>
      <c r="AT24" s="406"/>
      <c r="AU24" s="406"/>
      <c r="AV24" s="406"/>
      <c r="AW24" s="406"/>
      <c r="AX24" s="465"/>
      <c r="AY24" s="425" t="s">
        <v>175</v>
      </c>
      <c r="AZ24" s="426"/>
      <c r="BA24" s="426"/>
      <c r="BB24" s="426"/>
      <c r="BC24" s="426"/>
      <c r="BD24" s="426"/>
      <c r="BE24" s="426"/>
      <c r="BF24" s="426"/>
      <c r="BG24" s="426"/>
      <c r="BH24" s="426"/>
      <c r="BI24" s="426"/>
      <c r="BJ24" s="426"/>
      <c r="BK24" s="426"/>
      <c r="BL24" s="426"/>
      <c r="BM24" s="427"/>
      <c r="BN24" s="452">
        <v>18692907</v>
      </c>
      <c r="BO24" s="453"/>
      <c r="BP24" s="453"/>
      <c r="BQ24" s="453"/>
      <c r="BR24" s="453"/>
      <c r="BS24" s="453"/>
      <c r="BT24" s="453"/>
      <c r="BU24" s="454"/>
      <c r="BV24" s="452">
        <v>19031011</v>
      </c>
      <c r="BW24" s="453"/>
      <c r="BX24" s="453"/>
      <c r="BY24" s="453"/>
      <c r="BZ24" s="453"/>
      <c r="CA24" s="453"/>
      <c r="CB24" s="453"/>
      <c r="CC24" s="454"/>
      <c r="CD24" s="191"/>
      <c r="CE24" s="484"/>
      <c r="CF24" s="484"/>
      <c r="CG24" s="484"/>
      <c r="CH24" s="484"/>
      <c r="CI24" s="484"/>
      <c r="CJ24" s="484"/>
      <c r="CK24" s="484"/>
      <c r="CL24" s="484"/>
      <c r="CM24" s="484"/>
      <c r="CN24" s="484"/>
      <c r="CO24" s="484"/>
      <c r="CP24" s="484"/>
      <c r="CQ24" s="484"/>
      <c r="CR24" s="484"/>
      <c r="CS24" s="485"/>
      <c r="CT24" s="449"/>
      <c r="CU24" s="450"/>
      <c r="CV24" s="450"/>
      <c r="CW24" s="450"/>
      <c r="CX24" s="450"/>
      <c r="CY24" s="450"/>
      <c r="CZ24" s="450"/>
      <c r="DA24" s="451"/>
      <c r="DB24" s="449"/>
      <c r="DC24" s="450"/>
      <c r="DD24" s="450"/>
      <c r="DE24" s="450"/>
      <c r="DF24" s="450"/>
      <c r="DG24" s="450"/>
      <c r="DH24" s="450"/>
      <c r="DI24" s="451"/>
    </row>
    <row r="25" spans="1:113" ht="18.75" customHeight="1" x14ac:dyDescent="0.2">
      <c r="A25" s="178"/>
      <c r="B25" s="431"/>
      <c r="C25" s="432"/>
      <c r="D25" s="433"/>
      <c r="E25" s="408" t="s">
        <v>176</v>
      </c>
      <c r="F25" s="409"/>
      <c r="G25" s="409"/>
      <c r="H25" s="409"/>
      <c r="I25" s="409"/>
      <c r="J25" s="409"/>
      <c r="K25" s="410"/>
      <c r="L25" s="405">
        <v>1</v>
      </c>
      <c r="M25" s="406"/>
      <c r="N25" s="406"/>
      <c r="O25" s="406"/>
      <c r="P25" s="407"/>
      <c r="Q25" s="405">
        <v>7350</v>
      </c>
      <c r="R25" s="406"/>
      <c r="S25" s="406"/>
      <c r="T25" s="406"/>
      <c r="U25" s="406"/>
      <c r="V25" s="407"/>
      <c r="W25" s="495"/>
      <c r="X25" s="432"/>
      <c r="Y25" s="433"/>
      <c r="Z25" s="408" t="s">
        <v>177</v>
      </c>
      <c r="AA25" s="409"/>
      <c r="AB25" s="409"/>
      <c r="AC25" s="409"/>
      <c r="AD25" s="409"/>
      <c r="AE25" s="409"/>
      <c r="AF25" s="409"/>
      <c r="AG25" s="410"/>
      <c r="AH25" s="405" t="s">
        <v>178</v>
      </c>
      <c r="AI25" s="406"/>
      <c r="AJ25" s="406"/>
      <c r="AK25" s="406"/>
      <c r="AL25" s="407"/>
      <c r="AM25" s="405" t="s">
        <v>179</v>
      </c>
      <c r="AN25" s="406"/>
      <c r="AO25" s="406"/>
      <c r="AP25" s="406"/>
      <c r="AQ25" s="406"/>
      <c r="AR25" s="407"/>
      <c r="AS25" s="405" t="s">
        <v>130</v>
      </c>
      <c r="AT25" s="406"/>
      <c r="AU25" s="406"/>
      <c r="AV25" s="406"/>
      <c r="AW25" s="406"/>
      <c r="AX25" s="465"/>
      <c r="AY25" s="478" t="s">
        <v>180</v>
      </c>
      <c r="AZ25" s="479"/>
      <c r="BA25" s="479"/>
      <c r="BB25" s="479"/>
      <c r="BC25" s="479"/>
      <c r="BD25" s="479"/>
      <c r="BE25" s="479"/>
      <c r="BF25" s="479"/>
      <c r="BG25" s="479"/>
      <c r="BH25" s="479"/>
      <c r="BI25" s="479"/>
      <c r="BJ25" s="479"/>
      <c r="BK25" s="479"/>
      <c r="BL25" s="479"/>
      <c r="BM25" s="480"/>
      <c r="BN25" s="481">
        <v>4455665</v>
      </c>
      <c r="BO25" s="482"/>
      <c r="BP25" s="482"/>
      <c r="BQ25" s="482"/>
      <c r="BR25" s="482"/>
      <c r="BS25" s="482"/>
      <c r="BT25" s="482"/>
      <c r="BU25" s="483"/>
      <c r="BV25" s="481">
        <v>1943841</v>
      </c>
      <c r="BW25" s="482"/>
      <c r="BX25" s="482"/>
      <c r="BY25" s="482"/>
      <c r="BZ25" s="482"/>
      <c r="CA25" s="482"/>
      <c r="CB25" s="482"/>
      <c r="CC25" s="483"/>
      <c r="CD25" s="191"/>
      <c r="CE25" s="484"/>
      <c r="CF25" s="484"/>
      <c r="CG25" s="484"/>
      <c r="CH25" s="484"/>
      <c r="CI25" s="484"/>
      <c r="CJ25" s="484"/>
      <c r="CK25" s="484"/>
      <c r="CL25" s="484"/>
      <c r="CM25" s="484"/>
      <c r="CN25" s="484"/>
      <c r="CO25" s="484"/>
      <c r="CP25" s="484"/>
      <c r="CQ25" s="484"/>
      <c r="CR25" s="484"/>
      <c r="CS25" s="485"/>
      <c r="CT25" s="449"/>
      <c r="CU25" s="450"/>
      <c r="CV25" s="450"/>
      <c r="CW25" s="450"/>
      <c r="CX25" s="450"/>
      <c r="CY25" s="450"/>
      <c r="CZ25" s="450"/>
      <c r="DA25" s="451"/>
      <c r="DB25" s="449"/>
      <c r="DC25" s="450"/>
      <c r="DD25" s="450"/>
      <c r="DE25" s="450"/>
      <c r="DF25" s="450"/>
      <c r="DG25" s="450"/>
      <c r="DH25" s="450"/>
      <c r="DI25" s="451"/>
    </row>
    <row r="26" spans="1:113" ht="18.75" customHeight="1" x14ac:dyDescent="0.2">
      <c r="A26" s="178"/>
      <c r="B26" s="431"/>
      <c r="C26" s="432"/>
      <c r="D26" s="433"/>
      <c r="E26" s="408" t="s">
        <v>181</v>
      </c>
      <c r="F26" s="409"/>
      <c r="G26" s="409"/>
      <c r="H26" s="409"/>
      <c r="I26" s="409"/>
      <c r="J26" s="409"/>
      <c r="K26" s="410"/>
      <c r="L26" s="405">
        <v>1</v>
      </c>
      <c r="M26" s="406"/>
      <c r="N26" s="406"/>
      <c r="O26" s="406"/>
      <c r="P26" s="407"/>
      <c r="Q26" s="405">
        <v>6440</v>
      </c>
      <c r="R26" s="406"/>
      <c r="S26" s="406"/>
      <c r="T26" s="406"/>
      <c r="U26" s="406"/>
      <c r="V26" s="407"/>
      <c r="W26" s="495"/>
      <c r="X26" s="432"/>
      <c r="Y26" s="433"/>
      <c r="Z26" s="408" t="s">
        <v>182</v>
      </c>
      <c r="AA26" s="463"/>
      <c r="AB26" s="463"/>
      <c r="AC26" s="463"/>
      <c r="AD26" s="463"/>
      <c r="AE26" s="463"/>
      <c r="AF26" s="463"/>
      <c r="AG26" s="464"/>
      <c r="AH26" s="405" t="s">
        <v>139</v>
      </c>
      <c r="AI26" s="406"/>
      <c r="AJ26" s="406"/>
      <c r="AK26" s="406"/>
      <c r="AL26" s="407"/>
      <c r="AM26" s="405" t="s">
        <v>139</v>
      </c>
      <c r="AN26" s="406"/>
      <c r="AO26" s="406"/>
      <c r="AP26" s="406"/>
      <c r="AQ26" s="406"/>
      <c r="AR26" s="407"/>
      <c r="AS26" s="405" t="s">
        <v>183</v>
      </c>
      <c r="AT26" s="406"/>
      <c r="AU26" s="406"/>
      <c r="AV26" s="406"/>
      <c r="AW26" s="406"/>
      <c r="AX26" s="465"/>
      <c r="AY26" s="492" t="s">
        <v>184</v>
      </c>
      <c r="AZ26" s="412"/>
      <c r="BA26" s="412"/>
      <c r="BB26" s="412"/>
      <c r="BC26" s="412"/>
      <c r="BD26" s="412"/>
      <c r="BE26" s="412"/>
      <c r="BF26" s="412"/>
      <c r="BG26" s="412"/>
      <c r="BH26" s="412"/>
      <c r="BI26" s="412"/>
      <c r="BJ26" s="412"/>
      <c r="BK26" s="412"/>
      <c r="BL26" s="412"/>
      <c r="BM26" s="493"/>
      <c r="BN26" s="452" t="s">
        <v>139</v>
      </c>
      <c r="BO26" s="453"/>
      <c r="BP26" s="453"/>
      <c r="BQ26" s="453"/>
      <c r="BR26" s="453"/>
      <c r="BS26" s="453"/>
      <c r="BT26" s="453"/>
      <c r="BU26" s="454"/>
      <c r="BV26" s="452" t="s">
        <v>185</v>
      </c>
      <c r="BW26" s="453"/>
      <c r="BX26" s="453"/>
      <c r="BY26" s="453"/>
      <c r="BZ26" s="453"/>
      <c r="CA26" s="453"/>
      <c r="CB26" s="453"/>
      <c r="CC26" s="454"/>
      <c r="CD26" s="191"/>
      <c r="CE26" s="484"/>
      <c r="CF26" s="484"/>
      <c r="CG26" s="484"/>
      <c r="CH26" s="484"/>
      <c r="CI26" s="484"/>
      <c r="CJ26" s="484"/>
      <c r="CK26" s="484"/>
      <c r="CL26" s="484"/>
      <c r="CM26" s="484"/>
      <c r="CN26" s="484"/>
      <c r="CO26" s="484"/>
      <c r="CP26" s="484"/>
      <c r="CQ26" s="484"/>
      <c r="CR26" s="484"/>
      <c r="CS26" s="485"/>
      <c r="CT26" s="449"/>
      <c r="CU26" s="450"/>
      <c r="CV26" s="450"/>
      <c r="CW26" s="450"/>
      <c r="CX26" s="450"/>
      <c r="CY26" s="450"/>
      <c r="CZ26" s="450"/>
      <c r="DA26" s="451"/>
      <c r="DB26" s="449"/>
      <c r="DC26" s="450"/>
      <c r="DD26" s="450"/>
      <c r="DE26" s="450"/>
      <c r="DF26" s="450"/>
      <c r="DG26" s="450"/>
      <c r="DH26" s="450"/>
      <c r="DI26" s="451"/>
    </row>
    <row r="27" spans="1:113" ht="18.75" customHeight="1" thickBot="1" x14ac:dyDescent="0.25">
      <c r="A27" s="178"/>
      <c r="B27" s="431"/>
      <c r="C27" s="432"/>
      <c r="D27" s="433"/>
      <c r="E27" s="408" t="s">
        <v>186</v>
      </c>
      <c r="F27" s="409"/>
      <c r="G27" s="409"/>
      <c r="H27" s="409"/>
      <c r="I27" s="409"/>
      <c r="J27" s="409"/>
      <c r="K27" s="410"/>
      <c r="L27" s="405">
        <v>1</v>
      </c>
      <c r="M27" s="406"/>
      <c r="N27" s="406"/>
      <c r="O27" s="406"/>
      <c r="P27" s="407"/>
      <c r="Q27" s="405">
        <v>4500</v>
      </c>
      <c r="R27" s="406"/>
      <c r="S27" s="406"/>
      <c r="T27" s="406"/>
      <c r="U27" s="406"/>
      <c r="V27" s="407"/>
      <c r="W27" s="495"/>
      <c r="X27" s="432"/>
      <c r="Y27" s="433"/>
      <c r="Z27" s="408" t="s">
        <v>187</v>
      </c>
      <c r="AA27" s="409"/>
      <c r="AB27" s="409"/>
      <c r="AC27" s="409"/>
      <c r="AD27" s="409"/>
      <c r="AE27" s="409"/>
      <c r="AF27" s="409"/>
      <c r="AG27" s="410"/>
      <c r="AH27" s="405">
        <v>5</v>
      </c>
      <c r="AI27" s="406"/>
      <c r="AJ27" s="406"/>
      <c r="AK27" s="406"/>
      <c r="AL27" s="407"/>
      <c r="AM27" s="405">
        <v>19705</v>
      </c>
      <c r="AN27" s="406"/>
      <c r="AO27" s="406"/>
      <c r="AP27" s="406"/>
      <c r="AQ27" s="406"/>
      <c r="AR27" s="407"/>
      <c r="AS27" s="405">
        <v>3941</v>
      </c>
      <c r="AT27" s="406"/>
      <c r="AU27" s="406"/>
      <c r="AV27" s="406"/>
      <c r="AW27" s="406"/>
      <c r="AX27" s="465"/>
      <c r="AY27" s="489" t="s">
        <v>188</v>
      </c>
      <c r="AZ27" s="490"/>
      <c r="BA27" s="490"/>
      <c r="BB27" s="490"/>
      <c r="BC27" s="490"/>
      <c r="BD27" s="490"/>
      <c r="BE27" s="490"/>
      <c r="BF27" s="490"/>
      <c r="BG27" s="490"/>
      <c r="BH27" s="490"/>
      <c r="BI27" s="490"/>
      <c r="BJ27" s="490"/>
      <c r="BK27" s="490"/>
      <c r="BL27" s="490"/>
      <c r="BM27" s="491"/>
      <c r="BN27" s="486" t="s">
        <v>178</v>
      </c>
      <c r="BO27" s="487"/>
      <c r="BP27" s="487"/>
      <c r="BQ27" s="487"/>
      <c r="BR27" s="487"/>
      <c r="BS27" s="487"/>
      <c r="BT27" s="487"/>
      <c r="BU27" s="488"/>
      <c r="BV27" s="486" t="s">
        <v>189</v>
      </c>
      <c r="BW27" s="487"/>
      <c r="BX27" s="487"/>
      <c r="BY27" s="487"/>
      <c r="BZ27" s="487"/>
      <c r="CA27" s="487"/>
      <c r="CB27" s="487"/>
      <c r="CC27" s="488"/>
      <c r="CD27" s="193"/>
      <c r="CE27" s="484"/>
      <c r="CF27" s="484"/>
      <c r="CG27" s="484"/>
      <c r="CH27" s="484"/>
      <c r="CI27" s="484"/>
      <c r="CJ27" s="484"/>
      <c r="CK27" s="484"/>
      <c r="CL27" s="484"/>
      <c r="CM27" s="484"/>
      <c r="CN27" s="484"/>
      <c r="CO27" s="484"/>
      <c r="CP27" s="484"/>
      <c r="CQ27" s="484"/>
      <c r="CR27" s="484"/>
      <c r="CS27" s="485"/>
      <c r="CT27" s="449"/>
      <c r="CU27" s="450"/>
      <c r="CV27" s="450"/>
      <c r="CW27" s="450"/>
      <c r="CX27" s="450"/>
      <c r="CY27" s="450"/>
      <c r="CZ27" s="450"/>
      <c r="DA27" s="451"/>
      <c r="DB27" s="449"/>
      <c r="DC27" s="450"/>
      <c r="DD27" s="450"/>
      <c r="DE27" s="450"/>
      <c r="DF27" s="450"/>
      <c r="DG27" s="450"/>
      <c r="DH27" s="450"/>
      <c r="DI27" s="451"/>
    </row>
    <row r="28" spans="1:113" ht="18.75" customHeight="1" x14ac:dyDescent="0.2">
      <c r="A28" s="178"/>
      <c r="B28" s="431"/>
      <c r="C28" s="432"/>
      <c r="D28" s="433"/>
      <c r="E28" s="408" t="s">
        <v>190</v>
      </c>
      <c r="F28" s="409"/>
      <c r="G28" s="409"/>
      <c r="H28" s="409"/>
      <c r="I28" s="409"/>
      <c r="J28" s="409"/>
      <c r="K28" s="410"/>
      <c r="L28" s="405">
        <v>1</v>
      </c>
      <c r="M28" s="406"/>
      <c r="N28" s="406"/>
      <c r="O28" s="406"/>
      <c r="P28" s="407"/>
      <c r="Q28" s="405">
        <v>4000</v>
      </c>
      <c r="R28" s="406"/>
      <c r="S28" s="406"/>
      <c r="T28" s="406"/>
      <c r="U28" s="406"/>
      <c r="V28" s="407"/>
      <c r="W28" s="495"/>
      <c r="X28" s="432"/>
      <c r="Y28" s="433"/>
      <c r="Z28" s="408" t="s">
        <v>191</v>
      </c>
      <c r="AA28" s="409"/>
      <c r="AB28" s="409"/>
      <c r="AC28" s="409"/>
      <c r="AD28" s="409"/>
      <c r="AE28" s="409"/>
      <c r="AF28" s="409"/>
      <c r="AG28" s="410"/>
      <c r="AH28" s="405" t="s">
        <v>139</v>
      </c>
      <c r="AI28" s="406"/>
      <c r="AJ28" s="406"/>
      <c r="AK28" s="406"/>
      <c r="AL28" s="407"/>
      <c r="AM28" s="405" t="s">
        <v>139</v>
      </c>
      <c r="AN28" s="406"/>
      <c r="AO28" s="406"/>
      <c r="AP28" s="406"/>
      <c r="AQ28" s="406"/>
      <c r="AR28" s="407"/>
      <c r="AS28" s="405" t="s">
        <v>139</v>
      </c>
      <c r="AT28" s="406"/>
      <c r="AU28" s="406"/>
      <c r="AV28" s="406"/>
      <c r="AW28" s="406"/>
      <c r="AX28" s="465"/>
      <c r="AY28" s="469" t="s">
        <v>192</v>
      </c>
      <c r="AZ28" s="470"/>
      <c r="BA28" s="470"/>
      <c r="BB28" s="471"/>
      <c r="BC28" s="478" t="s">
        <v>48</v>
      </c>
      <c r="BD28" s="479"/>
      <c r="BE28" s="479"/>
      <c r="BF28" s="479"/>
      <c r="BG28" s="479"/>
      <c r="BH28" s="479"/>
      <c r="BI28" s="479"/>
      <c r="BJ28" s="479"/>
      <c r="BK28" s="479"/>
      <c r="BL28" s="479"/>
      <c r="BM28" s="480"/>
      <c r="BN28" s="481">
        <v>574490</v>
      </c>
      <c r="BO28" s="482"/>
      <c r="BP28" s="482"/>
      <c r="BQ28" s="482"/>
      <c r="BR28" s="482"/>
      <c r="BS28" s="482"/>
      <c r="BT28" s="482"/>
      <c r="BU28" s="483"/>
      <c r="BV28" s="481">
        <v>295480</v>
      </c>
      <c r="BW28" s="482"/>
      <c r="BX28" s="482"/>
      <c r="BY28" s="482"/>
      <c r="BZ28" s="482"/>
      <c r="CA28" s="482"/>
      <c r="CB28" s="482"/>
      <c r="CC28" s="483"/>
      <c r="CD28" s="191"/>
      <c r="CE28" s="484"/>
      <c r="CF28" s="484"/>
      <c r="CG28" s="484"/>
      <c r="CH28" s="484"/>
      <c r="CI28" s="484"/>
      <c r="CJ28" s="484"/>
      <c r="CK28" s="484"/>
      <c r="CL28" s="484"/>
      <c r="CM28" s="484"/>
      <c r="CN28" s="484"/>
      <c r="CO28" s="484"/>
      <c r="CP28" s="484"/>
      <c r="CQ28" s="484"/>
      <c r="CR28" s="484"/>
      <c r="CS28" s="485"/>
      <c r="CT28" s="449"/>
      <c r="CU28" s="450"/>
      <c r="CV28" s="450"/>
      <c r="CW28" s="450"/>
      <c r="CX28" s="450"/>
      <c r="CY28" s="450"/>
      <c r="CZ28" s="450"/>
      <c r="DA28" s="451"/>
      <c r="DB28" s="449"/>
      <c r="DC28" s="450"/>
      <c r="DD28" s="450"/>
      <c r="DE28" s="450"/>
      <c r="DF28" s="450"/>
      <c r="DG28" s="450"/>
      <c r="DH28" s="450"/>
      <c r="DI28" s="451"/>
    </row>
    <row r="29" spans="1:113" ht="18.75" customHeight="1" x14ac:dyDescent="0.2">
      <c r="A29" s="178"/>
      <c r="B29" s="431"/>
      <c r="C29" s="432"/>
      <c r="D29" s="433"/>
      <c r="E29" s="408" t="s">
        <v>193</v>
      </c>
      <c r="F29" s="409"/>
      <c r="G29" s="409"/>
      <c r="H29" s="409"/>
      <c r="I29" s="409"/>
      <c r="J29" s="409"/>
      <c r="K29" s="410"/>
      <c r="L29" s="405">
        <v>18</v>
      </c>
      <c r="M29" s="406"/>
      <c r="N29" s="406"/>
      <c r="O29" s="406"/>
      <c r="P29" s="407"/>
      <c r="Q29" s="405">
        <v>3700</v>
      </c>
      <c r="R29" s="406"/>
      <c r="S29" s="406"/>
      <c r="T29" s="406"/>
      <c r="U29" s="406"/>
      <c r="V29" s="407"/>
      <c r="W29" s="496"/>
      <c r="X29" s="497"/>
      <c r="Y29" s="498"/>
      <c r="Z29" s="408" t="s">
        <v>194</v>
      </c>
      <c r="AA29" s="409"/>
      <c r="AB29" s="409"/>
      <c r="AC29" s="409"/>
      <c r="AD29" s="409"/>
      <c r="AE29" s="409"/>
      <c r="AF29" s="409"/>
      <c r="AG29" s="410"/>
      <c r="AH29" s="405">
        <v>403</v>
      </c>
      <c r="AI29" s="406"/>
      <c r="AJ29" s="406"/>
      <c r="AK29" s="406"/>
      <c r="AL29" s="407"/>
      <c r="AM29" s="405">
        <v>1300469</v>
      </c>
      <c r="AN29" s="406"/>
      <c r="AO29" s="406"/>
      <c r="AP29" s="406"/>
      <c r="AQ29" s="406"/>
      <c r="AR29" s="407"/>
      <c r="AS29" s="405">
        <v>3227</v>
      </c>
      <c r="AT29" s="406"/>
      <c r="AU29" s="406"/>
      <c r="AV29" s="406"/>
      <c r="AW29" s="406"/>
      <c r="AX29" s="465"/>
      <c r="AY29" s="472"/>
      <c r="AZ29" s="473"/>
      <c r="BA29" s="473"/>
      <c r="BB29" s="474"/>
      <c r="BC29" s="466" t="s">
        <v>195</v>
      </c>
      <c r="BD29" s="467"/>
      <c r="BE29" s="467"/>
      <c r="BF29" s="467"/>
      <c r="BG29" s="467"/>
      <c r="BH29" s="467"/>
      <c r="BI29" s="467"/>
      <c r="BJ29" s="467"/>
      <c r="BK29" s="467"/>
      <c r="BL29" s="467"/>
      <c r="BM29" s="468"/>
      <c r="BN29" s="452">
        <v>400922</v>
      </c>
      <c r="BO29" s="453"/>
      <c r="BP29" s="453"/>
      <c r="BQ29" s="453"/>
      <c r="BR29" s="453"/>
      <c r="BS29" s="453"/>
      <c r="BT29" s="453"/>
      <c r="BU29" s="454"/>
      <c r="BV29" s="452">
        <v>150109</v>
      </c>
      <c r="BW29" s="453"/>
      <c r="BX29" s="453"/>
      <c r="BY29" s="453"/>
      <c r="BZ29" s="453"/>
      <c r="CA29" s="453"/>
      <c r="CB29" s="453"/>
      <c r="CC29" s="454"/>
      <c r="CD29" s="193"/>
      <c r="CE29" s="484"/>
      <c r="CF29" s="484"/>
      <c r="CG29" s="484"/>
      <c r="CH29" s="484"/>
      <c r="CI29" s="484"/>
      <c r="CJ29" s="484"/>
      <c r="CK29" s="484"/>
      <c r="CL29" s="484"/>
      <c r="CM29" s="484"/>
      <c r="CN29" s="484"/>
      <c r="CO29" s="484"/>
      <c r="CP29" s="484"/>
      <c r="CQ29" s="484"/>
      <c r="CR29" s="484"/>
      <c r="CS29" s="485"/>
      <c r="CT29" s="449"/>
      <c r="CU29" s="450"/>
      <c r="CV29" s="450"/>
      <c r="CW29" s="450"/>
      <c r="CX29" s="450"/>
      <c r="CY29" s="450"/>
      <c r="CZ29" s="450"/>
      <c r="DA29" s="451"/>
      <c r="DB29" s="449"/>
      <c r="DC29" s="450"/>
      <c r="DD29" s="450"/>
      <c r="DE29" s="450"/>
      <c r="DF29" s="450"/>
      <c r="DG29" s="450"/>
      <c r="DH29" s="450"/>
      <c r="DI29" s="451"/>
    </row>
    <row r="30" spans="1:113" ht="18.75" customHeight="1" thickBot="1" x14ac:dyDescent="0.25">
      <c r="A30" s="178"/>
      <c r="B30" s="434"/>
      <c r="C30" s="435"/>
      <c r="D30" s="436"/>
      <c r="E30" s="413"/>
      <c r="F30" s="414"/>
      <c r="G30" s="414"/>
      <c r="H30" s="414"/>
      <c r="I30" s="414"/>
      <c r="J30" s="414"/>
      <c r="K30" s="415"/>
      <c r="L30" s="416"/>
      <c r="M30" s="417"/>
      <c r="N30" s="417"/>
      <c r="O30" s="417"/>
      <c r="P30" s="418"/>
      <c r="Q30" s="416"/>
      <c r="R30" s="417"/>
      <c r="S30" s="417"/>
      <c r="T30" s="417"/>
      <c r="U30" s="417"/>
      <c r="V30" s="418"/>
      <c r="W30" s="419" t="s">
        <v>196</v>
      </c>
      <c r="X30" s="420"/>
      <c r="Y30" s="420"/>
      <c r="Z30" s="420"/>
      <c r="AA30" s="420"/>
      <c r="AB30" s="420"/>
      <c r="AC30" s="420"/>
      <c r="AD30" s="420"/>
      <c r="AE30" s="420"/>
      <c r="AF30" s="420"/>
      <c r="AG30" s="421"/>
      <c r="AH30" s="422">
        <v>97.5</v>
      </c>
      <c r="AI30" s="423"/>
      <c r="AJ30" s="423"/>
      <c r="AK30" s="423"/>
      <c r="AL30" s="423"/>
      <c r="AM30" s="423"/>
      <c r="AN30" s="423"/>
      <c r="AO30" s="423"/>
      <c r="AP30" s="423"/>
      <c r="AQ30" s="423"/>
      <c r="AR30" s="423"/>
      <c r="AS30" s="423"/>
      <c r="AT30" s="423"/>
      <c r="AU30" s="423"/>
      <c r="AV30" s="423"/>
      <c r="AW30" s="423"/>
      <c r="AX30" s="424"/>
      <c r="AY30" s="475"/>
      <c r="AZ30" s="476"/>
      <c r="BA30" s="476"/>
      <c r="BB30" s="477"/>
      <c r="BC30" s="425" t="s">
        <v>50</v>
      </c>
      <c r="BD30" s="426"/>
      <c r="BE30" s="426"/>
      <c r="BF30" s="426"/>
      <c r="BG30" s="426"/>
      <c r="BH30" s="426"/>
      <c r="BI30" s="426"/>
      <c r="BJ30" s="426"/>
      <c r="BK30" s="426"/>
      <c r="BL30" s="426"/>
      <c r="BM30" s="427"/>
      <c r="BN30" s="486">
        <v>2932360</v>
      </c>
      <c r="BO30" s="487"/>
      <c r="BP30" s="487"/>
      <c r="BQ30" s="487"/>
      <c r="BR30" s="487"/>
      <c r="BS30" s="487"/>
      <c r="BT30" s="487"/>
      <c r="BU30" s="488"/>
      <c r="BV30" s="486">
        <v>2727269</v>
      </c>
      <c r="BW30" s="487"/>
      <c r="BX30" s="487"/>
      <c r="BY30" s="487"/>
      <c r="BZ30" s="487"/>
      <c r="CA30" s="487"/>
      <c r="CB30" s="487"/>
      <c r="CC30" s="48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1" t="s">
        <v>197</v>
      </c>
      <c r="D32" s="411"/>
      <c r="E32" s="411"/>
      <c r="F32" s="411"/>
      <c r="G32" s="411"/>
      <c r="H32" s="411"/>
      <c r="I32" s="411"/>
      <c r="J32" s="411"/>
      <c r="K32" s="411"/>
      <c r="L32" s="411"/>
      <c r="M32" s="411"/>
      <c r="N32" s="411"/>
      <c r="O32" s="411"/>
      <c r="P32" s="411"/>
      <c r="Q32" s="411"/>
      <c r="R32" s="411"/>
      <c r="S32" s="411"/>
      <c r="U32" s="412" t="s">
        <v>198</v>
      </c>
      <c r="V32" s="412"/>
      <c r="W32" s="412"/>
      <c r="X32" s="412"/>
      <c r="Y32" s="412"/>
      <c r="Z32" s="412"/>
      <c r="AA32" s="412"/>
      <c r="AB32" s="412"/>
      <c r="AC32" s="412"/>
      <c r="AD32" s="412"/>
      <c r="AE32" s="412"/>
      <c r="AF32" s="412"/>
      <c r="AG32" s="412"/>
      <c r="AH32" s="412"/>
      <c r="AI32" s="412"/>
      <c r="AJ32" s="412"/>
      <c r="AK32" s="412"/>
      <c r="AM32" s="412" t="s">
        <v>199</v>
      </c>
      <c r="AN32" s="412"/>
      <c r="AO32" s="412"/>
      <c r="AP32" s="412"/>
      <c r="AQ32" s="412"/>
      <c r="AR32" s="412"/>
      <c r="AS32" s="412"/>
      <c r="AT32" s="412"/>
      <c r="AU32" s="412"/>
      <c r="AV32" s="412"/>
      <c r="AW32" s="412"/>
      <c r="AX32" s="412"/>
      <c r="AY32" s="412"/>
      <c r="AZ32" s="412"/>
      <c r="BA32" s="412"/>
      <c r="BB32" s="412"/>
      <c r="BC32" s="412"/>
      <c r="BE32" s="412" t="s">
        <v>200</v>
      </c>
      <c r="BF32" s="412"/>
      <c r="BG32" s="412"/>
      <c r="BH32" s="412"/>
      <c r="BI32" s="412"/>
      <c r="BJ32" s="412"/>
      <c r="BK32" s="412"/>
      <c r="BL32" s="412"/>
      <c r="BM32" s="412"/>
      <c r="BN32" s="412"/>
      <c r="BO32" s="412"/>
      <c r="BP32" s="412"/>
      <c r="BQ32" s="412"/>
      <c r="BR32" s="412"/>
      <c r="BS32" s="412"/>
      <c r="BT32" s="412"/>
      <c r="BU32" s="412"/>
      <c r="BW32" s="412" t="s">
        <v>201</v>
      </c>
      <c r="BX32" s="412"/>
      <c r="BY32" s="412"/>
      <c r="BZ32" s="412"/>
      <c r="CA32" s="412"/>
      <c r="CB32" s="412"/>
      <c r="CC32" s="412"/>
      <c r="CD32" s="412"/>
      <c r="CE32" s="412"/>
      <c r="CF32" s="412"/>
      <c r="CG32" s="412"/>
      <c r="CH32" s="412"/>
      <c r="CI32" s="412"/>
      <c r="CJ32" s="412"/>
      <c r="CK32" s="412"/>
      <c r="CL32" s="412"/>
      <c r="CM32" s="412"/>
      <c r="CO32" s="412" t="s">
        <v>202</v>
      </c>
      <c r="CP32" s="412"/>
      <c r="CQ32" s="412"/>
      <c r="CR32" s="412"/>
      <c r="CS32" s="412"/>
      <c r="CT32" s="412"/>
      <c r="CU32" s="412"/>
      <c r="CV32" s="412"/>
      <c r="CW32" s="412"/>
      <c r="CX32" s="412"/>
      <c r="CY32" s="412"/>
      <c r="CZ32" s="412"/>
      <c r="DA32" s="412"/>
      <c r="DB32" s="412"/>
      <c r="DC32" s="412"/>
      <c r="DD32" s="412"/>
      <c r="DE32" s="412"/>
      <c r="DI32" s="201"/>
    </row>
    <row r="33" spans="1:113" ht="13.5" customHeight="1" x14ac:dyDescent="0.2">
      <c r="A33" s="178"/>
      <c r="B33" s="202"/>
      <c r="C33" s="404" t="s">
        <v>203</v>
      </c>
      <c r="D33" s="404"/>
      <c r="E33" s="403" t="s">
        <v>204</v>
      </c>
      <c r="F33" s="403"/>
      <c r="G33" s="403"/>
      <c r="H33" s="403"/>
      <c r="I33" s="403"/>
      <c r="J33" s="403"/>
      <c r="K33" s="403"/>
      <c r="L33" s="403"/>
      <c r="M33" s="403"/>
      <c r="N33" s="403"/>
      <c r="O33" s="403"/>
      <c r="P33" s="403"/>
      <c r="Q33" s="403"/>
      <c r="R33" s="403"/>
      <c r="S33" s="403"/>
      <c r="T33" s="203"/>
      <c r="U33" s="404" t="s">
        <v>205</v>
      </c>
      <c r="V33" s="404"/>
      <c r="W33" s="403" t="s">
        <v>204</v>
      </c>
      <c r="X33" s="403"/>
      <c r="Y33" s="403"/>
      <c r="Z33" s="403"/>
      <c r="AA33" s="403"/>
      <c r="AB33" s="403"/>
      <c r="AC33" s="403"/>
      <c r="AD33" s="403"/>
      <c r="AE33" s="403"/>
      <c r="AF33" s="403"/>
      <c r="AG33" s="403"/>
      <c r="AH33" s="403"/>
      <c r="AI33" s="403"/>
      <c r="AJ33" s="403"/>
      <c r="AK33" s="403"/>
      <c r="AL33" s="203"/>
      <c r="AM33" s="404" t="s">
        <v>206</v>
      </c>
      <c r="AN33" s="404"/>
      <c r="AO33" s="403" t="s">
        <v>207</v>
      </c>
      <c r="AP33" s="403"/>
      <c r="AQ33" s="403"/>
      <c r="AR33" s="403"/>
      <c r="AS33" s="403"/>
      <c r="AT33" s="403"/>
      <c r="AU33" s="403"/>
      <c r="AV33" s="403"/>
      <c r="AW33" s="403"/>
      <c r="AX33" s="403"/>
      <c r="AY33" s="403"/>
      <c r="AZ33" s="403"/>
      <c r="BA33" s="403"/>
      <c r="BB33" s="403"/>
      <c r="BC33" s="403"/>
      <c r="BD33" s="204"/>
      <c r="BE33" s="403" t="s">
        <v>208</v>
      </c>
      <c r="BF33" s="403"/>
      <c r="BG33" s="403" t="s">
        <v>209</v>
      </c>
      <c r="BH33" s="403"/>
      <c r="BI33" s="403"/>
      <c r="BJ33" s="403"/>
      <c r="BK33" s="403"/>
      <c r="BL33" s="403"/>
      <c r="BM33" s="403"/>
      <c r="BN33" s="403"/>
      <c r="BO33" s="403"/>
      <c r="BP33" s="403"/>
      <c r="BQ33" s="403"/>
      <c r="BR33" s="403"/>
      <c r="BS33" s="403"/>
      <c r="BT33" s="403"/>
      <c r="BU33" s="403"/>
      <c r="BV33" s="204"/>
      <c r="BW33" s="404" t="s">
        <v>208</v>
      </c>
      <c r="BX33" s="404"/>
      <c r="BY33" s="403" t="s">
        <v>210</v>
      </c>
      <c r="BZ33" s="403"/>
      <c r="CA33" s="403"/>
      <c r="CB33" s="403"/>
      <c r="CC33" s="403"/>
      <c r="CD33" s="403"/>
      <c r="CE33" s="403"/>
      <c r="CF33" s="403"/>
      <c r="CG33" s="403"/>
      <c r="CH33" s="403"/>
      <c r="CI33" s="403"/>
      <c r="CJ33" s="403"/>
      <c r="CK33" s="403"/>
      <c r="CL33" s="403"/>
      <c r="CM33" s="403"/>
      <c r="CN33" s="203"/>
      <c r="CO33" s="404" t="s">
        <v>211</v>
      </c>
      <c r="CP33" s="404"/>
      <c r="CQ33" s="403" t="s">
        <v>212</v>
      </c>
      <c r="CR33" s="403"/>
      <c r="CS33" s="403"/>
      <c r="CT33" s="403"/>
      <c r="CU33" s="403"/>
      <c r="CV33" s="403"/>
      <c r="CW33" s="403"/>
      <c r="CX33" s="403"/>
      <c r="CY33" s="403"/>
      <c r="CZ33" s="403"/>
      <c r="DA33" s="403"/>
      <c r="DB33" s="403"/>
      <c r="DC33" s="403"/>
      <c r="DD33" s="403"/>
      <c r="DE33" s="403"/>
      <c r="DF33" s="203"/>
      <c r="DG33" s="402" t="s">
        <v>213</v>
      </c>
      <c r="DH33" s="402"/>
      <c r="DI33" s="205"/>
    </row>
    <row r="34" spans="1:113" ht="32.25" customHeight="1" x14ac:dyDescent="0.2">
      <c r="A34" s="178"/>
      <c r="B34" s="202"/>
      <c r="C34" s="400">
        <f>IF(E34="","",1)</f>
        <v>1</v>
      </c>
      <c r="D34" s="400"/>
      <c r="E34" s="401" t="str">
        <f>IF('各会計、関係団体の財政状況及び健全化判断比率'!B7="","",'各会計、関係団体の財政状況及び健全化判断比率'!B7)</f>
        <v>一般会計</v>
      </c>
      <c r="F34" s="401"/>
      <c r="G34" s="401"/>
      <c r="H34" s="401"/>
      <c r="I34" s="401"/>
      <c r="J34" s="401"/>
      <c r="K34" s="401"/>
      <c r="L34" s="401"/>
      <c r="M34" s="401"/>
      <c r="N34" s="401"/>
      <c r="O34" s="401"/>
      <c r="P34" s="401"/>
      <c r="Q34" s="401"/>
      <c r="R34" s="401"/>
      <c r="S34" s="401"/>
      <c r="T34" s="178"/>
      <c r="U34" s="400">
        <f>IF(W34="","",MAX(C34:D43)+1)</f>
        <v>2</v>
      </c>
      <c r="V34" s="400"/>
      <c r="W34" s="401" t="str">
        <f>IF('各会計、関係団体の財政状況及び健全化判断比率'!B28="","",'各会計、関係団体の財政状況及び健全化判断比率'!B28)</f>
        <v>国民健康保険事業特別会計</v>
      </c>
      <c r="X34" s="401"/>
      <c r="Y34" s="401"/>
      <c r="Z34" s="401"/>
      <c r="AA34" s="401"/>
      <c r="AB34" s="401"/>
      <c r="AC34" s="401"/>
      <c r="AD34" s="401"/>
      <c r="AE34" s="401"/>
      <c r="AF34" s="401"/>
      <c r="AG34" s="401"/>
      <c r="AH34" s="401"/>
      <c r="AI34" s="401"/>
      <c r="AJ34" s="401"/>
      <c r="AK34" s="401"/>
      <c r="AL34" s="178"/>
      <c r="AM34" s="400">
        <f>IF(AO34="","",MAX(C34:D43,U34:V43)+1)</f>
        <v>7</v>
      </c>
      <c r="AN34" s="400"/>
      <c r="AO34" s="401" t="str">
        <f>IF('各会計、関係団体の財政状況及び健全化判断比率'!B33="","",'各会計、関係団体の財政状況及び健全化判断比率'!B33)</f>
        <v>水道事業会計</v>
      </c>
      <c r="AP34" s="401"/>
      <c r="AQ34" s="401"/>
      <c r="AR34" s="401"/>
      <c r="AS34" s="401"/>
      <c r="AT34" s="401"/>
      <c r="AU34" s="401"/>
      <c r="AV34" s="401"/>
      <c r="AW34" s="401"/>
      <c r="AX34" s="401"/>
      <c r="AY34" s="401"/>
      <c r="AZ34" s="401"/>
      <c r="BA34" s="401"/>
      <c r="BB34" s="401"/>
      <c r="BC34" s="401"/>
      <c r="BD34" s="178"/>
      <c r="BE34" s="400">
        <f>IF(BG34="","",MAX(C34:D43,U34:V43,AM34:AN43)+1)</f>
        <v>9</v>
      </c>
      <c r="BF34" s="400"/>
      <c r="BG34" s="401" t="str">
        <f>IF('各会計、関係団体の財政状況及び健全化判断比率'!B35="","",'各会計、関係団体の財政状況及び健全化判断比率'!B35)</f>
        <v>個別排水処理施設整備事業特別会計</v>
      </c>
      <c r="BH34" s="401"/>
      <c r="BI34" s="401"/>
      <c r="BJ34" s="401"/>
      <c r="BK34" s="401"/>
      <c r="BL34" s="401"/>
      <c r="BM34" s="401"/>
      <c r="BN34" s="401"/>
      <c r="BO34" s="401"/>
      <c r="BP34" s="401"/>
      <c r="BQ34" s="401"/>
      <c r="BR34" s="401"/>
      <c r="BS34" s="401"/>
      <c r="BT34" s="401"/>
      <c r="BU34" s="401"/>
      <c r="BV34" s="178"/>
      <c r="BW34" s="400">
        <f>IF(BY34="","",MAX(C34:D43,U34:V43,AM34:AN43,BE34:BF43)+1)</f>
        <v>10</v>
      </c>
      <c r="BX34" s="400"/>
      <c r="BY34" s="401" t="str">
        <f>IF('各会計、関係団体の財政状況及び健全化判断比率'!B68="","",'各会計、関係団体の財政状況及び健全化判断比率'!B68)</f>
        <v>石狩湾新港管理組合（一般会計）</v>
      </c>
      <c r="BZ34" s="401"/>
      <c r="CA34" s="401"/>
      <c r="CB34" s="401"/>
      <c r="CC34" s="401"/>
      <c r="CD34" s="401"/>
      <c r="CE34" s="401"/>
      <c r="CF34" s="401"/>
      <c r="CG34" s="401"/>
      <c r="CH34" s="401"/>
      <c r="CI34" s="401"/>
      <c r="CJ34" s="401"/>
      <c r="CK34" s="401"/>
      <c r="CL34" s="401"/>
      <c r="CM34" s="401"/>
      <c r="CN34" s="178"/>
      <c r="CO34" s="400">
        <f>IF(CQ34="","",MAX(C34:D43,U34:V43,AM34:AN43,BE34:BF43,BW34:BX43)+1)</f>
        <v>15</v>
      </c>
      <c r="CP34" s="400"/>
      <c r="CQ34" s="401" t="str">
        <f>IF('各会計、関係団体の財政状況及び健全化判断比率'!BS7="","",'各会計、関係団体の財政状況及び健全化判断比率'!BS7)</f>
        <v>石狩市公務サービス</v>
      </c>
      <c r="CR34" s="401"/>
      <c r="CS34" s="401"/>
      <c r="CT34" s="401"/>
      <c r="CU34" s="401"/>
      <c r="CV34" s="401"/>
      <c r="CW34" s="401"/>
      <c r="CX34" s="401"/>
      <c r="CY34" s="401"/>
      <c r="CZ34" s="401"/>
      <c r="DA34" s="401"/>
      <c r="DB34" s="401"/>
      <c r="DC34" s="401"/>
      <c r="DD34" s="401"/>
      <c r="DE34" s="401"/>
      <c r="DG34" s="398" t="str">
        <f>IF('各会計、関係団体の財政状況及び健全化判断比率'!BR7="","",'各会計、関係団体の財政状況及び健全化判断比率'!BR7)</f>
        <v/>
      </c>
      <c r="DH34" s="398"/>
      <c r="DI34" s="205"/>
    </row>
    <row r="35" spans="1:113" ht="32.25" customHeight="1" x14ac:dyDescent="0.2">
      <c r="A35" s="178"/>
      <c r="B35" s="202"/>
      <c r="C35" s="400" t="str">
        <f>IF(E35="","",C34+1)</f>
        <v/>
      </c>
      <c r="D35" s="400"/>
      <c r="E35" s="401" t="str">
        <f>IF('各会計、関係団体の財政状況及び健全化判断比率'!B8="","",'各会計、関係団体の財政状況及び健全化判断比率'!B8)</f>
        <v/>
      </c>
      <c r="F35" s="401"/>
      <c r="G35" s="401"/>
      <c r="H35" s="401"/>
      <c r="I35" s="401"/>
      <c r="J35" s="401"/>
      <c r="K35" s="401"/>
      <c r="L35" s="401"/>
      <c r="M35" s="401"/>
      <c r="N35" s="401"/>
      <c r="O35" s="401"/>
      <c r="P35" s="401"/>
      <c r="Q35" s="401"/>
      <c r="R35" s="401"/>
      <c r="S35" s="401"/>
      <c r="T35" s="178"/>
      <c r="U35" s="400">
        <f>IF(W35="","",U34+1)</f>
        <v>3</v>
      </c>
      <c r="V35" s="400"/>
      <c r="W35" s="401" t="str">
        <f>IF('各会計、関係団体の財政状況及び健全化判断比率'!B29="","",'各会計、関係団体の財政状況及び健全化判断比率'!B29)</f>
        <v>国民健康保険診療所特別会計</v>
      </c>
      <c r="X35" s="401"/>
      <c r="Y35" s="401"/>
      <c r="Z35" s="401"/>
      <c r="AA35" s="401"/>
      <c r="AB35" s="401"/>
      <c r="AC35" s="401"/>
      <c r="AD35" s="401"/>
      <c r="AE35" s="401"/>
      <c r="AF35" s="401"/>
      <c r="AG35" s="401"/>
      <c r="AH35" s="401"/>
      <c r="AI35" s="401"/>
      <c r="AJ35" s="401"/>
      <c r="AK35" s="401"/>
      <c r="AL35" s="178"/>
      <c r="AM35" s="400">
        <f t="shared" ref="AM35:AM43" si="0">IF(AO35="","",AM34+1)</f>
        <v>8</v>
      </c>
      <c r="AN35" s="400"/>
      <c r="AO35" s="401" t="str">
        <f>IF('各会計、関係団体の財政状況及び健全化判断比率'!B34="","",'各会計、関係団体の財政状況及び健全化判断比率'!B34)</f>
        <v>公共下水道事業会計</v>
      </c>
      <c r="AP35" s="401"/>
      <c r="AQ35" s="401"/>
      <c r="AR35" s="401"/>
      <c r="AS35" s="401"/>
      <c r="AT35" s="401"/>
      <c r="AU35" s="401"/>
      <c r="AV35" s="401"/>
      <c r="AW35" s="401"/>
      <c r="AX35" s="401"/>
      <c r="AY35" s="401"/>
      <c r="AZ35" s="401"/>
      <c r="BA35" s="401"/>
      <c r="BB35" s="401"/>
      <c r="BC35" s="401"/>
      <c r="BD35" s="178"/>
      <c r="BE35" s="400" t="str">
        <f t="shared" ref="BE35:BE43" si="1">IF(BG35="","",BE34+1)</f>
        <v/>
      </c>
      <c r="BF35" s="400"/>
      <c r="BG35" s="401"/>
      <c r="BH35" s="401"/>
      <c r="BI35" s="401"/>
      <c r="BJ35" s="401"/>
      <c r="BK35" s="401"/>
      <c r="BL35" s="401"/>
      <c r="BM35" s="401"/>
      <c r="BN35" s="401"/>
      <c r="BO35" s="401"/>
      <c r="BP35" s="401"/>
      <c r="BQ35" s="401"/>
      <c r="BR35" s="401"/>
      <c r="BS35" s="401"/>
      <c r="BT35" s="401"/>
      <c r="BU35" s="401"/>
      <c r="BV35" s="178"/>
      <c r="BW35" s="400">
        <f t="shared" ref="BW35:BW43" si="2">IF(BY35="","",BW34+1)</f>
        <v>11</v>
      </c>
      <c r="BX35" s="400"/>
      <c r="BY35" s="401" t="str">
        <f>IF('各会計、関係団体の財政状況及び健全化判断比率'!B69="","",'各会計、関係団体の財政状況及び健全化判断比率'!B69)</f>
        <v>石狩湾新港管理組合（港湾整備事業特別会計）</v>
      </c>
      <c r="BZ35" s="401"/>
      <c r="CA35" s="401"/>
      <c r="CB35" s="401"/>
      <c r="CC35" s="401"/>
      <c r="CD35" s="401"/>
      <c r="CE35" s="401"/>
      <c r="CF35" s="401"/>
      <c r="CG35" s="401"/>
      <c r="CH35" s="401"/>
      <c r="CI35" s="401"/>
      <c r="CJ35" s="401"/>
      <c r="CK35" s="401"/>
      <c r="CL35" s="401"/>
      <c r="CM35" s="401"/>
      <c r="CN35" s="178"/>
      <c r="CO35" s="400">
        <f t="shared" ref="CO35:CO43" si="3">IF(CQ35="","",CO34+1)</f>
        <v>16</v>
      </c>
      <c r="CP35" s="400"/>
      <c r="CQ35" s="401" t="str">
        <f>IF('各会計、関係団体の財政状況及び健全化判断比率'!BS8="","",'各会計、関係団体の財政状況及び健全化判断比率'!BS8)</f>
        <v>石狩市体育協会</v>
      </c>
      <c r="CR35" s="401"/>
      <c r="CS35" s="401"/>
      <c r="CT35" s="401"/>
      <c r="CU35" s="401"/>
      <c r="CV35" s="401"/>
      <c r="CW35" s="401"/>
      <c r="CX35" s="401"/>
      <c r="CY35" s="401"/>
      <c r="CZ35" s="401"/>
      <c r="DA35" s="401"/>
      <c r="DB35" s="401"/>
      <c r="DC35" s="401"/>
      <c r="DD35" s="401"/>
      <c r="DE35" s="401"/>
      <c r="DG35" s="398" t="str">
        <f>IF('各会計、関係団体の財政状況及び健全化判断比率'!BR8="","",'各会計、関係団体の財政状況及び健全化判断比率'!BR8)</f>
        <v/>
      </c>
      <c r="DH35" s="398"/>
      <c r="DI35" s="205"/>
    </row>
    <row r="36" spans="1:113" ht="32.25" customHeight="1" x14ac:dyDescent="0.2">
      <c r="A36" s="178"/>
      <c r="B36" s="202"/>
      <c r="C36" s="400" t="str">
        <f>IF(E36="","",C35+1)</f>
        <v/>
      </c>
      <c r="D36" s="400"/>
      <c r="E36" s="401" t="str">
        <f>IF('各会計、関係団体の財政状況及び健全化判断比率'!B9="","",'各会計、関係団体の財政状況及び健全化判断比率'!B9)</f>
        <v/>
      </c>
      <c r="F36" s="401"/>
      <c r="G36" s="401"/>
      <c r="H36" s="401"/>
      <c r="I36" s="401"/>
      <c r="J36" s="401"/>
      <c r="K36" s="401"/>
      <c r="L36" s="401"/>
      <c r="M36" s="401"/>
      <c r="N36" s="401"/>
      <c r="O36" s="401"/>
      <c r="P36" s="401"/>
      <c r="Q36" s="401"/>
      <c r="R36" s="401"/>
      <c r="S36" s="401"/>
      <c r="T36" s="178"/>
      <c r="U36" s="400">
        <f t="shared" ref="U36:U43" si="4">IF(W36="","",U35+1)</f>
        <v>4</v>
      </c>
      <c r="V36" s="400"/>
      <c r="W36" s="401" t="str">
        <f>IF('各会計、関係団体の財政状況及び健全化判断比率'!B30="","",'各会計、関係団体の財政状況及び健全化判断比率'!B30)</f>
        <v>後期高齢者医療特別会計</v>
      </c>
      <c r="X36" s="401"/>
      <c r="Y36" s="401"/>
      <c r="Z36" s="401"/>
      <c r="AA36" s="401"/>
      <c r="AB36" s="401"/>
      <c r="AC36" s="401"/>
      <c r="AD36" s="401"/>
      <c r="AE36" s="401"/>
      <c r="AF36" s="401"/>
      <c r="AG36" s="401"/>
      <c r="AH36" s="401"/>
      <c r="AI36" s="401"/>
      <c r="AJ36" s="401"/>
      <c r="AK36" s="401"/>
      <c r="AL36" s="178"/>
      <c r="AM36" s="400" t="str">
        <f t="shared" si="0"/>
        <v/>
      </c>
      <c r="AN36" s="400"/>
      <c r="AO36" s="401"/>
      <c r="AP36" s="401"/>
      <c r="AQ36" s="401"/>
      <c r="AR36" s="401"/>
      <c r="AS36" s="401"/>
      <c r="AT36" s="401"/>
      <c r="AU36" s="401"/>
      <c r="AV36" s="401"/>
      <c r="AW36" s="401"/>
      <c r="AX36" s="401"/>
      <c r="AY36" s="401"/>
      <c r="AZ36" s="401"/>
      <c r="BA36" s="401"/>
      <c r="BB36" s="401"/>
      <c r="BC36" s="401"/>
      <c r="BD36" s="178"/>
      <c r="BE36" s="400" t="str">
        <f t="shared" si="1"/>
        <v/>
      </c>
      <c r="BF36" s="400"/>
      <c r="BG36" s="401"/>
      <c r="BH36" s="401"/>
      <c r="BI36" s="401"/>
      <c r="BJ36" s="401"/>
      <c r="BK36" s="401"/>
      <c r="BL36" s="401"/>
      <c r="BM36" s="401"/>
      <c r="BN36" s="401"/>
      <c r="BO36" s="401"/>
      <c r="BP36" s="401"/>
      <c r="BQ36" s="401"/>
      <c r="BR36" s="401"/>
      <c r="BS36" s="401"/>
      <c r="BT36" s="401"/>
      <c r="BU36" s="401"/>
      <c r="BV36" s="178"/>
      <c r="BW36" s="400">
        <f t="shared" si="2"/>
        <v>12</v>
      </c>
      <c r="BX36" s="400"/>
      <c r="BY36" s="401" t="str">
        <f>IF('各会計、関係団体の財政状況及び健全化判断比率'!B70="","",'各会計、関係団体の財政状況及び健全化判断比率'!B70)</f>
        <v>石狩北部地区消防事務組合</v>
      </c>
      <c r="BZ36" s="401"/>
      <c r="CA36" s="401"/>
      <c r="CB36" s="401"/>
      <c r="CC36" s="401"/>
      <c r="CD36" s="401"/>
      <c r="CE36" s="401"/>
      <c r="CF36" s="401"/>
      <c r="CG36" s="401"/>
      <c r="CH36" s="401"/>
      <c r="CI36" s="401"/>
      <c r="CJ36" s="401"/>
      <c r="CK36" s="401"/>
      <c r="CL36" s="401"/>
      <c r="CM36" s="401"/>
      <c r="CN36" s="178"/>
      <c r="CO36" s="400">
        <f t="shared" si="3"/>
        <v>17</v>
      </c>
      <c r="CP36" s="400"/>
      <c r="CQ36" s="401" t="str">
        <f>IF('各会計、関係団体の財政状況及び健全化判断比率'!BS9="","",'各会計、関係団体の財政状況及び健全化判断比率'!BS9)</f>
        <v>あい風</v>
      </c>
      <c r="CR36" s="401"/>
      <c r="CS36" s="401"/>
      <c r="CT36" s="401"/>
      <c r="CU36" s="401"/>
      <c r="CV36" s="401"/>
      <c r="CW36" s="401"/>
      <c r="CX36" s="401"/>
      <c r="CY36" s="401"/>
      <c r="CZ36" s="401"/>
      <c r="DA36" s="401"/>
      <c r="DB36" s="401"/>
      <c r="DC36" s="401"/>
      <c r="DD36" s="401"/>
      <c r="DE36" s="401"/>
      <c r="DG36" s="398" t="str">
        <f>IF('各会計、関係団体の財政状況及び健全化判断比率'!BR9="","",'各会計、関係団体の財政状況及び健全化判断比率'!BR9)</f>
        <v/>
      </c>
      <c r="DH36" s="398"/>
      <c r="DI36" s="205"/>
    </row>
    <row r="37" spans="1:113" ht="32.25" customHeight="1" x14ac:dyDescent="0.2">
      <c r="A37" s="178"/>
      <c r="B37" s="202"/>
      <c r="C37" s="400" t="str">
        <f>IF(E37="","",C36+1)</f>
        <v/>
      </c>
      <c r="D37" s="400"/>
      <c r="E37" s="401" t="str">
        <f>IF('各会計、関係団体の財政状況及び健全化判断比率'!B10="","",'各会計、関係団体の財政状況及び健全化判断比率'!B10)</f>
        <v/>
      </c>
      <c r="F37" s="401"/>
      <c r="G37" s="401"/>
      <c r="H37" s="401"/>
      <c r="I37" s="401"/>
      <c r="J37" s="401"/>
      <c r="K37" s="401"/>
      <c r="L37" s="401"/>
      <c r="M37" s="401"/>
      <c r="N37" s="401"/>
      <c r="O37" s="401"/>
      <c r="P37" s="401"/>
      <c r="Q37" s="401"/>
      <c r="R37" s="401"/>
      <c r="S37" s="401"/>
      <c r="T37" s="178"/>
      <c r="U37" s="400">
        <f t="shared" si="4"/>
        <v>5</v>
      </c>
      <c r="V37" s="400"/>
      <c r="W37" s="401" t="str">
        <f>IF('各会計、関係団体の財政状況及び健全化判断比率'!B31="","",'各会計、関係団体の財政状況及び健全化判断比率'!B31)</f>
        <v>介護保険事業特別会計</v>
      </c>
      <c r="X37" s="401"/>
      <c r="Y37" s="401"/>
      <c r="Z37" s="401"/>
      <c r="AA37" s="401"/>
      <c r="AB37" s="401"/>
      <c r="AC37" s="401"/>
      <c r="AD37" s="401"/>
      <c r="AE37" s="401"/>
      <c r="AF37" s="401"/>
      <c r="AG37" s="401"/>
      <c r="AH37" s="401"/>
      <c r="AI37" s="401"/>
      <c r="AJ37" s="401"/>
      <c r="AK37" s="401"/>
      <c r="AL37" s="178"/>
      <c r="AM37" s="400" t="str">
        <f t="shared" si="0"/>
        <v/>
      </c>
      <c r="AN37" s="400"/>
      <c r="AO37" s="401"/>
      <c r="AP37" s="401"/>
      <c r="AQ37" s="401"/>
      <c r="AR37" s="401"/>
      <c r="AS37" s="401"/>
      <c r="AT37" s="401"/>
      <c r="AU37" s="401"/>
      <c r="AV37" s="401"/>
      <c r="AW37" s="401"/>
      <c r="AX37" s="401"/>
      <c r="AY37" s="401"/>
      <c r="AZ37" s="401"/>
      <c r="BA37" s="401"/>
      <c r="BB37" s="401"/>
      <c r="BC37" s="401"/>
      <c r="BD37" s="178"/>
      <c r="BE37" s="400" t="str">
        <f t="shared" si="1"/>
        <v/>
      </c>
      <c r="BF37" s="400"/>
      <c r="BG37" s="401"/>
      <c r="BH37" s="401"/>
      <c r="BI37" s="401"/>
      <c r="BJ37" s="401"/>
      <c r="BK37" s="401"/>
      <c r="BL37" s="401"/>
      <c r="BM37" s="401"/>
      <c r="BN37" s="401"/>
      <c r="BO37" s="401"/>
      <c r="BP37" s="401"/>
      <c r="BQ37" s="401"/>
      <c r="BR37" s="401"/>
      <c r="BS37" s="401"/>
      <c r="BT37" s="401"/>
      <c r="BU37" s="401"/>
      <c r="BV37" s="178"/>
      <c r="BW37" s="400">
        <f t="shared" si="2"/>
        <v>13</v>
      </c>
      <c r="BX37" s="400"/>
      <c r="BY37" s="401" t="str">
        <f>IF('各会計、関係団体の財政状況及び健全化判断比率'!B71="","",'各会計、関係団体の財政状況及び健全化判断比率'!B71)</f>
        <v>石狩西部広域水道企業団</v>
      </c>
      <c r="BZ37" s="401"/>
      <c r="CA37" s="401"/>
      <c r="CB37" s="401"/>
      <c r="CC37" s="401"/>
      <c r="CD37" s="401"/>
      <c r="CE37" s="401"/>
      <c r="CF37" s="401"/>
      <c r="CG37" s="401"/>
      <c r="CH37" s="401"/>
      <c r="CI37" s="401"/>
      <c r="CJ37" s="401"/>
      <c r="CK37" s="401"/>
      <c r="CL37" s="401"/>
      <c r="CM37" s="401"/>
      <c r="CN37" s="178"/>
      <c r="CO37" s="400">
        <f t="shared" si="3"/>
        <v>18</v>
      </c>
      <c r="CP37" s="400"/>
      <c r="CQ37" s="401" t="str">
        <f>IF('各会計、関係団体の財政状況及び健全化判断比率'!BS10="","",'各会計、関係団体の財政状況及び健全化判断比率'!BS10)</f>
        <v>石狩市防災まちづくり協会</v>
      </c>
      <c r="CR37" s="401"/>
      <c r="CS37" s="401"/>
      <c r="CT37" s="401"/>
      <c r="CU37" s="401"/>
      <c r="CV37" s="401"/>
      <c r="CW37" s="401"/>
      <c r="CX37" s="401"/>
      <c r="CY37" s="401"/>
      <c r="CZ37" s="401"/>
      <c r="DA37" s="401"/>
      <c r="DB37" s="401"/>
      <c r="DC37" s="401"/>
      <c r="DD37" s="401"/>
      <c r="DE37" s="401"/>
      <c r="DG37" s="398" t="str">
        <f>IF('各会計、関係団体の財政状況及び健全化判断比率'!BR10="","",'各会計、関係団体の財政状況及び健全化判断比率'!BR10)</f>
        <v/>
      </c>
      <c r="DH37" s="398"/>
      <c r="DI37" s="205"/>
    </row>
    <row r="38" spans="1:113" ht="32.25" customHeight="1" x14ac:dyDescent="0.2">
      <c r="A38" s="178"/>
      <c r="B38" s="202"/>
      <c r="C38" s="400" t="str">
        <f t="shared" ref="C38:C43" si="5">IF(E38="","",C37+1)</f>
        <v/>
      </c>
      <c r="D38" s="400"/>
      <c r="E38" s="401" t="str">
        <f>IF('各会計、関係団体の財政状況及び健全化判断比率'!B11="","",'各会計、関係団体の財政状況及び健全化判断比率'!B11)</f>
        <v/>
      </c>
      <c r="F38" s="401"/>
      <c r="G38" s="401"/>
      <c r="H38" s="401"/>
      <c r="I38" s="401"/>
      <c r="J38" s="401"/>
      <c r="K38" s="401"/>
      <c r="L38" s="401"/>
      <c r="M38" s="401"/>
      <c r="N38" s="401"/>
      <c r="O38" s="401"/>
      <c r="P38" s="401"/>
      <c r="Q38" s="401"/>
      <c r="R38" s="401"/>
      <c r="S38" s="401"/>
      <c r="T38" s="178"/>
      <c r="U38" s="400">
        <f t="shared" si="4"/>
        <v>6</v>
      </c>
      <c r="V38" s="400"/>
      <c r="W38" s="401" t="str">
        <f>IF('各会計、関係団体の財政状況及び健全化判断比率'!B32="","",'各会計、関係団体の財政状況及び健全化判断比率'!B32)</f>
        <v>介護サービス事業特別会計</v>
      </c>
      <c r="X38" s="401"/>
      <c r="Y38" s="401"/>
      <c r="Z38" s="401"/>
      <c r="AA38" s="401"/>
      <c r="AB38" s="401"/>
      <c r="AC38" s="401"/>
      <c r="AD38" s="401"/>
      <c r="AE38" s="401"/>
      <c r="AF38" s="401"/>
      <c r="AG38" s="401"/>
      <c r="AH38" s="401"/>
      <c r="AI38" s="401"/>
      <c r="AJ38" s="401"/>
      <c r="AK38" s="401"/>
      <c r="AL38" s="178"/>
      <c r="AM38" s="400" t="str">
        <f t="shared" si="0"/>
        <v/>
      </c>
      <c r="AN38" s="400"/>
      <c r="AO38" s="401"/>
      <c r="AP38" s="401"/>
      <c r="AQ38" s="401"/>
      <c r="AR38" s="401"/>
      <c r="AS38" s="401"/>
      <c r="AT38" s="401"/>
      <c r="AU38" s="401"/>
      <c r="AV38" s="401"/>
      <c r="AW38" s="401"/>
      <c r="AX38" s="401"/>
      <c r="AY38" s="401"/>
      <c r="AZ38" s="401"/>
      <c r="BA38" s="401"/>
      <c r="BB38" s="401"/>
      <c r="BC38" s="401"/>
      <c r="BD38" s="178"/>
      <c r="BE38" s="400" t="str">
        <f t="shared" si="1"/>
        <v/>
      </c>
      <c r="BF38" s="400"/>
      <c r="BG38" s="401"/>
      <c r="BH38" s="401"/>
      <c r="BI38" s="401"/>
      <c r="BJ38" s="401"/>
      <c r="BK38" s="401"/>
      <c r="BL38" s="401"/>
      <c r="BM38" s="401"/>
      <c r="BN38" s="401"/>
      <c r="BO38" s="401"/>
      <c r="BP38" s="401"/>
      <c r="BQ38" s="401"/>
      <c r="BR38" s="401"/>
      <c r="BS38" s="401"/>
      <c r="BT38" s="401"/>
      <c r="BU38" s="401"/>
      <c r="BV38" s="178"/>
      <c r="BW38" s="400">
        <f t="shared" si="2"/>
        <v>14</v>
      </c>
      <c r="BX38" s="400"/>
      <c r="BY38" s="401" t="str">
        <f>IF('各会計、関係団体の財政状況及び健全化判断比率'!B72="","",'各会計、関係団体の財政状況及び健全化判断比率'!B72)</f>
        <v>石狩教育研修センター組合</v>
      </c>
      <c r="BZ38" s="401"/>
      <c r="CA38" s="401"/>
      <c r="CB38" s="401"/>
      <c r="CC38" s="401"/>
      <c r="CD38" s="401"/>
      <c r="CE38" s="401"/>
      <c r="CF38" s="401"/>
      <c r="CG38" s="401"/>
      <c r="CH38" s="401"/>
      <c r="CI38" s="401"/>
      <c r="CJ38" s="401"/>
      <c r="CK38" s="401"/>
      <c r="CL38" s="401"/>
      <c r="CM38" s="401"/>
      <c r="CN38" s="178"/>
      <c r="CO38" s="400" t="str">
        <f t="shared" si="3"/>
        <v/>
      </c>
      <c r="CP38" s="400"/>
      <c r="CQ38" s="401" t="str">
        <f>IF('各会計、関係団体の財政状況及び健全化判断比率'!BS11="","",'各会計、関係団体の財政状況及び健全化判断比率'!BS11)</f>
        <v/>
      </c>
      <c r="CR38" s="401"/>
      <c r="CS38" s="401"/>
      <c r="CT38" s="401"/>
      <c r="CU38" s="401"/>
      <c r="CV38" s="401"/>
      <c r="CW38" s="401"/>
      <c r="CX38" s="401"/>
      <c r="CY38" s="401"/>
      <c r="CZ38" s="401"/>
      <c r="DA38" s="401"/>
      <c r="DB38" s="401"/>
      <c r="DC38" s="401"/>
      <c r="DD38" s="401"/>
      <c r="DE38" s="401"/>
      <c r="DG38" s="398" t="str">
        <f>IF('各会計、関係団体の財政状況及び健全化判断比率'!BR11="","",'各会計、関係団体の財政状況及び健全化判断比率'!BR11)</f>
        <v/>
      </c>
      <c r="DH38" s="398"/>
      <c r="DI38" s="205"/>
    </row>
    <row r="39" spans="1:113" ht="32.25" customHeight="1" x14ac:dyDescent="0.2">
      <c r="A39" s="178"/>
      <c r="B39" s="202"/>
      <c r="C39" s="400" t="str">
        <f t="shared" si="5"/>
        <v/>
      </c>
      <c r="D39" s="400"/>
      <c r="E39" s="401" t="str">
        <f>IF('各会計、関係団体の財政状況及び健全化判断比率'!B12="","",'各会計、関係団体の財政状況及び健全化判断比率'!B12)</f>
        <v/>
      </c>
      <c r="F39" s="401"/>
      <c r="G39" s="401"/>
      <c r="H39" s="401"/>
      <c r="I39" s="401"/>
      <c r="J39" s="401"/>
      <c r="K39" s="401"/>
      <c r="L39" s="401"/>
      <c r="M39" s="401"/>
      <c r="N39" s="401"/>
      <c r="O39" s="401"/>
      <c r="P39" s="401"/>
      <c r="Q39" s="401"/>
      <c r="R39" s="401"/>
      <c r="S39" s="401"/>
      <c r="T39" s="178"/>
      <c r="U39" s="400" t="str">
        <f t="shared" si="4"/>
        <v/>
      </c>
      <c r="V39" s="400"/>
      <c r="W39" s="401"/>
      <c r="X39" s="401"/>
      <c r="Y39" s="401"/>
      <c r="Z39" s="401"/>
      <c r="AA39" s="401"/>
      <c r="AB39" s="401"/>
      <c r="AC39" s="401"/>
      <c r="AD39" s="401"/>
      <c r="AE39" s="401"/>
      <c r="AF39" s="401"/>
      <c r="AG39" s="401"/>
      <c r="AH39" s="401"/>
      <c r="AI39" s="401"/>
      <c r="AJ39" s="401"/>
      <c r="AK39" s="401"/>
      <c r="AL39" s="178"/>
      <c r="AM39" s="400" t="str">
        <f t="shared" si="0"/>
        <v/>
      </c>
      <c r="AN39" s="400"/>
      <c r="AO39" s="401"/>
      <c r="AP39" s="401"/>
      <c r="AQ39" s="401"/>
      <c r="AR39" s="401"/>
      <c r="AS39" s="401"/>
      <c r="AT39" s="401"/>
      <c r="AU39" s="401"/>
      <c r="AV39" s="401"/>
      <c r="AW39" s="401"/>
      <c r="AX39" s="401"/>
      <c r="AY39" s="401"/>
      <c r="AZ39" s="401"/>
      <c r="BA39" s="401"/>
      <c r="BB39" s="401"/>
      <c r="BC39" s="401"/>
      <c r="BD39" s="178"/>
      <c r="BE39" s="400" t="str">
        <f t="shared" si="1"/>
        <v/>
      </c>
      <c r="BF39" s="400"/>
      <c r="BG39" s="401"/>
      <c r="BH39" s="401"/>
      <c r="BI39" s="401"/>
      <c r="BJ39" s="401"/>
      <c r="BK39" s="401"/>
      <c r="BL39" s="401"/>
      <c r="BM39" s="401"/>
      <c r="BN39" s="401"/>
      <c r="BO39" s="401"/>
      <c r="BP39" s="401"/>
      <c r="BQ39" s="401"/>
      <c r="BR39" s="401"/>
      <c r="BS39" s="401"/>
      <c r="BT39" s="401"/>
      <c r="BU39" s="401"/>
      <c r="BV39" s="178"/>
      <c r="BW39" s="400" t="str">
        <f t="shared" si="2"/>
        <v/>
      </c>
      <c r="BX39" s="400"/>
      <c r="BY39" s="401" t="str">
        <f>IF('各会計、関係団体の財政状況及び健全化判断比率'!B73="","",'各会計、関係団体の財政状況及び健全化判断比率'!B73)</f>
        <v/>
      </c>
      <c r="BZ39" s="401"/>
      <c r="CA39" s="401"/>
      <c r="CB39" s="401"/>
      <c r="CC39" s="401"/>
      <c r="CD39" s="401"/>
      <c r="CE39" s="401"/>
      <c r="CF39" s="401"/>
      <c r="CG39" s="401"/>
      <c r="CH39" s="401"/>
      <c r="CI39" s="401"/>
      <c r="CJ39" s="401"/>
      <c r="CK39" s="401"/>
      <c r="CL39" s="401"/>
      <c r="CM39" s="401"/>
      <c r="CN39" s="178"/>
      <c r="CO39" s="400" t="str">
        <f t="shared" si="3"/>
        <v/>
      </c>
      <c r="CP39" s="400"/>
      <c r="CQ39" s="401" t="str">
        <f>IF('各会計、関係団体の財政状況及び健全化判断比率'!BS12="","",'各会計、関係団体の財政状況及び健全化判断比率'!BS12)</f>
        <v/>
      </c>
      <c r="CR39" s="401"/>
      <c r="CS39" s="401"/>
      <c r="CT39" s="401"/>
      <c r="CU39" s="401"/>
      <c r="CV39" s="401"/>
      <c r="CW39" s="401"/>
      <c r="CX39" s="401"/>
      <c r="CY39" s="401"/>
      <c r="CZ39" s="401"/>
      <c r="DA39" s="401"/>
      <c r="DB39" s="401"/>
      <c r="DC39" s="401"/>
      <c r="DD39" s="401"/>
      <c r="DE39" s="401"/>
      <c r="DG39" s="398" t="str">
        <f>IF('各会計、関係団体の財政状況及び健全化判断比率'!BR12="","",'各会計、関係団体の財政状況及び健全化判断比率'!BR12)</f>
        <v/>
      </c>
      <c r="DH39" s="398"/>
      <c r="DI39" s="205"/>
    </row>
    <row r="40" spans="1:113" ht="32.25" customHeight="1" x14ac:dyDescent="0.2">
      <c r="A40" s="178"/>
      <c r="B40" s="202"/>
      <c r="C40" s="400" t="str">
        <f t="shared" si="5"/>
        <v/>
      </c>
      <c r="D40" s="400"/>
      <c r="E40" s="401" t="str">
        <f>IF('各会計、関係団体の財政状況及び健全化判断比率'!B13="","",'各会計、関係団体の財政状況及び健全化判断比率'!B13)</f>
        <v/>
      </c>
      <c r="F40" s="401"/>
      <c r="G40" s="401"/>
      <c r="H40" s="401"/>
      <c r="I40" s="401"/>
      <c r="J40" s="401"/>
      <c r="K40" s="401"/>
      <c r="L40" s="401"/>
      <c r="M40" s="401"/>
      <c r="N40" s="401"/>
      <c r="O40" s="401"/>
      <c r="P40" s="401"/>
      <c r="Q40" s="401"/>
      <c r="R40" s="401"/>
      <c r="S40" s="401"/>
      <c r="T40" s="178"/>
      <c r="U40" s="400" t="str">
        <f t="shared" si="4"/>
        <v/>
      </c>
      <c r="V40" s="400"/>
      <c r="W40" s="401"/>
      <c r="X40" s="401"/>
      <c r="Y40" s="401"/>
      <c r="Z40" s="401"/>
      <c r="AA40" s="401"/>
      <c r="AB40" s="401"/>
      <c r="AC40" s="401"/>
      <c r="AD40" s="401"/>
      <c r="AE40" s="401"/>
      <c r="AF40" s="401"/>
      <c r="AG40" s="401"/>
      <c r="AH40" s="401"/>
      <c r="AI40" s="401"/>
      <c r="AJ40" s="401"/>
      <c r="AK40" s="401"/>
      <c r="AL40" s="178"/>
      <c r="AM40" s="400" t="str">
        <f t="shared" si="0"/>
        <v/>
      </c>
      <c r="AN40" s="400"/>
      <c r="AO40" s="401"/>
      <c r="AP40" s="401"/>
      <c r="AQ40" s="401"/>
      <c r="AR40" s="401"/>
      <c r="AS40" s="401"/>
      <c r="AT40" s="401"/>
      <c r="AU40" s="401"/>
      <c r="AV40" s="401"/>
      <c r="AW40" s="401"/>
      <c r="AX40" s="401"/>
      <c r="AY40" s="401"/>
      <c r="AZ40" s="401"/>
      <c r="BA40" s="401"/>
      <c r="BB40" s="401"/>
      <c r="BC40" s="401"/>
      <c r="BD40" s="178"/>
      <c r="BE40" s="400" t="str">
        <f t="shared" si="1"/>
        <v/>
      </c>
      <c r="BF40" s="400"/>
      <c r="BG40" s="401"/>
      <c r="BH40" s="401"/>
      <c r="BI40" s="401"/>
      <c r="BJ40" s="401"/>
      <c r="BK40" s="401"/>
      <c r="BL40" s="401"/>
      <c r="BM40" s="401"/>
      <c r="BN40" s="401"/>
      <c r="BO40" s="401"/>
      <c r="BP40" s="401"/>
      <c r="BQ40" s="401"/>
      <c r="BR40" s="401"/>
      <c r="BS40" s="401"/>
      <c r="BT40" s="401"/>
      <c r="BU40" s="401"/>
      <c r="BV40" s="178"/>
      <c r="BW40" s="400" t="str">
        <f t="shared" si="2"/>
        <v/>
      </c>
      <c r="BX40" s="400"/>
      <c r="BY40" s="401" t="str">
        <f>IF('各会計、関係団体の財政状況及び健全化判断比率'!B74="","",'各会計、関係団体の財政状況及び健全化判断比率'!B74)</f>
        <v/>
      </c>
      <c r="BZ40" s="401"/>
      <c r="CA40" s="401"/>
      <c r="CB40" s="401"/>
      <c r="CC40" s="401"/>
      <c r="CD40" s="401"/>
      <c r="CE40" s="401"/>
      <c r="CF40" s="401"/>
      <c r="CG40" s="401"/>
      <c r="CH40" s="401"/>
      <c r="CI40" s="401"/>
      <c r="CJ40" s="401"/>
      <c r="CK40" s="401"/>
      <c r="CL40" s="401"/>
      <c r="CM40" s="401"/>
      <c r="CN40" s="178"/>
      <c r="CO40" s="400" t="str">
        <f t="shared" si="3"/>
        <v/>
      </c>
      <c r="CP40" s="400"/>
      <c r="CQ40" s="401" t="str">
        <f>IF('各会計、関係団体の財政状況及び健全化判断比率'!BS13="","",'各会計、関係団体の財政状況及び健全化判断比率'!BS13)</f>
        <v/>
      </c>
      <c r="CR40" s="401"/>
      <c r="CS40" s="401"/>
      <c r="CT40" s="401"/>
      <c r="CU40" s="401"/>
      <c r="CV40" s="401"/>
      <c r="CW40" s="401"/>
      <c r="CX40" s="401"/>
      <c r="CY40" s="401"/>
      <c r="CZ40" s="401"/>
      <c r="DA40" s="401"/>
      <c r="DB40" s="401"/>
      <c r="DC40" s="401"/>
      <c r="DD40" s="401"/>
      <c r="DE40" s="401"/>
      <c r="DG40" s="398" t="str">
        <f>IF('各会計、関係団体の財政状況及び健全化判断比率'!BR13="","",'各会計、関係団体の財政状況及び健全化判断比率'!BR13)</f>
        <v/>
      </c>
      <c r="DH40" s="398"/>
      <c r="DI40" s="205"/>
    </row>
    <row r="41" spans="1:113" ht="32.25" customHeight="1" x14ac:dyDescent="0.2">
      <c r="A41" s="178"/>
      <c r="B41" s="202"/>
      <c r="C41" s="400" t="str">
        <f t="shared" si="5"/>
        <v/>
      </c>
      <c r="D41" s="400"/>
      <c r="E41" s="401" t="str">
        <f>IF('各会計、関係団体の財政状況及び健全化判断比率'!B14="","",'各会計、関係団体の財政状況及び健全化判断比率'!B14)</f>
        <v/>
      </c>
      <c r="F41" s="401"/>
      <c r="G41" s="401"/>
      <c r="H41" s="401"/>
      <c r="I41" s="401"/>
      <c r="J41" s="401"/>
      <c r="K41" s="401"/>
      <c r="L41" s="401"/>
      <c r="M41" s="401"/>
      <c r="N41" s="401"/>
      <c r="O41" s="401"/>
      <c r="P41" s="401"/>
      <c r="Q41" s="401"/>
      <c r="R41" s="401"/>
      <c r="S41" s="401"/>
      <c r="T41" s="178"/>
      <c r="U41" s="400" t="str">
        <f t="shared" si="4"/>
        <v/>
      </c>
      <c r="V41" s="400"/>
      <c r="W41" s="401"/>
      <c r="X41" s="401"/>
      <c r="Y41" s="401"/>
      <c r="Z41" s="401"/>
      <c r="AA41" s="401"/>
      <c r="AB41" s="401"/>
      <c r="AC41" s="401"/>
      <c r="AD41" s="401"/>
      <c r="AE41" s="401"/>
      <c r="AF41" s="401"/>
      <c r="AG41" s="401"/>
      <c r="AH41" s="401"/>
      <c r="AI41" s="401"/>
      <c r="AJ41" s="401"/>
      <c r="AK41" s="401"/>
      <c r="AL41" s="178"/>
      <c r="AM41" s="400" t="str">
        <f t="shared" si="0"/>
        <v/>
      </c>
      <c r="AN41" s="400"/>
      <c r="AO41" s="401"/>
      <c r="AP41" s="401"/>
      <c r="AQ41" s="401"/>
      <c r="AR41" s="401"/>
      <c r="AS41" s="401"/>
      <c r="AT41" s="401"/>
      <c r="AU41" s="401"/>
      <c r="AV41" s="401"/>
      <c r="AW41" s="401"/>
      <c r="AX41" s="401"/>
      <c r="AY41" s="401"/>
      <c r="AZ41" s="401"/>
      <c r="BA41" s="401"/>
      <c r="BB41" s="401"/>
      <c r="BC41" s="401"/>
      <c r="BD41" s="178"/>
      <c r="BE41" s="400" t="str">
        <f t="shared" si="1"/>
        <v/>
      </c>
      <c r="BF41" s="400"/>
      <c r="BG41" s="401"/>
      <c r="BH41" s="401"/>
      <c r="BI41" s="401"/>
      <c r="BJ41" s="401"/>
      <c r="BK41" s="401"/>
      <c r="BL41" s="401"/>
      <c r="BM41" s="401"/>
      <c r="BN41" s="401"/>
      <c r="BO41" s="401"/>
      <c r="BP41" s="401"/>
      <c r="BQ41" s="401"/>
      <c r="BR41" s="401"/>
      <c r="BS41" s="401"/>
      <c r="BT41" s="401"/>
      <c r="BU41" s="401"/>
      <c r="BV41" s="178"/>
      <c r="BW41" s="400" t="str">
        <f t="shared" si="2"/>
        <v/>
      </c>
      <c r="BX41" s="400"/>
      <c r="BY41" s="401" t="str">
        <f>IF('各会計、関係団体の財政状況及び健全化判断比率'!B75="","",'各会計、関係団体の財政状況及び健全化判断比率'!B75)</f>
        <v/>
      </c>
      <c r="BZ41" s="401"/>
      <c r="CA41" s="401"/>
      <c r="CB41" s="401"/>
      <c r="CC41" s="401"/>
      <c r="CD41" s="401"/>
      <c r="CE41" s="401"/>
      <c r="CF41" s="401"/>
      <c r="CG41" s="401"/>
      <c r="CH41" s="401"/>
      <c r="CI41" s="401"/>
      <c r="CJ41" s="401"/>
      <c r="CK41" s="401"/>
      <c r="CL41" s="401"/>
      <c r="CM41" s="401"/>
      <c r="CN41" s="178"/>
      <c r="CO41" s="400" t="str">
        <f t="shared" si="3"/>
        <v/>
      </c>
      <c r="CP41" s="400"/>
      <c r="CQ41" s="401" t="str">
        <f>IF('各会計、関係団体の財政状況及び健全化判断比率'!BS14="","",'各会計、関係団体の財政状況及び健全化判断比率'!BS14)</f>
        <v/>
      </c>
      <c r="CR41" s="401"/>
      <c r="CS41" s="401"/>
      <c r="CT41" s="401"/>
      <c r="CU41" s="401"/>
      <c r="CV41" s="401"/>
      <c r="CW41" s="401"/>
      <c r="CX41" s="401"/>
      <c r="CY41" s="401"/>
      <c r="CZ41" s="401"/>
      <c r="DA41" s="401"/>
      <c r="DB41" s="401"/>
      <c r="DC41" s="401"/>
      <c r="DD41" s="401"/>
      <c r="DE41" s="401"/>
      <c r="DG41" s="398" t="str">
        <f>IF('各会計、関係団体の財政状況及び健全化判断比率'!BR14="","",'各会計、関係団体の財政状況及び健全化判断比率'!BR14)</f>
        <v/>
      </c>
      <c r="DH41" s="398"/>
      <c r="DI41" s="205"/>
    </row>
    <row r="42" spans="1:113" ht="32.25" customHeight="1" x14ac:dyDescent="0.2">
      <c r="B42" s="202"/>
      <c r="C42" s="400" t="str">
        <f t="shared" si="5"/>
        <v/>
      </c>
      <c r="D42" s="400"/>
      <c r="E42" s="401" t="str">
        <f>IF('各会計、関係団体の財政状況及び健全化判断比率'!B15="","",'各会計、関係団体の財政状況及び健全化判断比率'!B15)</f>
        <v/>
      </c>
      <c r="F42" s="401"/>
      <c r="G42" s="401"/>
      <c r="H42" s="401"/>
      <c r="I42" s="401"/>
      <c r="J42" s="401"/>
      <c r="K42" s="401"/>
      <c r="L42" s="401"/>
      <c r="M42" s="401"/>
      <c r="N42" s="401"/>
      <c r="O42" s="401"/>
      <c r="P42" s="401"/>
      <c r="Q42" s="401"/>
      <c r="R42" s="401"/>
      <c r="S42" s="401"/>
      <c r="T42" s="178"/>
      <c r="U42" s="400" t="str">
        <f t="shared" si="4"/>
        <v/>
      </c>
      <c r="V42" s="400"/>
      <c r="W42" s="401"/>
      <c r="X42" s="401"/>
      <c r="Y42" s="401"/>
      <c r="Z42" s="401"/>
      <c r="AA42" s="401"/>
      <c r="AB42" s="401"/>
      <c r="AC42" s="401"/>
      <c r="AD42" s="401"/>
      <c r="AE42" s="401"/>
      <c r="AF42" s="401"/>
      <c r="AG42" s="401"/>
      <c r="AH42" s="401"/>
      <c r="AI42" s="401"/>
      <c r="AJ42" s="401"/>
      <c r="AK42" s="401"/>
      <c r="AL42" s="178"/>
      <c r="AM42" s="400" t="str">
        <f t="shared" si="0"/>
        <v/>
      </c>
      <c r="AN42" s="400"/>
      <c r="AO42" s="401"/>
      <c r="AP42" s="401"/>
      <c r="AQ42" s="401"/>
      <c r="AR42" s="401"/>
      <c r="AS42" s="401"/>
      <c r="AT42" s="401"/>
      <c r="AU42" s="401"/>
      <c r="AV42" s="401"/>
      <c r="AW42" s="401"/>
      <c r="AX42" s="401"/>
      <c r="AY42" s="401"/>
      <c r="AZ42" s="401"/>
      <c r="BA42" s="401"/>
      <c r="BB42" s="401"/>
      <c r="BC42" s="401"/>
      <c r="BD42" s="178"/>
      <c r="BE42" s="400" t="str">
        <f t="shared" si="1"/>
        <v/>
      </c>
      <c r="BF42" s="400"/>
      <c r="BG42" s="401"/>
      <c r="BH42" s="401"/>
      <c r="BI42" s="401"/>
      <c r="BJ42" s="401"/>
      <c r="BK42" s="401"/>
      <c r="BL42" s="401"/>
      <c r="BM42" s="401"/>
      <c r="BN42" s="401"/>
      <c r="BO42" s="401"/>
      <c r="BP42" s="401"/>
      <c r="BQ42" s="401"/>
      <c r="BR42" s="401"/>
      <c r="BS42" s="401"/>
      <c r="BT42" s="401"/>
      <c r="BU42" s="401"/>
      <c r="BV42" s="178"/>
      <c r="BW42" s="400" t="str">
        <f t="shared" si="2"/>
        <v/>
      </c>
      <c r="BX42" s="400"/>
      <c r="BY42" s="401" t="str">
        <f>IF('各会計、関係団体の財政状況及び健全化判断比率'!B76="","",'各会計、関係団体の財政状況及び健全化判断比率'!B76)</f>
        <v/>
      </c>
      <c r="BZ42" s="401"/>
      <c r="CA42" s="401"/>
      <c r="CB42" s="401"/>
      <c r="CC42" s="401"/>
      <c r="CD42" s="401"/>
      <c r="CE42" s="401"/>
      <c r="CF42" s="401"/>
      <c r="CG42" s="401"/>
      <c r="CH42" s="401"/>
      <c r="CI42" s="401"/>
      <c r="CJ42" s="401"/>
      <c r="CK42" s="401"/>
      <c r="CL42" s="401"/>
      <c r="CM42" s="401"/>
      <c r="CN42" s="178"/>
      <c r="CO42" s="400" t="str">
        <f t="shared" si="3"/>
        <v/>
      </c>
      <c r="CP42" s="400"/>
      <c r="CQ42" s="401" t="str">
        <f>IF('各会計、関係団体の財政状況及び健全化判断比率'!BS15="","",'各会計、関係団体の財政状況及び健全化判断比率'!BS15)</f>
        <v/>
      </c>
      <c r="CR42" s="401"/>
      <c r="CS42" s="401"/>
      <c r="CT42" s="401"/>
      <c r="CU42" s="401"/>
      <c r="CV42" s="401"/>
      <c r="CW42" s="401"/>
      <c r="CX42" s="401"/>
      <c r="CY42" s="401"/>
      <c r="CZ42" s="401"/>
      <c r="DA42" s="401"/>
      <c r="DB42" s="401"/>
      <c r="DC42" s="401"/>
      <c r="DD42" s="401"/>
      <c r="DE42" s="401"/>
      <c r="DG42" s="398" t="str">
        <f>IF('各会計、関係団体の財政状況及び健全化判断比率'!BR15="","",'各会計、関係団体の財政状況及び健全化判断比率'!BR15)</f>
        <v/>
      </c>
      <c r="DH42" s="398"/>
      <c r="DI42" s="205"/>
    </row>
    <row r="43" spans="1:113" ht="32.25" customHeight="1" x14ac:dyDescent="0.2">
      <c r="B43" s="202"/>
      <c r="C43" s="400" t="str">
        <f t="shared" si="5"/>
        <v/>
      </c>
      <c r="D43" s="400"/>
      <c r="E43" s="401" t="str">
        <f>IF('各会計、関係団体の財政状況及び健全化判断比率'!B16="","",'各会計、関係団体の財政状況及び健全化判断比率'!B16)</f>
        <v/>
      </c>
      <c r="F43" s="401"/>
      <c r="G43" s="401"/>
      <c r="H43" s="401"/>
      <c r="I43" s="401"/>
      <c r="J43" s="401"/>
      <c r="K43" s="401"/>
      <c r="L43" s="401"/>
      <c r="M43" s="401"/>
      <c r="N43" s="401"/>
      <c r="O43" s="401"/>
      <c r="P43" s="401"/>
      <c r="Q43" s="401"/>
      <c r="R43" s="401"/>
      <c r="S43" s="401"/>
      <c r="T43" s="178"/>
      <c r="U43" s="400" t="str">
        <f t="shared" si="4"/>
        <v/>
      </c>
      <c r="V43" s="400"/>
      <c r="W43" s="401"/>
      <c r="X43" s="401"/>
      <c r="Y43" s="401"/>
      <c r="Z43" s="401"/>
      <c r="AA43" s="401"/>
      <c r="AB43" s="401"/>
      <c r="AC43" s="401"/>
      <c r="AD43" s="401"/>
      <c r="AE43" s="401"/>
      <c r="AF43" s="401"/>
      <c r="AG43" s="401"/>
      <c r="AH43" s="401"/>
      <c r="AI43" s="401"/>
      <c r="AJ43" s="401"/>
      <c r="AK43" s="401"/>
      <c r="AL43" s="178"/>
      <c r="AM43" s="400" t="str">
        <f t="shared" si="0"/>
        <v/>
      </c>
      <c r="AN43" s="400"/>
      <c r="AO43" s="401"/>
      <c r="AP43" s="401"/>
      <c r="AQ43" s="401"/>
      <c r="AR43" s="401"/>
      <c r="AS43" s="401"/>
      <c r="AT43" s="401"/>
      <c r="AU43" s="401"/>
      <c r="AV43" s="401"/>
      <c r="AW43" s="401"/>
      <c r="AX43" s="401"/>
      <c r="AY43" s="401"/>
      <c r="AZ43" s="401"/>
      <c r="BA43" s="401"/>
      <c r="BB43" s="401"/>
      <c r="BC43" s="401"/>
      <c r="BD43" s="178"/>
      <c r="BE43" s="400" t="str">
        <f t="shared" si="1"/>
        <v/>
      </c>
      <c r="BF43" s="400"/>
      <c r="BG43" s="401"/>
      <c r="BH43" s="401"/>
      <c r="BI43" s="401"/>
      <c r="BJ43" s="401"/>
      <c r="BK43" s="401"/>
      <c r="BL43" s="401"/>
      <c r="BM43" s="401"/>
      <c r="BN43" s="401"/>
      <c r="BO43" s="401"/>
      <c r="BP43" s="401"/>
      <c r="BQ43" s="401"/>
      <c r="BR43" s="401"/>
      <c r="BS43" s="401"/>
      <c r="BT43" s="401"/>
      <c r="BU43" s="401"/>
      <c r="BV43" s="178"/>
      <c r="BW43" s="400" t="str">
        <f t="shared" si="2"/>
        <v/>
      </c>
      <c r="BX43" s="400"/>
      <c r="BY43" s="401" t="str">
        <f>IF('各会計、関係団体の財政状況及び健全化判断比率'!B77="","",'各会計、関係団体の財政状況及び健全化判断比率'!B77)</f>
        <v/>
      </c>
      <c r="BZ43" s="401"/>
      <c r="CA43" s="401"/>
      <c r="CB43" s="401"/>
      <c r="CC43" s="401"/>
      <c r="CD43" s="401"/>
      <c r="CE43" s="401"/>
      <c r="CF43" s="401"/>
      <c r="CG43" s="401"/>
      <c r="CH43" s="401"/>
      <c r="CI43" s="401"/>
      <c r="CJ43" s="401"/>
      <c r="CK43" s="401"/>
      <c r="CL43" s="401"/>
      <c r="CM43" s="401"/>
      <c r="CN43" s="178"/>
      <c r="CO43" s="400" t="str">
        <f t="shared" si="3"/>
        <v/>
      </c>
      <c r="CP43" s="400"/>
      <c r="CQ43" s="401" t="str">
        <f>IF('各会計、関係団体の財政状況及び健全化判断比率'!BS16="","",'各会計、関係団体の財政状況及び健全化判断比率'!BS16)</f>
        <v/>
      </c>
      <c r="CR43" s="401"/>
      <c r="CS43" s="401"/>
      <c r="CT43" s="401"/>
      <c r="CU43" s="401"/>
      <c r="CV43" s="401"/>
      <c r="CW43" s="401"/>
      <c r="CX43" s="401"/>
      <c r="CY43" s="401"/>
      <c r="CZ43" s="401"/>
      <c r="DA43" s="401"/>
      <c r="DB43" s="401"/>
      <c r="DC43" s="401"/>
      <c r="DD43" s="401"/>
      <c r="DE43" s="401"/>
      <c r="DG43" s="398" t="str">
        <f>IF('各会計、関係団体の財政状況及び健全化判断比率'!BR16="","",'各会計、関係団体の財政状況及び健全化判断比率'!BR16)</f>
        <v/>
      </c>
      <c r="DH43" s="39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214</v>
      </c>
      <c r="E46" s="397" t="s">
        <v>215</v>
      </c>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K46" s="397"/>
      <c r="AL46" s="397"/>
      <c r="AM46" s="397"/>
      <c r="AN46" s="397"/>
      <c r="AO46" s="397"/>
      <c r="AP46" s="397"/>
      <c r="AQ46" s="397"/>
      <c r="AR46" s="397"/>
      <c r="AS46" s="397"/>
      <c r="AT46" s="397"/>
      <c r="AU46" s="397"/>
      <c r="AV46" s="397"/>
      <c r="AW46" s="397"/>
      <c r="AX46" s="397"/>
      <c r="AY46" s="397"/>
      <c r="AZ46" s="397"/>
      <c r="BA46" s="397"/>
      <c r="BB46" s="397"/>
      <c r="BC46" s="397"/>
      <c r="BD46" s="397"/>
      <c r="BE46" s="397"/>
      <c r="BF46" s="397"/>
      <c r="BG46" s="397"/>
      <c r="BH46" s="397"/>
      <c r="BI46" s="397"/>
      <c r="BJ46" s="397"/>
      <c r="BK46" s="397"/>
      <c r="BL46" s="397"/>
      <c r="BM46" s="397"/>
      <c r="BN46" s="397"/>
      <c r="BO46" s="397"/>
      <c r="BP46" s="397"/>
      <c r="BQ46" s="397"/>
      <c r="BR46" s="397"/>
      <c r="BS46" s="397"/>
      <c r="BT46" s="397"/>
      <c r="BU46" s="397"/>
      <c r="BV46" s="397"/>
      <c r="BW46" s="397"/>
      <c r="BX46" s="397"/>
      <c r="BY46" s="397"/>
      <c r="BZ46" s="397"/>
      <c r="CA46" s="397"/>
      <c r="CB46" s="397"/>
      <c r="CC46" s="397"/>
      <c r="CD46" s="397"/>
      <c r="CE46" s="397"/>
      <c r="CF46" s="397"/>
      <c r="CG46" s="397"/>
      <c r="CH46" s="397"/>
      <c r="CI46" s="397"/>
      <c r="CJ46" s="397"/>
      <c r="CK46" s="397"/>
      <c r="CL46" s="397"/>
      <c r="CM46" s="397"/>
      <c r="CN46" s="397"/>
      <c r="CO46" s="397"/>
      <c r="CP46" s="397"/>
      <c r="CQ46" s="397"/>
      <c r="CR46" s="397"/>
      <c r="CS46" s="397"/>
      <c r="CT46" s="397"/>
      <c r="CU46" s="397"/>
      <c r="CV46" s="397"/>
      <c r="CW46" s="397"/>
      <c r="CX46" s="397"/>
      <c r="CY46" s="397"/>
      <c r="CZ46" s="397"/>
      <c r="DA46" s="397"/>
      <c r="DB46" s="397"/>
      <c r="DC46" s="397"/>
      <c r="DD46" s="397"/>
      <c r="DE46" s="397"/>
      <c r="DF46" s="397"/>
      <c r="DG46" s="397"/>
      <c r="DH46" s="397"/>
      <c r="DI46" s="397"/>
    </row>
    <row r="47" spans="1:113" x14ac:dyDescent="0.2">
      <c r="E47" s="397" t="s">
        <v>216</v>
      </c>
      <c r="F47" s="397"/>
      <c r="G47" s="397"/>
      <c r="H47" s="397"/>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7"/>
      <c r="AG47" s="397"/>
      <c r="AH47" s="397"/>
      <c r="AI47" s="397"/>
      <c r="AJ47" s="397"/>
      <c r="AK47" s="397"/>
      <c r="AL47" s="397"/>
      <c r="AM47" s="397"/>
      <c r="AN47" s="397"/>
      <c r="AO47" s="397"/>
      <c r="AP47" s="397"/>
      <c r="AQ47" s="397"/>
      <c r="AR47" s="397"/>
      <c r="AS47" s="397"/>
      <c r="AT47" s="397"/>
      <c r="AU47" s="397"/>
      <c r="AV47" s="397"/>
      <c r="AW47" s="397"/>
      <c r="AX47" s="397"/>
      <c r="AY47" s="397"/>
      <c r="AZ47" s="397"/>
      <c r="BA47" s="397"/>
      <c r="BB47" s="397"/>
      <c r="BC47" s="397"/>
      <c r="BD47" s="397"/>
      <c r="BE47" s="397"/>
      <c r="BF47" s="397"/>
      <c r="BG47" s="397"/>
      <c r="BH47" s="397"/>
      <c r="BI47" s="397"/>
      <c r="BJ47" s="397"/>
      <c r="BK47" s="397"/>
      <c r="BL47" s="397"/>
      <c r="BM47" s="397"/>
      <c r="BN47" s="397"/>
      <c r="BO47" s="397"/>
      <c r="BP47" s="397"/>
      <c r="BQ47" s="397"/>
      <c r="BR47" s="397"/>
      <c r="BS47" s="397"/>
      <c r="BT47" s="397"/>
      <c r="BU47" s="397"/>
      <c r="BV47" s="397"/>
      <c r="BW47" s="397"/>
      <c r="BX47" s="397"/>
      <c r="BY47" s="397"/>
      <c r="BZ47" s="397"/>
      <c r="CA47" s="397"/>
      <c r="CB47" s="397"/>
      <c r="CC47" s="397"/>
      <c r="CD47" s="397"/>
      <c r="CE47" s="397"/>
      <c r="CF47" s="397"/>
      <c r="CG47" s="397"/>
      <c r="CH47" s="397"/>
      <c r="CI47" s="397"/>
      <c r="CJ47" s="397"/>
      <c r="CK47" s="397"/>
      <c r="CL47" s="397"/>
      <c r="CM47" s="397"/>
      <c r="CN47" s="397"/>
      <c r="CO47" s="397"/>
      <c r="CP47" s="397"/>
      <c r="CQ47" s="397"/>
      <c r="CR47" s="397"/>
      <c r="CS47" s="397"/>
      <c r="CT47" s="397"/>
      <c r="CU47" s="397"/>
      <c r="CV47" s="397"/>
      <c r="CW47" s="397"/>
      <c r="CX47" s="397"/>
      <c r="CY47" s="397"/>
      <c r="CZ47" s="397"/>
      <c r="DA47" s="397"/>
      <c r="DB47" s="397"/>
      <c r="DC47" s="397"/>
      <c r="DD47" s="397"/>
      <c r="DE47" s="397"/>
      <c r="DF47" s="397"/>
      <c r="DG47" s="397"/>
      <c r="DH47" s="397"/>
      <c r="DI47" s="397"/>
    </row>
    <row r="48" spans="1:113" x14ac:dyDescent="0.2">
      <c r="E48" s="397" t="s">
        <v>217</v>
      </c>
      <c r="F48" s="397"/>
      <c r="G48" s="397"/>
      <c r="H48" s="397"/>
      <c r="I48" s="397"/>
      <c r="J48" s="397"/>
      <c r="K48" s="397"/>
      <c r="L48" s="397"/>
      <c r="M48" s="397"/>
      <c r="N48" s="397"/>
      <c r="O48" s="397"/>
      <c r="P48" s="397"/>
      <c r="Q48" s="397"/>
      <c r="R48" s="397"/>
      <c r="S48" s="397"/>
      <c r="T48" s="397"/>
      <c r="U48" s="397"/>
      <c r="V48" s="397"/>
      <c r="W48" s="397"/>
      <c r="X48" s="397"/>
      <c r="Y48" s="397"/>
      <c r="Z48" s="397"/>
      <c r="AA48" s="397"/>
      <c r="AB48" s="397"/>
      <c r="AC48" s="397"/>
      <c r="AD48" s="397"/>
      <c r="AE48" s="397"/>
      <c r="AF48" s="397"/>
      <c r="AG48" s="397"/>
      <c r="AH48" s="397"/>
      <c r="AI48" s="397"/>
      <c r="AJ48" s="397"/>
      <c r="AK48" s="397"/>
      <c r="AL48" s="397"/>
      <c r="AM48" s="397"/>
      <c r="AN48" s="397"/>
      <c r="AO48" s="397"/>
      <c r="AP48" s="397"/>
      <c r="AQ48" s="397"/>
      <c r="AR48" s="397"/>
      <c r="AS48" s="397"/>
      <c r="AT48" s="397"/>
      <c r="AU48" s="397"/>
      <c r="AV48" s="397"/>
      <c r="AW48" s="397"/>
      <c r="AX48" s="397"/>
      <c r="AY48" s="397"/>
      <c r="AZ48" s="397"/>
      <c r="BA48" s="397"/>
      <c r="BB48" s="397"/>
      <c r="BC48" s="397"/>
      <c r="BD48" s="397"/>
      <c r="BE48" s="397"/>
      <c r="BF48" s="397"/>
      <c r="BG48" s="397"/>
      <c r="BH48" s="397"/>
      <c r="BI48" s="397"/>
      <c r="BJ48" s="397"/>
      <c r="BK48" s="397"/>
      <c r="BL48" s="397"/>
      <c r="BM48" s="397"/>
      <c r="BN48" s="397"/>
      <c r="BO48" s="397"/>
      <c r="BP48" s="397"/>
      <c r="BQ48" s="397"/>
      <c r="BR48" s="397"/>
      <c r="BS48" s="397"/>
      <c r="BT48" s="397"/>
      <c r="BU48" s="397"/>
      <c r="BV48" s="397"/>
      <c r="BW48" s="397"/>
      <c r="BX48" s="397"/>
      <c r="BY48" s="397"/>
      <c r="BZ48" s="397"/>
      <c r="CA48" s="397"/>
      <c r="CB48" s="397"/>
      <c r="CC48" s="397"/>
      <c r="CD48" s="397"/>
      <c r="CE48" s="397"/>
      <c r="CF48" s="397"/>
      <c r="CG48" s="397"/>
      <c r="CH48" s="397"/>
      <c r="CI48" s="397"/>
      <c r="CJ48" s="397"/>
      <c r="CK48" s="397"/>
      <c r="CL48" s="397"/>
      <c r="CM48" s="397"/>
      <c r="CN48" s="397"/>
      <c r="CO48" s="397"/>
      <c r="CP48" s="397"/>
      <c r="CQ48" s="397"/>
      <c r="CR48" s="397"/>
      <c r="CS48" s="397"/>
      <c r="CT48" s="397"/>
      <c r="CU48" s="397"/>
      <c r="CV48" s="397"/>
      <c r="CW48" s="397"/>
      <c r="CX48" s="397"/>
      <c r="CY48" s="397"/>
      <c r="CZ48" s="397"/>
      <c r="DA48" s="397"/>
      <c r="DB48" s="397"/>
      <c r="DC48" s="397"/>
      <c r="DD48" s="397"/>
      <c r="DE48" s="397"/>
      <c r="DF48" s="397"/>
      <c r="DG48" s="397"/>
      <c r="DH48" s="397"/>
      <c r="DI48" s="397"/>
    </row>
    <row r="49" spans="5:113" x14ac:dyDescent="0.2">
      <c r="E49" s="399" t="s">
        <v>218</v>
      </c>
      <c r="F49" s="399"/>
      <c r="G49" s="399"/>
      <c r="H49" s="399"/>
      <c r="I49" s="399"/>
      <c r="J49" s="399"/>
      <c r="K49" s="399"/>
      <c r="L49" s="399"/>
      <c r="M49" s="399"/>
      <c r="N49" s="399"/>
      <c r="O49" s="399"/>
      <c r="P49" s="399"/>
      <c r="Q49" s="399"/>
      <c r="R49" s="399"/>
      <c r="S49" s="399"/>
      <c r="T49" s="399"/>
      <c r="U49" s="399"/>
      <c r="V49" s="399"/>
      <c r="W49" s="399"/>
      <c r="X49" s="399"/>
      <c r="Y49" s="399"/>
      <c r="Z49" s="399"/>
      <c r="AA49" s="399"/>
      <c r="AB49" s="399"/>
      <c r="AC49" s="399"/>
      <c r="AD49" s="399"/>
      <c r="AE49" s="399"/>
      <c r="AF49" s="399"/>
      <c r="AG49" s="399"/>
      <c r="AH49" s="399"/>
      <c r="AI49" s="399"/>
      <c r="AJ49" s="399"/>
      <c r="AK49" s="399"/>
      <c r="AL49" s="399"/>
      <c r="AM49" s="399"/>
      <c r="AN49" s="399"/>
      <c r="AO49" s="399"/>
      <c r="AP49" s="399"/>
      <c r="AQ49" s="399"/>
      <c r="AR49" s="399"/>
      <c r="AS49" s="399"/>
      <c r="AT49" s="399"/>
      <c r="AU49" s="399"/>
      <c r="AV49" s="399"/>
      <c r="AW49" s="399"/>
      <c r="AX49" s="399"/>
      <c r="AY49" s="399"/>
      <c r="AZ49" s="399"/>
      <c r="BA49" s="399"/>
      <c r="BB49" s="399"/>
      <c r="BC49" s="399"/>
      <c r="BD49" s="399"/>
      <c r="BE49" s="399"/>
      <c r="BF49" s="399"/>
      <c r="BG49" s="399"/>
      <c r="BH49" s="399"/>
      <c r="BI49" s="399"/>
      <c r="BJ49" s="399"/>
      <c r="BK49" s="399"/>
      <c r="BL49" s="399"/>
      <c r="BM49" s="399"/>
      <c r="BN49" s="399"/>
      <c r="BO49" s="399"/>
      <c r="BP49" s="399"/>
      <c r="BQ49" s="399"/>
      <c r="BR49" s="399"/>
      <c r="BS49" s="399"/>
      <c r="BT49" s="399"/>
      <c r="BU49" s="399"/>
      <c r="BV49" s="399"/>
      <c r="BW49" s="399"/>
      <c r="BX49" s="399"/>
      <c r="BY49" s="399"/>
      <c r="BZ49" s="399"/>
      <c r="CA49" s="399"/>
      <c r="CB49" s="399"/>
      <c r="CC49" s="399"/>
      <c r="CD49" s="399"/>
      <c r="CE49" s="399"/>
      <c r="CF49" s="399"/>
      <c r="CG49" s="399"/>
      <c r="CH49" s="399"/>
      <c r="CI49" s="399"/>
      <c r="CJ49" s="399"/>
      <c r="CK49" s="399"/>
      <c r="CL49" s="399"/>
      <c r="CM49" s="399"/>
      <c r="CN49" s="399"/>
      <c r="CO49" s="399"/>
      <c r="CP49" s="399"/>
      <c r="CQ49" s="399"/>
      <c r="CR49" s="399"/>
      <c r="CS49" s="399"/>
      <c r="CT49" s="399"/>
      <c r="CU49" s="399"/>
      <c r="CV49" s="399"/>
      <c r="CW49" s="399"/>
      <c r="CX49" s="399"/>
      <c r="CY49" s="399"/>
      <c r="CZ49" s="399"/>
      <c r="DA49" s="399"/>
      <c r="DB49" s="399"/>
      <c r="DC49" s="399"/>
      <c r="DD49" s="399"/>
      <c r="DE49" s="399"/>
      <c r="DF49" s="399"/>
      <c r="DG49" s="399"/>
      <c r="DH49" s="399"/>
      <c r="DI49" s="399"/>
    </row>
    <row r="50" spans="5:113" x14ac:dyDescent="0.2">
      <c r="E50" s="397" t="s">
        <v>219</v>
      </c>
      <c r="F50" s="397"/>
      <c r="G50" s="397"/>
      <c r="H50" s="397"/>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7"/>
      <c r="AF50" s="397"/>
      <c r="AG50" s="397"/>
      <c r="AH50" s="397"/>
      <c r="AI50" s="397"/>
      <c r="AJ50" s="397"/>
      <c r="AK50" s="397"/>
      <c r="AL50" s="397"/>
      <c r="AM50" s="397"/>
      <c r="AN50" s="397"/>
      <c r="AO50" s="397"/>
      <c r="AP50" s="397"/>
      <c r="AQ50" s="397"/>
      <c r="AR50" s="397"/>
      <c r="AS50" s="397"/>
      <c r="AT50" s="397"/>
      <c r="AU50" s="397"/>
      <c r="AV50" s="397"/>
      <c r="AW50" s="397"/>
      <c r="AX50" s="397"/>
      <c r="AY50" s="397"/>
      <c r="AZ50" s="397"/>
      <c r="BA50" s="397"/>
      <c r="BB50" s="397"/>
      <c r="BC50" s="397"/>
      <c r="BD50" s="397"/>
      <c r="BE50" s="397"/>
      <c r="BF50" s="397"/>
      <c r="BG50" s="397"/>
      <c r="BH50" s="397"/>
      <c r="BI50" s="397"/>
      <c r="BJ50" s="397"/>
      <c r="BK50" s="397"/>
      <c r="BL50" s="397"/>
      <c r="BM50" s="397"/>
      <c r="BN50" s="397"/>
      <c r="BO50" s="397"/>
      <c r="BP50" s="397"/>
      <c r="BQ50" s="397"/>
      <c r="BR50" s="397"/>
      <c r="BS50" s="397"/>
      <c r="BT50" s="397"/>
      <c r="BU50" s="397"/>
      <c r="BV50" s="397"/>
      <c r="BW50" s="397"/>
      <c r="BX50" s="397"/>
      <c r="BY50" s="397"/>
      <c r="BZ50" s="397"/>
      <c r="CA50" s="397"/>
      <c r="CB50" s="397"/>
      <c r="CC50" s="397"/>
      <c r="CD50" s="397"/>
      <c r="CE50" s="397"/>
      <c r="CF50" s="397"/>
      <c r="CG50" s="397"/>
      <c r="CH50" s="397"/>
      <c r="CI50" s="397"/>
      <c r="CJ50" s="397"/>
      <c r="CK50" s="397"/>
      <c r="CL50" s="397"/>
      <c r="CM50" s="397"/>
      <c r="CN50" s="397"/>
      <c r="CO50" s="397"/>
      <c r="CP50" s="397"/>
      <c r="CQ50" s="397"/>
      <c r="CR50" s="397"/>
      <c r="CS50" s="397"/>
      <c r="CT50" s="397"/>
      <c r="CU50" s="397"/>
      <c r="CV50" s="397"/>
      <c r="CW50" s="397"/>
      <c r="CX50" s="397"/>
      <c r="CY50" s="397"/>
      <c r="CZ50" s="397"/>
      <c r="DA50" s="397"/>
      <c r="DB50" s="397"/>
      <c r="DC50" s="397"/>
      <c r="DD50" s="397"/>
      <c r="DE50" s="397"/>
      <c r="DF50" s="397"/>
      <c r="DG50" s="397"/>
      <c r="DH50" s="397"/>
      <c r="DI50" s="397"/>
    </row>
    <row r="51" spans="5:113" x14ac:dyDescent="0.2">
      <c r="E51" s="397" t="s">
        <v>220</v>
      </c>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7"/>
      <c r="AO51" s="397"/>
      <c r="AP51" s="397"/>
      <c r="AQ51" s="397"/>
      <c r="AR51" s="397"/>
      <c r="AS51" s="397"/>
      <c r="AT51" s="397"/>
      <c r="AU51" s="397"/>
      <c r="AV51" s="397"/>
      <c r="AW51" s="397"/>
      <c r="AX51" s="397"/>
      <c r="AY51" s="397"/>
      <c r="AZ51" s="397"/>
      <c r="BA51" s="397"/>
      <c r="BB51" s="397"/>
      <c r="BC51" s="397"/>
      <c r="BD51" s="397"/>
      <c r="BE51" s="397"/>
      <c r="BF51" s="397"/>
      <c r="BG51" s="397"/>
      <c r="BH51" s="397"/>
      <c r="BI51" s="397"/>
      <c r="BJ51" s="397"/>
      <c r="BK51" s="397"/>
      <c r="BL51" s="397"/>
      <c r="BM51" s="397"/>
      <c r="BN51" s="397"/>
      <c r="BO51" s="397"/>
      <c r="BP51" s="397"/>
      <c r="BQ51" s="397"/>
      <c r="BR51" s="397"/>
      <c r="BS51" s="397"/>
      <c r="BT51" s="397"/>
      <c r="BU51" s="397"/>
      <c r="BV51" s="397"/>
      <c r="BW51" s="397"/>
      <c r="BX51" s="397"/>
      <c r="BY51" s="397"/>
      <c r="BZ51" s="397"/>
      <c r="CA51" s="397"/>
      <c r="CB51" s="397"/>
      <c r="CC51" s="397"/>
      <c r="CD51" s="397"/>
      <c r="CE51" s="397"/>
      <c r="CF51" s="397"/>
      <c r="CG51" s="397"/>
      <c r="CH51" s="397"/>
      <c r="CI51" s="397"/>
      <c r="CJ51" s="397"/>
      <c r="CK51" s="397"/>
      <c r="CL51" s="397"/>
      <c r="CM51" s="397"/>
      <c r="CN51" s="397"/>
      <c r="CO51" s="397"/>
      <c r="CP51" s="397"/>
      <c r="CQ51" s="397"/>
      <c r="CR51" s="397"/>
      <c r="CS51" s="397"/>
      <c r="CT51" s="397"/>
      <c r="CU51" s="397"/>
      <c r="CV51" s="397"/>
      <c r="CW51" s="397"/>
      <c r="CX51" s="397"/>
      <c r="CY51" s="397"/>
      <c r="CZ51" s="397"/>
      <c r="DA51" s="397"/>
      <c r="DB51" s="397"/>
      <c r="DC51" s="397"/>
      <c r="DD51" s="397"/>
      <c r="DE51" s="397"/>
      <c r="DF51" s="397"/>
      <c r="DG51" s="397"/>
      <c r="DH51" s="397"/>
      <c r="DI51" s="397"/>
    </row>
    <row r="52" spans="5:113" x14ac:dyDescent="0.2">
      <c r="E52" s="397" t="s">
        <v>221</v>
      </c>
      <c r="F52" s="397"/>
      <c r="G52" s="397"/>
      <c r="H52" s="397"/>
      <c r="I52" s="397"/>
      <c r="J52" s="397"/>
      <c r="K52" s="397"/>
      <c r="L52" s="397"/>
      <c r="M52" s="397"/>
      <c r="N52" s="397"/>
      <c r="O52" s="397"/>
      <c r="P52" s="397"/>
      <c r="Q52" s="397"/>
      <c r="R52" s="397"/>
      <c r="S52" s="397"/>
      <c r="T52" s="397"/>
      <c r="U52" s="397"/>
      <c r="V52" s="397"/>
      <c r="W52" s="397"/>
      <c r="X52" s="397"/>
      <c r="Y52" s="397"/>
      <c r="Z52" s="397"/>
      <c r="AA52" s="397"/>
      <c r="AB52" s="397"/>
      <c r="AC52" s="397"/>
      <c r="AD52" s="397"/>
      <c r="AE52" s="397"/>
      <c r="AF52" s="397"/>
      <c r="AG52" s="397"/>
      <c r="AH52" s="397"/>
      <c r="AI52" s="397"/>
      <c r="AJ52" s="397"/>
      <c r="AK52" s="397"/>
      <c r="AL52" s="397"/>
      <c r="AM52" s="397"/>
      <c r="AN52" s="397"/>
      <c r="AO52" s="397"/>
      <c r="AP52" s="397"/>
      <c r="AQ52" s="397"/>
      <c r="AR52" s="397"/>
      <c r="AS52" s="397"/>
      <c r="AT52" s="397"/>
      <c r="AU52" s="397"/>
      <c r="AV52" s="397"/>
      <c r="AW52" s="397"/>
      <c r="AX52" s="397"/>
      <c r="AY52" s="397"/>
      <c r="AZ52" s="397"/>
      <c r="BA52" s="397"/>
      <c r="BB52" s="397"/>
      <c r="BC52" s="397"/>
      <c r="BD52" s="397"/>
      <c r="BE52" s="397"/>
      <c r="BF52" s="397"/>
      <c r="BG52" s="397"/>
      <c r="BH52" s="397"/>
      <c r="BI52" s="397"/>
      <c r="BJ52" s="397"/>
      <c r="BK52" s="397"/>
      <c r="BL52" s="397"/>
      <c r="BM52" s="397"/>
      <c r="BN52" s="397"/>
      <c r="BO52" s="397"/>
      <c r="BP52" s="397"/>
      <c r="BQ52" s="397"/>
      <c r="BR52" s="397"/>
      <c r="BS52" s="397"/>
      <c r="BT52" s="397"/>
      <c r="BU52" s="397"/>
      <c r="BV52" s="397"/>
      <c r="BW52" s="397"/>
      <c r="BX52" s="397"/>
      <c r="BY52" s="397"/>
      <c r="BZ52" s="397"/>
      <c r="CA52" s="397"/>
      <c r="CB52" s="397"/>
      <c r="CC52" s="397"/>
      <c r="CD52" s="397"/>
      <c r="CE52" s="397"/>
      <c r="CF52" s="397"/>
      <c r="CG52" s="397"/>
      <c r="CH52" s="397"/>
      <c r="CI52" s="397"/>
      <c r="CJ52" s="397"/>
      <c r="CK52" s="397"/>
      <c r="CL52" s="397"/>
      <c r="CM52" s="397"/>
      <c r="CN52" s="397"/>
      <c r="CO52" s="397"/>
      <c r="CP52" s="397"/>
      <c r="CQ52" s="397"/>
      <c r="CR52" s="397"/>
      <c r="CS52" s="397"/>
      <c r="CT52" s="397"/>
      <c r="CU52" s="397"/>
      <c r="CV52" s="397"/>
      <c r="CW52" s="397"/>
      <c r="CX52" s="397"/>
      <c r="CY52" s="397"/>
      <c r="CZ52" s="397"/>
      <c r="DA52" s="397"/>
      <c r="DB52" s="397"/>
      <c r="DC52" s="397"/>
      <c r="DD52" s="397"/>
      <c r="DE52" s="397"/>
      <c r="DF52" s="397"/>
      <c r="DG52" s="397"/>
      <c r="DH52" s="397"/>
      <c r="DI52" s="397"/>
    </row>
    <row r="53" spans="5:113" x14ac:dyDescent="0.2">
      <c r="E53" s="397" t="s">
        <v>616</v>
      </c>
      <c r="F53" s="397"/>
      <c r="G53" s="397"/>
      <c r="H53" s="397"/>
      <c r="I53" s="397"/>
      <c r="J53" s="397"/>
      <c r="K53" s="397"/>
      <c r="L53" s="397"/>
      <c r="M53" s="397"/>
      <c r="N53" s="397"/>
      <c r="O53" s="397"/>
      <c r="P53" s="397"/>
      <c r="Q53" s="397"/>
      <c r="R53" s="397"/>
      <c r="S53" s="397"/>
      <c r="T53" s="397"/>
      <c r="U53" s="397"/>
      <c r="V53" s="397"/>
      <c r="W53" s="397"/>
      <c r="X53" s="397"/>
      <c r="Y53" s="397"/>
      <c r="Z53" s="397"/>
      <c r="AA53" s="397"/>
      <c r="AB53" s="397"/>
      <c r="AC53" s="397"/>
      <c r="AD53" s="397"/>
      <c r="AE53" s="397"/>
      <c r="AF53" s="397"/>
      <c r="AG53" s="397"/>
      <c r="AH53" s="397"/>
      <c r="AI53" s="397"/>
      <c r="AJ53" s="397"/>
      <c r="AK53" s="397"/>
      <c r="AL53" s="397"/>
      <c r="AM53" s="397"/>
      <c r="AN53" s="397"/>
      <c r="AO53" s="397"/>
      <c r="AP53" s="397"/>
      <c r="AQ53" s="397"/>
      <c r="AR53" s="397"/>
      <c r="AS53" s="397"/>
      <c r="AT53" s="397"/>
      <c r="AU53" s="397"/>
      <c r="AV53" s="397"/>
      <c r="AW53" s="397"/>
      <c r="AX53" s="397"/>
      <c r="AY53" s="397"/>
      <c r="AZ53" s="397"/>
      <c r="BA53" s="397"/>
      <c r="BB53" s="397"/>
      <c r="BC53" s="397"/>
      <c r="BD53" s="397"/>
      <c r="BE53" s="397"/>
      <c r="BF53" s="397"/>
      <c r="BG53" s="397"/>
      <c r="BH53" s="397"/>
      <c r="BI53" s="397"/>
      <c r="BJ53" s="397"/>
      <c r="BK53" s="397"/>
      <c r="BL53" s="397"/>
      <c r="BM53" s="397"/>
      <c r="BN53" s="397"/>
      <c r="BO53" s="397"/>
      <c r="BP53" s="397"/>
      <c r="BQ53" s="397"/>
      <c r="BR53" s="397"/>
      <c r="BS53" s="397"/>
      <c r="BT53" s="397"/>
      <c r="BU53" s="397"/>
      <c r="BV53" s="397"/>
      <c r="BW53" s="397"/>
      <c r="BX53" s="397"/>
      <c r="BY53" s="397"/>
      <c r="BZ53" s="397"/>
      <c r="CA53" s="397"/>
      <c r="CB53" s="397"/>
      <c r="CC53" s="397"/>
      <c r="CD53" s="397"/>
      <c r="CE53" s="397"/>
      <c r="CF53" s="397"/>
      <c r="CG53" s="397"/>
      <c r="CH53" s="397"/>
      <c r="CI53" s="397"/>
      <c r="CJ53" s="397"/>
      <c r="CK53" s="397"/>
      <c r="CL53" s="397"/>
      <c r="CM53" s="397"/>
      <c r="CN53" s="397"/>
      <c r="CO53" s="397"/>
      <c r="CP53" s="397"/>
      <c r="CQ53" s="397"/>
      <c r="CR53" s="397"/>
      <c r="CS53" s="397"/>
      <c r="CT53" s="397"/>
      <c r="CU53" s="397"/>
      <c r="CV53" s="397"/>
      <c r="CW53" s="397"/>
      <c r="CX53" s="397"/>
      <c r="CY53" s="397"/>
      <c r="CZ53" s="397"/>
      <c r="DA53" s="397"/>
      <c r="DB53" s="397"/>
      <c r="DC53" s="397"/>
      <c r="DD53" s="397"/>
      <c r="DE53" s="397"/>
      <c r="DF53" s="397"/>
      <c r="DG53" s="397"/>
      <c r="DH53" s="397"/>
      <c r="DI53" s="397"/>
    </row>
    <row r="54" spans="5:113" x14ac:dyDescent="0.2"/>
    <row r="55" spans="5:113" x14ac:dyDescent="0.2"/>
    <row r="56" spans="5:113" x14ac:dyDescent="0.2"/>
  </sheetData>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3:DI5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7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8"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2">
      <c r="A34" s="22"/>
      <c r="B34" s="31"/>
      <c r="C34" s="1183" t="s">
        <v>581</v>
      </c>
      <c r="D34" s="1183"/>
      <c r="E34" s="1184"/>
      <c r="F34" s="32" t="s">
        <v>582</v>
      </c>
      <c r="G34" s="33" t="s">
        <v>583</v>
      </c>
      <c r="H34" s="33" t="s">
        <v>584</v>
      </c>
      <c r="I34" s="33" t="s">
        <v>585</v>
      </c>
      <c r="J34" s="34" t="s">
        <v>586</v>
      </c>
      <c r="K34" s="22"/>
      <c r="L34" s="22"/>
      <c r="M34" s="22"/>
      <c r="N34" s="22"/>
      <c r="O34" s="22"/>
      <c r="P34" s="22"/>
    </row>
    <row r="35" spans="1:16" ht="39" customHeight="1" x14ac:dyDescent="0.2">
      <c r="A35" s="22"/>
      <c r="B35" s="35"/>
      <c r="C35" s="1177" t="s">
        <v>587</v>
      </c>
      <c r="D35" s="1178"/>
      <c r="E35" s="1179"/>
      <c r="F35" s="36">
        <v>7.6</v>
      </c>
      <c r="G35" s="37">
        <v>8.31</v>
      </c>
      <c r="H35" s="37">
        <v>8.83</v>
      </c>
      <c r="I35" s="37">
        <v>9.17</v>
      </c>
      <c r="J35" s="38">
        <v>9.11</v>
      </c>
      <c r="K35" s="22"/>
      <c r="L35" s="22"/>
      <c r="M35" s="22"/>
      <c r="N35" s="22"/>
      <c r="O35" s="22"/>
      <c r="P35" s="22"/>
    </row>
    <row r="36" spans="1:16" ht="39" customHeight="1" x14ac:dyDescent="0.2">
      <c r="A36" s="22"/>
      <c r="B36" s="35"/>
      <c r="C36" s="1177" t="s">
        <v>588</v>
      </c>
      <c r="D36" s="1178"/>
      <c r="E36" s="1179"/>
      <c r="F36" s="36">
        <v>3.42</v>
      </c>
      <c r="G36" s="37">
        <v>2.0299999999999998</v>
      </c>
      <c r="H36" s="37">
        <v>1.37</v>
      </c>
      <c r="I36" s="37">
        <v>3.24</v>
      </c>
      <c r="J36" s="38">
        <v>3.48</v>
      </c>
      <c r="K36" s="22"/>
      <c r="L36" s="22"/>
      <c r="M36" s="22"/>
      <c r="N36" s="22"/>
      <c r="O36" s="22"/>
      <c r="P36" s="22"/>
    </row>
    <row r="37" spans="1:16" ht="39" customHeight="1" x14ac:dyDescent="0.2">
      <c r="A37" s="22"/>
      <c r="B37" s="35"/>
      <c r="C37" s="1177" t="s">
        <v>589</v>
      </c>
      <c r="D37" s="1178"/>
      <c r="E37" s="1179"/>
      <c r="F37" s="36">
        <v>1.33</v>
      </c>
      <c r="G37" s="37">
        <v>1.61</v>
      </c>
      <c r="H37" s="37">
        <v>2.15</v>
      </c>
      <c r="I37" s="37">
        <v>2.59</v>
      </c>
      <c r="J37" s="38">
        <v>2.95</v>
      </c>
      <c r="K37" s="22"/>
      <c r="L37" s="22"/>
      <c r="M37" s="22"/>
      <c r="N37" s="22"/>
      <c r="O37" s="22"/>
      <c r="P37" s="22"/>
    </row>
    <row r="38" spans="1:16" ht="39" customHeight="1" x14ac:dyDescent="0.2">
      <c r="A38" s="22"/>
      <c r="B38" s="35"/>
      <c r="C38" s="1177" t="s">
        <v>590</v>
      </c>
      <c r="D38" s="1178"/>
      <c r="E38" s="1179"/>
      <c r="F38" s="36">
        <v>1</v>
      </c>
      <c r="G38" s="37">
        <v>0.9</v>
      </c>
      <c r="H38" s="37">
        <v>0.66</v>
      </c>
      <c r="I38" s="37">
        <v>0.96</v>
      </c>
      <c r="J38" s="38">
        <v>1.63</v>
      </c>
      <c r="K38" s="22"/>
      <c r="L38" s="22"/>
      <c r="M38" s="22"/>
      <c r="N38" s="22"/>
      <c r="O38" s="22"/>
      <c r="P38" s="22"/>
    </row>
    <row r="39" spans="1:16" ht="39" customHeight="1" x14ac:dyDescent="0.2">
      <c r="A39" s="22"/>
      <c r="B39" s="35"/>
      <c r="C39" s="1177" t="s">
        <v>591</v>
      </c>
      <c r="D39" s="1178"/>
      <c r="E39" s="1179"/>
      <c r="F39" s="36">
        <v>0.03</v>
      </c>
      <c r="G39" s="37">
        <v>0.06</v>
      </c>
      <c r="H39" s="37">
        <v>0.04</v>
      </c>
      <c r="I39" s="37">
        <v>0.05</v>
      </c>
      <c r="J39" s="38">
        <v>0.06</v>
      </c>
      <c r="K39" s="22"/>
      <c r="L39" s="22"/>
      <c r="M39" s="22"/>
      <c r="N39" s="22"/>
      <c r="O39" s="22"/>
      <c r="P39" s="22"/>
    </row>
    <row r="40" spans="1:16" ht="39" customHeight="1" x14ac:dyDescent="0.2">
      <c r="A40" s="22"/>
      <c r="B40" s="35"/>
      <c r="C40" s="1177" t="s">
        <v>592</v>
      </c>
      <c r="D40" s="1178"/>
      <c r="E40" s="1179"/>
      <c r="F40" s="36">
        <v>0.1</v>
      </c>
      <c r="G40" s="37">
        <v>0.14000000000000001</v>
      </c>
      <c r="H40" s="37">
        <v>0.21</v>
      </c>
      <c r="I40" s="37">
        <v>0.13</v>
      </c>
      <c r="J40" s="38">
        <v>0.02</v>
      </c>
      <c r="K40" s="22"/>
      <c r="L40" s="22"/>
      <c r="M40" s="22"/>
      <c r="N40" s="22"/>
      <c r="O40" s="22"/>
      <c r="P40" s="22"/>
    </row>
    <row r="41" spans="1:16" ht="39" customHeight="1" x14ac:dyDescent="0.2">
      <c r="A41" s="22"/>
      <c r="B41" s="35"/>
      <c r="C41" s="1177" t="s">
        <v>593</v>
      </c>
      <c r="D41" s="1178"/>
      <c r="E41" s="1179"/>
      <c r="F41" s="36">
        <v>0.08</v>
      </c>
      <c r="G41" s="37">
        <v>0.06</v>
      </c>
      <c r="H41" s="37">
        <v>0.05</v>
      </c>
      <c r="I41" s="37">
        <v>0</v>
      </c>
      <c r="J41" s="38">
        <v>0</v>
      </c>
      <c r="K41" s="22"/>
      <c r="L41" s="22"/>
      <c r="M41" s="22"/>
      <c r="N41" s="22"/>
      <c r="O41" s="22"/>
      <c r="P41" s="22"/>
    </row>
    <row r="42" spans="1:16" ht="39" customHeight="1" x14ac:dyDescent="0.2">
      <c r="A42" s="22"/>
      <c r="B42" s="39"/>
      <c r="C42" s="1177" t="s">
        <v>594</v>
      </c>
      <c r="D42" s="1178"/>
      <c r="E42" s="1179"/>
      <c r="F42" s="36" t="s">
        <v>532</v>
      </c>
      <c r="G42" s="37" t="s">
        <v>532</v>
      </c>
      <c r="H42" s="37" t="s">
        <v>532</v>
      </c>
      <c r="I42" s="37" t="s">
        <v>532</v>
      </c>
      <c r="J42" s="38" t="s">
        <v>532</v>
      </c>
      <c r="K42" s="22"/>
      <c r="L42" s="22"/>
      <c r="M42" s="22"/>
      <c r="N42" s="22"/>
      <c r="O42" s="22"/>
      <c r="P42" s="22"/>
    </row>
    <row r="43" spans="1:16" ht="39" customHeight="1" thickBot="1" x14ac:dyDescent="0.25">
      <c r="A43" s="22"/>
      <c r="B43" s="40"/>
      <c r="C43" s="1180" t="s">
        <v>595</v>
      </c>
      <c r="D43" s="1181"/>
      <c r="E43" s="1182"/>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dfdHe1o8l5rTjUpXaTM6L8eAxMthh0Md0nrVBJf05VA3O+vYaOtmfzVwgW2GC29asfb8zOCITLgafVpXJqLEkQ==" saltValue="R9kO1qSx+w87RMx296PP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4"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2">
      <c r="A45" s="48"/>
      <c r="B45" s="1203" t="s">
        <v>11</v>
      </c>
      <c r="C45" s="1204"/>
      <c r="D45" s="58"/>
      <c r="E45" s="1209" t="s">
        <v>12</v>
      </c>
      <c r="F45" s="1209"/>
      <c r="G45" s="1209"/>
      <c r="H45" s="1209"/>
      <c r="I45" s="1209"/>
      <c r="J45" s="1210"/>
      <c r="K45" s="59">
        <v>3226</v>
      </c>
      <c r="L45" s="60">
        <v>3092</v>
      </c>
      <c r="M45" s="60">
        <v>2783</v>
      </c>
      <c r="N45" s="60">
        <v>3084</v>
      </c>
      <c r="O45" s="61">
        <v>2934</v>
      </c>
      <c r="P45" s="48"/>
      <c r="Q45" s="48"/>
      <c r="R45" s="48"/>
      <c r="S45" s="48"/>
      <c r="T45" s="48"/>
      <c r="U45" s="48"/>
    </row>
    <row r="46" spans="1:21" ht="30.75" customHeight="1" x14ac:dyDescent="0.2">
      <c r="A46" s="48"/>
      <c r="B46" s="1205"/>
      <c r="C46" s="1206"/>
      <c r="D46" s="62"/>
      <c r="E46" s="1187" t="s">
        <v>13</v>
      </c>
      <c r="F46" s="1187"/>
      <c r="G46" s="1187"/>
      <c r="H46" s="1187"/>
      <c r="I46" s="1187"/>
      <c r="J46" s="1188"/>
      <c r="K46" s="63" t="s">
        <v>532</v>
      </c>
      <c r="L46" s="64" t="s">
        <v>532</v>
      </c>
      <c r="M46" s="64" t="s">
        <v>532</v>
      </c>
      <c r="N46" s="64" t="s">
        <v>532</v>
      </c>
      <c r="O46" s="65" t="s">
        <v>532</v>
      </c>
      <c r="P46" s="48"/>
      <c r="Q46" s="48"/>
      <c r="R46" s="48"/>
      <c r="S46" s="48"/>
      <c r="T46" s="48"/>
      <c r="U46" s="48"/>
    </row>
    <row r="47" spans="1:21" ht="30.75" customHeight="1" x14ac:dyDescent="0.2">
      <c r="A47" s="48"/>
      <c r="B47" s="1205"/>
      <c r="C47" s="1206"/>
      <c r="D47" s="62"/>
      <c r="E47" s="1187" t="s">
        <v>14</v>
      </c>
      <c r="F47" s="1187"/>
      <c r="G47" s="1187"/>
      <c r="H47" s="1187"/>
      <c r="I47" s="1187"/>
      <c r="J47" s="1188"/>
      <c r="K47" s="63" t="s">
        <v>532</v>
      </c>
      <c r="L47" s="64" t="s">
        <v>532</v>
      </c>
      <c r="M47" s="64" t="s">
        <v>532</v>
      </c>
      <c r="N47" s="64" t="s">
        <v>532</v>
      </c>
      <c r="O47" s="65" t="s">
        <v>532</v>
      </c>
      <c r="P47" s="48"/>
      <c r="Q47" s="48"/>
      <c r="R47" s="48"/>
      <c r="S47" s="48"/>
      <c r="T47" s="48"/>
      <c r="U47" s="48"/>
    </row>
    <row r="48" spans="1:21" ht="30.75" customHeight="1" x14ac:dyDescent="0.2">
      <c r="A48" s="48"/>
      <c r="B48" s="1205"/>
      <c r="C48" s="1206"/>
      <c r="D48" s="62"/>
      <c r="E48" s="1187" t="s">
        <v>15</v>
      </c>
      <c r="F48" s="1187"/>
      <c r="G48" s="1187"/>
      <c r="H48" s="1187"/>
      <c r="I48" s="1187"/>
      <c r="J48" s="1188"/>
      <c r="K48" s="63">
        <v>868</v>
      </c>
      <c r="L48" s="64">
        <v>830</v>
      </c>
      <c r="M48" s="64">
        <v>765</v>
      </c>
      <c r="N48" s="64">
        <v>740</v>
      </c>
      <c r="O48" s="65">
        <v>684</v>
      </c>
      <c r="P48" s="48"/>
      <c r="Q48" s="48"/>
      <c r="R48" s="48"/>
      <c r="S48" s="48"/>
      <c r="T48" s="48"/>
      <c r="U48" s="48"/>
    </row>
    <row r="49" spans="1:21" ht="30.75" customHeight="1" x14ac:dyDescent="0.2">
      <c r="A49" s="48"/>
      <c r="B49" s="1205"/>
      <c r="C49" s="1206"/>
      <c r="D49" s="62"/>
      <c r="E49" s="1187" t="s">
        <v>16</v>
      </c>
      <c r="F49" s="1187"/>
      <c r="G49" s="1187"/>
      <c r="H49" s="1187"/>
      <c r="I49" s="1187"/>
      <c r="J49" s="1188"/>
      <c r="K49" s="63">
        <v>122</v>
      </c>
      <c r="L49" s="64">
        <v>107</v>
      </c>
      <c r="M49" s="64">
        <v>102</v>
      </c>
      <c r="N49" s="64">
        <v>83</v>
      </c>
      <c r="O49" s="65">
        <v>69</v>
      </c>
      <c r="P49" s="48"/>
      <c r="Q49" s="48"/>
      <c r="R49" s="48"/>
      <c r="S49" s="48"/>
      <c r="T49" s="48"/>
      <c r="U49" s="48"/>
    </row>
    <row r="50" spans="1:21" ht="30.75" customHeight="1" x14ac:dyDescent="0.2">
      <c r="A50" s="48"/>
      <c r="B50" s="1205"/>
      <c r="C50" s="1206"/>
      <c r="D50" s="62"/>
      <c r="E50" s="1187" t="s">
        <v>17</v>
      </c>
      <c r="F50" s="1187"/>
      <c r="G50" s="1187"/>
      <c r="H50" s="1187"/>
      <c r="I50" s="1187"/>
      <c r="J50" s="1188"/>
      <c r="K50" s="63">
        <v>36</v>
      </c>
      <c r="L50" s="64">
        <v>28</v>
      </c>
      <c r="M50" s="64">
        <v>24</v>
      </c>
      <c r="N50" s="64">
        <v>26</v>
      </c>
      <c r="O50" s="65">
        <v>22</v>
      </c>
      <c r="P50" s="48"/>
      <c r="Q50" s="48"/>
      <c r="R50" s="48"/>
      <c r="S50" s="48"/>
      <c r="T50" s="48"/>
      <c r="U50" s="48"/>
    </row>
    <row r="51" spans="1:21" ht="30.75" customHeight="1" x14ac:dyDescent="0.2">
      <c r="A51" s="48"/>
      <c r="B51" s="1207"/>
      <c r="C51" s="1208"/>
      <c r="D51" s="66"/>
      <c r="E51" s="1187" t="s">
        <v>18</v>
      </c>
      <c r="F51" s="1187"/>
      <c r="G51" s="1187"/>
      <c r="H51" s="1187"/>
      <c r="I51" s="1187"/>
      <c r="J51" s="1188"/>
      <c r="K51" s="63">
        <v>0</v>
      </c>
      <c r="L51" s="64">
        <v>0</v>
      </c>
      <c r="M51" s="64">
        <v>0</v>
      </c>
      <c r="N51" s="64">
        <v>0</v>
      </c>
      <c r="O51" s="65">
        <v>0</v>
      </c>
      <c r="P51" s="48"/>
      <c r="Q51" s="48"/>
      <c r="R51" s="48"/>
      <c r="S51" s="48"/>
      <c r="T51" s="48"/>
      <c r="U51" s="48"/>
    </row>
    <row r="52" spans="1:21" ht="30.75" customHeight="1" x14ac:dyDescent="0.2">
      <c r="A52" s="48"/>
      <c r="B52" s="1185" t="s">
        <v>19</v>
      </c>
      <c r="C52" s="1186"/>
      <c r="D52" s="66"/>
      <c r="E52" s="1187" t="s">
        <v>20</v>
      </c>
      <c r="F52" s="1187"/>
      <c r="G52" s="1187"/>
      <c r="H52" s="1187"/>
      <c r="I52" s="1187"/>
      <c r="J52" s="1188"/>
      <c r="K52" s="63">
        <v>2971</v>
      </c>
      <c r="L52" s="64">
        <v>2875</v>
      </c>
      <c r="M52" s="64">
        <v>2766</v>
      </c>
      <c r="N52" s="64">
        <v>2782</v>
      </c>
      <c r="O52" s="65">
        <v>2714</v>
      </c>
      <c r="P52" s="48"/>
      <c r="Q52" s="48"/>
      <c r="R52" s="48"/>
      <c r="S52" s="48"/>
      <c r="T52" s="48"/>
      <c r="U52" s="48"/>
    </row>
    <row r="53" spans="1:21" ht="30.75" customHeight="1" thickBot="1" x14ac:dyDescent="0.25">
      <c r="A53" s="48"/>
      <c r="B53" s="1189" t="s">
        <v>21</v>
      </c>
      <c r="C53" s="1190"/>
      <c r="D53" s="67"/>
      <c r="E53" s="1191" t="s">
        <v>22</v>
      </c>
      <c r="F53" s="1191"/>
      <c r="G53" s="1191"/>
      <c r="H53" s="1191"/>
      <c r="I53" s="1191"/>
      <c r="J53" s="1192"/>
      <c r="K53" s="68">
        <v>1281</v>
      </c>
      <c r="L53" s="69">
        <v>1182</v>
      </c>
      <c r="M53" s="69">
        <v>908</v>
      </c>
      <c r="N53" s="69">
        <v>1151</v>
      </c>
      <c r="O53" s="70">
        <v>995</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596</v>
      </c>
      <c r="P55" s="48"/>
      <c r="Q55" s="48"/>
      <c r="R55" s="48"/>
      <c r="S55" s="48"/>
      <c r="T55" s="48"/>
      <c r="U55" s="48"/>
    </row>
    <row r="56" spans="1:21" ht="31.5" customHeight="1" thickBot="1" x14ac:dyDescent="0.3">
      <c r="A56" s="48"/>
      <c r="B56" s="76"/>
      <c r="C56" s="77"/>
      <c r="D56" s="77"/>
      <c r="E56" s="78"/>
      <c r="F56" s="78"/>
      <c r="G56" s="78"/>
      <c r="H56" s="78"/>
      <c r="I56" s="78"/>
      <c r="J56" s="79" t="s">
        <v>2</v>
      </c>
      <c r="K56" s="80" t="s">
        <v>597</v>
      </c>
      <c r="L56" s="81" t="s">
        <v>598</v>
      </c>
      <c r="M56" s="81" t="s">
        <v>599</v>
      </c>
      <c r="N56" s="81" t="s">
        <v>600</v>
      </c>
      <c r="O56" s="82" t="s">
        <v>601</v>
      </c>
      <c r="P56" s="48"/>
      <c r="Q56" s="48"/>
      <c r="R56" s="48"/>
      <c r="S56" s="48"/>
      <c r="T56" s="48"/>
      <c r="U56" s="48"/>
    </row>
    <row r="57" spans="1:21" ht="31.5" customHeight="1" x14ac:dyDescent="0.2">
      <c r="B57" s="1193" t="s">
        <v>25</v>
      </c>
      <c r="C57" s="1194"/>
      <c r="D57" s="1197" t="s">
        <v>26</v>
      </c>
      <c r="E57" s="1198"/>
      <c r="F57" s="1198"/>
      <c r="G57" s="1198"/>
      <c r="H57" s="1198"/>
      <c r="I57" s="1198"/>
      <c r="J57" s="1199"/>
      <c r="K57" s="83"/>
      <c r="L57" s="84"/>
      <c r="M57" s="84"/>
      <c r="N57" s="84"/>
      <c r="O57" s="85"/>
    </row>
    <row r="58" spans="1:21" ht="31.5" customHeight="1" thickBot="1" x14ac:dyDescent="0.25">
      <c r="B58" s="1195"/>
      <c r="C58" s="1196"/>
      <c r="D58" s="1200" t="s">
        <v>27</v>
      </c>
      <c r="E58" s="1201"/>
      <c r="F58" s="1201"/>
      <c r="G58" s="1201"/>
      <c r="H58" s="1201"/>
      <c r="I58" s="1201"/>
      <c r="J58" s="1202"/>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m4Xc1ADuKR3Tmz+OLVjrKqP9iYF4h+/66MuoHX4R392V/qjGbVUcPuiv3uyxxI7dG9soZEltr6eTYqNqgZykQ==" saltValue="hQjdqvnBH3oMhfbZnujtI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7"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574</v>
      </c>
      <c r="J40" s="100" t="s">
        <v>575</v>
      </c>
      <c r="K40" s="100" t="s">
        <v>576</v>
      </c>
      <c r="L40" s="100" t="s">
        <v>577</v>
      </c>
      <c r="M40" s="101" t="s">
        <v>578</v>
      </c>
    </row>
    <row r="41" spans="2:13" ht="27.75" customHeight="1" x14ac:dyDescent="0.2">
      <c r="B41" s="1223" t="s">
        <v>30</v>
      </c>
      <c r="C41" s="1224"/>
      <c r="D41" s="102"/>
      <c r="E41" s="1225" t="s">
        <v>31</v>
      </c>
      <c r="F41" s="1225"/>
      <c r="G41" s="1225"/>
      <c r="H41" s="1226"/>
      <c r="I41" s="346">
        <v>33909</v>
      </c>
      <c r="J41" s="347">
        <v>32698</v>
      </c>
      <c r="K41" s="347">
        <v>32070</v>
      </c>
      <c r="L41" s="347">
        <v>31146</v>
      </c>
      <c r="M41" s="348">
        <v>30756</v>
      </c>
    </row>
    <row r="42" spans="2:13" ht="27.75" customHeight="1" x14ac:dyDescent="0.2">
      <c r="B42" s="1213"/>
      <c r="C42" s="1214"/>
      <c r="D42" s="103"/>
      <c r="E42" s="1217" t="s">
        <v>32</v>
      </c>
      <c r="F42" s="1217"/>
      <c r="G42" s="1217"/>
      <c r="H42" s="1218"/>
      <c r="I42" s="349">
        <v>103</v>
      </c>
      <c r="J42" s="350">
        <v>83</v>
      </c>
      <c r="K42" s="350">
        <v>64</v>
      </c>
      <c r="L42" s="350">
        <v>49</v>
      </c>
      <c r="M42" s="351">
        <v>34</v>
      </c>
    </row>
    <row r="43" spans="2:13" ht="27.75" customHeight="1" x14ac:dyDescent="0.2">
      <c r="B43" s="1213"/>
      <c r="C43" s="1214"/>
      <c r="D43" s="103"/>
      <c r="E43" s="1217" t="s">
        <v>33</v>
      </c>
      <c r="F43" s="1217"/>
      <c r="G43" s="1217"/>
      <c r="H43" s="1218"/>
      <c r="I43" s="349">
        <v>9661</v>
      </c>
      <c r="J43" s="350">
        <v>9524</v>
      </c>
      <c r="K43" s="350">
        <v>9125</v>
      </c>
      <c r="L43" s="350">
        <v>8479</v>
      </c>
      <c r="M43" s="351">
        <v>7859</v>
      </c>
    </row>
    <row r="44" spans="2:13" ht="27.75" customHeight="1" x14ac:dyDescent="0.2">
      <c r="B44" s="1213"/>
      <c r="C44" s="1214"/>
      <c r="D44" s="103"/>
      <c r="E44" s="1217" t="s">
        <v>34</v>
      </c>
      <c r="F44" s="1217"/>
      <c r="G44" s="1217"/>
      <c r="H44" s="1218"/>
      <c r="I44" s="349">
        <v>915</v>
      </c>
      <c r="J44" s="350">
        <v>820</v>
      </c>
      <c r="K44" s="350">
        <v>715</v>
      </c>
      <c r="L44" s="350">
        <v>677</v>
      </c>
      <c r="M44" s="351">
        <v>615</v>
      </c>
    </row>
    <row r="45" spans="2:13" ht="27.75" customHeight="1" x14ac:dyDescent="0.2">
      <c r="B45" s="1213"/>
      <c r="C45" s="1214"/>
      <c r="D45" s="103"/>
      <c r="E45" s="1217" t="s">
        <v>35</v>
      </c>
      <c r="F45" s="1217"/>
      <c r="G45" s="1217"/>
      <c r="H45" s="1218"/>
      <c r="I45" s="349">
        <v>2089</v>
      </c>
      <c r="J45" s="350">
        <v>1931</v>
      </c>
      <c r="K45" s="350">
        <v>1820</v>
      </c>
      <c r="L45" s="350">
        <v>1603</v>
      </c>
      <c r="M45" s="351">
        <v>1573</v>
      </c>
    </row>
    <row r="46" spans="2:13" ht="27.75" customHeight="1" x14ac:dyDescent="0.2">
      <c r="B46" s="1213"/>
      <c r="C46" s="1214"/>
      <c r="D46" s="104"/>
      <c r="E46" s="1217" t="s">
        <v>36</v>
      </c>
      <c r="F46" s="1217"/>
      <c r="G46" s="1217"/>
      <c r="H46" s="1218"/>
      <c r="I46" s="349" t="s">
        <v>532</v>
      </c>
      <c r="J46" s="350" t="s">
        <v>532</v>
      </c>
      <c r="K46" s="350" t="s">
        <v>532</v>
      </c>
      <c r="L46" s="350" t="s">
        <v>532</v>
      </c>
      <c r="M46" s="351" t="s">
        <v>532</v>
      </c>
    </row>
    <row r="47" spans="2:13" ht="27.75" customHeight="1" x14ac:dyDescent="0.2">
      <c r="B47" s="1213"/>
      <c r="C47" s="1214"/>
      <c r="D47" s="105"/>
      <c r="E47" s="1227" t="s">
        <v>37</v>
      </c>
      <c r="F47" s="1228"/>
      <c r="G47" s="1228"/>
      <c r="H47" s="1229"/>
      <c r="I47" s="349" t="s">
        <v>532</v>
      </c>
      <c r="J47" s="350" t="s">
        <v>532</v>
      </c>
      <c r="K47" s="350" t="s">
        <v>532</v>
      </c>
      <c r="L47" s="350" t="s">
        <v>532</v>
      </c>
      <c r="M47" s="351" t="s">
        <v>532</v>
      </c>
    </row>
    <row r="48" spans="2:13" ht="27.75" customHeight="1" x14ac:dyDescent="0.2">
      <c r="B48" s="1213"/>
      <c r="C48" s="1214"/>
      <c r="D48" s="103"/>
      <c r="E48" s="1217" t="s">
        <v>38</v>
      </c>
      <c r="F48" s="1217"/>
      <c r="G48" s="1217"/>
      <c r="H48" s="1218"/>
      <c r="I48" s="349" t="s">
        <v>532</v>
      </c>
      <c r="J48" s="350" t="s">
        <v>532</v>
      </c>
      <c r="K48" s="350" t="s">
        <v>532</v>
      </c>
      <c r="L48" s="350" t="s">
        <v>532</v>
      </c>
      <c r="M48" s="351" t="s">
        <v>532</v>
      </c>
    </row>
    <row r="49" spans="2:13" ht="27.75" customHeight="1" x14ac:dyDescent="0.2">
      <c r="B49" s="1215"/>
      <c r="C49" s="1216"/>
      <c r="D49" s="103"/>
      <c r="E49" s="1217" t="s">
        <v>39</v>
      </c>
      <c r="F49" s="1217"/>
      <c r="G49" s="1217"/>
      <c r="H49" s="1218"/>
      <c r="I49" s="349" t="s">
        <v>532</v>
      </c>
      <c r="J49" s="350" t="s">
        <v>532</v>
      </c>
      <c r="K49" s="350" t="s">
        <v>532</v>
      </c>
      <c r="L49" s="350" t="s">
        <v>532</v>
      </c>
      <c r="M49" s="351" t="s">
        <v>532</v>
      </c>
    </row>
    <row r="50" spans="2:13" ht="27.75" customHeight="1" x14ac:dyDescent="0.2">
      <c r="B50" s="1211" t="s">
        <v>40</v>
      </c>
      <c r="C50" s="1212"/>
      <c r="D50" s="106"/>
      <c r="E50" s="1217" t="s">
        <v>41</v>
      </c>
      <c r="F50" s="1217"/>
      <c r="G50" s="1217"/>
      <c r="H50" s="1218"/>
      <c r="I50" s="349">
        <v>1462</v>
      </c>
      <c r="J50" s="350">
        <v>1732</v>
      </c>
      <c r="K50" s="350">
        <v>1797</v>
      </c>
      <c r="L50" s="350">
        <v>1658</v>
      </c>
      <c r="M50" s="351">
        <v>2501</v>
      </c>
    </row>
    <row r="51" spans="2:13" ht="27.75" customHeight="1" x14ac:dyDescent="0.2">
      <c r="B51" s="1213"/>
      <c r="C51" s="1214"/>
      <c r="D51" s="103"/>
      <c r="E51" s="1217" t="s">
        <v>42</v>
      </c>
      <c r="F51" s="1217"/>
      <c r="G51" s="1217"/>
      <c r="H51" s="1218"/>
      <c r="I51" s="349">
        <v>4652</v>
      </c>
      <c r="J51" s="350">
        <v>4590</v>
      </c>
      <c r="K51" s="350">
        <v>4449</v>
      </c>
      <c r="L51" s="350">
        <v>4408</v>
      </c>
      <c r="M51" s="351">
        <v>4528</v>
      </c>
    </row>
    <row r="52" spans="2:13" ht="27.75" customHeight="1" x14ac:dyDescent="0.2">
      <c r="B52" s="1215"/>
      <c r="C52" s="1216"/>
      <c r="D52" s="103"/>
      <c r="E52" s="1217" t="s">
        <v>43</v>
      </c>
      <c r="F52" s="1217"/>
      <c r="G52" s="1217"/>
      <c r="H52" s="1218"/>
      <c r="I52" s="349">
        <v>28476</v>
      </c>
      <c r="J52" s="350">
        <v>27844</v>
      </c>
      <c r="K52" s="350">
        <v>27406</v>
      </c>
      <c r="L52" s="350">
        <v>26541</v>
      </c>
      <c r="M52" s="351">
        <v>25729</v>
      </c>
    </row>
    <row r="53" spans="2:13" ht="27.75" customHeight="1" thickBot="1" x14ac:dyDescent="0.25">
      <c r="B53" s="1219" t="s">
        <v>44</v>
      </c>
      <c r="C53" s="1220"/>
      <c r="D53" s="107"/>
      <c r="E53" s="1221" t="s">
        <v>45</v>
      </c>
      <c r="F53" s="1221"/>
      <c r="G53" s="1221"/>
      <c r="H53" s="1222"/>
      <c r="I53" s="352">
        <v>12086</v>
      </c>
      <c r="J53" s="353">
        <v>10889</v>
      </c>
      <c r="K53" s="353">
        <v>10142</v>
      </c>
      <c r="L53" s="353">
        <v>9347</v>
      </c>
      <c r="M53" s="354">
        <v>8080</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CGjPigcuL8k636tvMWskfnTnQJ50yT/iiBHtIDnYeP4ri4BsNvuGvNZbi+BpcchUdLDqenwbB3Hz1MwCTfN3hQ==" saltValue="ChJKNeukkgNoc+rKnt6ly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3"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40" zoomScaleNormal="4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576</v>
      </c>
      <c r="G54" s="116" t="s">
        <v>577</v>
      </c>
      <c r="H54" s="117" t="s">
        <v>578</v>
      </c>
    </row>
    <row r="55" spans="2:8" ht="52.5" customHeight="1" x14ac:dyDescent="0.2">
      <c r="B55" s="118"/>
      <c r="C55" s="1238" t="s">
        <v>48</v>
      </c>
      <c r="D55" s="1238"/>
      <c r="E55" s="1239"/>
      <c r="F55" s="119">
        <v>480</v>
      </c>
      <c r="G55" s="119">
        <v>295</v>
      </c>
      <c r="H55" s="120">
        <v>574</v>
      </c>
    </row>
    <row r="56" spans="2:8" ht="52.5" customHeight="1" x14ac:dyDescent="0.2">
      <c r="B56" s="121"/>
      <c r="C56" s="1240" t="s">
        <v>49</v>
      </c>
      <c r="D56" s="1240"/>
      <c r="E56" s="1241"/>
      <c r="F56" s="122">
        <v>150</v>
      </c>
      <c r="G56" s="122">
        <v>150</v>
      </c>
      <c r="H56" s="123">
        <v>401</v>
      </c>
    </row>
    <row r="57" spans="2:8" ht="53.25" customHeight="1" x14ac:dyDescent="0.2">
      <c r="B57" s="121"/>
      <c r="C57" s="1242" t="s">
        <v>50</v>
      </c>
      <c r="D57" s="1242"/>
      <c r="E57" s="1243"/>
      <c r="F57" s="124">
        <v>2685</v>
      </c>
      <c r="G57" s="124">
        <v>2727</v>
      </c>
      <c r="H57" s="125">
        <v>2932</v>
      </c>
    </row>
    <row r="58" spans="2:8" ht="45.75" customHeight="1" x14ac:dyDescent="0.2">
      <c r="B58" s="126"/>
      <c r="C58" s="1230" t="s">
        <v>611</v>
      </c>
      <c r="D58" s="1231"/>
      <c r="E58" s="1232"/>
      <c r="F58" s="127">
        <v>1698</v>
      </c>
      <c r="G58" s="127">
        <v>1698</v>
      </c>
      <c r="H58" s="128">
        <v>1698</v>
      </c>
    </row>
    <row r="59" spans="2:8" ht="45.75" customHeight="1" x14ac:dyDescent="0.2">
      <c r="B59" s="126"/>
      <c r="C59" s="1230" t="s">
        <v>612</v>
      </c>
      <c r="D59" s="1231"/>
      <c r="E59" s="1232"/>
      <c r="F59" s="127">
        <v>348</v>
      </c>
      <c r="G59" s="127">
        <v>341</v>
      </c>
      <c r="H59" s="128">
        <v>297</v>
      </c>
    </row>
    <row r="60" spans="2:8" ht="45.75" customHeight="1" x14ac:dyDescent="0.2">
      <c r="B60" s="126"/>
      <c r="C60" s="1230" t="s">
        <v>613</v>
      </c>
      <c r="D60" s="1231"/>
      <c r="E60" s="1232"/>
      <c r="F60" s="127">
        <v>191</v>
      </c>
      <c r="G60" s="127">
        <v>188</v>
      </c>
      <c r="H60" s="128">
        <v>289</v>
      </c>
    </row>
    <row r="61" spans="2:8" ht="45.75" customHeight="1" x14ac:dyDescent="0.2">
      <c r="B61" s="126"/>
      <c r="C61" s="1230" t="s">
        <v>614</v>
      </c>
      <c r="D61" s="1231"/>
      <c r="E61" s="1232"/>
      <c r="F61" s="127">
        <v>47</v>
      </c>
      <c r="G61" s="127">
        <v>120</v>
      </c>
      <c r="H61" s="128">
        <v>272</v>
      </c>
    </row>
    <row r="62" spans="2:8" ht="45.75" customHeight="1" thickBot="1" x14ac:dyDescent="0.25">
      <c r="B62" s="129"/>
      <c r="C62" s="1233" t="s">
        <v>615</v>
      </c>
      <c r="D62" s="1234"/>
      <c r="E62" s="1235"/>
      <c r="F62" s="130">
        <v>191</v>
      </c>
      <c r="G62" s="130">
        <v>165</v>
      </c>
      <c r="H62" s="131">
        <v>161</v>
      </c>
    </row>
    <row r="63" spans="2:8" ht="52.5" customHeight="1" thickBot="1" x14ac:dyDescent="0.25">
      <c r="B63" s="132"/>
      <c r="C63" s="1236" t="s">
        <v>51</v>
      </c>
      <c r="D63" s="1236"/>
      <c r="E63" s="1237"/>
      <c r="F63" s="133">
        <v>3315</v>
      </c>
      <c r="G63" s="133">
        <v>3173</v>
      </c>
      <c r="H63" s="134">
        <v>3908</v>
      </c>
    </row>
    <row r="64" spans="2:8" ht="13" x14ac:dyDescent="0.2"/>
  </sheetData>
  <sheetProtection algorithmName="SHA-512" hashValue="N2V/QntPwgseW/IKmmVfkd5cpfTp1i/wLm9728/tEWXVjutxQ0MS2fZf6KiopV8OoMCHbvsqcVlX2U1P1kMTPQ==" saltValue="6H/TUdZqGfnjzDt213tR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0"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629C6-6B6D-42E8-A571-6055EE18A976}">
  <sheetPr>
    <pageSetUpPr fitToPage="1"/>
  </sheetPr>
  <dimension ref="A1:DE85"/>
  <sheetViews>
    <sheetView showGridLines="0" tabSelected="1" zoomScale="85" zoomScaleNormal="85" zoomScaleSheetLayoutView="55" workbookViewId="0">
      <selection activeCell="AW39" sqref="AW39"/>
    </sheetView>
  </sheetViews>
  <sheetFormatPr defaultColWidth="0" defaultRowHeight="13.5" customHeight="1" zeroHeight="1" x14ac:dyDescent="0.2"/>
  <cols>
    <col min="1" max="1" width="6.36328125" style="363" customWidth="1"/>
    <col min="2" max="107" width="2.453125" style="363" customWidth="1"/>
    <col min="108" max="108" width="6.08984375" style="370" customWidth="1"/>
    <col min="109" max="109" width="5.90625" style="369" customWidth="1"/>
    <col min="110" max="16384" width="8.6328125" style="363" hidden="1"/>
  </cols>
  <sheetData>
    <row r="1" spans="1:109" ht="42.75" customHeight="1" x14ac:dyDescent="0.2">
      <c r="A1" s="361"/>
      <c r="B1" s="362"/>
      <c r="DD1" s="363"/>
      <c r="DE1" s="363"/>
    </row>
    <row r="2" spans="1:109" ht="25.5" customHeight="1" x14ac:dyDescent="0.2">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2">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50" customFormat="1" ht="13" x14ac:dyDescent="0.2">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50" customFormat="1" ht="13" x14ac:dyDescent="0.2">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50" customFormat="1" ht="13" x14ac:dyDescent="0.2">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50" customFormat="1" ht="13" x14ac:dyDescent="0.2">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50" customFormat="1" ht="13" x14ac:dyDescent="0.2">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50" customFormat="1" ht="13" x14ac:dyDescent="0.2">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50" customFormat="1" ht="13" x14ac:dyDescent="0.2">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50" customFormat="1" ht="13" x14ac:dyDescent="0.2">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50" customFormat="1" ht="13" x14ac:dyDescent="0.2">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50" customFormat="1" ht="13" x14ac:dyDescent="0.2">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50" customFormat="1" ht="13" x14ac:dyDescent="0.2">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50" customFormat="1" ht="13" x14ac:dyDescent="0.2">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50" customFormat="1" ht="13" x14ac:dyDescent="0.2">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50" customFormat="1" ht="13" x14ac:dyDescent="0.2">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50" customFormat="1" ht="13" x14ac:dyDescent="0.2">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ht="13" x14ac:dyDescent="0.2">
      <c r="DD19" s="363"/>
      <c r="DE19" s="363"/>
    </row>
    <row r="20" spans="1:109" ht="13" x14ac:dyDescent="0.2">
      <c r="DD20" s="363"/>
      <c r="DE20" s="363"/>
    </row>
    <row r="21" spans="1:109" ht="17.25" customHeight="1" x14ac:dyDescent="0.2">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2">
      <c r="B22" s="369"/>
    </row>
    <row r="23" spans="1:109" ht="13" x14ac:dyDescent="0.2">
      <c r="B23" s="369"/>
    </row>
    <row r="24" spans="1:109" ht="13" x14ac:dyDescent="0.2">
      <c r="B24" s="369"/>
    </row>
    <row r="25" spans="1:109" ht="13" x14ac:dyDescent="0.2">
      <c r="B25" s="369"/>
    </row>
    <row r="26" spans="1:109" ht="13" x14ac:dyDescent="0.2">
      <c r="B26" s="369"/>
    </row>
    <row r="27" spans="1:109" ht="13" x14ac:dyDescent="0.2">
      <c r="B27" s="369"/>
    </row>
    <row r="28" spans="1:109" ht="13" x14ac:dyDescent="0.2">
      <c r="B28" s="369"/>
    </row>
    <row r="29" spans="1:109" ht="13" x14ac:dyDescent="0.2">
      <c r="B29" s="369"/>
    </row>
    <row r="30" spans="1:109" ht="13" x14ac:dyDescent="0.2">
      <c r="B30" s="369"/>
    </row>
    <row r="31" spans="1:109" ht="13" x14ac:dyDescent="0.2">
      <c r="B31" s="369"/>
    </row>
    <row r="32" spans="1:109" ht="13" x14ac:dyDescent="0.2">
      <c r="B32" s="369"/>
    </row>
    <row r="33" spans="2:109" ht="13" x14ac:dyDescent="0.2">
      <c r="B33" s="369"/>
    </row>
    <row r="34" spans="2:109" ht="13" x14ac:dyDescent="0.2">
      <c r="B34" s="369"/>
    </row>
    <row r="35" spans="2:109" ht="13" x14ac:dyDescent="0.2">
      <c r="B35" s="369"/>
    </row>
    <row r="36" spans="2:109" ht="13" x14ac:dyDescent="0.2">
      <c r="B36" s="369"/>
    </row>
    <row r="37" spans="2:109" ht="13" x14ac:dyDescent="0.2">
      <c r="B37" s="369"/>
    </row>
    <row r="38" spans="2:109" ht="13" x14ac:dyDescent="0.2">
      <c r="B38" s="369"/>
    </row>
    <row r="39" spans="2:109" ht="13" x14ac:dyDescent="0.2">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ht="13" x14ac:dyDescent="0.2">
      <c r="B40" s="374"/>
      <c r="DD40" s="374"/>
      <c r="DE40" s="363"/>
    </row>
    <row r="41" spans="2:109" ht="16.5" x14ac:dyDescent="0.2">
      <c r="B41" s="375" t="s">
        <v>618</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ht="13" x14ac:dyDescent="0.2">
      <c r="B42" s="369"/>
      <c r="G42" s="376"/>
      <c r="I42" s="377"/>
      <c r="J42" s="377"/>
      <c r="K42" s="377"/>
      <c r="AM42" s="376"/>
      <c r="AN42" s="376" t="s">
        <v>619</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2">
      <c r="B43" s="369"/>
      <c r="AN43" s="1256" t="s">
        <v>620</v>
      </c>
      <c r="AO43" s="1257"/>
      <c r="AP43" s="1257"/>
      <c r="AQ43" s="1257"/>
      <c r="AR43" s="1257"/>
      <c r="AS43" s="1257"/>
      <c r="AT43" s="1257"/>
      <c r="AU43" s="1257"/>
      <c r="AV43" s="1257"/>
      <c r="AW43" s="1257"/>
      <c r="AX43" s="1257"/>
      <c r="AY43" s="1257"/>
      <c r="AZ43" s="1257"/>
      <c r="BA43" s="1257"/>
      <c r="BB43" s="1257"/>
      <c r="BC43" s="1257"/>
      <c r="BD43" s="1257"/>
      <c r="BE43" s="1257"/>
      <c r="BF43" s="1257"/>
      <c r="BG43" s="1257"/>
      <c r="BH43" s="1257"/>
      <c r="BI43" s="1257"/>
      <c r="BJ43" s="1257"/>
      <c r="BK43" s="1257"/>
      <c r="BL43" s="1257"/>
      <c r="BM43" s="1257"/>
      <c r="BN43" s="1257"/>
      <c r="BO43" s="1257"/>
      <c r="BP43" s="1257"/>
      <c r="BQ43" s="1257"/>
      <c r="BR43" s="1257"/>
      <c r="BS43" s="1257"/>
      <c r="BT43" s="1257"/>
      <c r="BU43" s="1257"/>
      <c r="BV43" s="1257"/>
      <c r="BW43" s="1257"/>
      <c r="BX43" s="1257"/>
      <c r="BY43" s="1257"/>
      <c r="BZ43" s="1257"/>
      <c r="CA43" s="1257"/>
      <c r="CB43" s="1257"/>
      <c r="CC43" s="1257"/>
      <c r="CD43" s="1257"/>
      <c r="CE43" s="1257"/>
      <c r="CF43" s="1257"/>
      <c r="CG43" s="1257"/>
      <c r="CH43" s="1257"/>
      <c r="CI43" s="1257"/>
      <c r="CJ43" s="1257"/>
      <c r="CK43" s="1257"/>
      <c r="CL43" s="1257"/>
      <c r="CM43" s="1257"/>
      <c r="CN43" s="1257"/>
      <c r="CO43" s="1257"/>
      <c r="CP43" s="1257"/>
      <c r="CQ43" s="1257"/>
      <c r="CR43" s="1257"/>
      <c r="CS43" s="1257"/>
      <c r="CT43" s="1257"/>
      <c r="CU43" s="1257"/>
      <c r="CV43" s="1257"/>
      <c r="CW43" s="1257"/>
      <c r="CX43" s="1257"/>
      <c r="CY43" s="1257"/>
      <c r="CZ43" s="1257"/>
      <c r="DA43" s="1257"/>
      <c r="DB43" s="1257"/>
      <c r="DC43" s="1258"/>
    </row>
    <row r="44" spans="2:109" ht="13" x14ac:dyDescent="0.2">
      <c r="B44" s="369"/>
      <c r="AN44" s="1259"/>
      <c r="AO44" s="1260"/>
      <c r="AP44" s="1260"/>
      <c r="AQ44" s="1260"/>
      <c r="AR44" s="1260"/>
      <c r="AS44" s="1260"/>
      <c r="AT44" s="1260"/>
      <c r="AU44" s="1260"/>
      <c r="AV44" s="1260"/>
      <c r="AW44" s="1260"/>
      <c r="AX44" s="1260"/>
      <c r="AY44" s="1260"/>
      <c r="AZ44" s="1260"/>
      <c r="BA44" s="1260"/>
      <c r="BB44" s="1260"/>
      <c r="BC44" s="1260"/>
      <c r="BD44" s="1260"/>
      <c r="BE44" s="1260"/>
      <c r="BF44" s="1260"/>
      <c r="BG44" s="1260"/>
      <c r="BH44" s="1260"/>
      <c r="BI44" s="1260"/>
      <c r="BJ44" s="1260"/>
      <c r="BK44" s="1260"/>
      <c r="BL44" s="1260"/>
      <c r="BM44" s="1260"/>
      <c r="BN44" s="1260"/>
      <c r="BO44" s="1260"/>
      <c r="BP44" s="1260"/>
      <c r="BQ44" s="1260"/>
      <c r="BR44" s="1260"/>
      <c r="BS44" s="1260"/>
      <c r="BT44" s="1260"/>
      <c r="BU44" s="1260"/>
      <c r="BV44" s="1260"/>
      <c r="BW44" s="1260"/>
      <c r="BX44" s="1260"/>
      <c r="BY44" s="1260"/>
      <c r="BZ44" s="1260"/>
      <c r="CA44" s="1260"/>
      <c r="CB44" s="1260"/>
      <c r="CC44" s="1260"/>
      <c r="CD44" s="1260"/>
      <c r="CE44" s="1260"/>
      <c r="CF44" s="1260"/>
      <c r="CG44" s="1260"/>
      <c r="CH44" s="1260"/>
      <c r="CI44" s="1260"/>
      <c r="CJ44" s="1260"/>
      <c r="CK44" s="1260"/>
      <c r="CL44" s="1260"/>
      <c r="CM44" s="1260"/>
      <c r="CN44" s="1260"/>
      <c r="CO44" s="1260"/>
      <c r="CP44" s="1260"/>
      <c r="CQ44" s="1260"/>
      <c r="CR44" s="1260"/>
      <c r="CS44" s="1260"/>
      <c r="CT44" s="1260"/>
      <c r="CU44" s="1260"/>
      <c r="CV44" s="1260"/>
      <c r="CW44" s="1260"/>
      <c r="CX44" s="1260"/>
      <c r="CY44" s="1260"/>
      <c r="CZ44" s="1260"/>
      <c r="DA44" s="1260"/>
      <c r="DB44" s="1260"/>
      <c r="DC44" s="1261"/>
    </row>
    <row r="45" spans="2:109" ht="13" x14ac:dyDescent="0.2">
      <c r="B45" s="369"/>
      <c r="AN45" s="1259"/>
      <c r="AO45" s="1260"/>
      <c r="AP45" s="1260"/>
      <c r="AQ45" s="1260"/>
      <c r="AR45" s="1260"/>
      <c r="AS45" s="1260"/>
      <c r="AT45" s="1260"/>
      <c r="AU45" s="1260"/>
      <c r="AV45" s="1260"/>
      <c r="AW45" s="1260"/>
      <c r="AX45" s="1260"/>
      <c r="AY45" s="1260"/>
      <c r="AZ45" s="1260"/>
      <c r="BA45" s="1260"/>
      <c r="BB45" s="1260"/>
      <c r="BC45" s="1260"/>
      <c r="BD45" s="1260"/>
      <c r="BE45" s="1260"/>
      <c r="BF45" s="1260"/>
      <c r="BG45" s="1260"/>
      <c r="BH45" s="1260"/>
      <c r="BI45" s="1260"/>
      <c r="BJ45" s="1260"/>
      <c r="BK45" s="1260"/>
      <c r="BL45" s="1260"/>
      <c r="BM45" s="1260"/>
      <c r="BN45" s="1260"/>
      <c r="BO45" s="1260"/>
      <c r="BP45" s="1260"/>
      <c r="BQ45" s="1260"/>
      <c r="BR45" s="1260"/>
      <c r="BS45" s="1260"/>
      <c r="BT45" s="1260"/>
      <c r="BU45" s="1260"/>
      <c r="BV45" s="1260"/>
      <c r="BW45" s="1260"/>
      <c r="BX45" s="1260"/>
      <c r="BY45" s="1260"/>
      <c r="BZ45" s="1260"/>
      <c r="CA45" s="1260"/>
      <c r="CB45" s="1260"/>
      <c r="CC45" s="1260"/>
      <c r="CD45" s="1260"/>
      <c r="CE45" s="1260"/>
      <c r="CF45" s="1260"/>
      <c r="CG45" s="1260"/>
      <c r="CH45" s="1260"/>
      <c r="CI45" s="1260"/>
      <c r="CJ45" s="1260"/>
      <c r="CK45" s="1260"/>
      <c r="CL45" s="1260"/>
      <c r="CM45" s="1260"/>
      <c r="CN45" s="1260"/>
      <c r="CO45" s="1260"/>
      <c r="CP45" s="1260"/>
      <c r="CQ45" s="1260"/>
      <c r="CR45" s="1260"/>
      <c r="CS45" s="1260"/>
      <c r="CT45" s="1260"/>
      <c r="CU45" s="1260"/>
      <c r="CV45" s="1260"/>
      <c r="CW45" s="1260"/>
      <c r="CX45" s="1260"/>
      <c r="CY45" s="1260"/>
      <c r="CZ45" s="1260"/>
      <c r="DA45" s="1260"/>
      <c r="DB45" s="1260"/>
      <c r="DC45" s="1261"/>
    </row>
    <row r="46" spans="2:109" ht="13" x14ac:dyDescent="0.2">
      <c r="B46" s="369"/>
      <c r="AN46" s="1259"/>
      <c r="AO46" s="1260"/>
      <c r="AP46" s="1260"/>
      <c r="AQ46" s="1260"/>
      <c r="AR46" s="1260"/>
      <c r="AS46" s="1260"/>
      <c r="AT46" s="1260"/>
      <c r="AU46" s="1260"/>
      <c r="AV46" s="1260"/>
      <c r="AW46" s="1260"/>
      <c r="AX46" s="1260"/>
      <c r="AY46" s="1260"/>
      <c r="AZ46" s="1260"/>
      <c r="BA46" s="1260"/>
      <c r="BB46" s="1260"/>
      <c r="BC46" s="1260"/>
      <c r="BD46" s="1260"/>
      <c r="BE46" s="1260"/>
      <c r="BF46" s="1260"/>
      <c r="BG46" s="1260"/>
      <c r="BH46" s="1260"/>
      <c r="BI46" s="1260"/>
      <c r="BJ46" s="1260"/>
      <c r="BK46" s="1260"/>
      <c r="BL46" s="1260"/>
      <c r="BM46" s="1260"/>
      <c r="BN46" s="1260"/>
      <c r="BO46" s="1260"/>
      <c r="BP46" s="1260"/>
      <c r="BQ46" s="1260"/>
      <c r="BR46" s="1260"/>
      <c r="BS46" s="1260"/>
      <c r="BT46" s="1260"/>
      <c r="BU46" s="1260"/>
      <c r="BV46" s="1260"/>
      <c r="BW46" s="1260"/>
      <c r="BX46" s="1260"/>
      <c r="BY46" s="1260"/>
      <c r="BZ46" s="1260"/>
      <c r="CA46" s="1260"/>
      <c r="CB46" s="1260"/>
      <c r="CC46" s="1260"/>
      <c r="CD46" s="1260"/>
      <c r="CE46" s="1260"/>
      <c r="CF46" s="1260"/>
      <c r="CG46" s="1260"/>
      <c r="CH46" s="1260"/>
      <c r="CI46" s="1260"/>
      <c r="CJ46" s="1260"/>
      <c r="CK46" s="1260"/>
      <c r="CL46" s="1260"/>
      <c r="CM46" s="1260"/>
      <c r="CN46" s="1260"/>
      <c r="CO46" s="1260"/>
      <c r="CP46" s="1260"/>
      <c r="CQ46" s="1260"/>
      <c r="CR46" s="1260"/>
      <c r="CS46" s="1260"/>
      <c r="CT46" s="1260"/>
      <c r="CU46" s="1260"/>
      <c r="CV46" s="1260"/>
      <c r="CW46" s="1260"/>
      <c r="CX46" s="1260"/>
      <c r="CY46" s="1260"/>
      <c r="CZ46" s="1260"/>
      <c r="DA46" s="1260"/>
      <c r="DB46" s="1260"/>
      <c r="DC46" s="1261"/>
    </row>
    <row r="47" spans="2:109" ht="13" x14ac:dyDescent="0.2">
      <c r="B47" s="369"/>
      <c r="AN47" s="1262"/>
      <c r="AO47" s="1263"/>
      <c r="AP47" s="1263"/>
      <c r="AQ47" s="1263"/>
      <c r="AR47" s="1263"/>
      <c r="AS47" s="1263"/>
      <c r="AT47" s="1263"/>
      <c r="AU47" s="1263"/>
      <c r="AV47" s="1263"/>
      <c r="AW47" s="1263"/>
      <c r="AX47" s="1263"/>
      <c r="AY47" s="1263"/>
      <c r="AZ47" s="1263"/>
      <c r="BA47" s="1263"/>
      <c r="BB47" s="1263"/>
      <c r="BC47" s="1263"/>
      <c r="BD47" s="1263"/>
      <c r="BE47" s="1263"/>
      <c r="BF47" s="1263"/>
      <c r="BG47" s="1263"/>
      <c r="BH47" s="1263"/>
      <c r="BI47" s="1263"/>
      <c r="BJ47" s="1263"/>
      <c r="BK47" s="1263"/>
      <c r="BL47" s="1263"/>
      <c r="BM47" s="1263"/>
      <c r="BN47" s="1263"/>
      <c r="BO47" s="1263"/>
      <c r="BP47" s="1263"/>
      <c r="BQ47" s="1263"/>
      <c r="BR47" s="1263"/>
      <c r="BS47" s="1263"/>
      <c r="BT47" s="1263"/>
      <c r="BU47" s="1263"/>
      <c r="BV47" s="1263"/>
      <c r="BW47" s="1263"/>
      <c r="BX47" s="1263"/>
      <c r="BY47" s="1263"/>
      <c r="BZ47" s="1263"/>
      <c r="CA47" s="1263"/>
      <c r="CB47" s="1263"/>
      <c r="CC47" s="1263"/>
      <c r="CD47" s="1263"/>
      <c r="CE47" s="1263"/>
      <c r="CF47" s="1263"/>
      <c r="CG47" s="1263"/>
      <c r="CH47" s="1263"/>
      <c r="CI47" s="1263"/>
      <c r="CJ47" s="1263"/>
      <c r="CK47" s="1263"/>
      <c r="CL47" s="1263"/>
      <c r="CM47" s="1263"/>
      <c r="CN47" s="1263"/>
      <c r="CO47" s="1263"/>
      <c r="CP47" s="1263"/>
      <c r="CQ47" s="1263"/>
      <c r="CR47" s="1263"/>
      <c r="CS47" s="1263"/>
      <c r="CT47" s="1263"/>
      <c r="CU47" s="1263"/>
      <c r="CV47" s="1263"/>
      <c r="CW47" s="1263"/>
      <c r="CX47" s="1263"/>
      <c r="CY47" s="1263"/>
      <c r="CZ47" s="1263"/>
      <c r="DA47" s="1263"/>
      <c r="DB47" s="1263"/>
      <c r="DC47" s="1264"/>
    </row>
    <row r="48" spans="2:109" ht="13" x14ac:dyDescent="0.2">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ht="13" x14ac:dyDescent="0.2">
      <c r="B49" s="369"/>
      <c r="AN49" s="363" t="s">
        <v>621</v>
      </c>
    </row>
    <row r="50" spans="1:109" ht="13" x14ac:dyDescent="0.2">
      <c r="B50" s="369"/>
      <c r="G50" s="1250"/>
      <c r="H50" s="1250"/>
      <c r="I50" s="1250"/>
      <c r="J50" s="1250"/>
      <c r="K50" s="379"/>
      <c r="L50" s="379"/>
      <c r="M50" s="380"/>
      <c r="N50" s="380"/>
      <c r="AN50" s="1253"/>
      <c r="AO50" s="1254"/>
      <c r="AP50" s="1254"/>
      <c r="AQ50" s="1254"/>
      <c r="AR50" s="1254"/>
      <c r="AS50" s="1254"/>
      <c r="AT50" s="1254"/>
      <c r="AU50" s="1254"/>
      <c r="AV50" s="1254"/>
      <c r="AW50" s="1254"/>
      <c r="AX50" s="1254"/>
      <c r="AY50" s="1254"/>
      <c r="AZ50" s="1254"/>
      <c r="BA50" s="1254"/>
      <c r="BB50" s="1254"/>
      <c r="BC50" s="1254"/>
      <c r="BD50" s="1254"/>
      <c r="BE50" s="1254"/>
      <c r="BF50" s="1254"/>
      <c r="BG50" s="1254"/>
      <c r="BH50" s="1254"/>
      <c r="BI50" s="1254"/>
      <c r="BJ50" s="1254"/>
      <c r="BK50" s="1254"/>
      <c r="BL50" s="1254"/>
      <c r="BM50" s="1254"/>
      <c r="BN50" s="1254"/>
      <c r="BO50" s="1255"/>
      <c r="BP50" s="1249" t="s">
        <v>574</v>
      </c>
      <c r="BQ50" s="1249"/>
      <c r="BR50" s="1249"/>
      <c r="BS50" s="1249"/>
      <c r="BT50" s="1249"/>
      <c r="BU50" s="1249"/>
      <c r="BV50" s="1249"/>
      <c r="BW50" s="1249"/>
      <c r="BX50" s="1249" t="s">
        <v>575</v>
      </c>
      <c r="BY50" s="1249"/>
      <c r="BZ50" s="1249"/>
      <c r="CA50" s="1249"/>
      <c r="CB50" s="1249"/>
      <c r="CC50" s="1249"/>
      <c r="CD50" s="1249"/>
      <c r="CE50" s="1249"/>
      <c r="CF50" s="1249" t="s">
        <v>576</v>
      </c>
      <c r="CG50" s="1249"/>
      <c r="CH50" s="1249"/>
      <c r="CI50" s="1249"/>
      <c r="CJ50" s="1249"/>
      <c r="CK50" s="1249"/>
      <c r="CL50" s="1249"/>
      <c r="CM50" s="1249"/>
      <c r="CN50" s="1249" t="s">
        <v>577</v>
      </c>
      <c r="CO50" s="1249"/>
      <c r="CP50" s="1249"/>
      <c r="CQ50" s="1249"/>
      <c r="CR50" s="1249"/>
      <c r="CS50" s="1249"/>
      <c r="CT50" s="1249"/>
      <c r="CU50" s="1249"/>
      <c r="CV50" s="1249" t="s">
        <v>578</v>
      </c>
      <c r="CW50" s="1249"/>
      <c r="CX50" s="1249"/>
      <c r="CY50" s="1249"/>
      <c r="CZ50" s="1249"/>
      <c r="DA50" s="1249"/>
      <c r="DB50" s="1249"/>
      <c r="DC50" s="1249"/>
    </row>
    <row r="51" spans="1:109" ht="13.5" customHeight="1" x14ac:dyDescent="0.2">
      <c r="B51" s="369"/>
      <c r="G51" s="1252"/>
      <c r="H51" s="1252"/>
      <c r="I51" s="1265"/>
      <c r="J51" s="1265"/>
      <c r="K51" s="1251"/>
      <c r="L51" s="1251"/>
      <c r="M51" s="1251"/>
      <c r="N51" s="1251"/>
      <c r="AM51" s="378"/>
      <c r="AN51" s="1247" t="s">
        <v>622</v>
      </c>
      <c r="AO51" s="1247"/>
      <c r="AP51" s="1247"/>
      <c r="AQ51" s="1247"/>
      <c r="AR51" s="1247"/>
      <c r="AS51" s="1247"/>
      <c r="AT51" s="1247"/>
      <c r="AU51" s="1247"/>
      <c r="AV51" s="1247"/>
      <c r="AW51" s="1247"/>
      <c r="AX51" s="1247"/>
      <c r="AY51" s="1247"/>
      <c r="AZ51" s="1247"/>
      <c r="BA51" s="1247"/>
      <c r="BB51" s="1247" t="s">
        <v>623</v>
      </c>
      <c r="BC51" s="1247"/>
      <c r="BD51" s="1247"/>
      <c r="BE51" s="1247"/>
      <c r="BF51" s="1247"/>
      <c r="BG51" s="1247"/>
      <c r="BH51" s="1247"/>
      <c r="BI51" s="1247"/>
      <c r="BJ51" s="1247"/>
      <c r="BK51" s="1247"/>
      <c r="BL51" s="1247"/>
      <c r="BM51" s="1247"/>
      <c r="BN51" s="1247"/>
      <c r="BO51" s="1247"/>
      <c r="BP51" s="1244">
        <v>84.6</v>
      </c>
      <c r="BQ51" s="1244"/>
      <c r="BR51" s="1244"/>
      <c r="BS51" s="1244"/>
      <c r="BT51" s="1244"/>
      <c r="BU51" s="1244"/>
      <c r="BV51" s="1244"/>
      <c r="BW51" s="1244"/>
      <c r="BX51" s="1244">
        <v>76.599999999999994</v>
      </c>
      <c r="BY51" s="1244"/>
      <c r="BZ51" s="1244"/>
      <c r="CA51" s="1244"/>
      <c r="CB51" s="1244"/>
      <c r="CC51" s="1244"/>
      <c r="CD51" s="1244"/>
      <c r="CE51" s="1244"/>
      <c r="CF51" s="1244">
        <v>70.7</v>
      </c>
      <c r="CG51" s="1244"/>
      <c r="CH51" s="1244"/>
      <c r="CI51" s="1244"/>
      <c r="CJ51" s="1244"/>
      <c r="CK51" s="1244"/>
      <c r="CL51" s="1244"/>
      <c r="CM51" s="1244"/>
      <c r="CN51" s="1244">
        <v>63</v>
      </c>
      <c r="CO51" s="1244"/>
      <c r="CP51" s="1244"/>
      <c r="CQ51" s="1244"/>
      <c r="CR51" s="1244"/>
      <c r="CS51" s="1244"/>
      <c r="CT51" s="1244"/>
      <c r="CU51" s="1244"/>
      <c r="CV51" s="1244">
        <v>51.6</v>
      </c>
      <c r="CW51" s="1244"/>
      <c r="CX51" s="1244"/>
      <c r="CY51" s="1244"/>
      <c r="CZ51" s="1244"/>
      <c r="DA51" s="1244"/>
      <c r="DB51" s="1244"/>
      <c r="DC51" s="1244"/>
    </row>
    <row r="52" spans="1:109" ht="13" x14ac:dyDescent="0.2">
      <c r="B52" s="369"/>
      <c r="G52" s="1252"/>
      <c r="H52" s="1252"/>
      <c r="I52" s="1265"/>
      <c r="J52" s="1265"/>
      <c r="K52" s="1251"/>
      <c r="L52" s="1251"/>
      <c r="M52" s="1251"/>
      <c r="N52" s="1251"/>
      <c r="AM52" s="378"/>
      <c r="AN52" s="1247"/>
      <c r="AO52" s="1247"/>
      <c r="AP52" s="1247"/>
      <c r="AQ52" s="1247"/>
      <c r="AR52" s="1247"/>
      <c r="AS52" s="1247"/>
      <c r="AT52" s="1247"/>
      <c r="AU52" s="1247"/>
      <c r="AV52" s="1247"/>
      <c r="AW52" s="1247"/>
      <c r="AX52" s="1247"/>
      <c r="AY52" s="1247"/>
      <c r="AZ52" s="1247"/>
      <c r="BA52" s="1247"/>
      <c r="BB52" s="1247"/>
      <c r="BC52" s="1247"/>
      <c r="BD52" s="1247"/>
      <c r="BE52" s="1247"/>
      <c r="BF52" s="1247"/>
      <c r="BG52" s="1247"/>
      <c r="BH52" s="1247"/>
      <c r="BI52" s="1247"/>
      <c r="BJ52" s="1247"/>
      <c r="BK52" s="1247"/>
      <c r="BL52" s="1247"/>
      <c r="BM52" s="1247"/>
      <c r="BN52" s="1247"/>
      <c r="BO52" s="1247"/>
      <c r="BP52" s="1244"/>
      <c r="BQ52" s="1244"/>
      <c r="BR52" s="1244"/>
      <c r="BS52" s="1244"/>
      <c r="BT52" s="1244"/>
      <c r="BU52" s="1244"/>
      <c r="BV52" s="1244"/>
      <c r="BW52" s="1244"/>
      <c r="BX52" s="1244"/>
      <c r="BY52" s="1244"/>
      <c r="BZ52" s="1244"/>
      <c r="CA52" s="1244"/>
      <c r="CB52" s="1244"/>
      <c r="CC52" s="1244"/>
      <c r="CD52" s="1244"/>
      <c r="CE52" s="1244"/>
      <c r="CF52" s="1244"/>
      <c r="CG52" s="1244"/>
      <c r="CH52" s="1244"/>
      <c r="CI52" s="1244"/>
      <c r="CJ52" s="1244"/>
      <c r="CK52" s="1244"/>
      <c r="CL52" s="1244"/>
      <c r="CM52" s="1244"/>
      <c r="CN52" s="1244"/>
      <c r="CO52" s="1244"/>
      <c r="CP52" s="1244"/>
      <c r="CQ52" s="1244"/>
      <c r="CR52" s="1244"/>
      <c r="CS52" s="1244"/>
      <c r="CT52" s="1244"/>
      <c r="CU52" s="1244"/>
      <c r="CV52" s="1244"/>
      <c r="CW52" s="1244"/>
      <c r="CX52" s="1244"/>
      <c r="CY52" s="1244"/>
      <c r="CZ52" s="1244"/>
      <c r="DA52" s="1244"/>
      <c r="DB52" s="1244"/>
      <c r="DC52" s="1244"/>
    </row>
    <row r="53" spans="1:109" ht="13" x14ac:dyDescent="0.2">
      <c r="A53" s="377"/>
      <c r="B53" s="369"/>
      <c r="G53" s="1252"/>
      <c r="H53" s="1252"/>
      <c r="I53" s="1250"/>
      <c r="J53" s="1250"/>
      <c r="K53" s="1251"/>
      <c r="L53" s="1251"/>
      <c r="M53" s="1251"/>
      <c r="N53" s="1251"/>
      <c r="AM53" s="378"/>
      <c r="AN53" s="1247"/>
      <c r="AO53" s="1247"/>
      <c r="AP53" s="1247"/>
      <c r="AQ53" s="1247"/>
      <c r="AR53" s="1247"/>
      <c r="AS53" s="1247"/>
      <c r="AT53" s="1247"/>
      <c r="AU53" s="1247"/>
      <c r="AV53" s="1247"/>
      <c r="AW53" s="1247"/>
      <c r="AX53" s="1247"/>
      <c r="AY53" s="1247"/>
      <c r="AZ53" s="1247"/>
      <c r="BA53" s="1247"/>
      <c r="BB53" s="1247" t="s">
        <v>624</v>
      </c>
      <c r="BC53" s="1247"/>
      <c r="BD53" s="1247"/>
      <c r="BE53" s="1247"/>
      <c r="BF53" s="1247"/>
      <c r="BG53" s="1247"/>
      <c r="BH53" s="1247"/>
      <c r="BI53" s="1247"/>
      <c r="BJ53" s="1247"/>
      <c r="BK53" s="1247"/>
      <c r="BL53" s="1247"/>
      <c r="BM53" s="1247"/>
      <c r="BN53" s="1247"/>
      <c r="BO53" s="1247"/>
      <c r="BP53" s="1244">
        <v>60.6</v>
      </c>
      <c r="BQ53" s="1244"/>
      <c r="BR53" s="1244"/>
      <c r="BS53" s="1244"/>
      <c r="BT53" s="1244"/>
      <c r="BU53" s="1244"/>
      <c r="BV53" s="1244"/>
      <c r="BW53" s="1244"/>
      <c r="BX53" s="1244">
        <v>62.2</v>
      </c>
      <c r="BY53" s="1244"/>
      <c r="BZ53" s="1244"/>
      <c r="CA53" s="1244"/>
      <c r="CB53" s="1244"/>
      <c r="CC53" s="1244"/>
      <c r="CD53" s="1244"/>
      <c r="CE53" s="1244"/>
      <c r="CF53" s="1244">
        <v>62.9</v>
      </c>
      <c r="CG53" s="1244"/>
      <c r="CH53" s="1244"/>
      <c r="CI53" s="1244"/>
      <c r="CJ53" s="1244"/>
      <c r="CK53" s="1244"/>
      <c r="CL53" s="1244"/>
      <c r="CM53" s="1244"/>
      <c r="CN53" s="1244">
        <v>64.3</v>
      </c>
      <c r="CO53" s="1244"/>
      <c r="CP53" s="1244"/>
      <c r="CQ53" s="1244"/>
      <c r="CR53" s="1244"/>
      <c r="CS53" s="1244"/>
      <c r="CT53" s="1244"/>
      <c r="CU53" s="1244"/>
      <c r="CV53" s="1244">
        <v>65.400000000000006</v>
      </c>
      <c r="CW53" s="1244"/>
      <c r="CX53" s="1244"/>
      <c r="CY53" s="1244"/>
      <c r="CZ53" s="1244"/>
      <c r="DA53" s="1244"/>
      <c r="DB53" s="1244"/>
      <c r="DC53" s="1244"/>
    </row>
    <row r="54" spans="1:109" ht="13" x14ac:dyDescent="0.2">
      <c r="A54" s="377"/>
      <c r="B54" s="369"/>
      <c r="G54" s="1252"/>
      <c r="H54" s="1252"/>
      <c r="I54" s="1250"/>
      <c r="J54" s="1250"/>
      <c r="K54" s="1251"/>
      <c r="L54" s="1251"/>
      <c r="M54" s="1251"/>
      <c r="N54" s="1251"/>
      <c r="AM54" s="378"/>
      <c r="AN54" s="1247"/>
      <c r="AO54" s="1247"/>
      <c r="AP54" s="1247"/>
      <c r="AQ54" s="1247"/>
      <c r="AR54" s="1247"/>
      <c r="AS54" s="1247"/>
      <c r="AT54" s="1247"/>
      <c r="AU54" s="1247"/>
      <c r="AV54" s="1247"/>
      <c r="AW54" s="1247"/>
      <c r="AX54" s="1247"/>
      <c r="AY54" s="1247"/>
      <c r="AZ54" s="1247"/>
      <c r="BA54" s="1247"/>
      <c r="BB54" s="1247"/>
      <c r="BC54" s="1247"/>
      <c r="BD54" s="1247"/>
      <c r="BE54" s="1247"/>
      <c r="BF54" s="1247"/>
      <c r="BG54" s="1247"/>
      <c r="BH54" s="1247"/>
      <c r="BI54" s="1247"/>
      <c r="BJ54" s="1247"/>
      <c r="BK54" s="1247"/>
      <c r="BL54" s="1247"/>
      <c r="BM54" s="1247"/>
      <c r="BN54" s="1247"/>
      <c r="BO54" s="1247"/>
      <c r="BP54" s="1244"/>
      <c r="BQ54" s="1244"/>
      <c r="BR54" s="1244"/>
      <c r="BS54" s="1244"/>
      <c r="BT54" s="1244"/>
      <c r="BU54" s="1244"/>
      <c r="BV54" s="1244"/>
      <c r="BW54" s="1244"/>
      <c r="BX54" s="1244"/>
      <c r="BY54" s="1244"/>
      <c r="BZ54" s="1244"/>
      <c r="CA54" s="1244"/>
      <c r="CB54" s="1244"/>
      <c r="CC54" s="1244"/>
      <c r="CD54" s="1244"/>
      <c r="CE54" s="1244"/>
      <c r="CF54" s="1244"/>
      <c r="CG54" s="1244"/>
      <c r="CH54" s="1244"/>
      <c r="CI54" s="1244"/>
      <c r="CJ54" s="1244"/>
      <c r="CK54" s="1244"/>
      <c r="CL54" s="1244"/>
      <c r="CM54" s="1244"/>
      <c r="CN54" s="1244"/>
      <c r="CO54" s="1244"/>
      <c r="CP54" s="1244"/>
      <c r="CQ54" s="1244"/>
      <c r="CR54" s="1244"/>
      <c r="CS54" s="1244"/>
      <c r="CT54" s="1244"/>
      <c r="CU54" s="1244"/>
      <c r="CV54" s="1244"/>
      <c r="CW54" s="1244"/>
      <c r="CX54" s="1244"/>
      <c r="CY54" s="1244"/>
      <c r="CZ54" s="1244"/>
      <c r="DA54" s="1244"/>
      <c r="DB54" s="1244"/>
      <c r="DC54" s="1244"/>
    </row>
    <row r="55" spans="1:109" ht="13" x14ac:dyDescent="0.2">
      <c r="A55" s="377"/>
      <c r="B55" s="369"/>
      <c r="G55" s="1250"/>
      <c r="H55" s="1250"/>
      <c r="I55" s="1250"/>
      <c r="J55" s="1250"/>
      <c r="K55" s="1251"/>
      <c r="L55" s="1251"/>
      <c r="M55" s="1251"/>
      <c r="N55" s="1251"/>
      <c r="AN55" s="1249" t="s">
        <v>625</v>
      </c>
      <c r="AO55" s="1249"/>
      <c r="AP55" s="1249"/>
      <c r="AQ55" s="1249"/>
      <c r="AR55" s="1249"/>
      <c r="AS55" s="1249"/>
      <c r="AT55" s="1249"/>
      <c r="AU55" s="1249"/>
      <c r="AV55" s="1249"/>
      <c r="AW55" s="1249"/>
      <c r="AX55" s="1249"/>
      <c r="AY55" s="1249"/>
      <c r="AZ55" s="1249"/>
      <c r="BA55" s="1249"/>
      <c r="BB55" s="1247" t="s">
        <v>623</v>
      </c>
      <c r="BC55" s="1247"/>
      <c r="BD55" s="1247"/>
      <c r="BE55" s="1247"/>
      <c r="BF55" s="1247"/>
      <c r="BG55" s="1247"/>
      <c r="BH55" s="1247"/>
      <c r="BI55" s="1247"/>
      <c r="BJ55" s="1247"/>
      <c r="BK55" s="1247"/>
      <c r="BL55" s="1247"/>
      <c r="BM55" s="1247"/>
      <c r="BN55" s="1247"/>
      <c r="BO55" s="1247"/>
      <c r="BP55" s="1244">
        <v>31.9</v>
      </c>
      <c r="BQ55" s="1244"/>
      <c r="BR55" s="1244"/>
      <c r="BS55" s="1244"/>
      <c r="BT55" s="1244"/>
      <c r="BU55" s="1244"/>
      <c r="BV55" s="1244"/>
      <c r="BW55" s="1244"/>
      <c r="BX55" s="1244">
        <v>24.2</v>
      </c>
      <c r="BY55" s="1244"/>
      <c r="BZ55" s="1244"/>
      <c r="CA55" s="1244"/>
      <c r="CB55" s="1244"/>
      <c r="CC55" s="1244"/>
      <c r="CD55" s="1244"/>
      <c r="CE55" s="1244"/>
      <c r="CF55" s="1244">
        <v>22.1</v>
      </c>
      <c r="CG55" s="1244"/>
      <c r="CH55" s="1244"/>
      <c r="CI55" s="1244"/>
      <c r="CJ55" s="1244"/>
      <c r="CK55" s="1244"/>
      <c r="CL55" s="1244"/>
      <c r="CM55" s="1244"/>
      <c r="CN55" s="1244">
        <v>20.399999999999999</v>
      </c>
      <c r="CO55" s="1244"/>
      <c r="CP55" s="1244"/>
      <c r="CQ55" s="1244"/>
      <c r="CR55" s="1244"/>
      <c r="CS55" s="1244"/>
      <c r="CT55" s="1244"/>
      <c r="CU55" s="1244"/>
      <c r="CV55" s="1244">
        <v>11.2</v>
      </c>
      <c r="CW55" s="1244"/>
      <c r="CX55" s="1244"/>
      <c r="CY55" s="1244"/>
      <c r="CZ55" s="1244"/>
      <c r="DA55" s="1244"/>
      <c r="DB55" s="1244"/>
      <c r="DC55" s="1244"/>
    </row>
    <row r="56" spans="1:109" ht="13" x14ac:dyDescent="0.2">
      <c r="A56" s="377"/>
      <c r="B56" s="369"/>
      <c r="G56" s="1250"/>
      <c r="H56" s="1250"/>
      <c r="I56" s="1250"/>
      <c r="J56" s="1250"/>
      <c r="K56" s="1251"/>
      <c r="L56" s="1251"/>
      <c r="M56" s="1251"/>
      <c r="N56" s="1251"/>
      <c r="AN56" s="1249"/>
      <c r="AO56" s="1249"/>
      <c r="AP56" s="1249"/>
      <c r="AQ56" s="1249"/>
      <c r="AR56" s="1249"/>
      <c r="AS56" s="1249"/>
      <c r="AT56" s="1249"/>
      <c r="AU56" s="1249"/>
      <c r="AV56" s="1249"/>
      <c r="AW56" s="1249"/>
      <c r="AX56" s="1249"/>
      <c r="AY56" s="1249"/>
      <c r="AZ56" s="1249"/>
      <c r="BA56" s="1249"/>
      <c r="BB56" s="1247"/>
      <c r="BC56" s="1247"/>
      <c r="BD56" s="1247"/>
      <c r="BE56" s="1247"/>
      <c r="BF56" s="1247"/>
      <c r="BG56" s="1247"/>
      <c r="BH56" s="1247"/>
      <c r="BI56" s="1247"/>
      <c r="BJ56" s="1247"/>
      <c r="BK56" s="1247"/>
      <c r="BL56" s="1247"/>
      <c r="BM56" s="1247"/>
      <c r="BN56" s="1247"/>
      <c r="BO56" s="1247"/>
      <c r="BP56" s="1244"/>
      <c r="BQ56" s="1244"/>
      <c r="BR56" s="1244"/>
      <c r="BS56" s="1244"/>
      <c r="BT56" s="1244"/>
      <c r="BU56" s="1244"/>
      <c r="BV56" s="1244"/>
      <c r="BW56" s="1244"/>
      <c r="BX56" s="1244"/>
      <c r="BY56" s="1244"/>
      <c r="BZ56" s="1244"/>
      <c r="CA56" s="1244"/>
      <c r="CB56" s="1244"/>
      <c r="CC56" s="1244"/>
      <c r="CD56" s="1244"/>
      <c r="CE56" s="1244"/>
      <c r="CF56" s="1244"/>
      <c r="CG56" s="1244"/>
      <c r="CH56" s="1244"/>
      <c r="CI56" s="1244"/>
      <c r="CJ56" s="1244"/>
      <c r="CK56" s="1244"/>
      <c r="CL56" s="1244"/>
      <c r="CM56" s="1244"/>
      <c r="CN56" s="1244"/>
      <c r="CO56" s="1244"/>
      <c r="CP56" s="1244"/>
      <c r="CQ56" s="1244"/>
      <c r="CR56" s="1244"/>
      <c r="CS56" s="1244"/>
      <c r="CT56" s="1244"/>
      <c r="CU56" s="1244"/>
      <c r="CV56" s="1244"/>
      <c r="CW56" s="1244"/>
      <c r="CX56" s="1244"/>
      <c r="CY56" s="1244"/>
      <c r="CZ56" s="1244"/>
      <c r="DA56" s="1244"/>
      <c r="DB56" s="1244"/>
      <c r="DC56" s="1244"/>
    </row>
    <row r="57" spans="1:109" s="377" customFormat="1" ht="13" x14ac:dyDescent="0.2">
      <c r="B57" s="381"/>
      <c r="G57" s="1250"/>
      <c r="H57" s="1250"/>
      <c r="I57" s="1245"/>
      <c r="J57" s="1245"/>
      <c r="K57" s="1251"/>
      <c r="L57" s="1251"/>
      <c r="M57" s="1251"/>
      <c r="N57" s="1251"/>
      <c r="AM57" s="363"/>
      <c r="AN57" s="1249"/>
      <c r="AO57" s="1249"/>
      <c r="AP57" s="1249"/>
      <c r="AQ57" s="1249"/>
      <c r="AR57" s="1249"/>
      <c r="AS57" s="1249"/>
      <c r="AT57" s="1249"/>
      <c r="AU57" s="1249"/>
      <c r="AV57" s="1249"/>
      <c r="AW57" s="1249"/>
      <c r="AX57" s="1249"/>
      <c r="AY57" s="1249"/>
      <c r="AZ57" s="1249"/>
      <c r="BA57" s="1249"/>
      <c r="BB57" s="1247" t="s">
        <v>624</v>
      </c>
      <c r="BC57" s="1247"/>
      <c r="BD57" s="1247"/>
      <c r="BE57" s="1247"/>
      <c r="BF57" s="1247"/>
      <c r="BG57" s="1247"/>
      <c r="BH57" s="1247"/>
      <c r="BI57" s="1247"/>
      <c r="BJ57" s="1247"/>
      <c r="BK57" s="1247"/>
      <c r="BL57" s="1247"/>
      <c r="BM57" s="1247"/>
      <c r="BN57" s="1247"/>
      <c r="BO57" s="1247"/>
      <c r="BP57" s="1244">
        <v>59.4</v>
      </c>
      <c r="BQ57" s="1244"/>
      <c r="BR57" s="1244"/>
      <c r="BS57" s="1244"/>
      <c r="BT57" s="1244"/>
      <c r="BU57" s="1244"/>
      <c r="BV57" s="1244"/>
      <c r="BW57" s="1244"/>
      <c r="BX57" s="1244">
        <v>60.1</v>
      </c>
      <c r="BY57" s="1244"/>
      <c r="BZ57" s="1244"/>
      <c r="CA57" s="1244"/>
      <c r="CB57" s="1244"/>
      <c r="CC57" s="1244"/>
      <c r="CD57" s="1244"/>
      <c r="CE57" s="1244"/>
      <c r="CF57" s="1244">
        <v>61.5</v>
      </c>
      <c r="CG57" s="1244"/>
      <c r="CH57" s="1244"/>
      <c r="CI57" s="1244"/>
      <c r="CJ57" s="1244"/>
      <c r="CK57" s="1244"/>
      <c r="CL57" s="1244"/>
      <c r="CM57" s="1244"/>
      <c r="CN57" s="1244">
        <v>63.1</v>
      </c>
      <c r="CO57" s="1244"/>
      <c r="CP57" s="1244"/>
      <c r="CQ57" s="1244"/>
      <c r="CR57" s="1244"/>
      <c r="CS57" s="1244"/>
      <c r="CT57" s="1244"/>
      <c r="CU57" s="1244"/>
      <c r="CV57" s="1244">
        <v>63.2</v>
      </c>
      <c r="CW57" s="1244"/>
      <c r="CX57" s="1244"/>
      <c r="CY57" s="1244"/>
      <c r="CZ57" s="1244"/>
      <c r="DA57" s="1244"/>
      <c r="DB57" s="1244"/>
      <c r="DC57" s="1244"/>
      <c r="DD57" s="382"/>
      <c r="DE57" s="381"/>
    </row>
    <row r="58" spans="1:109" s="377" customFormat="1" ht="13" x14ac:dyDescent="0.2">
      <c r="A58" s="363"/>
      <c r="B58" s="381"/>
      <c r="G58" s="1250"/>
      <c r="H58" s="1250"/>
      <c r="I58" s="1245"/>
      <c r="J58" s="1245"/>
      <c r="K58" s="1251"/>
      <c r="L58" s="1251"/>
      <c r="M58" s="1251"/>
      <c r="N58" s="1251"/>
      <c r="AM58" s="363"/>
      <c r="AN58" s="1249"/>
      <c r="AO58" s="1249"/>
      <c r="AP58" s="1249"/>
      <c r="AQ58" s="1249"/>
      <c r="AR58" s="1249"/>
      <c r="AS58" s="1249"/>
      <c r="AT58" s="1249"/>
      <c r="AU58" s="1249"/>
      <c r="AV58" s="1249"/>
      <c r="AW58" s="1249"/>
      <c r="AX58" s="1249"/>
      <c r="AY58" s="1249"/>
      <c r="AZ58" s="1249"/>
      <c r="BA58" s="1249"/>
      <c r="BB58" s="1247"/>
      <c r="BC58" s="1247"/>
      <c r="BD58" s="1247"/>
      <c r="BE58" s="1247"/>
      <c r="BF58" s="1247"/>
      <c r="BG58" s="1247"/>
      <c r="BH58" s="1247"/>
      <c r="BI58" s="1247"/>
      <c r="BJ58" s="1247"/>
      <c r="BK58" s="1247"/>
      <c r="BL58" s="1247"/>
      <c r="BM58" s="1247"/>
      <c r="BN58" s="1247"/>
      <c r="BO58" s="1247"/>
      <c r="BP58" s="1244"/>
      <c r="BQ58" s="1244"/>
      <c r="BR58" s="1244"/>
      <c r="BS58" s="1244"/>
      <c r="BT58" s="1244"/>
      <c r="BU58" s="1244"/>
      <c r="BV58" s="1244"/>
      <c r="BW58" s="1244"/>
      <c r="BX58" s="1244"/>
      <c r="BY58" s="1244"/>
      <c r="BZ58" s="1244"/>
      <c r="CA58" s="1244"/>
      <c r="CB58" s="1244"/>
      <c r="CC58" s="1244"/>
      <c r="CD58" s="1244"/>
      <c r="CE58" s="1244"/>
      <c r="CF58" s="1244"/>
      <c r="CG58" s="1244"/>
      <c r="CH58" s="1244"/>
      <c r="CI58" s="1244"/>
      <c r="CJ58" s="1244"/>
      <c r="CK58" s="1244"/>
      <c r="CL58" s="1244"/>
      <c r="CM58" s="1244"/>
      <c r="CN58" s="1244"/>
      <c r="CO58" s="1244"/>
      <c r="CP58" s="1244"/>
      <c r="CQ58" s="1244"/>
      <c r="CR58" s="1244"/>
      <c r="CS58" s="1244"/>
      <c r="CT58" s="1244"/>
      <c r="CU58" s="1244"/>
      <c r="CV58" s="1244"/>
      <c r="CW58" s="1244"/>
      <c r="CX58" s="1244"/>
      <c r="CY58" s="1244"/>
      <c r="CZ58" s="1244"/>
      <c r="DA58" s="1244"/>
      <c r="DB58" s="1244"/>
      <c r="DC58" s="1244"/>
      <c r="DD58" s="382"/>
      <c r="DE58" s="381"/>
    </row>
    <row r="59" spans="1:109" s="377" customFormat="1" ht="13" x14ac:dyDescent="0.2">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ht="13" x14ac:dyDescent="0.2">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ht="13" x14ac:dyDescent="0.2">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ht="13" x14ac:dyDescent="0.2">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6.5" x14ac:dyDescent="0.2">
      <c r="B63" s="388" t="s">
        <v>626</v>
      </c>
    </row>
    <row r="64" spans="1:109" ht="13" x14ac:dyDescent="0.2">
      <c r="B64" s="369"/>
      <c r="G64" s="376"/>
      <c r="I64" s="389"/>
      <c r="J64" s="389"/>
      <c r="K64" s="389"/>
      <c r="L64" s="389"/>
      <c r="M64" s="389"/>
      <c r="N64" s="390"/>
      <c r="AM64" s="376"/>
      <c r="AN64" s="376" t="s">
        <v>619</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ht="13" x14ac:dyDescent="0.2">
      <c r="B65" s="369"/>
      <c r="AN65" s="1256" t="s">
        <v>627</v>
      </c>
      <c r="AO65" s="1257"/>
      <c r="AP65" s="1257"/>
      <c r="AQ65" s="1257"/>
      <c r="AR65" s="1257"/>
      <c r="AS65" s="1257"/>
      <c r="AT65" s="1257"/>
      <c r="AU65" s="1257"/>
      <c r="AV65" s="1257"/>
      <c r="AW65" s="1257"/>
      <c r="AX65" s="1257"/>
      <c r="AY65" s="1257"/>
      <c r="AZ65" s="1257"/>
      <c r="BA65" s="1257"/>
      <c r="BB65" s="1257"/>
      <c r="BC65" s="1257"/>
      <c r="BD65" s="1257"/>
      <c r="BE65" s="1257"/>
      <c r="BF65" s="1257"/>
      <c r="BG65" s="1257"/>
      <c r="BH65" s="1257"/>
      <c r="BI65" s="1257"/>
      <c r="BJ65" s="1257"/>
      <c r="BK65" s="1257"/>
      <c r="BL65" s="1257"/>
      <c r="BM65" s="1257"/>
      <c r="BN65" s="1257"/>
      <c r="BO65" s="1257"/>
      <c r="BP65" s="1257"/>
      <c r="BQ65" s="1257"/>
      <c r="BR65" s="1257"/>
      <c r="BS65" s="1257"/>
      <c r="BT65" s="1257"/>
      <c r="BU65" s="1257"/>
      <c r="BV65" s="1257"/>
      <c r="BW65" s="1257"/>
      <c r="BX65" s="1257"/>
      <c r="BY65" s="1257"/>
      <c r="BZ65" s="1257"/>
      <c r="CA65" s="1257"/>
      <c r="CB65" s="1257"/>
      <c r="CC65" s="1257"/>
      <c r="CD65" s="1257"/>
      <c r="CE65" s="1257"/>
      <c r="CF65" s="1257"/>
      <c r="CG65" s="1257"/>
      <c r="CH65" s="1257"/>
      <c r="CI65" s="1257"/>
      <c r="CJ65" s="1257"/>
      <c r="CK65" s="1257"/>
      <c r="CL65" s="1257"/>
      <c r="CM65" s="1257"/>
      <c r="CN65" s="1257"/>
      <c r="CO65" s="1257"/>
      <c r="CP65" s="1257"/>
      <c r="CQ65" s="1257"/>
      <c r="CR65" s="1257"/>
      <c r="CS65" s="1257"/>
      <c r="CT65" s="1257"/>
      <c r="CU65" s="1257"/>
      <c r="CV65" s="1257"/>
      <c r="CW65" s="1257"/>
      <c r="CX65" s="1257"/>
      <c r="CY65" s="1257"/>
      <c r="CZ65" s="1257"/>
      <c r="DA65" s="1257"/>
      <c r="DB65" s="1257"/>
      <c r="DC65" s="1258"/>
    </row>
    <row r="66" spans="2:107" ht="13" x14ac:dyDescent="0.2">
      <c r="B66" s="369"/>
      <c r="AN66" s="1259"/>
      <c r="AO66" s="1260"/>
      <c r="AP66" s="1260"/>
      <c r="AQ66" s="1260"/>
      <c r="AR66" s="1260"/>
      <c r="AS66" s="1260"/>
      <c r="AT66" s="1260"/>
      <c r="AU66" s="1260"/>
      <c r="AV66" s="1260"/>
      <c r="AW66" s="1260"/>
      <c r="AX66" s="1260"/>
      <c r="AY66" s="1260"/>
      <c r="AZ66" s="1260"/>
      <c r="BA66" s="1260"/>
      <c r="BB66" s="1260"/>
      <c r="BC66" s="1260"/>
      <c r="BD66" s="1260"/>
      <c r="BE66" s="1260"/>
      <c r="BF66" s="1260"/>
      <c r="BG66" s="1260"/>
      <c r="BH66" s="1260"/>
      <c r="BI66" s="1260"/>
      <c r="BJ66" s="1260"/>
      <c r="BK66" s="1260"/>
      <c r="BL66" s="1260"/>
      <c r="BM66" s="1260"/>
      <c r="BN66" s="1260"/>
      <c r="BO66" s="1260"/>
      <c r="BP66" s="1260"/>
      <c r="BQ66" s="1260"/>
      <c r="BR66" s="1260"/>
      <c r="BS66" s="1260"/>
      <c r="BT66" s="1260"/>
      <c r="BU66" s="1260"/>
      <c r="BV66" s="1260"/>
      <c r="BW66" s="1260"/>
      <c r="BX66" s="1260"/>
      <c r="BY66" s="1260"/>
      <c r="BZ66" s="1260"/>
      <c r="CA66" s="1260"/>
      <c r="CB66" s="1260"/>
      <c r="CC66" s="1260"/>
      <c r="CD66" s="1260"/>
      <c r="CE66" s="1260"/>
      <c r="CF66" s="1260"/>
      <c r="CG66" s="1260"/>
      <c r="CH66" s="1260"/>
      <c r="CI66" s="1260"/>
      <c r="CJ66" s="1260"/>
      <c r="CK66" s="1260"/>
      <c r="CL66" s="1260"/>
      <c r="CM66" s="1260"/>
      <c r="CN66" s="1260"/>
      <c r="CO66" s="1260"/>
      <c r="CP66" s="1260"/>
      <c r="CQ66" s="1260"/>
      <c r="CR66" s="1260"/>
      <c r="CS66" s="1260"/>
      <c r="CT66" s="1260"/>
      <c r="CU66" s="1260"/>
      <c r="CV66" s="1260"/>
      <c r="CW66" s="1260"/>
      <c r="CX66" s="1260"/>
      <c r="CY66" s="1260"/>
      <c r="CZ66" s="1260"/>
      <c r="DA66" s="1260"/>
      <c r="DB66" s="1260"/>
      <c r="DC66" s="1261"/>
    </row>
    <row r="67" spans="2:107" ht="13" x14ac:dyDescent="0.2">
      <c r="B67" s="369"/>
      <c r="AN67" s="1259"/>
      <c r="AO67" s="1260"/>
      <c r="AP67" s="1260"/>
      <c r="AQ67" s="1260"/>
      <c r="AR67" s="1260"/>
      <c r="AS67" s="1260"/>
      <c r="AT67" s="1260"/>
      <c r="AU67" s="1260"/>
      <c r="AV67" s="1260"/>
      <c r="AW67" s="1260"/>
      <c r="AX67" s="1260"/>
      <c r="AY67" s="1260"/>
      <c r="AZ67" s="1260"/>
      <c r="BA67" s="1260"/>
      <c r="BB67" s="1260"/>
      <c r="BC67" s="1260"/>
      <c r="BD67" s="1260"/>
      <c r="BE67" s="1260"/>
      <c r="BF67" s="1260"/>
      <c r="BG67" s="1260"/>
      <c r="BH67" s="1260"/>
      <c r="BI67" s="1260"/>
      <c r="BJ67" s="1260"/>
      <c r="BK67" s="1260"/>
      <c r="BL67" s="1260"/>
      <c r="BM67" s="1260"/>
      <c r="BN67" s="1260"/>
      <c r="BO67" s="1260"/>
      <c r="BP67" s="1260"/>
      <c r="BQ67" s="1260"/>
      <c r="BR67" s="1260"/>
      <c r="BS67" s="1260"/>
      <c r="BT67" s="1260"/>
      <c r="BU67" s="1260"/>
      <c r="BV67" s="1260"/>
      <c r="BW67" s="1260"/>
      <c r="BX67" s="1260"/>
      <c r="BY67" s="1260"/>
      <c r="BZ67" s="1260"/>
      <c r="CA67" s="1260"/>
      <c r="CB67" s="1260"/>
      <c r="CC67" s="1260"/>
      <c r="CD67" s="1260"/>
      <c r="CE67" s="1260"/>
      <c r="CF67" s="1260"/>
      <c r="CG67" s="1260"/>
      <c r="CH67" s="1260"/>
      <c r="CI67" s="1260"/>
      <c r="CJ67" s="1260"/>
      <c r="CK67" s="1260"/>
      <c r="CL67" s="1260"/>
      <c r="CM67" s="1260"/>
      <c r="CN67" s="1260"/>
      <c r="CO67" s="1260"/>
      <c r="CP67" s="1260"/>
      <c r="CQ67" s="1260"/>
      <c r="CR67" s="1260"/>
      <c r="CS67" s="1260"/>
      <c r="CT67" s="1260"/>
      <c r="CU67" s="1260"/>
      <c r="CV67" s="1260"/>
      <c r="CW67" s="1260"/>
      <c r="CX67" s="1260"/>
      <c r="CY67" s="1260"/>
      <c r="CZ67" s="1260"/>
      <c r="DA67" s="1260"/>
      <c r="DB67" s="1260"/>
      <c r="DC67" s="1261"/>
    </row>
    <row r="68" spans="2:107" ht="13" x14ac:dyDescent="0.2">
      <c r="B68" s="369"/>
      <c r="AN68" s="1259"/>
      <c r="AO68" s="1260"/>
      <c r="AP68" s="1260"/>
      <c r="AQ68" s="1260"/>
      <c r="AR68" s="1260"/>
      <c r="AS68" s="1260"/>
      <c r="AT68" s="1260"/>
      <c r="AU68" s="1260"/>
      <c r="AV68" s="1260"/>
      <c r="AW68" s="1260"/>
      <c r="AX68" s="1260"/>
      <c r="AY68" s="1260"/>
      <c r="AZ68" s="1260"/>
      <c r="BA68" s="1260"/>
      <c r="BB68" s="1260"/>
      <c r="BC68" s="1260"/>
      <c r="BD68" s="1260"/>
      <c r="BE68" s="1260"/>
      <c r="BF68" s="1260"/>
      <c r="BG68" s="1260"/>
      <c r="BH68" s="1260"/>
      <c r="BI68" s="1260"/>
      <c r="BJ68" s="1260"/>
      <c r="BK68" s="1260"/>
      <c r="BL68" s="1260"/>
      <c r="BM68" s="1260"/>
      <c r="BN68" s="1260"/>
      <c r="BO68" s="1260"/>
      <c r="BP68" s="1260"/>
      <c r="BQ68" s="1260"/>
      <c r="BR68" s="1260"/>
      <c r="BS68" s="1260"/>
      <c r="BT68" s="1260"/>
      <c r="BU68" s="1260"/>
      <c r="BV68" s="1260"/>
      <c r="BW68" s="1260"/>
      <c r="BX68" s="1260"/>
      <c r="BY68" s="1260"/>
      <c r="BZ68" s="1260"/>
      <c r="CA68" s="1260"/>
      <c r="CB68" s="1260"/>
      <c r="CC68" s="1260"/>
      <c r="CD68" s="1260"/>
      <c r="CE68" s="1260"/>
      <c r="CF68" s="1260"/>
      <c r="CG68" s="1260"/>
      <c r="CH68" s="1260"/>
      <c r="CI68" s="1260"/>
      <c r="CJ68" s="1260"/>
      <c r="CK68" s="1260"/>
      <c r="CL68" s="1260"/>
      <c r="CM68" s="1260"/>
      <c r="CN68" s="1260"/>
      <c r="CO68" s="1260"/>
      <c r="CP68" s="1260"/>
      <c r="CQ68" s="1260"/>
      <c r="CR68" s="1260"/>
      <c r="CS68" s="1260"/>
      <c r="CT68" s="1260"/>
      <c r="CU68" s="1260"/>
      <c r="CV68" s="1260"/>
      <c r="CW68" s="1260"/>
      <c r="CX68" s="1260"/>
      <c r="CY68" s="1260"/>
      <c r="CZ68" s="1260"/>
      <c r="DA68" s="1260"/>
      <c r="DB68" s="1260"/>
      <c r="DC68" s="1261"/>
    </row>
    <row r="69" spans="2:107" ht="13" x14ac:dyDescent="0.2">
      <c r="B69" s="369"/>
      <c r="AN69" s="1262"/>
      <c r="AO69" s="1263"/>
      <c r="AP69" s="1263"/>
      <c r="AQ69" s="1263"/>
      <c r="AR69" s="1263"/>
      <c r="AS69" s="1263"/>
      <c r="AT69" s="1263"/>
      <c r="AU69" s="1263"/>
      <c r="AV69" s="1263"/>
      <c r="AW69" s="1263"/>
      <c r="AX69" s="1263"/>
      <c r="AY69" s="1263"/>
      <c r="AZ69" s="1263"/>
      <c r="BA69" s="1263"/>
      <c r="BB69" s="1263"/>
      <c r="BC69" s="1263"/>
      <c r="BD69" s="1263"/>
      <c r="BE69" s="1263"/>
      <c r="BF69" s="1263"/>
      <c r="BG69" s="1263"/>
      <c r="BH69" s="1263"/>
      <c r="BI69" s="1263"/>
      <c r="BJ69" s="1263"/>
      <c r="BK69" s="1263"/>
      <c r="BL69" s="1263"/>
      <c r="BM69" s="1263"/>
      <c r="BN69" s="1263"/>
      <c r="BO69" s="1263"/>
      <c r="BP69" s="1263"/>
      <c r="BQ69" s="1263"/>
      <c r="BR69" s="1263"/>
      <c r="BS69" s="1263"/>
      <c r="BT69" s="1263"/>
      <c r="BU69" s="1263"/>
      <c r="BV69" s="1263"/>
      <c r="BW69" s="1263"/>
      <c r="BX69" s="1263"/>
      <c r="BY69" s="1263"/>
      <c r="BZ69" s="1263"/>
      <c r="CA69" s="1263"/>
      <c r="CB69" s="1263"/>
      <c r="CC69" s="1263"/>
      <c r="CD69" s="1263"/>
      <c r="CE69" s="1263"/>
      <c r="CF69" s="1263"/>
      <c r="CG69" s="1263"/>
      <c r="CH69" s="1263"/>
      <c r="CI69" s="1263"/>
      <c r="CJ69" s="1263"/>
      <c r="CK69" s="1263"/>
      <c r="CL69" s="1263"/>
      <c r="CM69" s="1263"/>
      <c r="CN69" s="1263"/>
      <c r="CO69" s="1263"/>
      <c r="CP69" s="1263"/>
      <c r="CQ69" s="1263"/>
      <c r="CR69" s="1263"/>
      <c r="CS69" s="1263"/>
      <c r="CT69" s="1263"/>
      <c r="CU69" s="1263"/>
      <c r="CV69" s="1263"/>
      <c r="CW69" s="1263"/>
      <c r="CX69" s="1263"/>
      <c r="CY69" s="1263"/>
      <c r="CZ69" s="1263"/>
      <c r="DA69" s="1263"/>
      <c r="DB69" s="1263"/>
      <c r="DC69" s="1264"/>
    </row>
    <row r="70" spans="2:107" ht="13" x14ac:dyDescent="0.2">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ht="13" x14ac:dyDescent="0.2">
      <c r="B71" s="369"/>
      <c r="G71" s="394"/>
      <c r="I71" s="395"/>
      <c r="J71" s="392"/>
      <c r="K71" s="392"/>
      <c r="L71" s="393"/>
      <c r="M71" s="392"/>
      <c r="N71" s="393"/>
      <c r="AM71" s="394"/>
      <c r="AN71" s="363" t="s">
        <v>621</v>
      </c>
    </row>
    <row r="72" spans="2:107" ht="13" x14ac:dyDescent="0.2">
      <c r="B72" s="369"/>
      <c r="G72" s="1250"/>
      <c r="H72" s="1250"/>
      <c r="I72" s="1250"/>
      <c r="J72" s="1250"/>
      <c r="K72" s="379"/>
      <c r="L72" s="379"/>
      <c r="M72" s="380"/>
      <c r="N72" s="380"/>
      <c r="AN72" s="1253"/>
      <c r="AO72" s="1254"/>
      <c r="AP72" s="1254"/>
      <c r="AQ72" s="1254"/>
      <c r="AR72" s="1254"/>
      <c r="AS72" s="1254"/>
      <c r="AT72" s="1254"/>
      <c r="AU72" s="1254"/>
      <c r="AV72" s="1254"/>
      <c r="AW72" s="1254"/>
      <c r="AX72" s="1254"/>
      <c r="AY72" s="1254"/>
      <c r="AZ72" s="1254"/>
      <c r="BA72" s="1254"/>
      <c r="BB72" s="1254"/>
      <c r="BC72" s="1254"/>
      <c r="BD72" s="1254"/>
      <c r="BE72" s="1254"/>
      <c r="BF72" s="1254"/>
      <c r="BG72" s="1254"/>
      <c r="BH72" s="1254"/>
      <c r="BI72" s="1254"/>
      <c r="BJ72" s="1254"/>
      <c r="BK72" s="1254"/>
      <c r="BL72" s="1254"/>
      <c r="BM72" s="1254"/>
      <c r="BN72" s="1254"/>
      <c r="BO72" s="1255"/>
      <c r="BP72" s="1249" t="s">
        <v>574</v>
      </c>
      <c r="BQ72" s="1249"/>
      <c r="BR72" s="1249"/>
      <c r="BS72" s="1249"/>
      <c r="BT72" s="1249"/>
      <c r="BU72" s="1249"/>
      <c r="BV72" s="1249"/>
      <c r="BW72" s="1249"/>
      <c r="BX72" s="1249" t="s">
        <v>575</v>
      </c>
      <c r="BY72" s="1249"/>
      <c r="BZ72" s="1249"/>
      <c r="CA72" s="1249"/>
      <c r="CB72" s="1249"/>
      <c r="CC72" s="1249"/>
      <c r="CD72" s="1249"/>
      <c r="CE72" s="1249"/>
      <c r="CF72" s="1249" t="s">
        <v>576</v>
      </c>
      <c r="CG72" s="1249"/>
      <c r="CH72" s="1249"/>
      <c r="CI72" s="1249"/>
      <c r="CJ72" s="1249"/>
      <c r="CK72" s="1249"/>
      <c r="CL72" s="1249"/>
      <c r="CM72" s="1249"/>
      <c r="CN72" s="1249" t="s">
        <v>577</v>
      </c>
      <c r="CO72" s="1249"/>
      <c r="CP72" s="1249"/>
      <c r="CQ72" s="1249"/>
      <c r="CR72" s="1249"/>
      <c r="CS72" s="1249"/>
      <c r="CT72" s="1249"/>
      <c r="CU72" s="1249"/>
      <c r="CV72" s="1249" t="s">
        <v>578</v>
      </c>
      <c r="CW72" s="1249"/>
      <c r="CX72" s="1249"/>
      <c r="CY72" s="1249"/>
      <c r="CZ72" s="1249"/>
      <c r="DA72" s="1249"/>
      <c r="DB72" s="1249"/>
      <c r="DC72" s="1249"/>
    </row>
    <row r="73" spans="2:107" ht="13" x14ac:dyDescent="0.2">
      <c r="B73" s="369"/>
      <c r="G73" s="1252"/>
      <c r="H73" s="1252"/>
      <c r="I73" s="1252"/>
      <c r="J73" s="1252"/>
      <c r="K73" s="1248"/>
      <c r="L73" s="1248"/>
      <c r="M73" s="1248"/>
      <c r="N73" s="1248"/>
      <c r="AM73" s="378"/>
      <c r="AN73" s="1247" t="s">
        <v>622</v>
      </c>
      <c r="AO73" s="1247"/>
      <c r="AP73" s="1247"/>
      <c r="AQ73" s="1247"/>
      <c r="AR73" s="1247"/>
      <c r="AS73" s="1247"/>
      <c r="AT73" s="1247"/>
      <c r="AU73" s="1247"/>
      <c r="AV73" s="1247"/>
      <c r="AW73" s="1247"/>
      <c r="AX73" s="1247"/>
      <c r="AY73" s="1247"/>
      <c r="AZ73" s="1247"/>
      <c r="BA73" s="1247"/>
      <c r="BB73" s="1247" t="s">
        <v>623</v>
      </c>
      <c r="BC73" s="1247"/>
      <c r="BD73" s="1247"/>
      <c r="BE73" s="1247"/>
      <c r="BF73" s="1247"/>
      <c r="BG73" s="1247"/>
      <c r="BH73" s="1247"/>
      <c r="BI73" s="1247"/>
      <c r="BJ73" s="1247"/>
      <c r="BK73" s="1247"/>
      <c r="BL73" s="1247"/>
      <c r="BM73" s="1247"/>
      <c r="BN73" s="1247"/>
      <c r="BO73" s="1247"/>
      <c r="BP73" s="1244">
        <v>84.6</v>
      </c>
      <c r="BQ73" s="1244"/>
      <c r="BR73" s="1244"/>
      <c r="BS73" s="1244"/>
      <c r="BT73" s="1244"/>
      <c r="BU73" s="1244"/>
      <c r="BV73" s="1244"/>
      <c r="BW73" s="1244"/>
      <c r="BX73" s="1244">
        <v>76.599999999999994</v>
      </c>
      <c r="BY73" s="1244"/>
      <c r="BZ73" s="1244"/>
      <c r="CA73" s="1244"/>
      <c r="CB73" s="1244"/>
      <c r="CC73" s="1244"/>
      <c r="CD73" s="1244"/>
      <c r="CE73" s="1244"/>
      <c r="CF73" s="1244">
        <v>70.7</v>
      </c>
      <c r="CG73" s="1244"/>
      <c r="CH73" s="1244"/>
      <c r="CI73" s="1244"/>
      <c r="CJ73" s="1244"/>
      <c r="CK73" s="1244"/>
      <c r="CL73" s="1244"/>
      <c r="CM73" s="1244"/>
      <c r="CN73" s="1244">
        <v>63</v>
      </c>
      <c r="CO73" s="1244"/>
      <c r="CP73" s="1244"/>
      <c r="CQ73" s="1244"/>
      <c r="CR73" s="1244"/>
      <c r="CS73" s="1244"/>
      <c r="CT73" s="1244"/>
      <c r="CU73" s="1244"/>
      <c r="CV73" s="1244">
        <v>51.6</v>
      </c>
      <c r="CW73" s="1244"/>
      <c r="CX73" s="1244"/>
      <c r="CY73" s="1244"/>
      <c r="CZ73" s="1244"/>
      <c r="DA73" s="1244"/>
      <c r="DB73" s="1244"/>
      <c r="DC73" s="1244"/>
    </row>
    <row r="74" spans="2:107" ht="13" x14ac:dyDescent="0.2">
      <c r="B74" s="369"/>
      <c r="G74" s="1252"/>
      <c r="H74" s="1252"/>
      <c r="I74" s="1252"/>
      <c r="J74" s="1252"/>
      <c r="K74" s="1248"/>
      <c r="L74" s="1248"/>
      <c r="M74" s="1248"/>
      <c r="N74" s="1248"/>
      <c r="AM74" s="378"/>
      <c r="AN74" s="1247"/>
      <c r="AO74" s="1247"/>
      <c r="AP74" s="1247"/>
      <c r="AQ74" s="1247"/>
      <c r="AR74" s="1247"/>
      <c r="AS74" s="1247"/>
      <c r="AT74" s="1247"/>
      <c r="AU74" s="1247"/>
      <c r="AV74" s="1247"/>
      <c r="AW74" s="1247"/>
      <c r="AX74" s="1247"/>
      <c r="AY74" s="1247"/>
      <c r="AZ74" s="1247"/>
      <c r="BA74" s="1247"/>
      <c r="BB74" s="1247"/>
      <c r="BC74" s="1247"/>
      <c r="BD74" s="1247"/>
      <c r="BE74" s="1247"/>
      <c r="BF74" s="1247"/>
      <c r="BG74" s="1247"/>
      <c r="BH74" s="1247"/>
      <c r="BI74" s="1247"/>
      <c r="BJ74" s="1247"/>
      <c r="BK74" s="1247"/>
      <c r="BL74" s="1247"/>
      <c r="BM74" s="1247"/>
      <c r="BN74" s="1247"/>
      <c r="BO74" s="1247"/>
      <c r="BP74" s="1244"/>
      <c r="BQ74" s="1244"/>
      <c r="BR74" s="1244"/>
      <c r="BS74" s="1244"/>
      <c r="BT74" s="1244"/>
      <c r="BU74" s="1244"/>
      <c r="BV74" s="1244"/>
      <c r="BW74" s="1244"/>
      <c r="BX74" s="1244"/>
      <c r="BY74" s="1244"/>
      <c r="BZ74" s="1244"/>
      <c r="CA74" s="1244"/>
      <c r="CB74" s="1244"/>
      <c r="CC74" s="1244"/>
      <c r="CD74" s="1244"/>
      <c r="CE74" s="1244"/>
      <c r="CF74" s="1244"/>
      <c r="CG74" s="1244"/>
      <c r="CH74" s="1244"/>
      <c r="CI74" s="1244"/>
      <c r="CJ74" s="1244"/>
      <c r="CK74" s="1244"/>
      <c r="CL74" s="1244"/>
      <c r="CM74" s="1244"/>
      <c r="CN74" s="1244"/>
      <c r="CO74" s="1244"/>
      <c r="CP74" s="1244"/>
      <c r="CQ74" s="1244"/>
      <c r="CR74" s="1244"/>
      <c r="CS74" s="1244"/>
      <c r="CT74" s="1244"/>
      <c r="CU74" s="1244"/>
      <c r="CV74" s="1244"/>
      <c r="CW74" s="1244"/>
      <c r="CX74" s="1244"/>
      <c r="CY74" s="1244"/>
      <c r="CZ74" s="1244"/>
      <c r="DA74" s="1244"/>
      <c r="DB74" s="1244"/>
      <c r="DC74" s="1244"/>
    </row>
    <row r="75" spans="2:107" ht="13" x14ac:dyDescent="0.2">
      <c r="B75" s="369"/>
      <c r="G75" s="1252"/>
      <c r="H75" s="1252"/>
      <c r="I75" s="1250"/>
      <c r="J75" s="1250"/>
      <c r="K75" s="1251"/>
      <c r="L75" s="1251"/>
      <c r="M75" s="1251"/>
      <c r="N75" s="1251"/>
      <c r="AM75" s="378"/>
      <c r="AN75" s="1247"/>
      <c r="AO75" s="1247"/>
      <c r="AP75" s="1247"/>
      <c r="AQ75" s="1247"/>
      <c r="AR75" s="1247"/>
      <c r="AS75" s="1247"/>
      <c r="AT75" s="1247"/>
      <c r="AU75" s="1247"/>
      <c r="AV75" s="1247"/>
      <c r="AW75" s="1247"/>
      <c r="AX75" s="1247"/>
      <c r="AY75" s="1247"/>
      <c r="AZ75" s="1247"/>
      <c r="BA75" s="1247"/>
      <c r="BB75" s="1247" t="s">
        <v>628</v>
      </c>
      <c r="BC75" s="1247"/>
      <c r="BD75" s="1247"/>
      <c r="BE75" s="1247"/>
      <c r="BF75" s="1247"/>
      <c r="BG75" s="1247"/>
      <c r="BH75" s="1247"/>
      <c r="BI75" s="1247"/>
      <c r="BJ75" s="1247"/>
      <c r="BK75" s="1247"/>
      <c r="BL75" s="1247"/>
      <c r="BM75" s="1247"/>
      <c r="BN75" s="1247"/>
      <c r="BO75" s="1247"/>
      <c r="BP75" s="1244">
        <v>8.6</v>
      </c>
      <c r="BQ75" s="1244"/>
      <c r="BR75" s="1244"/>
      <c r="BS75" s="1244"/>
      <c r="BT75" s="1244"/>
      <c r="BU75" s="1244"/>
      <c r="BV75" s="1244"/>
      <c r="BW75" s="1244"/>
      <c r="BX75" s="1244">
        <v>8.6</v>
      </c>
      <c r="BY75" s="1244"/>
      <c r="BZ75" s="1244"/>
      <c r="CA75" s="1244"/>
      <c r="CB75" s="1244"/>
      <c r="CC75" s="1244"/>
      <c r="CD75" s="1244"/>
      <c r="CE75" s="1244"/>
      <c r="CF75" s="1244">
        <v>7.8</v>
      </c>
      <c r="CG75" s="1244"/>
      <c r="CH75" s="1244"/>
      <c r="CI75" s="1244"/>
      <c r="CJ75" s="1244"/>
      <c r="CK75" s="1244"/>
      <c r="CL75" s="1244"/>
      <c r="CM75" s="1244"/>
      <c r="CN75" s="1244">
        <v>7.4</v>
      </c>
      <c r="CO75" s="1244"/>
      <c r="CP75" s="1244"/>
      <c r="CQ75" s="1244"/>
      <c r="CR75" s="1244"/>
      <c r="CS75" s="1244"/>
      <c r="CT75" s="1244"/>
      <c r="CU75" s="1244"/>
      <c r="CV75" s="1244">
        <v>6.8</v>
      </c>
      <c r="CW75" s="1244"/>
      <c r="CX75" s="1244"/>
      <c r="CY75" s="1244"/>
      <c r="CZ75" s="1244"/>
      <c r="DA75" s="1244"/>
      <c r="DB75" s="1244"/>
      <c r="DC75" s="1244"/>
    </row>
    <row r="76" spans="2:107" ht="13" x14ac:dyDescent="0.2">
      <c r="B76" s="369"/>
      <c r="G76" s="1252"/>
      <c r="H76" s="1252"/>
      <c r="I76" s="1250"/>
      <c r="J76" s="1250"/>
      <c r="K76" s="1251"/>
      <c r="L76" s="1251"/>
      <c r="M76" s="1251"/>
      <c r="N76" s="1251"/>
      <c r="AM76" s="378"/>
      <c r="AN76" s="1247"/>
      <c r="AO76" s="1247"/>
      <c r="AP76" s="1247"/>
      <c r="AQ76" s="1247"/>
      <c r="AR76" s="1247"/>
      <c r="AS76" s="1247"/>
      <c r="AT76" s="1247"/>
      <c r="AU76" s="1247"/>
      <c r="AV76" s="1247"/>
      <c r="AW76" s="1247"/>
      <c r="AX76" s="1247"/>
      <c r="AY76" s="1247"/>
      <c r="AZ76" s="1247"/>
      <c r="BA76" s="1247"/>
      <c r="BB76" s="1247"/>
      <c r="BC76" s="1247"/>
      <c r="BD76" s="1247"/>
      <c r="BE76" s="1247"/>
      <c r="BF76" s="1247"/>
      <c r="BG76" s="1247"/>
      <c r="BH76" s="1247"/>
      <c r="BI76" s="1247"/>
      <c r="BJ76" s="1247"/>
      <c r="BK76" s="1247"/>
      <c r="BL76" s="1247"/>
      <c r="BM76" s="1247"/>
      <c r="BN76" s="1247"/>
      <c r="BO76" s="1247"/>
      <c r="BP76" s="1244"/>
      <c r="BQ76" s="1244"/>
      <c r="BR76" s="1244"/>
      <c r="BS76" s="1244"/>
      <c r="BT76" s="1244"/>
      <c r="BU76" s="1244"/>
      <c r="BV76" s="1244"/>
      <c r="BW76" s="1244"/>
      <c r="BX76" s="1244"/>
      <c r="BY76" s="1244"/>
      <c r="BZ76" s="1244"/>
      <c r="CA76" s="1244"/>
      <c r="CB76" s="1244"/>
      <c r="CC76" s="1244"/>
      <c r="CD76" s="1244"/>
      <c r="CE76" s="1244"/>
      <c r="CF76" s="1244"/>
      <c r="CG76" s="1244"/>
      <c r="CH76" s="1244"/>
      <c r="CI76" s="1244"/>
      <c r="CJ76" s="1244"/>
      <c r="CK76" s="1244"/>
      <c r="CL76" s="1244"/>
      <c r="CM76" s="1244"/>
      <c r="CN76" s="1244"/>
      <c r="CO76" s="1244"/>
      <c r="CP76" s="1244"/>
      <c r="CQ76" s="1244"/>
      <c r="CR76" s="1244"/>
      <c r="CS76" s="1244"/>
      <c r="CT76" s="1244"/>
      <c r="CU76" s="1244"/>
      <c r="CV76" s="1244"/>
      <c r="CW76" s="1244"/>
      <c r="CX76" s="1244"/>
      <c r="CY76" s="1244"/>
      <c r="CZ76" s="1244"/>
      <c r="DA76" s="1244"/>
      <c r="DB76" s="1244"/>
      <c r="DC76" s="1244"/>
    </row>
    <row r="77" spans="2:107" ht="13" x14ac:dyDescent="0.2">
      <c r="B77" s="369"/>
      <c r="G77" s="1250"/>
      <c r="H77" s="1250"/>
      <c r="I77" s="1250"/>
      <c r="J77" s="1250"/>
      <c r="K77" s="1248"/>
      <c r="L77" s="1248"/>
      <c r="M77" s="1248"/>
      <c r="N77" s="1248"/>
      <c r="AN77" s="1249" t="s">
        <v>625</v>
      </c>
      <c r="AO77" s="1249"/>
      <c r="AP77" s="1249"/>
      <c r="AQ77" s="1249"/>
      <c r="AR77" s="1249"/>
      <c r="AS77" s="1249"/>
      <c r="AT77" s="1249"/>
      <c r="AU77" s="1249"/>
      <c r="AV77" s="1249"/>
      <c r="AW77" s="1249"/>
      <c r="AX77" s="1249"/>
      <c r="AY77" s="1249"/>
      <c r="AZ77" s="1249"/>
      <c r="BA77" s="1249"/>
      <c r="BB77" s="1247" t="s">
        <v>623</v>
      </c>
      <c r="BC77" s="1247"/>
      <c r="BD77" s="1247"/>
      <c r="BE77" s="1247"/>
      <c r="BF77" s="1247"/>
      <c r="BG77" s="1247"/>
      <c r="BH77" s="1247"/>
      <c r="BI77" s="1247"/>
      <c r="BJ77" s="1247"/>
      <c r="BK77" s="1247"/>
      <c r="BL77" s="1247"/>
      <c r="BM77" s="1247"/>
      <c r="BN77" s="1247"/>
      <c r="BO77" s="1247"/>
      <c r="BP77" s="1244">
        <v>31.9</v>
      </c>
      <c r="BQ77" s="1244"/>
      <c r="BR77" s="1244"/>
      <c r="BS77" s="1244"/>
      <c r="BT77" s="1244"/>
      <c r="BU77" s="1244"/>
      <c r="BV77" s="1244"/>
      <c r="BW77" s="1244"/>
      <c r="BX77" s="1244">
        <v>24.2</v>
      </c>
      <c r="BY77" s="1244"/>
      <c r="BZ77" s="1244"/>
      <c r="CA77" s="1244"/>
      <c r="CB77" s="1244"/>
      <c r="CC77" s="1244"/>
      <c r="CD77" s="1244"/>
      <c r="CE77" s="1244"/>
      <c r="CF77" s="1244">
        <v>22.1</v>
      </c>
      <c r="CG77" s="1244"/>
      <c r="CH77" s="1244"/>
      <c r="CI77" s="1244"/>
      <c r="CJ77" s="1244"/>
      <c r="CK77" s="1244"/>
      <c r="CL77" s="1244"/>
      <c r="CM77" s="1244"/>
      <c r="CN77" s="1244">
        <v>20.399999999999999</v>
      </c>
      <c r="CO77" s="1244"/>
      <c r="CP77" s="1244"/>
      <c r="CQ77" s="1244"/>
      <c r="CR77" s="1244"/>
      <c r="CS77" s="1244"/>
      <c r="CT77" s="1244"/>
      <c r="CU77" s="1244"/>
      <c r="CV77" s="1244">
        <v>11.2</v>
      </c>
      <c r="CW77" s="1244"/>
      <c r="CX77" s="1244"/>
      <c r="CY77" s="1244"/>
      <c r="CZ77" s="1244"/>
      <c r="DA77" s="1244"/>
      <c r="DB77" s="1244"/>
      <c r="DC77" s="1244"/>
    </row>
    <row r="78" spans="2:107" ht="13" x14ac:dyDescent="0.2">
      <c r="B78" s="369"/>
      <c r="G78" s="1250"/>
      <c r="H78" s="1250"/>
      <c r="I78" s="1250"/>
      <c r="J78" s="1250"/>
      <c r="K78" s="1248"/>
      <c r="L78" s="1248"/>
      <c r="M78" s="1248"/>
      <c r="N78" s="1248"/>
      <c r="AN78" s="1249"/>
      <c r="AO78" s="1249"/>
      <c r="AP78" s="1249"/>
      <c r="AQ78" s="1249"/>
      <c r="AR78" s="1249"/>
      <c r="AS78" s="1249"/>
      <c r="AT78" s="1249"/>
      <c r="AU78" s="1249"/>
      <c r="AV78" s="1249"/>
      <c r="AW78" s="1249"/>
      <c r="AX78" s="1249"/>
      <c r="AY78" s="1249"/>
      <c r="AZ78" s="1249"/>
      <c r="BA78" s="1249"/>
      <c r="BB78" s="1247"/>
      <c r="BC78" s="1247"/>
      <c r="BD78" s="1247"/>
      <c r="BE78" s="1247"/>
      <c r="BF78" s="1247"/>
      <c r="BG78" s="1247"/>
      <c r="BH78" s="1247"/>
      <c r="BI78" s="1247"/>
      <c r="BJ78" s="1247"/>
      <c r="BK78" s="1247"/>
      <c r="BL78" s="1247"/>
      <c r="BM78" s="1247"/>
      <c r="BN78" s="1247"/>
      <c r="BO78" s="1247"/>
      <c r="BP78" s="1244"/>
      <c r="BQ78" s="1244"/>
      <c r="BR78" s="1244"/>
      <c r="BS78" s="1244"/>
      <c r="BT78" s="1244"/>
      <c r="BU78" s="1244"/>
      <c r="BV78" s="1244"/>
      <c r="BW78" s="1244"/>
      <c r="BX78" s="1244"/>
      <c r="BY78" s="1244"/>
      <c r="BZ78" s="1244"/>
      <c r="CA78" s="1244"/>
      <c r="CB78" s="1244"/>
      <c r="CC78" s="1244"/>
      <c r="CD78" s="1244"/>
      <c r="CE78" s="1244"/>
      <c r="CF78" s="1244"/>
      <c r="CG78" s="1244"/>
      <c r="CH78" s="1244"/>
      <c r="CI78" s="1244"/>
      <c r="CJ78" s="1244"/>
      <c r="CK78" s="1244"/>
      <c r="CL78" s="1244"/>
      <c r="CM78" s="1244"/>
      <c r="CN78" s="1244"/>
      <c r="CO78" s="1244"/>
      <c r="CP78" s="1244"/>
      <c r="CQ78" s="1244"/>
      <c r="CR78" s="1244"/>
      <c r="CS78" s="1244"/>
      <c r="CT78" s="1244"/>
      <c r="CU78" s="1244"/>
      <c r="CV78" s="1244"/>
      <c r="CW78" s="1244"/>
      <c r="CX78" s="1244"/>
      <c r="CY78" s="1244"/>
      <c r="CZ78" s="1244"/>
      <c r="DA78" s="1244"/>
      <c r="DB78" s="1244"/>
      <c r="DC78" s="1244"/>
    </row>
    <row r="79" spans="2:107" ht="13" x14ac:dyDescent="0.2">
      <c r="B79" s="369"/>
      <c r="G79" s="1250"/>
      <c r="H79" s="1250"/>
      <c r="I79" s="1245"/>
      <c r="J79" s="1245"/>
      <c r="K79" s="1246"/>
      <c r="L79" s="1246"/>
      <c r="M79" s="1246"/>
      <c r="N79" s="1246"/>
      <c r="AN79" s="1249"/>
      <c r="AO79" s="1249"/>
      <c r="AP79" s="1249"/>
      <c r="AQ79" s="1249"/>
      <c r="AR79" s="1249"/>
      <c r="AS79" s="1249"/>
      <c r="AT79" s="1249"/>
      <c r="AU79" s="1249"/>
      <c r="AV79" s="1249"/>
      <c r="AW79" s="1249"/>
      <c r="AX79" s="1249"/>
      <c r="AY79" s="1249"/>
      <c r="AZ79" s="1249"/>
      <c r="BA79" s="1249"/>
      <c r="BB79" s="1247" t="s">
        <v>628</v>
      </c>
      <c r="BC79" s="1247"/>
      <c r="BD79" s="1247"/>
      <c r="BE79" s="1247"/>
      <c r="BF79" s="1247"/>
      <c r="BG79" s="1247"/>
      <c r="BH79" s="1247"/>
      <c r="BI79" s="1247"/>
      <c r="BJ79" s="1247"/>
      <c r="BK79" s="1247"/>
      <c r="BL79" s="1247"/>
      <c r="BM79" s="1247"/>
      <c r="BN79" s="1247"/>
      <c r="BO79" s="1247"/>
      <c r="BP79" s="1244">
        <v>6.6</v>
      </c>
      <c r="BQ79" s="1244"/>
      <c r="BR79" s="1244"/>
      <c r="BS79" s="1244"/>
      <c r="BT79" s="1244"/>
      <c r="BU79" s="1244"/>
      <c r="BV79" s="1244"/>
      <c r="BW79" s="1244"/>
      <c r="BX79" s="1244">
        <v>6.4</v>
      </c>
      <c r="BY79" s="1244"/>
      <c r="BZ79" s="1244"/>
      <c r="CA79" s="1244"/>
      <c r="CB79" s="1244"/>
      <c r="CC79" s="1244"/>
      <c r="CD79" s="1244"/>
      <c r="CE79" s="1244"/>
      <c r="CF79" s="1244">
        <v>6.3</v>
      </c>
      <c r="CG79" s="1244"/>
      <c r="CH79" s="1244"/>
      <c r="CI79" s="1244"/>
      <c r="CJ79" s="1244"/>
      <c r="CK79" s="1244"/>
      <c r="CL79" s="1244"/>
      <c r="CM79" s="1244"/>
      <c r="CN79" s="1244">
        <v>6.2</v>
      </c>
      <c r="CO79" s="1244"/>
      <c r="CP79" s="1244"/>
      <c r="CQ79" s="1244"/>
      <c r="CR79" s="1244"/>
      <c r="CS79" s="1244"/>
      <c r="CT79" s="1244"/>
      <c r="CU79" s="1244"/>
      <c r="CV79" s="1244">
        <v>5.7</v>
      </c>
      <c r="CW79" s="1244"/>
      <c r="CX79" s="1244"/>
      <c r="CY79" s="1244"/>
      <c r="CZ79" s="1244"/>
      <c r="DA79" s="1244"/>
      <c r="DB79" s="1244"/>
      <c r="DC79" s="1244"/>
    </row>
    <row r="80" spans="2:107" ht="13" x14ac:dyDescent="0.2">
      <c r="B80" s="369"/>
      <c r="G80" s="1250"/>
      <c r="H80" s="1250"/>
      <c r="I80" s="1245"/>
      <c r="J80" s="1245"/>
      <c r="K80" s="1246"/>
      <c r="L80" s="1246"/>
      <c r="M80" s="1246"/>
      <c r="N80" s="1246"/>
      <c r="AN80" s="1249"/>
      <c r="AO80" s="1249"/>
      <c r="AP80" s="1249"/>
      <c r="AQ80" s="1249"/>
      <c r="AR80" s="1249"/>
      <c r="AS80" s="1249"/>
      <c r="AT80" s="1249"/>
      <c r="AU80" s="1249"/>
      <c r="AV80" s="1249"/>
      <c r="AW80" s="1249"/>
      <c r="AX80" s="1249"/>
      <c r="AY80" s="1249"/>
      <c r="AZ80" s="1249"/>
      <c r="BA80" s="1249"/>
      <c r="BB80" s="1247"/>
      <c r="BC80" s="1247"/>
      <c r="BD80" s="1247"/>
      <c r="BE80" s="1247"/>
      <c r="BF80" s="1247"/>
      <c r="BG80" s="1247"/>
      <c r="BH80" s="1247"/>
      <c r="BI80" s="1247"/>
      <c r="BJ80" s="1247"/>
      <c r="BK80" s="1247"/>
      <c r="BL80" s="1247"/>
      <c r="BM80" s="1247"/>
      <c r="BN80" s="1247"/>
      <c r="BO80" s="1247"/>
      <c r="BP80" s="1244"/>
      <c r="BQ80" s="1244"/>
      <c r="BR80" s="1244"/>
      <c r="BS80" s="1244"/>
      <c r="BT80" s="1244"/>
      <c r="BU80" s="1244"/>
      <c r="BV80" s="1244"/>
      <c r="BW80" s="1244"/>
      <c r="BX80" s="1244"/>
      <c r="BY80" s="1244"/>
      <c r="BZ80" s="1244"/>
      <c r="CA80" s="1244"/>
      <c r="CB80" s="1244"/>
      <c r="CC80" s="1244"/>
      <c r="CD80" s="1244"/>
      <c r="CE80" s="1244"/>
      <c r="CF80" s="1244"/>
      <c r="CG80" s="1244"/>
      <c r="CH80" s="1244"/>
      <c r="CI80" s="1244"/>
      <c r="CJ80" s="1244"/>
      <c r="CK80" s="1244"/>
      <c r="CL80" s="1244"/>
      <c r="CM80" s="1244"/>
      <c r="CN80" s="1244"/>
      <c r="CO80" s="1244"/>
      <c r="CP80" s="1244"/>
      <c r="CQ80" s="1244"/>
      <c r="CR80" s="1244"/>
      <c r="CS80" s="1244"/>
      <c r="CT80" s="1244"/>
      <c r="CU80" s="1244"/>
      <c r="CV80" s="1244"/>
      <c r="CW80" s="1244"/>
      <c r="CX80" s="1244"/>
      <c r="CY80" s="1244"/>
      <c r="CZ80" s="1244"/>
      <c r="DA80" s="1244"/>
      <c r="DB80" s="1244"/>
      <c r="DC80" s="1244"/>
    </row>
    <row r="81" spans="2:109" ht="13" x14ac:dyDescent="0.2">
      <c r="B81" s="369"/>
    </row>
    <row r="82" spans="2:109" ht="16.5" x14ac:dyDescent="0.2">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ht="13" x14ac:dyDescent="0.2">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ht="13" x14ac:dyDescent="0.2">
      <c r="DD84" s="363"/>
      <c r="DE84" s="363"/>
    </row>
    <row r="85" spans="2:109" ht="13" x14ac:dyDescent="0.2">
      <c r="DD85" s="363"/>
      <c r="DE85" s="363"/>
    </row>
  </sheetData>
  <sheetProtection algorithmName="SHA-512" hashValue="sq43CFk0596nurA/bOpKwtWsP7LmHXbxGptWaCv9ZM6fKs226z88ip1DPgKuMlQnCtgIB7aClcjHYoRvuZ1n6w==" saltValue="+wZuarfOZoablPXwk+cb2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3"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3F0E-0977-4AB3-AD23-9441506DF463}">
  <sheetPr>
    <pageSetUpPr fitToPage="1"/>
  </sheetPr>
  <dimension ref="A1:DR125"/>
  <sheetViews>
    <sheetView showGridLines="0" topLeftCell="A46" zoomScale="55" zoomScaleNormal="55" zoomScaleSheetLayoutView="70" workbookViewId="0"/>
  </sheetViews>
  <sheetFormatPr defaultColWidth="0" defaultRowHeight="13.5" customHeight="1" zeroHeight="1" x14ac:dyDescent="0.2"/>
  <cols>
    <col min="1" max="34" width="2.453125" style="251" customWidth="1"/>
    <col min="35" max="122" width="2.453125" style="250" customWidth="1"/>
    <col min="123" max="16384" width="2.4531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 x14ac:dyDescent="0.2">
      <c r="S2" s="250"/>
      <c r="AH2" s="250"/>
    </row>
    <row r="3" spans="1:34" ht="13"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 x14ac:dyDescent="0.2"/>
    <row r="5" spans="1:34" ht="13" x14ac:dyDescent="0.2"/>
    <row r="6" spans="1:34" ht="13" x14ac:dyDescent="0.2"/>
    <row r="7" spans="1:34" ht="13" x14ac:dyDescent="0.2"/>
    <row r="8" spans="1:34" ht="13" x14ac:dyDescent="0.2"/>
    <row r="9" spans="1:34" ht="13" x14ac:dyDescent="0.2">
      <c r="AH9" s="250"/>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50"/>
    </row>
    <row r="18" spans="12:34" ht="13" x14ac:dyDescent="0.2"/>
    <row r="19" spans="12:34" ht="13" x14ac:dyDescent="0.2"/>
    <row r="20" spans="12:34" ht="13" x14ac:dyDescent="0.2">
      <c r="AH20" s="250"/>
    </row>
    <row r="21" spans="12:34" ht="13" x14ac:dyDescent="0.2">
      <c r="AH21" s="250"/>
    </row>
    <row r="22" spans="12:34" ht="13" x14ac:dyDescent="0.2"/>
    <row r="23" spans="12:34" ht="13" x14ac:dyDescent="0.2"/>
    <row r="24" spans="12:34" ht="13" x14ac:dyDescent="0.2">
      <c r="Q24" s="250"/>
    </row>
    <row r="25" spans="12:34" ht="13" x14ac:dyDescent="0.2"/>
    <row r="26" spans="12:34" ht="13" x14ac:dyDescent="0.2"/>
    <row r="27" spans="12:34" ht="13" x14ac:dyDescent="0.2"/>
    <row r="28" spans="12:34" ht="13" x14ac:dyDescent="0.2">
      <c r="O28" s="250"/>
      <c r="T28" s="250"/>
      <c r="AH28" s="250"/>
    </row>
    <row r="29" spans="12:34" ht="13" x14ac:dyDescent="0.2"/>
    <row r="30" spans="12:34" ht="13" x14ac:dyDescent="0.2"/>
    <row r="31" spans="12:34" ht="13" x14ac:dyDescent="0.2">
      <c r="Q31" s="250"/>
    </row>
    <row r="32" spans="12:34" ht="13" x14ac:dyDescent="0.2">
      <c r="L32" s="250"/>
    </row>
    <row r="33" spans="2:34" ht="13" x14ac:dyDescent="0.2">
      <c r="C33" s="250"/>
      <c r="E33" s="250"/>
      <c r="G33" s="250"/>
      <c r="I33" s="250"/>
      <c r="X33" s="250"/>
    </row>
    <row r="34" spans="2:34" ht="13" x14ac:dyDescent="0.2">
      <c r="B34" s="250"/>
      <c r="P34" s="250"/>
      <c r="R34" s="250"/>
      <c r="T34" s="250"/>
    </row>
    <row r="35" spans="2:34" ht="13" x14ac:dyDescent="0.2">
      <c r="D35" s="250"/>
      <c r="W35" s="250"/>
      <c r="AC35" s="250"/>
      <c r="AD35" s="250"/>
      <c r="AE35" s="250"/>
      <c r="AF35" s="250"/>
      <c r="AG35" s="250"/>
      <c r="AH35" s="250"/>
    </row>
    <row r="36" spans="2:34" ht="13" x14ac:dyDescent="0.2">
      <c r="H36" s="250"/>
      <c r="J36" s="250"/>
      <c r="K36" s="250"/>
      <c r="M36" s="250"/>
      <c r="Y36" s="250"/>
      <c r="Z36" s="250"/>
      <c r="AA36" s="250"/>
      <c r="AB36" s="250"/>
      <c r="AC36" s="250"/>
      <c r="AD36" s="250"/>
      <c r="AE36" s="250"/>
      <c r="AF36" s="250"/>
      <c r="AG36" s="250"/>
      <c r="AH36" s="250"/>
    </row>
    <row r="37" spans="2:34" ht="13" x14ac:dyDescent="0.2">
      <c r="AH37" s="250"/>
    </row>
    <row r="38" spans="2:34" ht="13" x14ac:dyDescent="0.2">
      <c r="AG38" s="250"/>
      <c r="AH38" s="250"/>
    </row>
    <row r="39" spans="2:34" ht="13" x14ac:dyDescent="0.2"/>
    <row r="40" spans="2:34" ht="13" x14ac:dyDescent="0.2">
      <c r="X40" s="250"/>
    </row>
    <row r="41" spans="2:34" ht="13" x14ac:dyDescent="0.2">
      <c r="R41" s="250"/>
    </row>
    <row r="42" spans="2:34" ht="13" x14ac:dyDescent="0.2">
      <c r="W42" s="250"/>
    </row>
    <row r="43" spans="2:34" ht="13" x14ac:dyDescent="0.2">
      <c r="Y43" s="250"/>
      <c r="Z43" s="250"/>
      <c r="AA43" s="250"/>
      <c r="AB43" s="250"/>
      <c r="AC43" s="250"/>
      <c r="AD43" s="250"/>
      <c r="AE43" s="250"/>
      <c r="AF43" s="250"/>
      <c r="AG43" s="250"/>
      <c r="AH43" s="250"/>
    </row>
    <row r="44" spans="2:34" ht="13" x14ac:dyDescent="0.2">
      <c r="AH44" s="250"/>
    </row>
    <row r="45" spans="2:34" ht="13" x14ac:dyDescent="0.2">
      <c r="X45" s="250"/>
    </row>
    <row r="46" spans="2:34" ht="13" x14ac:dyDescent="0.2"/>
    <row r="47" spans="2:34" ht="13" x14ac:dyDescent="0.2"/>
    <row r="48" spans="2:34" ht="13" x14ac:dyDescent="0.2">
      <c r="W48" s="250"/>
      <c r="Y48" s="250"/>
      <c r="Z48" s="250"/>
      <c r="AA48" s="250"/>
      <c r="AB48" s="250"/>
      <c r="AC48" s="250"/>
      <c r="AD48" s="250"/>
      <c r="AE48" s="250"/>
      <c r="AF48" s="250"/>
      <c r="AG48" s="250"/>
      <c r="AH48" s="250"/>
    </row>
    <row r="49" spans="28:34" ht="13" x14ac:dyDescent="0.2"/>
    <row r="50" spans="28:34" ht="13" x14ac:dyDescent="0.2">
      <c r="AE50" s="250"/>
      <c r="AF50" s="250"/>
      <c r="AG50" s="250"/>
      <c r="AH50" s="250"/>
    </row>
    <row r="51" spans="28:34" ht="13" x14ac:dyDescent="0.2">
      <c r="AC51" s="250"/>
      <c r="AD51" s="250"/>
      <c r="AE51" s="250"/>
      <c r="AF51" s="250"/>
      <c r="AG51" s="250"/>
      <c r="AH51" s="250"/>
    </row>
    <row r="52" spans="28:34" ht="13" x14ac:dyDescent="0.2"/>
    <row r="53" spans="28:34" ht="13" x14ac:dyDescent="0.2">
      <c r="AF53" s="250"/>
      <c r="AG53" s="250"/>
      <c r="AH53" s="250"/>
    </row>
    <row r="54" spans="28:34" ht="13" x14ac:dyDescent="0.2">
      <c r="AH54" s="250"/>
    </row>
    <row r="55" spans="28:34" ht="13" x14ac:dyDescent="0.2"/>
    <row r="56" spans="28:34" ht="13" x14ac:dyDescent="0.2">
      <c r="AB56" s="250"/>
      <c r="AC56" s="250"/>
      <c r="AD56" s="250"/>
      <c r="AE56" s="250"/>
      <c r="AF56" s="250"/>
      <c r="AG56" s="250"/>
      <c r="AH56" s="250"/>
    </row>
    <row r="57" spans="28:34" ht="13" x14ac:dyDescent="0.2">
      <c r="AH57" s="250"/>
    </row>
    <row r="58" spans="28:34" ht="13" x14ac:dyDescent="0.2">
      <c r="AH58" s="250"/>
    </row>
    <row r="59" spans="28:34" ht="13" x14ac:dyDescent="0.2"/>
    <row r="60" spans="28:34" ht="13" x14ac:dyDescent="0.2"/>
    <row r="61" spans="28:34" ht="13" x14ac:dyDescent="0.2"/>
    <row r="62" spans="28:34" ht="13" x14ac:dyDescent="0.2"/>
    <row r="63" spans="28:34" ht="13" x14ac:dyDescent="0.2">
      <c r="AH63" s="250"/>
    </row>
    <row r="64" spans="28:34" ht="13" x14ac:dyDescent="0.2">
      <c r="AG64" s="250"/>
      <c r="AH64" s="250"/>
    </row>
    <row r="65" spans="28:34" ht="13" x14ac:dyDescent="0.2"/>
    <row r="66" spans="28:34" ht="13" x14ac:dyDescent="0.2"/>
    <row r="67" spans="28:34" ht="13" x14ac:dyDescent="0.2"/>
    <row r="68" spans="28:34" ht="13" x14ac:dyDescent="0.2">
      <c r="AB68" s="250"/>
      <c r="AC68" s="250"/>
      <c r="AD68" s="250"/>
      <c r="AE68" s="250"/>
      <c r="AF68" s="250"/>
      <c r="AG68" s="250"/>
      <c r="AH68" s="250"/>
    </row>
    <row r="69" spans="28:34" ht="13" x14ac:dyDescent="0.2">
      <c r="AF69" s="250"/>
      <c r="AG69" s="250"/>
      <c r="AH69" s="250"/>
    </row>
    <row r="70" spans="28:34" ht="13" x14ac:dyDescent="0.2"/>
    <row r="71" spans="28:34" ht="13" x14ac:dyDescent="0.2"/>
    <row r="72" spans="28:34" ht="13" x14ac:dyDescent="0.2"/>
    <row r="73" spans="28:34" ht="13" x14ac:dyDescent="0.2"/>
    <row r="74" spans="28:34" ht="13" x14ac:dyDescent="0.2"/>
    <row r="75" spans="28:34" ht="13" x14ac:dyDescent="0.2">
      <c r="AH75" s="250"/>
    </row>
    <row r="76" spans="28:34" ht="13" x14ac:dyDescent="0.2">
      <c r="AF76" s="250"/>
      <c r="AG76" s="250"/>
      <c r="AH76" s="250"/>
    </row>
    <row r="77" spans="28:34" ht="13" x14ac:dyDescent="0.2">
      <c r="AG77" s="250"/>
      <c r="AH77" s="250"/>
    </row>
    <row r="78" spans="28:34" ht="13" x14ac:dyDescent="0.2"/>
    <row r="79" spans="28:34" ht="13" x14ac:dyDescent="0.2"/>
    <row r="80" spans="28:34" ht="13" x14ac:dyDescent="0.2"/>
    <row r="81" spans="25:34" ht="13" x14ac:dyDescent="0.2"/>
    <row r="82" spans="25:34" ht="13" x14ac:dyDescent="0.2">
      <c r="Y82" s="250"/>
    </row>
    <row r="83" spans="25:34" ht="13" x14ac:dyDescent="0.2">
      <c r="Y83" s="250"/>
      <c r="Z83" s="250"/>
      <c r="AA83" s="250"/>
      <c r="AB83" s="250"/>
      <c r="AC83" s="250"/>
      <c r="AD83" s="250"/>
      <c r="AE83" s="250"/>
      <c r="AF83" s="250"/>
      <c r="AG83" s="250"/>
      <c r="AH83" s="250"/>
    </row>
    <row r="84" spans="25:34" ht="13" x14ac:dyDescent="0.2"/>
    <row r="85" spans="25:34" ht="13" x14ac:dyDescent="0.2"/>
    <row r="86" spans="25:34" ht="13" x14ac:dyDescent="0.2"/>
    <row r="87" spans="25:34" ht="13" x14ac:dyDescent="0.2"/>
    <row r="88" spans="25:34" ht="13" x14ac:dyDescent="0.2">
      <c r="AH88" s="25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521</v>
      </c>
    </row>
  </sheetData>
  <sheetProtection algorithmName="SHA-512" hashValue="ct0ps+dwFRJEfwRU6YiL+Umahwuir5OS8S6Acuio1tvI4iQDAV/CB2He3zUjvDqtYMGMYUe1+g9ET7iGv2Yzjg==" saltValue="QdgPS0zTNCT+X/0OGPKfCA==" spinCount="100000" sheet="1" objects="1" scenarios="1"/>
  <dataConsolidate/>
  <phoneticPr fontId="2"/>
  <printOptions horizontalCentered="1" verticalCentered="1"/>
  <pageMargins left="0" right="0" top="0.19685039370078741" bottom="0" header="0.39370078740157483" footer="0"/>
  <pageSetup paperSize="8" scale="51"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FD46E-9A46-40E0-B602-7E1BF9A13B64}">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53125" style="251" customWidth="1"/>
    <col min="35" max="122" width="2.453125" style="250" customWidth="1"/>
    <col min="123" max="16384" width="2.4531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 x14ac:dyDescent="0.2">
      <c r="S2" s="250"/>
      <c r="AH2" s="250"/>
    </row>
    <row r="3" spans="2:34" ht="13"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 x14ac:dyDescent="0.2"/>
    <row r="5" spans="2:34" ht="13" x14ac:dyDescent="0.2"/>
    <row r="6" spans="2:34" ht="13" x14ac:dyDescent="0.2"/>
    <row r="7" spans="2:34" ht="13" x14ac:dyDescent="0.2"/>
    <row r="8" spans="2:34" ht="13" x14ac:dyDescent="0.2"/>
    <row r="9" spans="2:34" ht="13" x14ac:dyDescent="0.2">
      <c r="AH9" s="25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50"/>
    </row>
    <row r="18" spans="12:34" ht="13" x14ac:dyDescent="0.2"/>
    <row r="19" spans="12:34" ht="13" x14ac:dyDescent="0.2"/>
    <row r="20" spans="12:34" ht="13" x14ac:dyDescent="0.2">
      <c r="AH20" s="250"/>
    </row>
    <row r="21" spans="12:34" ht="13" x14ac:dyDescent="0.2">
      <c r="AH21" s="250"/>
    </row>
    <row r="22" spans="12:34" ht="13" x14ac:dyDescent="0.2"/>
    <row r="23" spans="12:34" ht="13" x14ac:dyDescent="0.2"/>
    <row r="24" spans="12:34" ht="13" x14ac:dyDescent="0.2">
      <c r="Q24" s="250"/>
    </row>
    <row r="25" spans="12:34" ht="13" x14ac:dyDescent="0.2"/>
    <row r="26" spans="12:34" ht="13" x14ac:dyDescent="0.2"/>
    <row r="27" spans="12:34" ht="13" x14ac:dyDescent="0.2"/>
    <row r="28" spans="12:34" ht="13" x14ac:dyDescent="0.2">
      <c r="O28" s="250"/>
      <c r="T28" s="250"/>
      <c r="AH28" s="250"/>
    </row>
    <row r="29" spans="12:34" ht="13" x14ac:dyDescent="0.2"/>
    <row r="30" spans="12:34" ht="13" x14ac:dyDescent="0.2"/>
    <row r="31" spans="12:34" ht="13" x14ac:dyDescent="0.2">
      <c r="Q31" s="250"/>
    </row>
    <row r="32" spans="12:34" ht="13" x14ac:dyDescent="0.2">
      <c r="L32" s="250"/>
    </row>
    <row r="33" spans="2:34" ht="13" x14ac:dyDescent="0.2">
      <c r="C33" s="250"/>
      <c r="E33" s="250"/>
      <c r="G33" s="250"/>
      <c r="I33" s="250"/>
      <c r="X33" s="250"/>
    </row>
    <row r="34" spans="2:34" ht="13" x14ac:dyDescent="0.2">
      <c r="B34" s="250"/>
      <c r="P34" s="250"/>
      <c r="R34" s="250"/>
      <c r="T34" s="250"/>
    </row>
    <row r="35" spans="2:34" ht="13" x14ac:dyDescent="0.2">
      <c r="D35" s="250"/>
      <c r="W35" s="250"/>
      <c r="AC35" s="250"/>
      <c r="AD35" s="250"/>
      <c r="AE35" s="250"/>
      <c r="AF35" s="250"/>
      <c r="AG35" s="250"/>
      <c r="AH35" s="250"/>
    </row>
    <row r="36" spans="2:34" ht="13" x14ac:dyDescent="0.2">
      <c r="H36" s="250"/>
      <c r="J36" s="250"/>
      <c r="K36" s="250"/>
      <c r="M36" s="250"/>
      <c r="Y36" s="250"/>
      <c r="Z36" s="250"/>
      <c r="AA36" s="250"/>
      <c r="AB36" s="250"/>
      <c r="AC36" s="250"/>
      <c r="AD36" s="250"/>
      <c r="AE36" s="250"/>
      <c r="AF36" s="250"/>
      <c r="AG36" s="250"/>
      <c r="AH36" s="250"/>
    </row>
    <row r="37" spans="2:34" ht="13" x14ac:dyDescent="0.2">
      <c r="AH37" s="250"/>
    </row>
    <row r="38" spans="2:34" ht="13" x14ac:dyDescent="0.2">
      <c r="AG38" s="250"/>
      <c r="AH38" s="250"/>
    </row>
    <row r="39" spans="2:34" ht="13" x14ac:dyDescent="0.2"/>
    <row r="40" spans="2:34" ht="13" x14ac:dyDescent="0.2">
      <c r="X40" s="250"/>
    </row>
    <row r="41" spans="2:34" ht="13" x14ac:dyDescent="0.2">
      <c r="R41" s="250"/>
    </row>
    <row r="42" spans="2:34" ht="13" x14ac:dyDescent="0.2">
      <c r="W42" s="250"/>
    </row>
    <row r="43" spans="2:34" ht="13" x14ac:dyDescent="0.2">
      <c r="Y43" s="250"/>
      <c r="Z43" s="250"/>
      <c r="AA43" s="250"/>
      <c r="AB43" s="250"/>
      <c r="AC43" s="250"/>
      <c r="AD43" s="250"/>
      <c r="AE43" s="250"/>
      <c r="AF43" s="250"/>
      <c r="AG43" s="250"/>
      <c r="AH43" s="250"/>
    </row>
    <row r="44" spans="2:34" ht="13" x14ac:dyDescent="0.2">
      <c r="AH44" s="250"/>
    </row>
    <row r="45" spans="2:34" ht="13" x14ac:dyDescent="0.2">
      <c r="X45" s="250"/>
    </row>
    <row r="46" spans="2:34" ht="13" x14ac:dyDescent="0.2"/>
    <row r="47" spans="2:34" ht="13" x14ac:dyDescent="0.2"/>
    <row r="48" spans="2:34" ht="13" x14ac:dyDescent="0.2">
      <c r="W48" s="250"/>
      <c r="Y48" s="250"/>
      <c r="Z48" s="250"/>
      <c r="AA48" s="250"/>
      <c r="AB48" s="250"/>
      <c r="AC48" s="250"/>
      <c r="AD48" s="250"/>
      <c r="AE48" s="250"/>
      <c r="AF48" s="250"/>
      <c r="AG48" s="250"/>
      <c r="AH48" s="250"/>
    </row>
    <row r="49" spans="28:34" ht="13" x14ac:dyDescent="0.2"/>
    <row r="50" spans="28:34" ht="13" x14ac:dyDescent="0.2">
      <c r="AE50" s="250"/>
      <c r="AF50" s="250"/>
      <c r="AG50" s="250"/>
      <c r="AH50" s="250"/>
    </row>
    <row r="51" spans="28:34" ht="13" x14ac:dyDescent="0.2">
      <c r="AC51" s="250"/>
      <c r="AD51" s="250"/>
      <c r="AE51" s="250"/>
      <c r="AF51" s="250"/>
      <c r="AG51" s="250"/>
      <c r="AH51" s="250"/>
    </row>
    <row r="52" spans="28:34" ht="13" x14ac:dyDescent="0.2"/>
    <row r="53" spans="28:34" ht="13" x14ac:dyDescent="0.2">
      <c r="AF53" s="250"/>
      <c r="AG53" s="250"/>
      <c r="AH53" s="250"/>
    </row>
    <row r="54" spans="28:34" ht="13" x14ac:dyDescent="0.2">
      <c r="AH54" s="250"/>
    </row>
    <row r="55" spans="28:34" ht="13" x14ac:dyDescent="0.2"/>
    <row r="56" spans="28:34" ht="13" x14ac:dyDescent="0.2">
      <c r="AB56" s="250"/>
      <c r="AC56" s="250"/>
      <c r="AD56" s="250"/>
      <c r="AE56" s="250"/>
      <c r="AF56" s="250"/>
      <c r="AG56" s="250"/>
      <c r="AH56" s="250"/>
    </row>
    <row r="57" spans="28:34" ht="13" x14ac:dyDescent="0.2">
      <c r="AH57" s="250"/>
    </row>
    <row r="58" spans="28:34" ht="13" x14ac:dyDescent="0.2">
      <c r="AH58" s="250"/>
    </row>
    <row r="59" spans="28:34" ht="13" x14ac:dyDescent="0.2">
      <c r="AG59" s="250"/>
      <c r="AH59" s="250"/>
    </row>
    <row r="60" spans="28:34" ht="13" x14ac:dyDescent="0.2"/>
    <row r="61" spans="28:34" ht="13" x14ac:dyDescent="0.2"/>
    <row r="62" spans="28:34" ht="13" x14ac:dyDescent="0.2"/>
    <row r="63" spans="28:34" ht="13" x14ac:dyDescent="0.2">
      <c r="AH63" s="250"/>
    </row>
    <row r="64" spans="28:34" ht="13" x14ac:dyDescent="0.2">
      <c r="AG64" s="250"/>
      <c r="AH64" s="250"/>
    </row>
    <row r="65" spans="28:34" ht="13" x14ac:dyDescent="0.2"/>
    <row r="66" spans="28:34" ht="13" x14ac:dyDescent="0.2"/>
    <row r="67" spans="28:34" ht="13" x14ac:dyDescent="0.2"/>
    <row r="68" spans="28:34" ht="13" x14ac:dyDescent="0.2">
      <c r="AB68" s="250"/>
      <c r="AC68" s="250"/>
      <c r="AD68" s="250"/>
      <c r="AE68" s="250"/>
      <c r="AF68" s="250"/>
      <c r="AG68" s="250"/>
      <c r="AH68" s="250"/>
    </row>
    <row r="69" spans="28:34" ht="13" x14ac:dyDescent="0.2">
      <c r="AF69" s="250"/>
      <c r="AG69" s="250"/>
      <c r="AH69" s="250"/>
    </row>
    <row r="70" spans="28:34" ht="13" x14ac:dyDescent="0.2"/>
    <row r="71" spans="28:34" ht="13" x14ac:dyDescent="0.2"/>
    <row r="72" spans="28:34" ht="13" x14ac:dyDescent="0.2"/>
    <row r="73" spans="28:34" ht="13" x14ac:dyDescent="0.2"/>
    <row r="74" spans="28:34" ht="13" x14ac:dyDescent="0.2"/>
    <row r="75" spans="28:34" ht="13" x14ac:dyDescent="0.2">
      <c r="AH75" s="250"/>
    </row>
    <row r="76" spans="28:34" ht="13" x14ac:dyDescent="0.2">
      <c r="AF76" s="250"/>
      <c r="AG76" s="250"/>
      <c r="AH76" s="250"/>
    </row>
    <row r="77" spans="28:34" ht="13" x14ac:dyDescent="0.2">
      <c r="AG77" s="250"/>
      <c r="AH77" s="250"/>
    </row>
    <row r="78" spans="28:34" ht="13" x14ac:dyDescent="0.2"/>
    <row r="79" spans="28:34" ht="13" x14ac:dyDescent="0.2"/>
    <row r="80" spans="28:34" ht="13" x14ac:dyDescent="0.2"/>
    <row r="81" spans="25:34" ht="13" x14ac:dyDescent="0.2"/>
    <row r="82" spans="25:34" ht="13" x14ac:dyDescent="0.2">
      <c r="Y82" s="250"/>
    </row>
    <row r="83" spans="25:34" ht="13" x14ac:dyDescent="0.2">
      <c r="Y83" s="250"/>
      <c r="Z83" s="250"/>
      <c r="AA83" s="250"/>
      <c r="AB83" s="250"/>
      <c r="AC83" s="250"/>
      <c r="AD83" s="250"/>
      <c r="AE83" s="250"/>
      <c r="AF83" s="250"/>
      <c r="AG83" s="250"/>
      <c r="AH83" s="250"/>
    </row>
    <row r="84" spans="25:34" ht="13" x14ac:dyDescent="0.2"/>
    <row r="85" spans="25:34" ht="13" x14ac:dyDescent="0.2"/>
    <row r="86" spans="25:34" ht="13" x14ac:dyDescent="0.2"/>
    <row r="87" spans="25:34" ht="13" x14ac:dyDescent="0.2"/>
    <row r="88" spans="25:34" ht="13" x14ac:dyDescent="0.2">
      <c r="AH88" s="25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521</v>
      </c>
    </row>
  </sheetData>
  <sheetProtection algorithmName="SHA-512" hashValue="Ims/IDmBFN8scM69xjlfj4gpYtlYKYsTu6BHWMX90/IcKNBmNn3tnfgmRL+jSmftECHbWzz4fshysGbPD4yMlA==" saltValue="8ilt1lGP89w9yBweLwOa/Q==" spinCount="100000" sheet="1" objects="1" scenarios="1"/>
  <dataConsolidate/>
  <phoneticPr fontId="2"/>
  <printOptions horizontalCentered="1" verticalCentered="1"/>
  <pageMargins left="0" right="0" top="0.19685039370078741" bottom="0" header="0.39370078740157483" footer="0"/>
  <pageSetup paperSize="8" scale="51"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52</v>
      </c>
      <c r="E2" s="146"/>
      <c r="F2" s="147" t="s">
        <v>571</v>
      </c>
      <c r="G2" s="148"/>
      <c r="H2" s="149"/>
    </row>
    <row r="3" spans="1:8" x14ac:dyDescent="0.2">
      <c r="A3" s="145" t="s">
        <v>564</v>
      </c>
      <c r="B3" s="150"/>
      <c r="C3" s="151"/>
      <c r="D3" s="152">
        <v>32740</v>
      </c>
      <c r="E3" s="153"/>
      <c r="F3" s="154">
        <v>47820</v>
      </c>
      <c r="G3" s="155"/>
      <c r="H3" s="156"/>
    </row>
    <row r="4" spans="1:8" x14ac:dyDescent="0.2">
      <c r="A4" s="157"/>
      <c r="B4" s="158"/>
      <c r="C4" s="159"/>
      <c r="D4" s="160">
        <v>10607</v>
      </c>
      <c r="E4" s="161"/>
      <c r="F4" s="162">
        <v>25855</v>
      </c>
      <c r="G4" s="163"/>
      <c r="H4" s="164"/>
    </row>
    <row r="5" spans="1:8" x14ac:dyDescent="0.2">
      <c r="A5" s="145" t="s">
        <v>566</v>
      </c>
      <c r="B5" s="150"/>
      <c r="C5" s="151"/>
      <c r="D5" s="152">
        <v>23180</v>
      </c>
      <c r="E5" s="153"/>
      <c r="F5" s="154">
        <v>41934</v>
      </c>
      <c r="G5" s="155"/>
      <c r="H5" s="156"/>
    </row>
    <row r="6" spans="1:8" x14ac:dyDescent="0.2">
      <c r="A6" s="157"/>
      <c r="B6" s="158"/>
      <c r="C6" s="159"/>
      <c r="D6" s="160">
        <v>7040</v>
      </c>
      <c r="E6" s="161"/>
      <c r="F6" s="162">
        <v>23352</v>
      </c>
      <c r="G6" s="163"/>
      <c r="H6" s="164"/>
    </row>
    <row r="7" spans="1:8" x14ac:dyDescent="0.2">
      <c r="A7" s="145" t="s">
        <v>567</v>
      </c>
      <c r="B7" s="150"/>
      <c r="C7" s="151"/>
      <c r="D7" s="152">
        <v>34787</v>
      </c>
      <c r="E7" s="153"/>
      <c r="F7" s="154">
        <v>45588</v>
      </c>
      <c r="G7" s="155"/>
      <c r="H7" s="156"/>
    </row>
    <row r="8" spans="1:8" x14ac:dyDescent="0.2">
      <c r="A8" s="157"/>
      <c r="B8" s="158"/>
      <c r="C8" s="159"/>
      <c r="D8" s="160">
        <v>9904</v>
      </c>
      <c r="E8" s="161"/>
      <c r="F8" s="162">
        <v>24150</v>
      </c>
      <c r="G8" s="163"/>
      <c r="H8" s="164"/>
    </row>
    <row r="9" spans="1:8" x14ac:dyDescent="0.2">
      <c r="A9" s="145" t="s">
        <v>568</v>
      </c>
      <c r="B9" s="150"/>
      <c r="C9" s="151"/>
      <c r="D9" s="152">
        <v>31824</v>
      </c>
      <c r="E9" s="153"/>
      <c r="F9" s="154">
        <v>45483</v>
      </c>
      <c r="G9" s="155"/>
      <c r="H9" s="156"/>
    </row>
    <row r="10" spans="1:8" x14ac:dyDescent="0.2">
      <c r="A10" s="157"/>
      <c r="B10" s="158"/>
      <c r="C10" s="159"/>
      <c r="D10" s="160">
        <v>8405</v>
      </c>
      <c r="E10" s="161"/>
      <c r="F10" s="162">
        <v>24241</v>
      </c>
      <c r="G10" s="163"/>
      <c r="H10" s="164"/>
    </row>
    <row r="11" spans="1:8" x14ac:dyDescent="0.2">
      <c r="A11" s="145" t="s">
        <v>569</v>
      </c>
      <c r="B11" s="150"/>
      <c r="C11" s="151"/>
      <c r="D11" s="152">
        <v>42354</v>
      </c>
      <c r="E11" s="153"/>
      <c r="F11" s="154">
        <v>45945</v>
      </c>
      <c r="G11" s="155"/>
      <c r="H11" s="156"/>
    </row>
    <row r="12" spans="1:8" x14ac:dyDescent="0.2">
      <c r="A12" s="157"/>
      <c r="B12" s="158"/>
      <c r="C12" s="165"/>
      <c r="D12" s="160">
        <v>16641</v>
      </c>
      <c r="E12" s="161"/>
      <c r="F12" s="162">
        <v>25180</v>
      </c>
      <c r="G12" s="163"/>
      <c r="H12" s="164"/>
    </row>
    <row r="13" spans="1:8" x14ac:dyDescent="0.2">
      <c r="A13" s="145"/>
      <c r="B13" s="150"/>
      <c r="C13" s="166"/>
      <c r="D13" s="167">
        <v>32977</v>
      </c>
      <c r="E13" s="168"/>
      <c r="F13" s="169">
        <v>45354</v>
      </c>
      <c r="G13" s="170"/>
      <c r="H13" s="156"/>
    </row>
    <row r="14" spans="1:8" x14ac:dyDescent="0.2">
      <c r="A14" s="157"/>
      <c r="B14" s="158"/>
      <c r="C14" s="159"/>
      <c r="D14" s="160">
        <v>10519</v>
      </c>
      <c r="E14" s="161"/>
      <c r="F14" s="162">
        <v>24556</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3.42</v>
      </c>
      <c r="C19" s="171">
        <f>ROUND(VALUE(SUBSTITUTE(実質収支比率等に係る経年分析!G$48,"▲","-")),2)</f>
        <v>2.04</v>
      </c>
      <c r="D19" s="171">
        <f>ROUND(VALUE(SUBSTITUTE(実質収支比率等に係る経年分析!H$48,"▲","-")),2)</f>
        <v>1.38</v>
      </c>
      <c r="E19" s="171">
        <f>ROUND(VALUE(SUBSTITUTE(実質収支比率等に係る経年分析!I$48,"▲","-")),2)</f>
        <v>3.25</v>
      </c>
      <c r="F19" s="171">
        <f>ROUND(VALUE(SUBSTITUTE(実質収支比率等に係る経年分析!J$48,"▲","-")),2)</f>
        <v>3.48</v>
      </c>
    </row>
    <row r="20" spans="1:11" x14ac:dyDescent="0.2">
      <c r="A20" s="171" t="s">
        <v>55</v>
      </c>
      <c r="B20" s="171">
        <f>ROUND(VALUE(SUBSTITUTE(実質収支比率等に係る経年分析!F$47,"▲","-")),2)</f>
        <v>2.89</v>
      </c>
      <c r="C20" s="171">
        <f>ROUND(VALUE(SUBSTITUTE(実質収支比率等に係る経年分析!G$47,"▲","-")),2)</f>
        <v>2.9</v>
      </c>
      <c r="D20" s="171">
        <f>ROUND(VALUE(SUBSTITUTE(実質収支比率等に係る経年分析!H$47,"▲","-")),2)</f>
        <v>2.89</v>
      </c>
      <c r="E20" s="171">
        <f>ROUND(VALUE(SUBSTITUTE(実質収支比率等に係る経年分析!I$47,"▲","-")),2)</f>
        <v>1.72</v>
      </c>
      <c r="F20" s="171">
        <f>ROUND(VALUE(SUBSTITUTE(実質収支比率等に係る経年分析!J$47,"▲","-")),2)</f>
        <v>3.21</v>
      </c>
    </row>
    <row r="21" spans="1:11" x14ac:dyDescent="0.2">
      <c r="A21" s="171" t="s">
        <v>56</v>
      </c>
      <c r="B21" s="171">
        <f>IF(ISNUMBER(VALUE(SUBSTITUTE(実質収支比率等に係る経年分析!F$49,"▲","-"))),ROUND(VALUE(SUBSTITUTE(実質収支比率等に係る経年分析!F$49,"▲","-")),2),NA())</f>
        <v>0.93</v>
      </c>
      <c r="C21" s="171">
        <f>IF(ISNUMBER(VALUE(SUBSTITUTE(実質収支比率等に係る経年分析!G$49,"▲","-"))),ROUND(VALUE(SUBSTITUTE(実質収支比率等に係る経年分析!G$49,"▲","-")),2),NA())</f>
        <v>-1.4</v>
      </c>
      <c r="D21" s="171">
        <f>IF(ISNUMBER(VALUE(SUBSTITUTE(実質収支比率等に係る経年分析!H$49,"▲","-"))),ROUND(VALUE(SUBSTITUTE(実質収支比率等に係る経年分析!H$49,"▲","-")),2),NA())</f>
        <v>-0.65</v>
      </c>
      <c r="E21" s="171">
        <f>IF(ISNUMBER(VALUE(SUBSTITUTE(実質収支比率等に係る経年分析!I$49,"▲","-"))),ROUND(VALUE(SUBSTITUTE(実質収支比率等に係る経年分析!I$49,"▲","-")),2),NA())</f>
        <v>0.83</v>
      </c>
      <c r="F21" s="171">
        <f>IF(ISNUMBER(VALUE(SUBSTITUTE(実質収支比率等に係る経年分析!J$49,"▲","-"))),ROUND(VALUE(SUBSTITUTE(実質収支比率等に係る経年分析!J$49,"▲","-")),2),NA())</f>
        <v>0.37</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介護サービス事業特別会計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0.08</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0.06</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0.05</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国民健康保険診療所特別会計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0.14000000000000001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0.21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x14ac:dyDescent="0.2">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0.06</v>
      </c>
    </row>
    <row r="32" spans="1:11" x14ac:dyDescent="0.2">
      <c r="A32" s="172" t="str">
        <f>IF(連結実質赤字比率に係る赤字・黒字の構成分析!C$38="",NA(),連結実質赤字比率に係る赤字・黒字の構成分析!C$38)</f>
        <v>介護保険事業特別会計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0.96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1.63</v>
      </c>
    </row>
    <row r="33" spans="1:16" x14ac:dyDescent="0.2">
      <c r="A33" s="172" t="str">
        <f>IF(連結実質赤字比率に係る赤字・黒字の構成分析!C$37="",NA(),連結実質赤字比率に係る赤字・黒字の構成分析!C$37)</f>
        <v>公共下水道事業会計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1.33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1.61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2.15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2.59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2.95</v>
      </c>
    </row>
    <row r="34" spans="1:16" x14ac:dyDescent="0.2">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3.42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2.0299999999999998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1.37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3.24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3.48</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8.31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8.83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9.17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9.11</v>
      </c>
    </row>
    <row r="36" spans="1:16" x14ac:dyDescent="0.2">
      <c r="A36" s="172" t="str">
        <f>IF(連結実質赤字比率に係る赤字・黒字の構成分析!C$34="",NA(),連結実質赤字比率に係る赤字・黒字の構成分析!C$34)</f>
        <v>国民健康保険事業特別会計</v>
      </c>
      <c r="B36" s="172">
        <f>IF(ROUND(VALUE(SUBSTITUTE(連結実質赤字比率に係る赤字・黒字の構成分析!F$34,"▲", "-")), 2) &lt; 0, ABS(ROUND(VALUE(SUBSTITUTE(連結実質赤字比率に係る赤字・黒字の構成分析!F$34,"▲", "-")), 2)), NA())</f>
        <v>2.3199999999999998</v>
      </c>
      <c r="C36" s="172" t="e">
        <f>IF(ROUND(VALUE(SUBSTITUTE(連結実質赤字比率に係る赤字・黒字の構成分析!F$34,"▲", "-")), 2) &gt;= 0, ABS(ROUND(VALUE(SUBSTITUTE(連結実質赤字比率に係る赤字・黒字の構成分析!F$34,"▲", "-")), 2)), NA())</f>
        <v>#N/A</v>
      </c>
      <c r="D36" s="172">
        <f>IF(ROUND(VALUE(SUBSTITUTE(連結実質赤字比率に係る赤字・黒字の構成分析!G$34,"▲", "-")), 2) &lt; 0, ABS(ROUND(VALUE(SUBSTITUTE(連結実質赤字比率に係る赤字・黒字の構成分析!G$34,"▲", "-")), 2)), NA())</f>
        <v>2.0299999999999998</v>
      </c>
      <c r="E36" s="172" t="e">
        <f>IF(ROUND(VALUE(SUBSTITUTE(連結実質赤字比率に係る赤字・黒字の構成分析!G$34,"▲", "-")), 2) &gt;= 0, ABS(ROUND(VALUE(SUBSTITUTE(連結実質赤字比率に係る赤字・黒字の構成分析!G$34,"▲", "-")), 2)), NA())</f>
        <v>#N/A</v>
      </c>
      <c r="F36" s="172">
        <f>IF(ROUND(VALUE(SUBSTITUTE(連結実質赤字比率に係る赤字・黒字の構成分析!H$34,"▲", "-")), 2) &lt; 0, ABS(ROUND(VALUE(SUBSTITUTE(連結実質赤字比率に係る赤字・黒字の構成分析!H$34,"▲", "-")), 2)), NA())</f>
        <v>1.64</v>
      </c>
      <c r="G36" s="172" t="e">
        <f>IF(ROUND(VALUE(SUBSTITUTE(連結実質赤字比率に係る赤字・黒字の構成分析!H$34,"▲", "-")), 2) &gt;= 0, ABS(ROUND(VALUE(SUBSTITUTE(連結実質赤字比率に係る赤字・黒字の構成分析!H$34,"▲", "-")), 2)), NA())</f>
        <v>#N/A</v>
      </c>
      <c r="H36" s="172">
        <f>IF(ROUND(VALUE(SUBSTITUTE(連結実質赤字比率に係る赤字・黒字の構成分析!I$34,"▲", "-")), 2) &lt; 0, ABS(ROUND(VALUE(SUBSTITUTE(連結実質赤字比率に係る赤字・黒字の構成分析!I$34,"▲", "-")), 2)), NA())</f>
        <v>1.03</v>
      </c>
      <c r="I36" s="172" t="e">
        <f>IF(ROUND(VALUE(SUBSTITUTE(連結実質赤字比率に係る赤字・黒字の構成分析!I$34,"▲", "-")), 2) &gt;= 0, ABS(ROUND(VALUE(SUBSTITUTE(連結実質赤字比率に係る赤字・黒字の構成分析!I$34,"▲", "-")), 2)), NA())</f>
        <v>#N/A</v>
      </c>
      <c r="J36" s="172">
        <f>IF(ROUND(VALUE(SUBSTITUTE(連結実質赤字比率に係る赤字・黒字の構成分析!J$34,"▲", "-")), 2) &lt; 0, ABS(ROUND(VALUE(SUBSTITUTE(連結実質赤字比率に係る赤字・黒字の構成分析!J$34,"▲", "-")), 2)), NA())</f>
        <v>0.34</v>
      </c>
      <c r="K36" s="172" t="e">
        <f>IF(ROUND(VALUE(SUBSTITUTE(連結実質赤字比率に係る赤字・黒字の構成分析!J$34,"▲", "-")), 2) &gt;= 0, ABS(ROUND(VALUE(SUBSTITUTE(連結実質赤字比率に係る赤字・黒字の構成分析!J$34,"▲", "-")), 2)), NA())</f>
        <v>#N/A</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2971</v>
      </c>
      <c r="E42" s="173"/>
      <c r="F42" s="173"/>
      <c r="G42" s="173">
        <f>'実質公債費比率（分子）の構造'!L$52</f>
        <v>2875</v>
      </c>
      <c r="H42" s="173"/>
      <c r="I42" s="173"/>
      <c r="J42" s="173">
        <f>'実質公債費比率（分子）の構造'!M$52</f>
        <v>2766</v>
      </c>
      <c r="K42" s="173"/>
      <c r="L42" s="173"/>
      <c r="M42" s="173">
        <f>'実質公債費比率（分子）の構造'!N$52</f>
        <v>2782</v>
      </c>
      <c r="N42" s="173"/>
      <c r="O42" s="173"/>
      <c r="P42" s="173">
        <f>'実質公債費比率（分子）の構造'!O$52</f>
        <v>2714</v>
      </c>
    </row>
    <row r="43" spans="1:16" x14ac:dyDescent="0.2">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2">
      <c r="A44" s="173" t="s">
        <v>65</v>
      </c>
      <c r="B44" s="173">
        <f>'実質公債費比率（分子）の構造'!K$50</f>
        <v>36</v>
      </c>
      <c r="C44" s="173"/>
      <c r="D44" s="173"/>
      <c r="E44" s="173">
        <f>'実質公債費比率（分子）の構造'!L$50</f>
        <v>28</v>
      </c>
      <c r="F44" s="173"/>
      <c r="G44" s="173"/>
      <c r="H44" s="173">
        <f>'実質公債費比率（分子）の構造'!M$50</f>
        <v>24</v>
      </c>
      <c r="I44" s="173"/>
      <c r="J44" s="173"/>
      <c r="K44" s="173">
        <f>'実質公債費比率（分子）の構造'!N$50</f>
        <v>26</v>
      </c>
      <c r="L44" s="173"/>
      <c r="M44" s="173"/>
      <c r="N44" s="173">
        <f>'実質公債費比率（分子）の構造'!O$50</f>
        <v>22</v>
      </c>
      <c r="O44" s="173"/>
      <c r="P44" s="173"/>
    </row>
    <row r="45" spans="1:16" x14ac:dyDescent="0.2">
      <c r="A45" s="173" t="s">
        <v>66</v>
      </c>
      <c r="B45" s="173">
        <f>'実質公債費比率（分子）の構造'!K$49</f>
        <v>122</v>
      </c>
      <c r="C45" s="173"/>
      <c r="D45" s="173"/>
      <c r="E45" s="173">
        <f>'実質公債費比率（分子）の構造'!L$49</f>
        <v>107</v>
      </c>
      <c r="F45" s="173"/>
      <c r="G45" s="173"/>
      <c r="H45" s="173">
        <f>'実質公債費比率（分子）の構造'!M$49</f>
        <v>102</v>
      </c>
      <c r="I45" s="173"/>
      <c r="J45" s="173"/>
      <c r="K45" s="173">
        <f>'実質公債費比率（分子）の構造'!N$49</f>
        <v>83</v>
      </c>
      <c r="L45" s="173"/>
      <c r="M45" s="173"/>
      <c r="N45" s="173">
        <f>'実質公債費比率（分子）の構造'!O$49</f>
        <v>69</v>
      </c>
      <c r="O45" s="173"/>
      <c r="P45" s="173"/>
    </row>
    <row r="46" spans="1:16" x14ac:dyDescent="0.2">
      <c r="A46" s="173" t="s">
        <v>67</v>
      </c>
      <c r="B46" s="173">
        <f>'実質公債費比率（分子）の構造'!K$48</f>
        <v>868</v>
      </c>
      <c r="C46" s="173"/>
      <c r="D46" s="173"/>
      <c r="E46" s="173">
        <f>'実質公債費比率（分子）の構造'!L$48</f>
        <v>830</v>
      </c>
      <c r="F46" s="173"/>
      <c r="G46" s="173"/>
      <c r="H46" s="173">
        <f>'実質公債費比率（分子）の構造'!M$48</f>
        <v>765</v>
      </c>
      <c r="I46" s="173"/>
      <c r="J46" s="173"/>
      <c r="K46" s="173">
        <f>'実質公債費比率（分子）の構造'!N$48</f>
        <v>740</v>
      </c>
      <c r="L46" s="173"/>
      <c r="M46" s="173"/>
      <c r="N46" s="173">
        <f>'実質公債費比率（分子）の構造'!O$48</f>
        <v>684</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3226</v>
      </c>
      <c r="C49" s="173"/>
      <c r="D49" s="173"/>
      <c r="E49" s="173">
        <f>'実質公債費比率（分子）の構造'!L$45</f>
        <v>3092</v>
      </c>
      <c r="F49" s="173"/>
      <c r="G49" s="173"/>
      <c r="H49" s="173">
        <f>'実質公債費比率（分子）の構造'!M$45</f>
        <v>2783</v>
      </c>
      <c r="I49" s="173"/>
      <c r="J49" s="173"/>
      <c r="K49" s="173">
        <f>'実質公債費比率（分子）の構造'!N$45</f>
        <v>3084</v>
      </c>
      <c r="L49" s="173"/>
      <c r="M49" s="173"/>
      <c r="N49" s="173">
        <f>'実質公債費比率（分子）の構造'!O$45</f>
        <v>2934</v>
      </c>
      <c r="O49" s="173"/>
      <c r="P49" s="173"/>
    </row>
    <row r="50" spans="1:16" x14ac:dyDescent="0.2">
      <c r="A50" s="173" t="s">
        <v>71</v>
      </c>
      <c r="B50" s="173" t="e">
        <f>NA()</f>
        <v>#N/A</v>
      </c>
      <c r="C50" s="173">
        <f>IF(ISNUMBER('実質公債費比率（分子）の構造'!K$53),'実質公債費比率（分子）の構造'!K$53,NA())</f>
        <v>1281</v>
      </c>
      <c r="D50" s="173" t="e">
        <f>NA()</f>
        <v>#N/A</v>
      </c>
      <c r="E50" s="173" t="e">
        <f>NA()</f>
        <v>#N/A</v>
      </c>
      <c r="F50" s="173">
        <f>IF(ISNUMBER('実質公債費比率（分子）の構造'!L$53),'実質公債費比率（分子）の構造'!L$53,NA())</f>
        <v>1182</v>
      </c>
      <c r="G50" s="173" t="e">
        <f>NA()</f>
        <v>#N/A</v>
      </c>
      <c r="H50" s="173" t="e">
        <f>NA()</f>
        <v>#N/A</v>
      </c>
      <c r="I50" s="173">
        <f>IF(ISNUMBER('実質公債費比率（分子）の構造'!M$53),'実質公債費比率（分子）の構造'!M$53,NA())</f>
        <v>908</v>
      </c>
      <c r="J50" s="173" t="e">
        <f>NA()</f>
        <v>#N/A</v>
      </c>
      <c r="K50" s="173" t="e">
        <f>NA()</f>
        <v>#N/A</v>
      </c>
      <c r="L50" s="173">
        <f>IF(ISNUMBER('実質公債費比率（分子）の構造'!N$53),'実質公債費比率（分子）の構造'!N$53,NA())</f>
        <v>1151</v>
      </c>
      <c r="M50" s="173" t="e">
        <f>NA()</f>
        <v>#N/A</v>
      </c>
      <c r="N50" s="173" t="e">
        <f>NA()</f>
        <v>#N/A</v>
      </c>
      <c r="O50" s="173">
        <f>IF(ISNUMBER('実質公債費比率（分子）の構造'!O$53),'実質公債費比率（分子）の構造'!O$53,NA())</f>
        <v>995</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28476</v>
      </c>
      <c r="E56" s="172"/>
      <c r="F56" s="172"/>
      <c r="G56" s="172">
        <f>'将来負担比率（分子）の構造'!J$52</f>
        <v>27844</v>
      </c>
      <c r="H56" s="172"/>
      <c r="I56" s="172"/>
      <c r="J56" s="172">
        <f>'将来負担比率（分子）の構造'!K$52</f>
        <v>27406</v>
      </c>
      <c r="K56" s="172"/>
      <c r="L56" s="172"/>
      <c r="M56" s="172">
        <f>'将来負担比率（分子）の構造'!L$52</f>
        <v>26541</v>
      </c>
      <c r="N56" s="172"/>
      <c r="O56" s="172"/>
      <c r="P56" s="172">
        <f>'将来負担比率（分子）の構造'!M$52</f>
        <v>25729</v>
      </c>
    </row>
    <row r="57" spans="1:16" x14ac:dyDescent="0.2">
      <c r="A57" s="172" t="s">
        <v>42</v>
      </c>
      <c r="B57" s="172"/>
      <c r="C57" s="172"/>
      <c r="D57" s="172">
        <f>'将来負担比率（分子）の構造'!I$51</f>
        <v>4652</v>
      </c>
      <c r="E57" s="172"/>
      <c r="F57" s="172"/>
      <c r="G57" s="172">
        <f>'将来負担比率（分子）の構造'!J$51</f>
        <v>4590</v>
      </c>
      <c r="H57" s="172"/>
      <c r="I57" s="172"/>
      <c r="J57" s="172">
        <f>'将来負担比率（分子）の構造'!K$51</f>
        <v>4449</v>
      </c>
      <c r="K57" s="172"/>
      <c r="L57" s="172"/>
      <c r="M57" s="172">
        <f>'将来負担比率（分子）の構造'!L$51</f>
        <v>4408</v>
      </c>
      <c r="N57" s="172"/>
      <c r="O57" s="172"/>
      <c r="P57" s="172">
        <f>'将来負担比率（分子）の構造'!M$51</f>
        <v>4528</v>
      </c>
    </row>
    <row r="58" spans="1:16" x14ac:dyDescent="0.2">
      <c r="A58" s="172" t="s">
        <v>41</v>
      </c>
      <c r="B58" s="172"/>
      <c r="C58" s="172"/>
      <c r="D58" s="172">
        <f>'将来負担比率（分子）の構造'!I$50</f>
        <v>1462</v>
      </c>
      <c r="E58" s="172"/>
      <c r="F58" s="172"/>
      <c r="G58" s="172">
        <f>'将来負担比率（分子）の構造'!J$50</f>
        <v>1732</v>
      </c>
      <c r="H58" s="172"/>
      <c r="I58" s="172"/>
      <c r="J58" s="172">
        <f>'将来負担比率（分子）の構造'!K$50</f>
        <v>1797</v>
      </c>
      <c r="K58" s="172"/>
      <c r="L58" s="172"/>
      <c r="M58" s="172">
        <f>'将来負担比率（分子）の構造'!L$50</f>
        <v>1658</v>
      </c>
      <c r="N58" s="172"/>
      <c r="O58" s="172"/>
      <c r="P58" s="172">
        <f>'将来負担比率（分子）の構造'!M$50</f>
        <v>2501</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2089</v>
      </c>
      <c r="C62" s="172"/>
      <c r="D62" s="172"/>
      <c r="E62" s="172">
        <f>'将来負担比率（分子）の構造'!J$45</f>
        <v>1931</v>
      </c>
      <c r="F62" s="172"/>
      <c r="G62" s="172"/>
      <c r="H62" s="172">
        <f>'将来負担比率（分子）の構造'!K$45</f>
        <v>1820</v>
      </c>
      <c r="I62" s="172"/>
      <c r="J62" s="172"/>
      <c r="K62" s="172">
        <f>'将来負担比率（分子）の構造'!L$45</f>
        <v>1603</v>
      </c>
      <c r="L62" s="172"/>
      <c r="M62" s="172"/>
      <c r="N62" s="172">
        <f>'将来負担比率（分子）の構造'!M$45</f>
        <v>1573</v>
      </c>
      <c r="O62" s="172"/>
      <c r="P62" s="172"/>
    </row>
    <row r="63" spans="1:16" x14ac:dyDescent="0.2">
      <c r="A63" s="172" t="s">
        <v>34</v>
      </c>
      <c r="B63" s="172">
        <f>'将来負担比率（分子）の構造'!I$44</f>
        <v>915</v>
      </c>
      <c r="C63" s="172"/>
      <c r="D63" s="172"/>
      <c r="E63" s="172">
        <f>'将来負担比率（分子）の構造'!J$44</f>
        <v>820</v>
      </c>
      <c r="F63" s="172"/>
      <c r="G63" s="172"/>
      <c r="H63" s="172">
        <f>'将来負担比率（分子）の構造'!K$44</f>
        <v>715</v>
      </c>
      <c r="I63" s="172"/>
      <c r="J63" s="172"/>
      <c r="K63" s="172">
        <f>'将来負担比率（分子）の構造'!L$44</f>
        <v>677</v>
      </c>
      <c r="L63" s="172"/>
      <c r="M63" s="172"/>
      <c r="N63" s="172">
        <f>'将来負担比率（分子）の構造'!M$44</f>
        <v>615</v>
      </c>
      <c r="O63" s="172"/>
      <c r="P63" s="172"/>
    </row>
    <row r="64" spans="1:16" x14ac:dyDescent="0.2">
      <c r="A64" s="172" t="s">
        <v>33</v>
      </c>
      <c r="B64" s="172">
        <f>'将来負担比率（分子）の構造'!I$43</f>
        <v>9661</v>
      </c>
      <c r="C64" s="172"/>
      <c r="D64" s="172"/>
      <c r="E64" s="172">
        <f>'将来負担比率（分子）の構造'!J$43</f>
        <v>9524</v>
      </c>
      <c r="F64" s="172"/>
      <c r="G64" s="172"/>
      <c r="H64" s="172">
        <f>'将来負担比率（分子）の構造'!K$43</f>
        <v>9125</v>
      </c>
      <c r="I64" s="172"/>
      <c r="J64" s="172"/>
      <c r="K64" s="172">
        <f>'将来負担比率（分子）の構造'!L$43</f>
        <v>8479</v>
      </c>
      <c r="L64" s="172"/>
      <c r="M64" s="172"/>
      <c r="N64" s="172">
        <f>'将来負担比率（分子）の構造'!M$43</f>
        <v>7859</v>
      </c>
      <c r="O64" s="172"/>
      <c r="P64" s="172"/>
    </row>
    <row r="65" spans="1:16" x14ac:dyDescent="0.2">
      <c r="A65" s="172" t="s">
        <v>32</v>
      </c>
      <c r="B65" s="172">
        <f>'将来負担比率（分子）の構造'!I$42</f>
        <v>103</v>
      </c>
      <c r="C65" s="172"/>
      <c r="D65" s="172"/>
      <c r="E65" s="172">
        <f>'将来負担比率（分子）の構造'!J$42</f>
        <v>83</v>
      </c>
      <c r="F65" s="172"/>
      <c r="G65" s="172"/>
      <c r="H65" s="172">
        <f>'将来負担比率（分子）の構造'!K$42</f>
        <v>64</v>
      </c>
      <c r="I65" s="172"/>
      <c r="J65" s="172"/>
      <c r="K65" s="172">
        <f>'将来負担比率（分子）の構造'!L$42</f>
        <v>49</v>
      </c>
      <c r="L65" s="172"/>
      <c r="M65" s="172"/>
      <c r="N65" s="172">
        <f>'将来負担比率（分子）の構造'!M$42</f>
        <v>34</v>
      </c>
      <c r="O65" s="172"/>
      <c r="P65" s="172"/>
    </row>
    <row r="66" spans="1:16" x14ac:dyDescent="0.2">
      <c r="A66" s="172" t="s">
        <v>31</v>
      </c>
      <c r="B66" s="172">
        <f>'将来負担比率（分子）の構造'!I$41</f>
        <v>33909</v>
      </c>
      <c r="C66" s="172"/>
      <c r="D66" s="172"/>
      <c r="E66" s="172">
        <f>'将来負担比率（分子）の構造'!J$41</f>
        <v>32698</v>
      </c>
      <c r="F66" s="172"/>
      <c r="G66" s="172"/>
      <c r="H66" s="172">
        <f>'将来負担比率（分子）の構造'!K$41</f>
        <v>32070</v>
      </c>
      <c r="I66" s="172"/>
      <c r="J66" s="172"/>
      <c r="K66" s="172">
        <f>'将来負担比率（分子）の構造'!L$41</f>
        <v>31146</v>
      </c>
      <c r="L66" s="172"/>
      <c r="M66" s="172"/>
      <c r="N66" s="172">
        <f>'将来負担比率（分子）の構造'!M$41</f>
        <v>30756</v>
      </c>
      <c r="O66" s="172"/>
      <c r="P66" s="172"/>
    </row>
    <row r="67" spans="1:16" x14ac:dyDescent="0.2">
      <c r="A67" s="172" t="s">
        <v>75</v>
      </c>
      <c r="B67" s="172" t="e">
        <f>NA()</f>
        <v>#N/A</v>
      </c>
      <c r="C67" s="172">
        <f>IF(ISNUMBER('将来負担比率（分子）の構造'!I$53), IF('将来負担比率（分子）の構造'!I$53 &lt; 0, 0, '将来負担比率（分子）の構造'!I$53), NA())</f>
        <v>12086</v>
      </c>
      <c r="D67" s="172" t="e">
        <f>NA()</f>
        <v>#N/A</v>
      </c>
      <c r="E67" s="172" t="e">
        <f>NA()</f>
        <v>#N/A</v>
      </c>
      <c r="F67" s="172">
        <f>IF(ISNUMBER('将来負担比率（分子）の構造'!J$53), IF('将来負担比率（分子）の構造'!J$53 &lt; 0, 0, '将来負担比率（分子）の構造'!J$53), NA())</f>
        <v>10889</v>
      </c>
      <c r="G67" s="172" t="e">
        <f>NA()</f>
        <v>#N/A</v>
      </c>
      <c r="H67" s="172" t="e">
        <f>NA()</f>
        <v>#N/A</v>
      </c>
      <c r="I67" s="172">
        <f>IF(ISNUMBER('将来負担比率（分子）の構造'!K$53), IF('将来負担比率（分子）の構造'!K$53 &lt; 0, 0, '将来負担比率（分子）の構造'!K$53), NA())</f>
        <v>10142</v>
      </c>
      <c r="J67" s="172" t="e">
        <f>NA()</f>
        <v>#N/A</v>
      </c>
      <c r="K67" s="172" t="e">
        <f>NA()</f>
        <v>#N/A</v>
      </c>
      <c r="L67" s="172">
        <f>IF(ISNUMBER('将来負担比率（分子）の構造'!L$53), IF('将来負担比率（分子）の構造'!L$53 &lt; 0, 0, '将来負担比率（分子）の構造'!L$53), NA())</f>
        <v>9347</v>
      </c>
      <c r="M67" s="172" t="e">
        <f>NA()</f>
        <v>#N/A</v>
      </c>
      <c r="N67" s="172" t="e">
        <f>NA()</f>
        <v>#N/A</v>
      </c>
      <c r="O67" s="172">
        <f>IF(ISNUMBER('将来負担比率（分子）の構造'!M$53), IF('将来負担比率（分子）の構造'!M$53 &lt; 0, 0, '将来負担比率（分子）の構造'!M$53), NA())</f>
        <v>8080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480</v>
      </c>
      <c r="C72" s="176">
        <f>基金残高に係る経年分析!G55</f>
        <v>295</v>
      </c>
      <c r="D72" s="176">
        <f>基金残高に係る経年分析!H55</f>
        <v>574</v>
      </c>
    </row>
    <row r="73" spans="1:16" x14ac:dyDescent="0.2">
      <c r="A73" s="175" t="s">
        <v>78</v>
      </c>
      <c r="B73" s="176">
        <f>基金残高に係る経年分析!F56</f>
        <v>150</v>
      </c>
      <c r="C73" s="176">
        <f>基金残高に係る経年分析!G56</f>
        <v>150</v>
      </c>
      <c r="D73" s="176">
        <f>基金残高に係る経年分析!H56</f>
        <v>401</v>
      </c>
    </row>
    <row r="74" spans="1:16" x14ac:dyDescent="0.2">
      <c r="A74" s="175" t="s">
        <v>79</v>
      </c>
      <c r="B74" s="176">
        <f>基金残高に係る経年分析!F57</f>
        <v>2685</v>
      </c>
      <c r="C74" s="176">
        <f>基金残高に係る経年分析!G57</f>
        <v>2727</v>
      </c>
      <c r="D74" s="176">
        <f>基金残高に係る経年分析!H57</f>
        <v>2932</v>
      </c>
    </row>
  </sheetData>
  <sheetProtection algorithmName="SHA-512" hashValue="4ub88GSGoEnMH5cm/W7OQVQ8NP2LXheC0FD6NvcxYiK2H2Gx2V0cplWwNgL0aoFmZyTCurtmJ97/z8c7uO4WBg==" saltValue="JVrxYqST3ANuKJkVF5VL4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CF2E6-3156-4581-9150-57C5E3F20761}">
  <sheetPr>
    <pageSetUpPr fitToPage="1"/>
  </sheetPr>
  <dimension ref="B1:EM50"/>
  <sheetViews>
    <sheetView showGridLines="0" topLeftCell="A13" workbookViewId="0"/>
  </sheetViews>
  <sheetFormatPr defaultColWidth="0" defaultRowHeight="0" customHeight="1" zeroHeight="1" x14ac:dyDescent="0.2"/>
  <cols>
    <col min="1" max="1" width="1.6328125" style="211" customWidth="1"/>
    <col min="2" max="2" width="2.36328125" style="211" customWidth="1"/>
    <col min="3" max="16" width="2.6328125" style="211" customWidth="1"/>
    <col min="17" max="17" width="2.36328125" style="211" customWidth="1"/>
    <col min="18" max="95" width="1.6328125" style="211" customWidth="1"/>
    <col min="96" max="133" width="1.6328125" style="217" customWidth="1"/>
    <col min="134" max="143" width="1.6328125" style="211" customWidth="1"/>
    <col min="144" max="16384" width="0" style="211"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35" t="s">
        <v>222</v>
      </c>
      <c r="DI1" s="636"/>
      <c r="DJ1" s="636"/>
      <c r="DK1" s="636"/>
      <c r="DL1" s="636"/>
      <c r="DM1" s="636"/>
      <c r="DN1" s="637"/>
      <c r="DO1" s="211"/>
      <c r="DP1" s="635" t="s">
        <v>223</v>
      </c>
      <c r="DQ1" s="636"/>
      <c r="DR1" s="636"/>
      <c r="DS1" s="636"/>
      <c r="DT1" s="636"/>
      <c r="DU1" s="636"/>
      <c r="DV1" s="636"/>
      <c r="DW1" s="636"/>
      <c r="DX1" s="636"/>
      <c r="DY1" s="636"/>
      <c r="DZ1" s="636"/>
      <c r="EA1" s="636"/>
      <c r="EB1" s="636"/>
      <c r="EC1" s="637"/>
      <c r="ED1" s="210"/>
      <c r="EE1" s="210"/>
      <c r="EF1" s="210"/>
      <c r="EG1" s="210"/>
      <c r="EH1" s="210"/>
      <c r="EI1" s="210"/>
      <c r="EJ1" s="210"/>
      <c r="EK1" s="210"/>
      <c r="EL1" s="210"/>
      <c r="EM1" s="210"/>
    </row>
    <row r="2" spans="2:143" ht="22.5" customHeight="1" x14ac:dyDescent="0.2">
      <c r="B2" s="212" t="s">
        <v>224</v>
      </c>
      <c r="R2" s="213"/>
      <c r="S2" s="213"/>
      <c r="T2" s="213"/>
      <c r="U2" s="213"/>
      <c r="V2" s="213"/>
      <c r="W2" s="213"/>
      <c r="X2" s="213"/>
      <c r="Y2" s="213"/>
      <c r="Z2" s="213"/>
      <c r="AA2" s="213"/>
      <c r="AB2" s="213"/>
      <c r="AC2" s="213"/>
      <c r="AE2" s="360"/>
      <c r="AF2" s="360"/>
      <c r="AG2" s="360"/>
      <c r="AH2" s="360"/>
      <c r="AI2" s="360"/>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2">
      <c r="B3" s="638" t="s">
        <v>225</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226</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38" t="s">
        <v>227</v>
      </c>
      <c r="CE3" s="639"/>
      <c r="CF3" s="639"/>
      <c r="CG3" s="639"/>
      <c r="CH3" s="639"/>
      <c r="CI3" s="639"/>
      <c r="CJ3" s="639"/>
      <c r="CK3" s="639"/>
      <c r="CL3" s="639"/>
      <c r="CM3" s="639"/>
      <c r="CN3" s="639"/>
      <c r="CO3" s="639"/>
      <c r="CP3" s="639"/>
      <c r="CQ3" s="639"/>
      <c r="CR3" s="639"/>
      <c r="CS3" s="639"/>
      <c r="CT3" s="639"/>
      <c r="CU3" s="639"/>
      <c r="CV3" s="639"/>
      <c r="CW3" s="639"/>
      <c r="CX3" s="639"/>
      <c r="CY3" s="639"/>
      <c r="CZ3" s="639"/>
      <c r="DA3" s="639"/>
      <c r="DB3" s="639"/>
      <c r="DC3" s="639"/>
      <c r="DD3" s="639"/>
      <c r="DE3" s="639"/>
      <c r="DF3" s="639"/>
      <c r="DG3" s="639"/>
      <c r="DH3" s="639"/>
      <c r="DI3" s="639"/>
      <c r="DJ3" s="639"/>
      <c r="DK3" s="639"/>
      <c r="DL3" s="639"/>
      <c r="DM3" s="639"/>
      <c r="DN3" s="639"/>
      <c r="DO3" s="639"/>
      <c r="DP3" s="639"/>
      <c r="DQ3" s="639"/>
      <c r="DR3" s="639"/>
      <c r="DS3" s="639"/>
      <c r="DT3" s="639"/>
      <c r="DU3" s="639"/>
      <c r="DV3" s="639"/>
      <c r="DW3" s="639"/>
      <c r="DX3" s="639"/>
      <c r="DY3" s="639"/>
      <c r="DZ3" s="639"/>
      <c r="EA3" s="639"/>
      <c r="EB3" s="639"/>
      <c r="EC3" s="640"/>
    </row>
    <row r="4" spans="2:143" ht="11.25" customHeight="1" x14ac:dyDescent="0.2">
      <c r="B4" s="638" t="s">
        <v>1</v>
      </c>
      <c r="C4" s="639"/>
      <c r="D4" s="639"/>
      <c r="E4" s="639"/>
      <c r="F4" s="639"/>
      <c r="G4" s="639"/>
      <c r="H4" s="639"/>
      <c r="I4" s="639"/>
      <c r="J4" s="639"/>
      <c r="K4" s="639"/>
      <c r="L4" s="639"/>
      <c r="M4" s="639"/>
      <c r="N4" s="639"/>
      <c r="O4" s="639"/>
      <c r="P4" s="639"/>
      <c r="Q4" s="640"/>
      <c r="R4" s="638" t="s">
        <v>228</v>
      </c>
      <c r="S4" s="639"/>
      <c r="T4" s="639"/>
      <c r="U4" s="639"/>
      <c r="V4" s="639"/>
      <c r="W4" s="639"/>
      <c r="X4" s="639"/>
      <c r="Y4" s="640"/>
      <c r="Z4" s="638" t="s">
        <v>229</v>
      </c>
      <c r="AA4" s="639"/>
      <c r="AB4" s="639"/>
      <c r="AC4" s="640"/>
      <c r="AD4" s="638" t="s">
        <v>230</v>
      </c>
      <c r="AE4" s="639"/>
      <c r="AF4" s="639"/>
      <c r="AG4" s="639"/>
      <c r="AH4" s="639"/>
      <c r="AI4" s="639"/>
      <c r="AJ4" s="639"/>
      <c r="AK4" s="640"/>
      <c r="AL4" s="638" t="s">
        <v>229</v>
      </c>
      <c r="AM4" s="639"/>
      <c r="AN4" s="639"/>
      <c r="AO4" s="640"/>
      <c r="AP4" s="641" t="s">
        <v>231</v>
      </c>
      <c r="AQ4" s="641"/>
      <c r="AR4" s="641"/>
      <c r="AS4" s="641"/>
      <c r="AT4" s="641"/>
      <c r="AU4" s="641"/>
      <c r="AV4" s="641"/>
      <c r="AW4" s="641"/>
      <c r="AX4" s="641"/>
      <c r="AY4" s="641"/>
      <c r="AZ4" s="641"/>
      <c r="BA4" s="641"/>
      <c r="BB4" s="641"/>
      <c r="BC4" s="641"/>
      <c r="BD4" s="641"/>
      <c r="BE4" s="641"/>
      <c r="BF4" s="641"/>
      <c r="BG4" s="641" t="s">
        <v>232</v>
      </c>
      <c r="BH4" s="641"/>
      <c r="BI4" s="641"/>
      <c r="BJ4" s="641"/>
      <c r="BK4" s="641"/>
      <c r="BL4" s="641"/>
      <c r="BM4" s="641"/>
      <c r="BN4" s="641"/>
      <c r="BO4" s="641" t="s">
        <v>229</v>
      </c>
      <c r="BP4" s="641"/>
      <c r="BQ4" s="641"/>
      <c r="BR4" s="641"/>
      <c r="BS4" s="641" t="s">
        <v>233</v>
      </c>
      <c r="BT4" s="641"/>
      <c r="BU4" s="641"/>
      <c r="BV4" s="641"/>
      <c r="BW4" s="641"/>
      <c r="BX4" s="641"/>
      <c r="BY4" s="641"/>
      <c r="BZ4" s="641"/>
      <c r="CA4" s="641"/>
      <c r="CB4" s="641"/>
      <c r="CD4" s="638" t="s">
        <v>234</v>
      </c>
      <c r="CE4" s="639"/>
      <c r="CF4" s="639"/>
      <c r="CG4" s="639"/>
      <c r="CH4" s="639"/>
      <c r="CI4" s="639"/>
      <c r="CJ4" s="639"/>
      <c r="CK4" s="639"/>
      <c r="CL4" s="639"/>
      <c r="CM4" s="639"/>
      <c r="CN4" s="639"/>
      <c r="CO4" s="639"/>
      <c r="CP4" s="639"/>
      <c r="CQ4" s="639"/>
      <c r="CR4" s="639"/>
      <c r="CS4" s="639"/>
      <c r="CT4" s="639"/>
      <c r="CU4" s="639"/>
      <c r="CV4" s="639"/>
      <c r="CW4" s="639"/>
      <c r="CX4" s="639"/>
      <c r="CY4" s="639"/>
      <c r="CZ4" s="639"/>
      <c r="DA4" s="639"/>
      <c r="DB4" s="639"/>
      <c r="DC4" s="639"/>
      <c r="DD4" s="639"/>
      <c r="DE4" s="639"/>
      <c r="DF4" s="639"/>
      <c r="DG4" s="639"/>
      <c r="DH4" s="639"/>
      <c r="DI4" s="639"/>
      <c r="DJ4" s="639"/>
      <c r="DK4" s="639"/>
      <c r="DL4" s="639"/>
      <c r="DM4" s="639"/>
      <c r="DN4" s="639"/>
      <c r="DO4" s="639"/>
      <c r="DP4" s="639"/>
      <c r="DQ4" s="639"/>
      <c r="DR4" s="639"/>
      <c r="DS4" s="639"/>
      <c r="DT4" s="639"/>
      <c r="DU4" s="639"/>
      <c r="DV4" s="639"/>
      <c r="DW4" s="639"/>
      <c r="DX4" s="639"/>
      <c r="DY4" s="639"/>
      <c r="DZ4" s="639"/>
      <c r="EA4" s="639"/>
      <c r="EB4" s="639"/>
      <c r="EC4" s="640"/>
    </row>
    <row r="5" spans="2:143" ht="11.25" customHeight="1" x14ac:dyDescent="0.2">
      <c r="B5" s="642" t="s">
        <v>235</v>
      </c>
      <c r="C5" s="643"/>
      <c r="D5" s="643"/>
      <c r="E5" s="643"/>
      <c r="F5" s="643"/>
      <c r="G5" s="643"/>
      <c r="H5" s="643"/>
      <c r="I5" s="643"/>
      <c r="J5" s="643"/>
      <c r="K5" s="643"/>
      <c r="L5" s="643"/>
      <c r="M5" s="643"/>
      <c r="N5" s="643"/>
      <c r="O5" s="643"/>
      <c r="P5" s="643"/>
      <c r="Q5" s="644"/>
      <c r="R5" s="645">
        <v>8967312</v>
      </c>
      <c r="S5" s="646"/>
      <c r="T5" s="646"/>
      <c r="U5" s="646"/>
      <c r="V5" s="646"/>
      <c r="W5" s="646"/>
      <c r="X5" s="646"/>
      <c r="Y5" s="647"/>
      <c r="Z5" s="648">
        <v>25.4</v>
      </c>
      <c r="AA5" s="648"/>
      <c r="AB5" s="648"/>
      <c r="AC5" s="648"/>
      <c r="AD5" s="649">
        <v>8391762</v>
      </c>
      <c r="AE5" s="649"/>
      <c r="AF5" s="649"/>
      <c r="AG5" s="649"/>
      <c r="AH5" s="649"/>
      <c r="AI5" s="649"/>
      <c r="AJ5" s="649"/>
      <c r="AK5" s="649"/>
      <c r="AL5" s="650">
        <v>47.2</v>
      </c>
      <c r="AM5" s="651"/>
      <c r="AN5" s="651"/>
      <c r="AO5" s="652"/>
      <c r="AP5" s="642" t="s">
        <v>236</v>
      </c>
      <c r="AQ5" s="643"/>
      <c r="AR5" s="643"/>
      <c r="AS5" s="643"/>
      <c r="AT5" s="643"/>
      <c r="AU5" s="643"/>
      <c r="AV5" s="643"/>
      <c r="AW5" s="643"/>
      <c r="AX5" s="643"/>
      <c r="AY5" s="643"/>
      <c r="AZ5" s="643"/>
      <c r="BA5" s="643"/>
      <c r="BB5" s="643"/>
      <c r="BC5" s="643"/>
      <c r="BD5" s="643"/>
      <c r="BE5" s="643"/>
      <c r="BF5" s="644"/>
      <c r="BG5" s="653">
        <v>8382475</v>
      </c>
      <c r="BH5" s="654"/>
      <c r="BI5" s="654"/>
      <c r="BJ5" s="654"/>
      <c r="BK5" s="654"/>
      <c r="BL5" s="654"/>
      <c r="BM5" s="654"/>
      <c r="BN5" s="655"/>
      <c r="BO5" s="656">
        <v>93.5</v>
      </c>
      <c r="BP5" s="656"/>
      <c r="BQ5" s="656"/>
      <c r="BR5" s="656"/>
      <c r="BS5" s="657">
        <v>145132</v>
      </c>
      <c r="BT5" s="657"/>
      <c r="BU5" s="657"/>
      <c r="BV5" s="657"/>
      <c r="BW5" s="657"/>
      <c r="BX5" s="657"/>
      <c r="BY5" s="657"/>
      <c r="BZ5" s="657"/>
      <c r="CA5" s="657"/>
      <c r="CB5" s="658"/>
      <c r="CD5" s="638" t="s">
        <v>231</v>
      </c>
      <c r="CE5" s="639"/>
      <c r="CF5" s="639"/>
      <c r="CG5" s="639"/>
      <c r="CH5" s="639"/>
      <c r="CI5" s="639"/>
      <c r="CJ5" s="639"/>
      <c r="CK5" s="639"/>
      <c r="CL5" s="639"/>
      <c r="CM5" s="639"/>
      <c r="CN5" s="639"/>
      <c r="CO5" s="639"/>
      <c r="CP5" s="639"/>
      <c r="CQ5" s="640"/>
      <c r="CR5" s="638" t="s">
        <v>237</v>
      </c>
      <c r="CS5" s="639"/>
      <c r="CT5" s="639"/>
      <c r="CU5" s="639"/>
      <c r="CV5" s="639"/>
      <c r="CW5" s="639"/>
      <c r="CX5" s="639"/>
      <c r="CY5" s="640"/>
      <c r="CZ5" s="638" t="s">
        <v>229</v>
      </c>
      <c r="DA5" s="639"/>
      <c r="DB5" s="639"/>
      <c r="DC5" s="640"/>
      <c r="DD5" s="638" t="s">
        <v>238</v>
      </c>
      <c r="DE5" s="639"/>
      <c r="DF5" s="639"/>
      <c r="DG5" s="639"/>
      <c r="DH5" s="639"/>
      <c r="DI5" s="639"/>
      <c r="DJ5" s="639"/>
      <c r="DK5" s="639"/>
      <c r="DL5" s="639"/>
      <c r="DM5" s="639"/>
      <c r="DN5" s="639"/>
      <c r="DO5" s="639"/>
      <c r="DP5" s="640"/>
      <c r="DQ5" s="638" t="s">
        <v>239</v>
      </c>
      <c r="DR5" s="639"/>
      <c r="DS5" s="639"/>
      <c r="DT5" s="639"/>
      <c r="DU5" s="639"/>
      <c r="DV5" s="639"/>
      <c r="DW5" s="639"/>
      <c r="DX5" s="639"/>
      <c r="DY5" s="639"/>
      <c r="DZ5" s="639"/>
      <c r="EA5" s="639"/>
      <c r="EB5" s="639"/>
      <c r="EC5" s="640"/>
    </row>
    <row r="6" spans="2:143" ht="11.25" customHeight="1" x14ac:dyDescent="0.2">
      <c r="B6" s="659" t="s">
        <v>240</v>
      </c>
      <c r="C6" s="660"/>
      <c r="D6" s="660"/>
      <c r="E6" s="660"/>
      <c r="F6" s="660"/>
      <c r="G6" s="660"/>
      <c r="H6" s="660"/>
      <c r="I6" s="660"/>
      <c r="J6" s="660"/>
      <c r="K6" s="660"/>
      <c r="L6" s="660"/>
      <c r="M6" s="660"/>
      <c r="N6" s="660"/>
      <c r="O6" s="660"/>
      <c r="P6" s="660"/>
      <c r="Q6" s="661"/>
      <c r="R6" s="653">
        <v>312438</v>
      </c>
      <c r="S6" s="654"/>
      <c r="T6" s="654"/>
      <c r="U6" s="654"/>
      <c r="V6" s="654"/>
      <c r="W6" s="654"/>
      <c r="X6" s="654"/>
      <c r="Y6" s="655"/>
      <c r="Z6" s="656">
        <v>0.9</v>
      </c>
      <c r="AA6" s="656"/>
      <c r="AB6" s="656"/>
      <c r="AC6" s="656"/>
      <c r="AD6" s="657">
        <v>312438</v>
      </c>
      <c r="AE6" s="657"/>
      <c r="AF6" s="657"/>
      <c r="AG6" s="657"/>
      <c r="AH6" s="657"/>
      <c r="AI6" s="657"/>
      <c r="AJ6" s="657"/>
      <c r="AK6" s="657"/>
      <c r="AL6" s="662">
        <v>1.8</v>
      </c>
      <c r="AM6" s="663"/>
      <c r="AN6" s="663"/>
      <c r="AO6" s="664"/>
      <c r="AP6" s="659" t="s">
        <v>241</v>
      </c>
      <c r="AQ6" s="660"/>
      <c r="AR6" s="660"/>
      <c r="AS6" s="660"/>
      <c r="AT6" s="660"/>
      <c r="AU6" s="660"/>
      <c r="AV6" s="660"/>
      <c r="AW6" s="660"/>
      <c r="AX6" s="660"/>
      <c r="AY6" s="660"/>
      <c r="AZ6" s="660"/>
      <c r="BA6" s="660"/>
      <c r="BB6" s="660"/>
      <c r="BC6" s="660"/>
      <c r="BD6" s="660"/>
      <c r="BE6" s="660"/>
      <c r="BF6" s="661"/>
      <c r="BG6" s="653">
        <v>8382475</v>
      </c>
      <c r="BH6" s="654"/>
      <c r="BI6" s="654"/>
      <c r="BJ6" s="654"/>
      <c r="BK6" s="654"/>
      <c r="BL6" s="654"/>
      <c r="BM6" s="654"/>
      <c r="BN6" s="655"/>
      <c r="BO6" s="656">
        <v>93.5</v>
      </c>
      <c r="BP6" s="656"/>
      <c r="BQ6" s="656"/>
      <c r="BR6" s="656"/>
      <c r="BS6" s="657">
        <v>145132</v>
      </c>
      <c r="BT6" s="657"/>
      <c r="BU6" s="657"/>
      <c r="BV6" s="657"/>
      <c r="BW6" s="657"/>
      <c r="BX6" s="657"/>
      <c r="BY6" s="657"/>
      <c r="BZ6" s="657"/>
      <c r="CA6" s="657"/>
      <c r="CB6" s="658"/>
      <c r="CD6" s="642" t="s">
        <v>242</v>
      </c>
      <c r="CE6" s="643"/>
      <c r="CF6" s="643"/>
      <c r="CG6" s="643"/>
      <c r="CH6" s="643"/>
      <c r="CI6" s="643"/>
      <c r="CJ6" s="643"/>
      <c r="CK6" s="643"/>
      <c r="CL6" s="643"/>
      <c r="CM6" s="643"/>
      <c r="CN6" s="643"/>
      <c r="CO6" s="643"/>
      <c r="CP6" s="643"/>
      <c r="CQ6" s="644"/>
      <c r="CR6" s="653">
        <v>224907</v>
      </c>
      <c r="CS6" s="654"/>
      <c r="CT6" s="654"/>
      <c r="CU6" s="654"/>
      <c r="CV6" s="654"/>
      <c r="CW6" s="654"/>
      <c r="CX6" s="654"/>
      <c r="CY6" s="655"/>
      <c r="CZ6" s="650">
        <v>0.6</v>
      </c>
      <c r="DA6" s="651"/>
      <c r="DB6" s="651"/>
      <c r="DC6" s="665"/>
      <c r="DD6" s="666" t="s">
        <v>129</v>
      </c>
      <c r="DE6" s="654"/>
      <c r="DF6" s="654"/>
      <c r="DG6" s="654"/>
      <c r="DH6" s="654"/>
      <c r="DI6" s="654"/>
      <c r="DJ6" s="654"/>
      <c r="DK6" s="654"/>
      <c r="DL6" s="654"/>
      <c r="DM6" s="654"/>
      <c r="DN6" s="654"/>
      <c r="DO6" s="654"/>
      <c r="DP6" s="655"/>
      <c r="DQ6" s="666">
        <v>224907</v>
      </c>
      <c r="DR6" s="654"/>
      <c r="DS6" s="654"/>
      <c r="DT6" s="654"/>
      <c r="DU6" s="654"/>
      <c r="DV6" s="654"/>
      <c r="DW6" s="654"/>
      <c r="DX6" s="654"/>
      <c r="DY6" s="654"/>
      <c r="DZ6" s="654"/>
      <c r="EA6" s="654"/>
      <c r="EB6" s="654"/>
      <c r="EC6" s="667"/>
    </row>
    <row r="7" spans="2:143" ht="11.25" customHeight="1" x14ac:dyDescent="0.2">
      <c r="B7" s="659" t="s">
        <v>243</v>
      </c>
      <c r="C7" s="660"/>
      <c r="D7" s="660"/>
      <c r="E7" s="660"/>
      <c r="F7" s="660"/>
      <c r="G7" s="660"/>
      <c r="H7" s="660"/>
      <c r="I7" s="660"/>
      <c r="J7" s="660"/>
      <c r="K7" s="660"/>
      <c r="L7" s="660"/>
      <c r="M7" s="660"/>
      <c r="N7" s="660"/>
      <c r="O7" s="660"/>
      <c r="P7" s="660"/>
      <c r="Q7" s="661"/>
      <c r="R7" s="653">
        <v>3480</v>
      </c>
      <c r="S7" s="654"/>
      <c r="T7" s="654"/>
      <c r="U7" s="654"/>
      <c r="V7" s="654"/>
      <c r="W7" s="654"/>
      <c r="X7" s="654"/>
      <c r="Y7" s="655"/>
      <c r="Z7" s="656">
        <v>0</v>
      </c>
      <c r="AA7" s="656"/>
      <c r="AB7" s="656"/>
      <c r="AC7" s="656"/>
      <c r="AD7" s="657">
        <v>3480</v>
      </c>
      <c r="AE7" s="657"/>
      <c r="AF7" s="657"/>
      <c r="AG7" s="657"/>
      <c r="AH7" s="657"/>
      <c r="AI7" s="657"/>
      <c r="AJ7" s="657"/>
      <c r="AK7" s="657"/>
      <c r="AL7" s="662">
        <v>0</v>
      </c>
      <c r="AM7" s="663"/>
      <c r="AN7" s="663"/>
      <c r="AO7" s="664"/>
      <c r="AP7" s="659" t="s">
        <v>244</v>
      </c>
      <c r="AQ7" s="660"/>
      <c r="AR7" s="660"/>
      <c r="AS7" s="660"/>
      <c r="AT7" s="660"/>
      <c r="AU7" s="660"/>
      <c r="AV7" s="660"/>
      <c r="AW7" s="660"/>
      <c r="AX7" s="660"/>
      <c r="AY7" s="660"/>
      <c r="AZ7" s="660"/>
      <c r="BA7" s="660"/>
      <c r="BB7" s="660"/>
      <c r="BC7" s="660"/>
      <c r="BD7" s="660"/>
      <c r="BE7" s="660"/>
      <c r="BF7" s="661"/>
      <c r="BG7" s="653">
        <v>2965180</v>
      </c>
      <c r="BH7" s="654"/>
      <c r="BI7" s="654"/>
      <c r="BJ7" s="654"/>
      <c r="BK7" s="654"/>
      <c r="BL7" s="654"/>
      <c r="BM7" s="654"/>
      <c r="BN7" s="655"/>
      <c r="BO7" s="656">
        <v>33.1</v>
      </c>
      <c r="BP7" s="656"/>
      <c r="BQ7" s="656"/>
      <c r="BR7" s="656"/>
      <c r="BS7" s="657">
        <v>145132</v>
      </c>
      <c r="BT7" s="657"/>
      <c r="BU7" s="657"/>
      <c r="BV7" s="657"/>
      <c r="BW7" s="657"/>
      <c r="BX7" s="657"/>
      <c r="BY7" s="657"/>
      <c r="BZ7" s="657"/>
      <c r="CA7" s="657"/>
      <c r="CB7" s="658"/>
      <c r="CD7" s="659" t="s">
        <v>245</v>
      </c>
      <c r="CE7" s="660"/>
      <c r="CF7" s="660"/>
      <c r="CG7" s="660"/>
      <c r="CH7" s="660"/>
      <c r="CI7" s="660"/>
      <c r="CJ7" s="660"/>
      <c r="CK7" s="660"/>
      <c r="CL7" s="660"/>
      <c r="CM7" s="660"/>
      <c r="CN7" s="660"/>
      <c r="CO7" s="660"/>
      <c r="CP7" s="660"/>
      <c r="CQ7" s="661"/>
      <c r="CR7" s="653">
        <v>4104962</v>
      </c>
      <c r="CS7" s="654"/>
      <c r="CT7" s="654"/>
      <c r="CU7" s="654"/>
      <c r="CV7" s="654"/>
      <c r="CW7" s="654"/>
      <c r="CX7" s="654"/>
      <c r="CY7" s="655"/>
      <c r="CZ7" s="656">
        <v>11.8</v>
      </c>
      <c r="DA7" s="656"/>
      <c r="DB7" s="656"/>
      <c r="DC7" s="656"/>
      <c r="DD7" s="666">
        <v>208370</v>
      </c>
      <c r="DE7" s="654"/>
      <c r="DF7" s="654"/>
      <c r="DG7" s="654"/>
      <c r="DH7" s="654"/>
      <c r="DI7" s="654"/>
      <c r="DJ7" s="654"/>
      <c r="DK7" s="654"/>
      <c r="DL7" s="654"/>
      <c r="DM7" s="654"/>
      <c r="DN7" s="654"/>
      <c r="DO7" s="654"/>
      <c r="DP7" s="655"/>
      <c r="DQ7" s="666">
        <v>3097885</v>
      </c>
      <c r="DR7" s="654"/>
      <c r="DS7" s="654"/>
      <c r="DT7" s="654"/>
      <c r="DU7" s="654"/>
      <c r="DV7" s="654"/>
      <c r="DW7" s="654"/>
      <c r="DX7" s="654"/>
      <c r="DY7" s="654"/>
      <c r="DZ7" s="654"/>
      <c r="EA7" s="654"/>
      <c r="EB7" s="654"/>
      <c r="EC7" s="667"/>
    </row>
    <row r="8" spans="2:143" ht="11.25" customHeight="1" x14ac:dyDescent="0.2">
      <c r="B8" s="659" t="s">
        <v>246</v>
      </c>
      <c r="C8" s="660"/>
      <c r="D8" s="660"/>
      <c r="E8" s="660"/>
      <c r="F8" s="660"/>
      <c r="G8" s="660"/>
      <c r="H8" s="660"/>
      <c r="I8" s="660"/>
      <c r="J8" s="660"/>
      <c r="K8" s="660"/>
      <c r="L8" s="660"/>
      <c r="M8" s="660"/>
      <c r="N8" s="660"/>
      <c r="O8" s="660"/>
      <c r="P8" s="660"/>
      <c r="Q8" s="661"/>
      <c r="R8" s="653">
        <v>17837</v>
      </c>
      <c r="S8" s="654"/>
      <c r="T8" s="654"/>
      <c r="U8" s="654"/>
      <c r="V8" s="654"/>
      <c r="W8" s="654"/>
      <c r="X8" s="654"/>
      <c r="Y8" s="655"/>
      <c r="Z8" s="656">
        <v>0.1</v>
      </c>
      <c r="AA8" s="656"/>
      <c r="AB8" s="656"/>
      <c r="AC8" s="656"/>
      <c r="AD8" s="657">
        <v>17837</v>
      </c>
      <c r="AE8" s="657"/>
      <c r="AF8" s="657"/>
      <c r="AG8" s="657"/>
      <c r="AH8" s="657"/>
      <c r="AI8" s="657"/>
      <c r="AJ8" s="657"/>
      <c r="AK8" s="657"/>
      <c r="AL8" s="662">
        <v>0.1</v>
      </c>
      <c r="AM8" s="663"/>
      <c r="AN8" s="663"/>
      <c r="AO8" s="664"/>
      <c r="AP8" s="659" t="s">
        <v>247</v>
      </c>
      <c r="AQ8" s="660"/>
      <c r="AR8" s="660"/>
      <c r="AS8" s="660"/>
      <c r="AT8" s="660"/>
      <c r="AU8" s="660"/>
      <c r="AV8" s="660"/>
      <c r="AW8" s="660"/>
      <c r="AX8" s="660"/>
      <c r="AY8" s="660"/>
      <c r="AZ8" s="660"/>
      <c r="BA8" s="660"/>
      <c r="BB8" s="660"/>
      <c r="BC8" s="660"/>
      <c r="BD8" s="660"/>
      <c r="BE8" s="660"/>
      <c r="BF8" s="661"/>
      <c r="BG8" s="653">
        <v>96916</v>
      </c>
      <c r="BH8" s="654"/>
      <c r="BI8" s="654"/>
      <c r="BJ8" s="654"/>
      <c r="BK8" s="654"/>
      <c r="BL8" s="654"/>
      <c r="BM8" s="654"/>
      <c r="BN8" s="655"/>
      <c r="BO8" s="656">
        <v>1.1000000000000001</v>
      </c>
      <c r="BP8" s="656"/>
      <c r="BQ8" s="656"/>
      <c r="BR8" s="656"/>
      <c r="BS8" s="657" t="s">
        <v>129</v>
      </c>
      <c r="BT8" s="657"/>
      <c r="BU8" s="657"/>
      <c r="BV8" s="657"/>
      <c r="BW8" s="657"/>
      <c r="BX8" s="657"/>
      <c r="BY8" s="657"/>
      <c r="BZ8" s="657"/>
      <c r="CA8" s="657"/>
      <c r="CB8" s="658"/>
      <c r="CD8" s="659" t="s">
        <v>248</v>
      </c>
      <c r="CE8" s="660"/>
      <c r="CF8" s="660"/>
      <c r="CG8" s="660"/>
      <c r="CH8" s="660"/>
      <c r="CI8" s="660"/>
      <c r="CJ8" s="660"/>
      <c r="CK8" s="660"/>
      <c r="CL8" s="660"/>
      <c r="CM8" s="660"/>
      <c r="CN8" s="660"/>
      <c r="CO8" s="660"/>
      <c r="CP8" s="660"/>
      <c r="CQ8" s="661"/>
      <c r="CR8" s="653">
        <v>13080029</v>
      </c>
      <c r="CS8" s="654"/>
      <c r="CT8" s="654"/>
      <c r="CU8" s="654"/>
      <c r="CV8" s="654"/>
      <c r="CW8" s="654"/>
      <c r="CX8" s="654"/>
      <c r="CY8" s="655"/>
      <c r="CZ8" s="656">
        <v>37.700000000000003</v>
      </c>
      <c r="DA8" s="656"/>
      <c r="DB8" s="656"/>
      <c r="DC8" s="656"/>
      <c r="DD8" s="666">
        <v>365684</v>
      </c>
      <c r="DE8" s="654"/>
      <c r="DF8" s="654"/>
      <c r="DG8" s="654"/>
      <c r="DH8" s="654"/>
      <c r="DI8" s="654"/>
      <c r="DJ8" s="654"/>
      <c r="DK8" s="654"/>
      <c r="DL8" s="654"/>
      <c r="DM8" s="654"/>
      <c r="DN8" s="654"/>
      <c r="DO8" s="654"/>
      <c r="DP8" s="655"/>
      <c r="DQ8" s="666">
        <v>5374672</v>
      </c>
      <c r="DR8" s="654"/>
      <c r="DS8" s="654"/>
      <c r="DT8" s="654"/>
      <c r="DU8" s="654"/>
      <c r="DV8" s="654"/>
      <c r="DW8" s="654"/>
      <c r="DX8" s="654"/>
      <c r="DY8" s="654"/>
      <c r="DZ8" s="654"/>
      <c r="EA8" s="654"/>
      <c r="EB8" s="654"/>
      <c r="EC8" s="667"/>
    </row>
    <row r="9" spans="2:143" ht="11.25" customHeight="1" x14ac:dyDescent="0.2">
      <c r="B9" s="659" t="s">
        <v>249</v>
      </c>
      <c r="C9" s="660"/>
      <c r="D9" s="660"/>
      <c r="E9" s="660"/>
      <c r="F9" s="660"/>
      <c r="G9" s="660"/>
      <c r="H9" s="660"/>
      <c r="I9" s="660"/>
      <c r="J9" s="660"/>
      <c r="K9" s="660"/>
      <c r="L9" s="660"/>
      <c r="M9" s="660"/>
      <c r="N9" s="660"/>
      <c r="O9" s="660"/>
      <c r="P9" s="660"/>
      <c r="Q9" s="661"/>
      <c r="R9" s="653">
        <v>21745</v>
      </c>
      <c r="S9" s="654"/>
      <c r="T9" s="654"/>
      <c r="U9" s="654"/>
      <c r="V9" s="654"/>
      <c r="W9" s="654"/>
      <c r="X9" s="654"/>
      <c r="Y9" s="655"/>
      <c r="Z9" s="656">
        <v>0.1</v>
      </c>
      <c r="AA9" s="656"/>
      <c r="AB9" s="656"/>
      <c r="AC9" s="656"/>
      <c r="AD9" s="657">
        <v>21745</v>
      </c>
      <c r="AE9" s="657"/>
      <c r="AF9" s="657"/>
      <c r="AG9" s="657"/>
      <c r="AH9" s="657"/>
      <c r="AI9" s="657"/>
      <c r="AJ9" s="657"/>
      <c r="AK9" s="657"/>
      <c r="AL9" s="662">
        <v>0.1</v>
      </c>
      <c r="AM9" s="663"/>
      <c r="AN9" s="663"/>
      <c r="AO9" s="664"/>
      <c r="AP9" s="659" t="s">
        <v>250</v>
      </c>
      <c r="AQ9" s="660"/>
      <c r="AR9" s="660"/>
      <c r="AS9" s="660"/>
      <c r="AT9" s="660"/>
      <c r="AU9" s="660"/>
      <c r="AV9" s="660"/>
      <c r="AW9" s="660"/>
      <c r="AX9" s="660"/>
      <c r="AY9" s="660"/>
      <c r="AZ9" s="660"/>
      <c r="BA9" s="660"/>
      <c r="BB9" s="660"/>
      <c r="BC9" s="660"/>
      <c r="BD9" s="660"/>
      <c r="BE9" s="660"/>
      <c r="BF9" s="661"/>
      <c r="BG9" s="653">
        <v>2176406</v>
      </c>
      <c r="BH9" s="654"/>
      <c r="BI9" s="654"/>
      <c r="BJ9" s="654"/>
      <c r="BK9" s="654"/>
      <c r="BL9" s="654"/>
      <c r="BM9" s="654"/>
      <c r="BN9" s="655"/>
      <c r="BO9" s="656">
        <v>24.3</v>
      </c>
      <c r="BP9" s="656"/>
      <c r="BQ9" s="656"/>
      <c r="BR9" s="656"/>
      <c r="BS9" s="657" t="s">
        <v>129</v>
      </c>
      <c r="BT9" s="657"/>
      <c r="BU9" s="657"/>
      <c r="BV9" s="657"/>
      <c r="BW9" s="657"/>
      <c r="BX9" s="657"/>
      <c r="BY9" s="657"/>
      <c r="BZ9" s="657"/>
      <c r="CA9" s="657"/>
      <c r="CB9" s="658"/>
      <c r="CD9" s="659" t="s">
        <v>251</v>
      </c>
      <c r="CE9" s="660"/>
      <c r="CF9" s="660"/>
      <c r="CG9" s="660"/>
      <c r="CH9" s="660"/>
      <c r="CI9" s="660"/>
      <c r="CJ9" s="660"/>
      <c r="CK9" s="660"/>
      <c r="CL9" s="660"/>
      <c r="CM9" s="660"/>
      <c r="CN9" s="660"/>
      <c r="CO9" s="660"/>
      <c r="CP9" s="660"/>
      <c r="CQ9" s="661"/>
      <c r="CR9" s="653">
        <v>3193614</v>
      </c>
      <c r="CS9" s="654"/>
      <c r="CT9" s="654"/>
      <c r="CU9" s="654"/>
      <c r="CV9" s="654"/>
      <c r="CW9" s="654"/>
      <c r="CX9" s="654"/>
      <c r="CY9" s="655"/>
      <c r="CZ9" s="656">
        <v>9.1999999999999993</v>
      </c>
      <c r="DA9" s="656"/>
      <c r="DB9" s="656"/>
      <c r="DC9" s="656"/>
      <c r="DD9" s="666">
        <v>341</v>
      </c>
      <c r="DE9" s="654"/>
      <c r="DF9" s="654"/>
      <c r="DG9" s="654"/>
      <c r="DH9" s="654"/>
      <c r="DI9" s="654"/>
      <c r="DJ9" s="654"/>
      <c r="DK9" s="654"/>
      <c r="DL9" s="654"/>
      <c r="DM9" s="654"/>
      <c r="DN9" s="654"/>
      <c r="DO9" s="654"/>
      <c r="DP9" s="655"/>
      <c r="DQ9" s="666">
        <v>1787916</v>
      </c>
      <c r="DR9" s="654"/>
      <c r="DS9" s="654"/>
      <c r="DT9" s="654"/>
      <c r="DU9" s="654"/>
      <c r="DV9" s="654"/>
      <c r="DW9" s="654"/>
      <c r="DX9" s="654"/>
      <c r="DY9" s="654"/>
      <c r="DZ9" s="654"/>
      <c r="EA9" s="654"/>
      <c r="EB9" s="654"/>
      <c r="EC9" s="667"/>
    </row>
    <row r="10" spans="2:143" ht="11.25" customHeight="1" x14ac:dyDescent="0.2">
      <c r="B10" s="659" t="s">
        <v>252</v>
      </c>
      <c r="C10" s="660"/>
      <c r="D10" s="660"/>
      <c r="E10" s="660"/>
      <c r="F10" s="660"/>
      <c r="G10" s="660"/>
      <c r="H10" s="660"/>
      <c r="I10" s="660"/>
      <c r="J10" s="660"/>
      <c r="K10" s="660"/>
      <c r="L10" s="660"/>
      <c r="M10" s="660"/>
      <c r="N10" s="660"/>
      <c r="O10" s="660"/>
      <c r="P10" s="660"/>
      <c r="Q10" s="661"/>
      <c r="R10" s="653" t="s">
        <v>129</v>
      </c>
      <c r="S10" s="654"/>
      <c r="T10" s="654"/>
      <c r="U10" s="654"/>
      <c r="V10" s="654"/>
      <c r="W10" s="654"/>
      <c r="X10" s="654"/>
      <c r="Y10" s="655"/>
      <c r="Z10" s="656" t="s">
        <v>129</v>
      </c>
      <c r="AA10" s="656"/>
      <c r="AB10" s="656"/>
      <c r="AC10" s="656"/>
      <c r="AD10" s="657" t="s">
        <v>129</v>
      </c>
      <c r="AE10" s="657"/>
      <c r="AF10" s="657"/>
      <c r="AG10" s="657"/>
      <c r="AH10" s="657"/>
      <c r="AI10" s="657"/>
      <c r="AJ10" s="657"/>
      <c r="AK10" s="657"/>
      <c r="AL10" s="662" t="s">
        <v>129</v>
      </c>
      <c r="AM10" s="663"/>
      <c r="AN10" s="663"/>
      <c r="AO10" s="664"/>
      <c r="AP10" s="659" t="s">
        <v>253</v>
      </c>
      <c r="AQ10" s="660"/>
      <c r="AR10" s="660"/>
      <c r="AS10" s="660"/>
      <c r="AT10" s="660"/>
      <c r="AU10" s="660"/>
      <c r="AV10" s="660"/>
      <c r="AW10" s="660"/>
      <c r="AX10" s="660"/>
      <c r="AY10" s="660"/>
      <c r="AZ10" s="660"/>
      <c r="BA10" s="660"/>
      <c r="BB10" s="660"/>
      <c r="BC10" s="660"/>
      <c r="BD10" s="660"/>
      <c r="BE10" s="660"/>
      <c r="BF10" s="661"/>
      <c r="BG10" s="653">
        <v>267456</v>
      </c>
      <c r="BH10" s="654"/>
      <c r="BI10" s="654"/>
      <c r="BJ10" s="654"/>
      <c r="BK10" s="654"/>
      <c r="BL10" s="654"/>
      <c r="BM10" s="654"/>
      <c r="BN10" s="655"/>
      <c r="BO10" s="656">
        <v>3</v>
      </c>
      <c r="BP10" s="656"/>
      <c r="BQ10" s="656"/>
      <c r="BR10" s="656"/>
      <c r="BS10" s="657">
        <v>45177</v>
      </c>
      <c r="BT10" s="657"/>
      <c r="BU10" s="657"/>
      <c r="BV10" s="657"/>
      <c r="BW10" s="657"/>
      <c r="BX10" s="657"/>
      <c r="BY10" s="657"/>
      <c r="BZ10" s="657"/>
      <c r="CA10" s="657"/>
      <c r="CB10" s="658"/>
      <c r="CD10" s="659" t="s">
        <v>254</v>
      </c>
      <c r="CE10" s="660"/>
      <c r="CF10" s="660"/>
      <c r="CG10" s="660"/>
      <c r="CH10" s="660"/>
      <c r="CI10" s="660"/>
      <c r="CJ10" s="660"/>
      <c r="CK10" s="660"/>
      <c r="CL10" s="660"/>
      <c r="CM10" s="660"/>
      <c r="CN10" s="660"/>
      <c r="CO10" s="660"/>
      <c r="CP10" s="660"/>
      <c r="CQ10" s="661"/>
      <c r="CR10" s="653">
        <v>16112</v>
      </c>
      <c r="CS10" s="654"/>
      <c r="CT10" s="654"/>
      <c r="CU10" s="654"/>
      <c r="CV10" s="654"/>
      <c r="CW10" s="654"/>
      <c r="CX10" s="654"/>
      <c r="CY10" s="655"/>
      <c r="CZ10" s="656">
        <v>0</v>
      </c>
      <c r="DA10" s="656"/>
      <c r="DB10" s="656"/>
      <c r="DC10" s="656"/>
      <c r="DD10" s="666" t="s">
        <v>129</v>
      </c>
      <c r="DE10" s="654"/>
      <c r="DF10" s="654"/>
      <c r="DG10" s="654"/>
      <c r="DH10" s="654"/>
      <c r="DI10" s="654"/>
      <c r="DJ10" s="654"/>
      <c r="DK10" s="654"/>
      <c r="DL10" s="654"/>
      <c r="DM10" s="654"/>
      <c r="DN10" s="654"/>
      <c r="DO10" s="654"/>
      <c r="DP10" s="655"/>
      <c r="DQ10" s="666">
        <v>15063</v>
      </c>
      <c r="DR10" s="654"/>
      <c r="DS10" s="654"/>
      <c r="DT10" s="654"/>
      <c r="DU10" s="654"/>
      <c r="DV10" s="654"/>
      <c r="DW10" s="654"/>
      <c r="DX10" s="654"/>
      <c r="DY10" s="654"/>
      <c r="DZ10" s="654"/>
      <c r="EA10" s="654"/>
      <c r="EB10" s="654"/>
      <c r="EC10" s="667"/>
    </row>
    <row r="11" spans="2:143" ht="11.25" customHeight="1" x14ac:dyDescent="0.2">
      <c r="B11" s="659" t="s">
        <v>255</v>
      </c>
      <c r="C11" s="660"/>
      <c r="D11" s="660"/>
      <c r="E11" s="660"/>
      <c r="F11" s="660"/>
      <c r="G11" s="660"/>
      <c r="H11" s="660"/>
      <c r="I11" s="660"/>
      <c r="J11" s="660"/>
      <c r="K11" s="660"/>
      <c r="L11" s="660"/>
      <c r="M11" s="660"/>
      <c r="N11" s="660"/>
      <c r="O11" s="660"/>
      <c r="P11" s="660"/>
      <c r="Q11" s="661"/>
      <c r="R11" s="653">
        <v>1477387</v>
      </c>
      <c r="S11" s="654"/>
      <c r="T11" s="654"/>
      <c r="U11" s="654"/>
      <c r="V11" s="654"/>
      <c r="W11" s="654"/>
      <c r="X11" s="654"/>
      <c r="Y11" s="655"/>
      <c r="Z11" s="662">
        <v>4.2</v>
      </c>
      <c r="AA11" s="663"/>
      <c r="AB11" s="663"/>
      <c r="AC11" s="668"/>
      <c r="AD11" s="666">
        <v>1477387</v>
      </c>
      <c r="AE11" s="654"/>
      <c r="AF11" s="654"/>
      <c r="AG11" s="654"/>
      <c r="AH11" s="654"/>
      <c r="AI11" s="654"/>
      <c r="AJ11" s="654"/>
      <c r="AK11" s="655"/>
      <c r="AL11" s="662">
        <v>8.3000000000000007</v>
      </c>
      <c r="AM11" s="663"/>
      <c r="AN11" s="663"/>
      <c r="AO11" s="664"/>
      <c r="AP11" s="659" t="s">
        <v>256</v>
      </c>
      <c r="AQ11" s="660"/>
      <c r="AR11" s="660"/>
      <c r="AS11" s="660"/>
      <c r="AT11" s="660"/>
      <c r="AU11" s="660"/>
      <c r="AV11" s="660"/>
      <c r="AW11" s="660"/>
      <c r="AX11" s="660"/>
      <c r="AY11" s="660"/>
      <c r="AZ11" s="660"/>
      <c r="BA11" s="660"/>
      <c r="BB11" s="660"/>
      <c r="BC11" s="660"/>
      <c r="BD11" s="660"/>
      <c r="BE11" s="660"/>
      <c r="BF11" s="661"/>
      <c r="BG11" s="653">
        <v>424402</v>
      </c>
      <c r="BH11" s="654"/>
      <c r="BI11" s="654"/>
      <c r="BJ11" s="654"/>
      <c r="BK11" s="654"/>
      <c r="BL11" s="654"/>
      <c r="BM11" s="654"/>
      <c r="BN11" s="655"/>
      <c r="BO11" s="656">
        <v>4.7</v>
      </c>
      <c r="BP11" s="656"/>
      <c r="BQ11" s="656"/>
      <c r="BR11" s="656"/>
      <c r="BS11" s="657">
        <v>99955</v>
      </c>
      <c r="BT11" s="657"/>
      <c r="BU11" s="657"/>
      <c r="BV11" s="657"/>
      <c r="BW11" s="657"/>
      <c r="BX11" s="657"/>
      <c r="BY11" s="657"/>
      <c r="BZ11" s="657"/>
      <c r="CA11" s="657"/>
      <c r="CB11" s="658"/>
      <c r="CD11" s="659" t="s">
        <v>257</v>
      </c>
      <c r="CE11" s="660"/>
      <c r="CF11" s="660"/>
      <c r="CG11" s="660"/>
      <c r="CH11" s="660"/>
      <c r="CI11" s="660"/>
      <c r="CJ11" s="660"/>
      <c r="CK11" s="660"/>
      <c r="CL11" s="660"/>
      <c r="CM11" s="660"/>
      <c r="CN11" s="660"/>
      <c r="CO11" s="660"/>
      <c r="CP11" s="660"/>
      <c r="CQ11" s="661"/>
      <c r="CR11" s="653">
        <v>611900</v>
      </c>
      <c r="CS11" s="654"/>
      <c r="CT11" s="654"/>
      <c r="CU11" s="654"/>
      <c r="CV11" s="654"/>
      <c r="CW11" s="654"/>
      <c r="CX11" s="654"/>
      <c r="CY11" s="655"/>
      <c r="CZ11" s="656">
        <v>1.8</v>
      </c>
      <c r="DA11" s="656"/>
      <c r="DB11" s="656"/>
      <c r="DC11" s="656"/>
      <c r="DD11" s="666">
        <v>230878</v>
      </c>
      <c r="DE11" s="654"/>
      <c r="DF11" s="654"/>
      <c r="DG11" s="654"/>
      <c r="DH11" s="654"/>
      <c r="DI11" s="654"/>
      <c r="DJ11" s="654"/>
      <c r="DK11" s="654"/>
      <c r="DL11" s="654"/>
      <c r="DM11" s="654"/>
      <c r="DN11" s="654"/>
      <c r="DO11" s="654"/>
      <c r="DP11" s="655"/>
      <c r="DQ11" s="666">
        <v>309099</v>
      </c>
      <c r="DR11" s="654"/>
      <c r="DS11" s="654"/>
      <c r="DT11" s="654"/>
      <c r="DU11" s="654"/>
      <c r="DV11" s="654"/>
      <c r="DW11" s="654"/>
      <c r="DX11" s="654"/>
      <c r="DY11" s="654"/>
      <c r="DZ11" s="654"/>
      <c r="EA11" s="654"/>
      <c r="EB11" s="654"/>
      <c r="EC11" s="667"/>
    </row>
    <row r="12" spans="2:143" ht="11.25" customHeight="1" x14ac:dyDescent="0.2">
      <c r="B12" s="659" t="s">
        <v>258</v>
      </c>
      <c r="C12" s="660"/>
      <c r="D12" s="660"/>
      <c r="E12" s="660"/>
      <c r="F12" s="660"/>
      <c r="G12" s="660"/>
      <c r="H12" s="660"/>
      <c r="I12" s="660"/>
      <c r="J12" s="660"/>
      <c r="K12" s="660"/>
      <c r="L12" s="660"/>
      <c r="M12" s="660"/>
      <c r="N12" s="660"/>
      <c r="O12" s="660"/>
      <c r="P12" s="660"/>
      <c r="Q12" s="661"/>
      <c r="R12" s="653">
        <v>50742</v>
      </c>
      <c r="S12" s="654"/>
      <c r="T12" s="654"/>
      <c r="U12" s="654"/>
      <c r="V12" s="654"/>
      <c r="W12" s="654"/>
      <c r="X12" s="654"/>
      <c r="Y12" s="655"/>
      <c r="Z12" s="656">
        <v>0.1</v>
      </c>
      <c r="AA12" s="656"/>
      <c r="AB12" s="656"/>
      <c r="AC12" s="656"/>
      <c r="AD12" s="657">
        <v>50742</v>
      </c>
      <c r="AE12" s="657"/>
      <c r="AF12" s="657"/>
      <c r="AG12" s="657"/>
      <c r="AH12" s="657"/>
      <c r="AI12" s="657"/>
      <c r="AJ12" s="657"/>
      <c r="AK12" s="657"/>
      <c r="AL12" s="662">
        <v>0.3</v>
      </c>
      <c r="AM12" s="663"/>
      <c r="AN12" s="663"/>
      <c r="AO12" s="664"/>
      <c r="AP12" s="659" t="s">
        <v>259</v>
      </c>
      <c r="AQ12" s="660"/>
      <c r="AR12" s="660"/>
      <c r="AS12" s="660"/>
      <c r="AT12" s="660"/>
      <c r="AU12" s="660"/>
      <c r="AV12" s="660"/>
      <c r="AW12" s="660"/>
      <c r="AX12" s="660"/>
      <c r="AY12" s="660"/>
      <c r="AZ12" s="660"/>
      <c r="BA12" s="660"/>
      <c r="BB12" s="660"/>
      <c r="BC12" s="660"/>
      <c r="BD12" s="660"/>
      <c r="BE12" s="660"/>
      <c r="BF12" s="661"/>
      <c r="BG12" s="653">
        <v>4649741</v>
      </c>
      <c r="BH12" s="654"/>
      <c r="BI12" s="654"/>
      <c r="BJ12" s="654"/>
      <c r="BK12" s="654"/>
      <c r="BL12" s="654"/>
      <c r="BM12" s="654"/>
      <c r="BN12" s="655"/>
      <c r="BO12" s="656">
        <v>51.9</v>
      </c>
      <c r="BP12" s="656"/>
      <c r="BQ12" s="656"/>
      <c r="BR12" s="656"/>
      <c r="BS12" s="657" t="s">
        <v>129</v>
      </c>
      <c r="BT12" s="657"/>
      <c r="BU12" s="657"/>
      <c r="BV12" s="657"/>
      <c r="BW12" s="657"/>
      <c r="BX12" s="657"/>
      <c r="BY12" s="657"/>
      <c r="BZ12" s="657"/>
      <c r="CA12" s="657"/>
      <c r="CB12" s="658"/>
      <c r="CD12" s="659" t="s">
        <v>260</v>
      </c>
      <c r="CE12" s="660"/>
      <c r="CF12" s="660"/>
      <c r="CG12" s="660"/>
      <c r="CH12" s="660"/>
      <c r="CI12" s="660"/>
      <c r="CJ12" s="660"/>
      <c r="CK12" s="660"/>
      <c r="CL12" s="660"/>
      <c r="CM12" s="660"/>
      <c r="CN12" s="660"/>
      <c r="CO12" s="660"/>
      <c r="CP12" s="660"/>
      <c r="CQ12" s="661"/>
      <c r="CR12" s="653">
        <v>1443259</v>
      </c>
      <c r="CS12" s="654"/>
      <c r="CT12" s="654"/>
      <c r="CU12" s="654"/>
      <c r="CV12" s="654"/>
      <c r="CW12" s="654"/>
      <c r="CX12" s="654"/>
      <c r="CY12" s="655"/>
      <c r="CZ12" s="656">
        <v>4.2</v>
      </c>
      <c r="DA12" s="656"/>
      <c r="DB12" s="656"/>
      <c r="DC12" s="656"/>
      <c r="DD12" s="666">
        <v>300629</v>
      </c>
      <c r="DE12" s="654"/>
      <c r="DF12" s="654"/>
      <c r="DG12" s="654"/>
      <c r="DH12" s="654"/>
      <c r="DI12" s="654"/>
      <c r="DJ12" s="654"/>
      <c r="DK12" s="654"/>
      <c r="DL12" s="654"/>
      <c r="DM12" s="654"/>
      <c r="DN12" s="654"/>
      <c r="DO12" s="654"/>
      <c r="DP12" s="655"/>
      <c r="DQ12" s="666">
        <v>602140</v>
      </c>
      <c r="DR12" s="654"/>
      <c r="DS12" s="654"/>
      <c r="DT12" s="654"/>
      <c r="DU12" s="654"/>
      <c r="DV12" s="654"/>
      <c r="DW12" s="654"/>
      <c r="DX12" s="654"/>
      <c r="DY12" s="654"/>
      <c r="DZ12" s="654"/>
      <c r="EA12" s="654"/>
      <c r="EB12" s="654"/>
      <c r="EC12" s="667"/>
    </row>
    <row r="13" spans="2:143" ht="11.25" customHeight="1" x14ac:dyDescent="0.2">
      <c r="B13" s="659" t="s">
        <v>261</v>
      </c>
      <c r="C13" s="660"/>
      <c r="D13" s="660"/>
      <c r="E13" s="660"/>
      <c r="F13" s="660"/>
      <c r="G13" s="660"/>
      <c r="H13" s="660"/>
      <c r="I13" s="660"/>
      <c r="J13" s="660"/>
      <c r="K13" s="660"/>
      <c r="L13" s="660"/>
      <c r="M13" s="660"/>
      <c r="N13" s="660"/>
      <c r="O13" s="660"/>
      <c r="P13" s="660"/>
      <c r="Q13" s="661"/>
      <c r="R13" s="653" t="s">
        <v>129</v>
      </c>
      <c r="S13" s="654"/>
      <c r="T13" s="654"/>
      <c r="U13" s="654"/>
      <c r="V13" s="654"/>
      <c r="W13" s="654"/>
      <c r="X13" s="654"/>
      <c r="Y13" s="655"/>
      <c r="Z13" s="656" t="s">
        <v>129</v>
      </c>
      <c r="AA13" s="656"/>
      <c r="AB13" s="656"/>
      <c r="AC13" s="656"/>
      <c r="AD13" s="657" t="s">
        <v>129</v>
      </c>
      <c r="AE13" s="657"/>
      <c r="AF13" s="657"/>
      <c r="AG13" s="657"/>
      <c r="AH13" s="657"/>
      <c r="AI13" s="657"/>
      <c r="AJ13" s="657"/>
      <c r="AK13" s="657"/>
      <c r="AL13" s="662" t="s">
        <v>129</v>
      </c>
      <c r="AM13" s="663"/>
      <c r="AN13" s="663"/>
      <c r="AO13" s="664"/>
      <c r="AP13" s="659" t="s">
        <v>262</v>
      </c>
      <c r="AQ13" s="660"/>
      <c r="AR13" s="660"/>
      <c r="AS13" s="660"/>
      <c r="AT13" s="660"/>
      <c r="AU13" s="660"/>
      <c r="AV13" s="660"/>
      <c r="AW13" s="660"/>
      <c r="AX13" s="660"/>
      <c r="AY13" s="660"/>
      <c r="AZ13" s="660"/>
      <c r="BA13" s="660"/>
      <c r="BB13" s="660"/>
      <c r="BC13" s="660"/>
      <c r="BD13" s="660"/>
      <c r="BE13" s="660"/>
      <c r="BF13" s="661"/>
      <c r="BG13" s="653">
        <v>4621200</v>
      </c>
      <c r="BH13" s="654"/>
      <c r="BI13" s="654"/>
      <c r="BJ13" s="654"/>
      <c r="BK13" s="654"/>
      <c r="BL13" s="654"/>
      <c r="BM13" s="654"/>
      <c r="BN13" s="655"/>
      <c r="BO13" s="656">
        <v>51.5</v>
      </c>
      <c r="BP13" s="656"/>
      <c r="BQ13" s="656"/>
      <c r="BR13" s="656"/>
      <c r="BS13" s="657" t="s">
        <v>129</v>
      </c>
      <c r="BT13" s="657"/>
      <c r="BU13" s="657"/>
      <c r="BV13" s="657"/>
      <c r="BW13" s="657"/>
      <c r="BX13" s="657"/>
      <c r="BY13" s="657"/>
      <c r="BZ13" s="657"/>
      <c r="CA13" s="657"/>
      <c r="CB13" s="658"/>
      <c r="CD13" s="659" t="s">
        <v>263</v>
      </c>
      <c r="CE13" s="660"/>
      <c r="CF13" s="660"/>
      <c r="CG13" s="660"/>
      <c r="CH13" s="660"/>
      <c r="CI13" s="660"/>
      <c r="CJ13" s="660"/>
      <c r="CK13" s="660"/>
      <c r="CL13" s="660"/>
      <c r="CM13" s="660"/>
      <c r="CN13" s="660"/>
      <c r="CO13" s="660"/>
      <c r="CP13" s="660"/>
      <c r="CQ13" s="661"/>
      <c r="CR13" s="653">
        <v>4607823</v>
      </c>
      <c r="CS13" s="654"/>
      <c r="CT13" s="654"/>
      <c r="CU13" s="654"/>
      <c r="CV13" s="654"/>
      <c r="CW13" s="654"/>
      <c r="CX13" s="654"/>
      <c r="CY13" s="655"/>
      <c r="CZ13" s="656">
        <v>13.3</v>
      </c>
      <c r="DA13" s="656"/>
      <c r="DB13" s="656"/>
      <c r="DC13" s="656"/>
      <c r="DD13" s="666">
        <v>1274473</v>
      </c>
      <c r="DE13" s="654"/>
      <c r="DF13" s="654"/>
      <c r="DG13" s="654"/>
      <c r="DH13" s="654"/>
      <c r="DI13" s="654"/>
      <c r="DJ13" s="654"/>
      <c r="DK13" s="654"/>
      <c r="DL13" s="654"/>
      <c r="DM13" s="654"/>
      <c r="DN13" s="654"/>
      <c r="DO13" s="654"/>
      <c r="DP13" s="655"/>
      <c r="DQ13" s="666">
        <v>3066809</v>
      </c>
      <c r="DR13" s="654"/>
      <c r="DS13" s="654"/>
      <c r="DT13" s="654"/>
      <c r="DU13" s="654"/>
      <c r="DV13" s="654"/>
      <c r="DW13" s="654"/>
      <c r="DX13" s="654"/>
      <c r="DY13" s="654"/>
      <c r="DZ13" s="654"/>
      <c r="EA13" s="654"/>
      <c r="EB13" s="654"/>
      <c r="EC13" s="667"/>
    </row>
    <row r="14" spans="2:143" ht="11.25" customHeight="1" x14ac:dyDescent="0.2">
      <c r="B14" s="659" t="s">
        <v>264</v>
      </c>
      <c r="C14" s="660"/>
      <c r="D14" s="660"/>
      <c r="E14" s="660"/>
      <c r="F14" s="660"/>
      <c r="G14" s="660"/>
      <c r="H14" s="660"/>
      <c r="I14" s="660"/>
      <c r="J14" s="660"/>
      <c r="K14" s="660"/>
      <c r="L14" s="660"/>
      <c r="M14" s="660"/>
      <c r="N14" s="660"/>
      <c r="O14" s="660"/>
      <c r="P14" s="660"/>
      <c r="Q14" s="661"/>
      <c r="R14" s="653" t="s">
        <v>129</v>
      </c>
      <c r="S14" s="654"/>
      <c r="T14" s="654"/>
      <c r="U14" s="654"/>
      <c r="V14" s="654"/>
      <c r="W14" s="654"/>
      <c r="X14" s="654"/>
      <c r="Y14" s="655"/>
      <c r="Z14" s="656" t="s">
        <v>129</v>
      </c>
      <c r="AA14" s="656"/>
      <c r="AB14" s="656"/>
      <c r="AC14" s="656"/>
      <c r="AD14" s="657" t="s">
        <v>129</v>
      </c>
      <c r="AE14" s="657"/>
      <c r="AF14" s="657"/>
      <c r="AG14" s="657"/>
      <c r="AH14" s="657"/>
      <c r="AI14" s="657"/>
      <c r="AJ14" s="657"/>
      <c r="AK14" s="657"/>
      <c r="AL14" s="662" t="s">
        <v>129</v>
      </c>
      <c r="AM14" s="663"/>
      <c r="AN14" s="663"/>
      <c r="AO14" s="664"/>
      <c r="AP14" s="659" t="s">
        <v>265</v>
      </c>
      <c r="AQ14" s="660"/>
      <c r="AR14" s="660"/>
      <c r="AS14" s="660"/>
      <c r="AT14" s="660"/>
      <c r="AU14" s="660"/>
      <c r="AV14" s="660"/>
      <c r="AW14" s="660"/>
      <c r="AX14" s="660"/>
      <c r="AY14" s="660"/>
      <c r="AZ14" s="660"/>
      <c r="BA14" s="660"/>
      <c r="BB14" s="660"/>
      <c r="BC14" s="660"/>
      <c r="BD14" s="660"/>
      <c r="BE14" s="660"/>
      <c r="BF14" s="661"/>
      <c r="BG14" s="653">
        <v>146523</v>
      </c>
      <c r="BH14" s="654"/>
      <c r="BI14" s="654"/>
      <c r="BJ14" s="654"/>
      <c r="BK14" s="654"/>
      <c r="BL14" s="654"/>
      <c r="BM14" s="654"/>
      <c r="BN14" s="655"/>
      <c r="BO14" s="656">
        <v>1.6</v>
      </c>
      <c r="BP14" s="656"/>
      <c r="BQ14" s="656"/>
      <c r="BR14" s="656"/>
      <c r="BS14" s="657" t="s">
        <v>129</v>
      </c>
      <c r="BT14" s="657"/>
      <c r="BU14" s="657"/>
      <c r="BV14" s="657"/>
      <c r="BW14" s="657"/>
      <c r="BX14" s="657"/>
      <c r="BY14" s="657"/>
      <c r="BZ14" s="657"/>
      <c r="CA14" s="657"/>
      <c r="CB14" s="658"/>
      <c r="CD14" s="659" t="s">
        <v>266</v>
      </c>
      <c r="CE14" s="660"/>
      <c r="CF14" s="660"/>
      <c r="CG14" s="660"/>
      <c r="CH14" s="660"/>
      <c r="CI14" s="660"/>
      <c r="CJ14" s="660"/>
      <c r="CK14" s="660"/>
      <c r="CL14" s="660"/>
      <c r="CM14" s="660"/>
      <c r="CN14" s="660"/>
      <c r="CO14" s="660"/>
      <c r="CP14" s="660"/>
      <c r="CQ14" s="661"/>
      <c r="CR14" s="653">
        <v>1350739</v>
      </c>
      <c r="CS14" s="654"/>
      <c r="CT14" s="654"/>
      <c r="CU14" s="654"/>
      <c r="CV14" s="654"/>
      <c r="CW14" s="654"/>
      <c r="CX14" s="654"/>
      <c r="CY14" s="655"/>
      <c r="CZ14" s="656">
        <v>3.9</v>
      </c>
      <c r="DA14" s="656"/>
      <c r="DB14" s="656"/>
      <c r="DC14" s="656"/>
      <c r="DD14" s="666">
        <v>38334</v>
      </c>
      <c r="DE14" s="654"/>
      <c r="DF14" s="654"/>
      <c r="DG14" s="654"/>
      <c r="DH14" s="654"/>
      <c r="DI14" s="654"/>
      <c r="DJ14" s="654"/>
      <c r="DK14" s="654"/>
      <c r="DL14" s="654"/>
      <c r="DM14" s="654"/>
      <c r="DN14" s="654"/>
      <c r="DO14" s="654"/>
      <c r="DP14" s="655"/>
      <c r="DQ14" s="666">
        <v>1298244</v>
      </c>
      <c r="DR14" s="654"/>
      <c r="DS14" s="654"/>
      <c r="DT14" s="654"/>
      <c r="DU14" s="654"/>
      <c r="DV14" s="654"/>
      <c r="DW14" s="654"/>
      <c r="DX14" s="654"/>
      <c r="DY14" s="654"/>
      <c r="DZ14" s="654"/>
      <c r="EA14" s="654"/>
      <c r="EB14" s="654"/>
      <c r="EC14" s="667"/>
    </row>
    <row r="15" spans="2:143" ht="11.25" customHeight="1" x14ac:dyDescent="0.2">
      <c r="B15" s="659" t="s">
        <v>267</v>
      </c>
      <c r="C15" s="660"/>
      <c r="D15" s="660"/>
      <c r="E15" s="660"/>
      <c r="F15" s="660"/>
      <c r="G15" s="660"/>
      <c r="H15" s="660"/>
      <c r="I15" s="660"/>
      <c r="J15" s="660"/>
      <c r="K15" s="660"/>
      <c r="L15" s="660"/>
      <c r="M15" s="660"/>
      <c r="N15" s="660"/>
      <c r="O15" s="660"/>
      <c r="P15" s="660"/>
      <c r="Q15" s="661"/>
      <c r="R15" s="653" t="s">
        <v>129</v>
      </c>
      <c r="S15" s="654"/>
      <c r="T15" s="654"/>
      <c r="U15" s="654"/>
      <c r="V15" s="654"/>
      <c r="W15" s="654"/>
      <c r="X15" s="654"/>
      <c r="Y15" s="655"/>
      <c r="Z15" s="656" t="s">
        <v>129</v>
      </c>
      <c r="AA15" s="656"/>
      <c r="AB15" s="656"/>
      <c r="AC15" s="656"/>
      <c r="AD15" s="657" t="s">
        <v>129</v>
      </c>
      <c r="AE15" s="657"/>
      <c r="AF15" s="657"/>
      <c r="AG15" s="657"/>
      <c r="AH15" s="657"/>
      <c r="AI15" s="657"/>
      <c r="AJ15" s="657"/>
      <c r="AK15" s="657"/>
      <c r="AL15" s="662" t="s">
        <v>129</v>
      </c>
      <c r="AM15" s="663"/>
      <c r="AN15" s="663"/>
      <c r="AO15" s="664"/>
      <c r="AP15" s="659" t="s">
        <v>268</v>
      </c>
      <c r="AQ15" s="660"/>
      <c r="AR15" s="660"/>
      <c r="AS15" s="660"/>
      <c r="AT15" s="660"/>
      <c r="AU15" s="660"/>
      <c r="AV15" s="660"/>
      <c r="AW15" s="660"/>
      <c r="AX15" s="660"/>
      <c r="AY15" s="660"/>
      <c r="AZ15" s="660"/>
      <c r="BA15" s="660"/>
      <c r="BB15" s="660"/>
      <c r="BC15" s="660"/>
      <c r="BD15" s="660"/>
      <c r="BE15" s="660"/>
      <c r="BF15" s="661"/>
      <c r="BG15" s="653">
        <v>621031</v>
      </c>
      <c r="BH15" s="654"/>
      <c r="BI15" s="654"/>
      <c r="BJ15" s="654"/>
      <c r="BK15" s="654"/>
      <c r="BL15" s="654"/>
      <c r="BM15" s="654"/>
      <c r="BN15" s="655"/>
      <c r="BO15" s="656">
        <v>6.9</v>
      </c>
      <c r="BP15" s="656"/>
      <c r="BQ15" s="656"/>
      <c r="BR15" s="656"/>
      <c r="BS15" s="657" t="s">
        <v>129</v>
      </c>
      <c r="BT15" s="657"/>
      <c r="BU15" s="657"/>
      <c r="BV15" s="657"/>
      <c r="BW15" s="657"/>
      <c r="BX15" s="657"/>
      <c r="BY15" s="657"/>
      <c r="BZ15" s="657"/>
      <c r="CA15" s="657"/>
      <c r="CB15" s="658"/>
      <c r="CD15" s="659" t="s">
        <v>269</v>
      </c>
      <c r="CE15" s="660"/>
      <c r="CF15" s="660"/>
      <c r="CG15" s="660"/>
      <c r="CH15" s="660"/>
      <c r="CI15" s="660"/>
      <c r="CJ15" s="660"/>
      <c r="CK15" s="660"/>
      <c r="CL15" s="660"/>
      <c r="CM15" s="660"/>
      <c r="CN15" s="660"/>
      <c r="CO15" s="660"/>
      <c r="CP15" s="660"/>
      <c r="CQ15" s="661"/>
      <c r="CR15" s="653">
        <v>3163109</v>
      </c>
      <c r="CS15" s="654"/>
      <c r="CT15" s="654"/>
      <c r="CU15" s="654"/>
      <c r="CV15" s="654"/>
      <c r="CW15" s="654"/>
      <c r="CX15" s="654"/>
      <c r="CY15" s="655"/>
      <c r="CZ15" s="656">
        <v>9.1</v>
      </c>
      <c r="DA15" s="656"/>
      <c r="DB15" s="656"/>
      <c r="DC15" s="656"/>
      <c r="DD15" s="666">
        <v>41891</v>
      </c>
      <c r="DE15" s="654"/>
      <c r="DF15" s="654"/>
      <c r="DG15" s="654"/>
      <c r="DH15" s="654"/>
      <c r="DI15" s="654"/>
      <c r="DJ15" s="654"/>
      <c r="DK15" s="654"/>
      <c r="DL15" s="654"/>
      <c r="DM15" s="654"/>
      <c r="DN15" s="654"/>
      <c r="DO15" s="654"/>
      <c r="DP15" s="655"/>
      <c r="DQ15" s="666">
        <v>2435896</v>
      </c>
      <c r="DR15" s="654"/>
      <c r="DS15" s="654"/>
      <c r="DT15" s="654"/>
      <c r="DU15" s="654"/>
      <c r="DV15" s="654"/>
      <c r="DW15" s="654"/>
      <c r="DX15" s="654"/>
      <c r="DY15" s="654"/>
      <c r="DZ15" s="654"/>
      <c r="EA15" s="654"/>
      <c r="EB15" s="654"/>
      <c r="EC15" s="667"/>
    </row>
    <row r="16" spans="2:143" ht="11.25" customHeight="1" x14ac:dyDescent="0.2">
      <c r="B16" s="659" t="s">
        <v>270</v>
      </c>
      <c r="C16" s="660"/>
      <c r="D16" s="660"/>
      <c r="E16" s="660"/>
      <c r="F16" s="660"/>
      <c r="G16" s="660"/>
      <c r="H16" s="660"/>
      <c r="I16" s="660"/>
      <c r="J16" s="660"/>
      <c r="K16" s="660"/>
      <c r="L16" s="660"/>
      <c r="M16" s="660"/>
      <c r="N16" s="660"/>
      <c r="O16" s="660"/>
      <c r="P16" s="660"/>
      <c r="Q16" s="661"/>
      <c r="R16" s="653">
        <v>19839</v>
      </c>
      <c r="S16" s="654"/>
      <c r="T16" s="654"/>
      <c r="U16" s="654"/>
      <c r="V16" s="654"/>
      <c r="W16" s="654"/>
      <c r="X16" s="654"/>
      <c r="Y16" s="655"/>
      <c r="Z16" s="656">
        <v>0.1</v>
      </c>
      <c r="AA16" s="656"/>
      <c r="AB16" s="656"/>
      <c r="AC16" s="656"/>
      <c r="AD16" s="657">
        <v>19839</v>
      </c>
      <c r="AE16" s="657"/>
      <c r="AF16" s="657"/>
      <c r="AG16" s="657"/>
      <c r="AH16" s="657"/>
      <c r="AI16" s="657"/>
      <c r="AJ16" s="657"/>
      <c r="AK16" s="657"/>
      <c r="AL16" s="662">
        <v>0.1</v>
      </c>
      <c r="AM16" s="663"/>
      <c r="AN16" s="663"/>
      <c r="AO16" s="664"/>
      <c r="AP16" s="659" t="s">
        <v>271</v>
      </c>
      <c r="AQ16" s="660"/>
      <c r="AR16" s="660"/>
      <c r="AS16" s="660"/>
      <c r="AT16" s="660"/>
      <c r="AU16" s="660"/>
      <c r="AV16" s="660"/>
      <c r="AW16" s="660"/>
      <c r="AX16" s="660"/>
      <c r="AY16" s="660"/>
      <c r="AZ16" s="660"/>
      <c r="BA16" s="660"/>
      <c r="BB16" s="660"/>
      <c r="BC16" s="660"/>
      <c r="BD16" s="660"/>
      <c r="BE16" s="660"/>
      <c r="BF16" s="661"/>
      <c r="BG16" s="653" t="s">
        <v>129</v>
      </c>
      <c r="BH16" s="654"/>
      <c r="BI16" s="654"/>
      <c r="BJ16" s="654"/>
      <c r="BK16" s="654"/>
      <c r="BL16" s="654"/>
      <c r="BM16" s="654"/>
      <c r="BN16" s="655"/>
      <c r="BO16" s="656" t="s">
        <v>129</v>
      </c>
      <c r="BP16" s="656"/>
      <c r="BQ16" s="656"/>
      <c r="BR16" s="656"/>
      <c r="BS16" s="657" t="s">
        <v>129</v>
      </c>
      <c r="BT16" s="657"/>
      <c r="BU16" s="657"/>
      <c r="BV16" s="657"/>
      <c r="BW16" s="657"/>
      <c r="BX16" s="657"/>
      <c r="BY16" s="657"/>
      <c r="BZ16" s="657"/>
      <c r="CA16" s="657"/>
      <c r="CB16" s="658"/>
      <c r="CD16" s="659" t="s">
        <v>272</v>
      </c>
      <c r="CE16" s="660"/>
      <c r="CF16" s="660"/>
      <c r="CG16" s="660"/>
      <c r="CH16" s="660"/>
      <c r="CI16" s="660"/>
      <c r="CJ16" s="660"/>
      <c r="CK16" s="660"/>
      <c r="CL16" s="660"/>
      <c r="CM16" s="660"/>
      <c r="CN16" s="660"/>
      <c r="CO16" s="660"/>
      <c r="CP16" s="660"/>
      <c r="CQ16" s="661"/>
      <c r="CR16" s="653" t="s">
        <v>129</v>
      </c>
      <c r="CS16" s="654"/>
      <c r="CT16" s="654"/>
      <c r="CU16" s="654"/>
      <c r="CV16" s="654"/>
      <c r="CW16" s="654"/>
      <c r="CX16" s="654"/>
      <c r="CY16" s="655"/>
      <c r="CZ16" s="656" t="s">
        <v>129</v>
      </c>
      <c r="DA16" s="656"/>
      <c r="DB16" s="656"/>
      <c r="DC16" s="656"/>
      <c r="DD16" s="666" t="s">
        <v>129</v>
      </c>
      <c r="DE16" s="654"/>
      <c r="DF16" s="654"/>
      <c r="DG16" s="654"/>
      <c r="DH16" s="654"/>
      <c r="DI16" s="654"/>
      <c r="DJ16" s="654"/>
      <c r="DK16" s="654"/>
      <c r="DL16" s="654"/>
      <c r="DM16" s="654"/>
      <c r="DN16" s="654"/>
      <c r="DO16" s="654"/>
      <c r="DP16" s="655"/>
      <c r="DQ16" s="666" t="s">
        <v>129</v>
      </c>
      <c r="DR16" s="654"/>
      <c r="DS16" s="654"/>
      <c r="DT16" s="654"/>
      <c r="DU16" s="654"/>
      <c r="DV16" s="654"/>
      <c r="DW16" s="654"/>
      <c r="DX16" s="654"/>
      <c r="DY16" s="654"/>
      <c r="DZ16" s="654"/>
      <c r="EA16" s="654"/>
      <c r="EB16" s="654"/>
      <c r="EC16" s="667"/>
    </row>
    <row r="17" spans="2:133" ht="11.25" customHeight="1" x14ac:dyDescent="0.2">
      <c r="B17" s="659" t="s">
        <v>273</v>
      </c>
      <c r="C17" s="660"/>
      <c r="D17" s="660"/>
      <c r="E17" s="660"/>
      <c r="F17" s="660"/>
      <c r="G17" s="660"/>
      <c r="H17" s="660"/>
      <c r="I17" s="660"/>
      <c r="J17" s="660"/>
      <c r="K17" s="660"/>
      <c r="L17" s="660"/>
      <c r="M17" s="660"/>
      <c r="N17" s="660"/>
      <c r="O17" s="660"/>
      <c r="P17" s="660"/>
      <c r="Q17" s="661"/>
      <c r="R17" s="653">
        <v>109592</v>
      </c>
      <c r="S17" s="654"/>
      <c r="T17" s="654"/>
      <c r="U17" s="654"/>
      <c r="V17" s="654"/>
      <c r="W17" s="654"/>
      <c r="X17" s="654"/>
      <c r="Y17" s="655"/>
      <c r="Z17" s="656">
        <v>0.3</v>
      </c>
      <c r="AA17" s="656"/>
      <c r="AB17" s="656"/>
      <c r="AC17" s="656"/>
      <c r="AD17" s="657">
        <v>109592</v>
      </c>
      <c r="AE17" s="657"/>
      <c r="AF17" s="657"/>
      <c r="AG17" s="657"/>
      <c r="AH17" s="657"/>
      <c r="AI17" s="657"/>
      <c r="AJ17" s="657"/>
      <c r="AK17" s="657"/>
      <c r="AL17" s="662">
        <v>0.6</v>
      </c>
      <c r="AM17" s="663"/>
      <c r="AN17" s="663"/>
      <c r="AO17" s="664"/>
      <c r="AP17" s="659" t="s">
        <v>274</v>
      </c>
      <c r="AQ17" s="660"/>
      <c r="AR17" s="660"/>
      <c r="AS17" s="660"/>
      <c r="AT17" s="660"/>
      <c r="AU17" s="660"/>
      <c r="AV17" s="660"/>
      <c r="AW17" s="660"/>
      <c r="AX17" s="660"/>
      <c r="AY17" s="660"/>
      <c r="AZ17" s="660"/>
      <c r="BA17" s="660"/>
      <c r="BB17" s="660"/>
      <c r="BC17" s="660"/>
      <c r="BD17" s="660"/>
      <c r="BE17" s="660"/>
      <c r="BF17" s="661"/>
      <c r="BG17" s="653" t="s">
        <v>129</v>
      </c>
      <c r="BH17" s="654"/>
      <c r="BI17" s="654"/>
      <c r="BJ17" s="654"/>
      <c r="BK17" s="654"/>
      <c r="BL17" s="654"/>
      <c r="BM17" s="654"/>
      <c r="BN17" s="655"/>
      <c r="BO17" s="656" t="s">
        <v>129</v>
      </c>
      <c r="BP17" s="656"/>
      <c r="BQ17" s="656"/>
      <c r="BR17" s="656"/>
      <c r="BS17" s="657" t="s">
        <v>129</v>
      </c>
      <c r="BT17" s="657"/>
      <c r="BU17" s="657"/>
      <c r="BV17" s="657"/>
      <c r="BW17" s="657"/>
      <c r="BX17" s="657"/>
      <c r="BY17" s="657"/>
      <c r="BZ17" s="657"/>
      <c r="CA17" s="657"/>
      <c r="CB17" s="658"/>
      <c r="CD17" s="659" t="s">
        <v>275</v>
      </c>
      <c r="CE17" s="660"/>
      <c r="CF17" s="660"/>
      <c r="CG17" s="660"/>
      <c r="CH17" s="660"/>
      <c r="CI17" s="660"/>
      <c r="CJ17" s="660"/>
      <c r="CK17" s="660"/>
      <c r="CL17" s="660"/>
      <c r="CM17" s="660"/>
      <c r="CN17" s="660"/>
      <c r="CO17" s="660"/>
      <c r="CP17" s="660"/>
      <c r="CQ17" s="661"/>
      <c r="CR17" s="653">
        <v>2933559</v>
      </c>
      <c r="CS17" s="654"/>
      <c r="CT17" s="654"/>
      <c r="CU17" s="654"/>
      <c r="CV17" s="654"/>
      <c r="CW17" s="654"/>
      <c r="CX17" s="654"/>
      <c r="CY17" s="655"/>
      <c r="CZ17" s="656">
        <v>8.4</v>
      </c>
      <c r="DA17" s="656"/>
      <c r="DB17" s="656"/>
      <c r="DC17" s="656"/>
      <c r="DD17" s="666" t="s">
        <v>129</v>
      </c>
      <c r="DE17" s="654"/>
      <c r="DF17" s="654"/>
      <c r="DG17" s="654"/>
      <c r="DH17" s="654"/>
      <c r="DI17" s="654"/>
      <c r="DJ17" s="654"/>
      <c r="DK17" s="654"/>
      <c r="DL17" s="654"/>
      <c r="DM17" s="654"/>
      <c r="DN17" s="654"/>
      <c r="DO17" s="654"/>
      <c r="DP17" s="655"/>
      <c r="DQ17" s="666">
        <v>2904507</v>
      </c>
      <c r="DR17" s="654"/>
      <c r="DS17" s="654"/>
      <c r="DT17" s="654"/>
      <c r="DU17" s="654"/>
      <c r="DV17" s="654"/>
      <c r="DW17" s="654"/>
      <c r="DX17" s="654"/>
      <c r="DY17" s="654"/>
      <c r="DZ17" s="654"/>
      <c r="EA17" s="654"/>
      <c r="EB17" s="654"/>
      <c r="EC17" s="667"/>
    </row>
    <row r="18" spans="2:133" ht="11.25" customHeight="1" x14ac:dyDescent="0.2">
      <c r="B18" s="659" t="s">
        <v>276</v>
      </c>
      <c r="C18" s="660"/>
      <c r="D18" s="660"/>
      <c r="E18" s="660"/>
      <c r="F18" s="660"/>
      <c r="G18" s="660"/>
      <c r="H18" s="660"/>
      <c r="I18" s="660"/>
      <c r="J18" s="660"/>
      <c r="K18" s="660"/>
      <c r="L18" s="660"/>
      <c r="M18" s="660"/>
      <c r="N18" s="660"/>
      <c r="O18" s="660"/>
      <c r="P18" s="660"/>
      <c r="Q18" s="661"/>
      <c r="R18" s="653">
        <v>236745</v>
      </c>
      <c r="S18" s="654"/>
      <c r="T18" s="654"/>
      <c r="U18" s="654"/>
      <c r="V18" s="654"/>
      <c r="W18" s="654"/>
      <c r="X18" s="654"/>
      <c r="Y18" s="655"/>
      <c r="Z18" s="656">
        <v>0.7</v>
      </c>
      <c r="AA18" s="656"/>
      <c r="AB18" s="656"/>
      <c r="AC18" s="656"/>
      <c r="AD18" s="657">
        <v>219137</v>
      </c>
      <c r="AE18" s="657"/>
      <c r="AF18" s="657"/>
      <c r="AG18" s="657"/>
      <c r="AH18" s="657"/>
      <c r="AI18" s="657"/>
      <c r="AJ18" s="657"/>
      <c r="AK18" s="657"/>
      <c r="AL18" s="662">
        <v>1.2000000476837158</v>
      </c>
      <c r="AM18" s="663"/>
      <c r="AN18" s="663"/>
      <c r="AO18" s="664"/>
      <c r="AP18" s="659" t="s">
        <v>277</v>
      </c>
      <c r="AQ18" s="660"/>
      <c r="AR18" s="660"/>
      <c r="AS18" s="660"/>
      <c r="AT18" s="660"/>
      <c r="AU18" s="660"/>
      <c r="AV18" s="660"/>
      <c r="AW18" s="660"/>
      <c r="AX18" s="660"/>
      <c r="AY18" s="660"/>
      <c r="AZ18" s="660"/>
      <c r="BA18" s="660"/>
      <c r="BB18" s="660"/>
      <c r="BC18" s="660"/>
      <c r="BD18" s="660"/>
      <c r="BE18" s="660"/>
      <c r="BF18" s="661"/>
      <c r="BG18" s="653" t="s">
        <v>129</v>
      </c>
      <c r="BH18" s="654"/>
      <c r="BI18" s="654"/>
      <c r="BJ18" s="654"/>
      <c r="BK18" s="654"/>
      <c r="BL18" s="654"/>
      <c r="BM18" s="654"/>
      <c r="BN18" s="655"/>
      <c r="BO18" s="656" t="s">
        <v>129</v>
      </c>
      <c r="BP18" s="656"/>
      <c r="BQ18" s="656"/>
      <c r="BR18" s="656"/>
      <c r="BS18" s="657" t="s">
        <v>129</v>
      </c>
      <c r="BT18" s="657"/>
      <c r="BU18" s="657"/>
      <c r="BV18" s="657"/>
      <c r="BW18" s="657"/>
      <c r="BX18" s="657"/>
      <c r="BY18" s="657"/>
      <c r="BZ18" s="657"/>
      <c r="CA18" s="657"/>
      <c r="CB18" s="658"/>
      <c r="CD18" s="659" t="s">
        <v>278</v>
      </c>
      <c r="CE18" s="660"/>
      <c r="CF18" s="660"/>
      <c r="CG18" s="660"/>
      <c r="CH18" s="660"/>
      <c r="CI18" s="660"/>
      <c r="CJ18" s="660"/>
      <c r="CK18" s="660"/>
      <c r="CL18" s="660"/>
      <c r="CM18" s="660"/>
      <c r="CN18" s="660"/>
      <c r="CO18" s="660"/>
      <c r="CP18" s="660"/>
      <c r="CQ18" s="661"/>
      <c r="CR18" s="653" t="s">
        <v>129</v>
      </c>
      <c r="CS18" s="654"/>
      <c r="CT18" s="654"/>
      <c r="CU18" s="654"/>
      <c r="CV18" s="654"/>
      <c r="CW18" s="654"/>
      <c r="CX18" s="654"/>
      <c r="CY18" s="655"/>
      <c r="CZ18" s="656" t="s">
        <v>129</v>
      </c>
      <c r="DA18" s="656"/>
      <c r="DB18" s="656"/>
      <c r="DC18" s="656"/>
      <c r="DD18" s="666" t="s">
        <v>129</v>
      </c>
      <c r="DE18" s="654"/>
      <c r="DF18" s="654"/>
      <c r="DG18" s="654"/>
      <c r="DH18" s="654"/>
      <c r="DI18" s="654"/>
      <c r="DJ18" s="654"/>
      <c r="DK18" s="654"/>
      <c r="DL18" s="654"/>
      <c r="DM18" s="654"/>
      <c r="DN18" s="654"/>
      <c r="DO18" s="654"/>
      <c r="DP18" s="655"/>
      <c r="DQ18" s="666" t="s">
        <v>129</v>
      </c>
      <c r="DR18" s="654"/>
      <c r="DS18" s="654"/>
      <c r="DT18" s="654"/>
      <c r="DU18" s="654"/>
      <c r="DV18" s="654"/>
      <c r="DW18" s="654"/>
      <c r="DX18" s="654"/>
      <c r="DY18" s="654"/>
      <c r="DZ18" s="654"/>
      <c r="EA18" s="654"/>
      <c r="EB18" s="654"/>
      <c r="EC18" s="667"/>
    </row>
    <row r="19" spans="2:133" ht="11.25" customHeight="1" x14ac:dyDescent="0.2">
      <c r="B19" s="659" t="s">
        <v>279</v>
      </c>
      <c r="C19" s="660"/>
      <c r="D19" s="660"/>
      <c r="E19" s="660"/>
      <c r="F19" s="660"/>
      <c r="G19" s="660"/>
      <c r="H19" s="660"/>
      <c r="I19" s="660"/>
      <c r="J19" s="660"/>
      <c r="K19" s="660"/>
      <c r="L19" s="660"/>
      <c r="M19" s="660"/>
      <c r="N19" s="660"/>
      <c r="O19" s="660"/>
      <c r="P19" s="660"/>
      <c r="Q19" s="661"/>
      <c r="R19" s="653">
        <v>64764</v>
      </c>
      <c r="S19" s="654"/>
      <c r="T19" s="654"/>
      <c r="U19" s="654"/>
      <c r="V19" s="654"/>
      <c r="W19" s="654"/>
      <c r="X19" s="654"/>
      <c r="Y19" s="655"/>
      <c r="Z19" s="656">
        <v>0.2</v>
      </c>
      <c r="AA19" s="656"/>
      <c r="AB19" s="656"/>
      <c r="AC19" s="656"/>
      <c r="AD19" s="657">
        <v>64764</v>
      </c>
      <c r="AE19" s="657"/>
      <c r="AF19" s="657"/>
      <c r="AG19" s="657"/>
      <c r="AH19" s="657"/>
      <c r="AI19" s="657"/>
      <c r="AJ19" s="657"/>
      <c r="AK19" s="657"/>
      <c r="AL19" s="662">
        <v>0.4</v>
      </c>
      <c r="AM19" s="663"/>
      <c r="AN19" s="663"/>
      <c r="AO19" s="664"/>
      <c r="AP19" s="659" t="s">
        <v>280</v>
      </c>
      <c r="AQ19" s="660"/>
      <c r="AR19" s="660"/>
      <c r="AS19" s="660"/>
      <c r="AT19" s="660"/>
      <c r="AU19" s="660"/>
      <c r="AV19" s="660"/>
      <c r="AW19" s="660"/>
      <c r="AX19" s="660"/>
      <c r="AY19" s="660"/>
      <c r="AZ19" s="660"/>
      <c r="BA19" s="660"/>
      <c r="BB19" s="660"/>
      <c r="BC19" s="660"/>
      <c r="BD19" s="660"/>
      <c r="BE19" s="660"/>
      <c r="BF19" s="661"/>
      <c r="BG19" s="653">
        <v>584837</v>
      </c>
      <c r="BH19" s="654"/>
      <c r="BI19" s="654"/>
      <c r="BJ19" s="654"/>
      <c r="BK19" s="654"/>
      <c r="BL19" s="654"/>
      <c r="BM19" s="654"/>
      <c r="BN19" s="655"/>
      <c r="BO19" s="656">
        <v>6.5</v>
      </c>
      <c r="BP19" s="656"/>
      <c r="BQ19" s="656"/>
      <c r="BR19" s="656"/>
      <c r="BS19" s="657" t="s">
        <v>129</v>
      </c>
      <c r="BT19" s="657"/>
      <c r="BU19" s="657"/>
      <c r="BV19" s="657"/>
      <c r="BW19" s="657"/>
      <c r="BX19" s="657"/>
      <c r="BY19" s="657"/>
      <c r="BZ19" s="657"/>
      <c r="CA19" s="657"/>
      <c r="CB19" s="658"/>
      <c r="CD19" s="659" t="s">
        <v>281</v>
      </c>
      <c r="CE19" s="660"/>
      <c r="CF19" s="660"/>
      <c r="CG19" s="660"/>
      <c r="CH19" s="660"/>
      <c r="CI19" s="660"/>
      <c r="CJ19" s="660"/>
      <c r="CK19" s="660"/>
      <c r="CL19" s="660"/>
      <c r="CM19" s="660"/>
      <c r="CN19" s="660"/>
      <c r="CO19" s="660"/>
      <c r="CP19" s="660"/>
      <c r="CQ19" s="661"/>
      <c r="CR19" s="653" t="s">
        <v>129</v>
      </c>
      <c r="CS19" s="654"/>
      <c r="CT19" s="654"/>
      <c r="CU19" s="654"/>
      <c r="CV19" s="654"/>
      <c r="CW19" s="654"/>
      <c r="CX19" s="654"/>
      <c r="CY19" s="655"/>
      <c r="CZ19" s="656" t="s">
        <v>129</v>
      </c>
      <c r="DA19" s="656"/>
      <c r="DB19" s="656"/>
      <c r="DC19" s="656"/>
      <c r="DD19" s="666" t="s">
        <v>129</v>
      </c>
      <c r="DE19" s="654"/>
      <c r="DF19" s="654"/>
      <c r="DG19" s="654"/>
      <c r="DH19" s="654"/>
      <c r="DI19" s="654"/>
      <c r="DJ19" s="654"/>
      <c r="DK19" s="654"/>
      <c r="DL19" s="654"/>
      <c r="DM19" s="654"/>
      <c r="DN19" s="654"/>
      <c r="DO19" s="654"/>
      <c r="DP19" s="655"/>
      <c r="DQ19" s="666" t="s">
        <v>129</v>
      </c>
      <c r="DR19" s="654"/>
      <c r="DS19" s="654"/>
      <c r="DT19" s="654"/>
      <c r="DU19" s="654"/>
      <c r="DV19" s="654"/>
      <c r="DW19" s="654"/>
      <c r="DX19" s="654"/>
      <c r="DY19" s="654"/>
      <c r="DZ19" s="654"/>
      <c r="EA19" s="654"/>
      <c r="EB19" s="654"/>
      <c r="EC19" s="667"/>
    </row>
    <row r="20" spans="2:133" ht="11.25" customHeight="1" x14ac:dyDescent="0.2">
      <c r="B20" s="659" t="s">
        <v>282</v>
      </c>
      <c r="C20" s="660"/>
      <c r="D20" s="660"/>
      <c r="E20" s="660"/>
      <c r="F20" s="660"/>
      <c r="G20" s="660"/>
      <c r="H20" s="660"/>
      <c r="I20" s="660"/>
      <c r="J20" s="660"/>
      <c r="K20" s="660"/>
      <c r="L20" s="660"/>
      <c r="M20" s="660"/>
      <c r="N20" s="660"/>
      <c r="O20" s="660"/>
      <c r="P20" s="660"/>
      <c r="Q20" s="661"/>
      <c r="R20" s="653">
        <v>5514</v>
      </c>
      <c r="S20" s="654"/>
      <c r="T20" s="654"/>
      <c r="U20" s="654"/>
      <c r="V20" s="654"/>
      <c r="W20" s="654"/>
      <c r="X20" s="654"/>
      <c r="Y20" s="655"/>
      <c r="Z20" s="656">
        <v>0</v>
      </c>
      <c r="AA20" s="656"/>
      <c r="AB20" s="656"/>
      <c r="AC20" s="656"/>
      <c r="AD20" s="657">
        <v>5514</v>
      </c>
      <c r="AE20" s="657"/>
      <c r="AF20" s="657"/>
      <c r="AG20" s="657"/>
      <c r="AH20" s="657"/>
      <c r="AI20" s="657"/>
      <c r="AJ20" s="657"/>
      <c r="AK20" s="657"/>
      <c r="AL20" s="662">
        <v>0</v>
      </c>
      <c r="AM20" s="663"/>
      <c r="AN20" s="663"/>
      <c r="AO20" s="664"/>
      <c r="AP20" s="659" t="s">
        <v>283</v>
      </c>
      <c r="AQ20" s="660"/>
      <c r="AR20" s="660"/>
      <c r="AS20" s="660"/>
      <c r="AT20" s="660"/>
      <c r="AU20" s="660"/>
      <c r="AV20" s="660"/>
      <c r="AW20" s="660"/>
      <c r="AX20" s="660"/>
      <c r="AY20" s="660"/>
      <c r="AZ20" s="660"/>
      <c r="BA20" s="660"/>
      <c r="BB20" s="660"/>
      <c r="BC20" s="660"/>
      <c r="BD20" s="660"/>
      <c r="BE20" s="660"/>
      <c r="BF20" s="661"/>
      <c r="BG20" s="653">
        <v>584837</v>
      </c>
      <c r="BH20" s="654"/>
      <c r="BI20" s="654"/>
      <c r="BJ20" s="654"/>
      <c r="BK20" s="654"/>
      <c r="BL20" s="654"/>
      <c r="BM20" s="654"/>
      <c r="BN20" s="655"/>
      <c r="BO20" s="656">
        <v>6.5</v>
      </c>
      <c r="BP20" s="656"/>
      <c r="BQ20" s="656"/>
      <c r="BR20" s="656"/>
      <c r="BS20" s="657" t="s">
        <v>129</v>
      </c>
      <c r="BT20" s="657"/>
      <c r="BU20" s="657"/>
      <c r="BV20" s="657"/>
      <c r="BW20" s="657"/>
      <c r="BX20" s="657"/>
      <c r="BY20" s="657"/>
      <c r="BZ20" s="657"/>
      <c r="CA20" s="657"/>
      <c r="CB20" s="658"/>
      <c r="CD20" s="659" t="s">
        <v>284</v>
      </c>
      <c r="CE20" s="660"/>
      <c r="CF20" s="660"/>
      <c r="CG20" s="660"/>
      <c r="CH20" s="660"/>
      <c r="CI20" s="660"/>
      <c r="CJ20" s="660"/>
      <c r="CK20" s="660"/>
      <c r="CL20" s="660"/>
      <c r="CM20" s="660"/>
      <c r="CN20" s="660"/>
      <c r="CO20" s="660"/>
      <c r="CP20" s="660"/>
      <c r="CQ20" s="661"/>
      <c r="CR20" s="653">
        <v>34730013</v>
      </c>
      <c r="CS20" s="654"/>
      <c r="CT20" s="654"/>
      <c r="CU20" s="654"/>
      <c r="CV20" s="654"/>
      <c r="CW20" s="654"/>
      <c r="CX20" s="654"/>
      <c r="CY20" s="655"/>
      <c r="CZ20" s="656">
        <v>100</v>
      </c>
      <c r="DA20" s="656"/>
      <c r="DB20" s="656"/>
      <c r="DC20" s="656"/>
      <c r="DD20" s="666">
        <v>2460600</v>
      </c>
      <c r="DE20" s="654"/>
      <c r="DF20" s="654"/>
      <c r="DG20" s="654"/>
      <c r="DH20" s="654"/>
      <c r="DI20" s="654"/>
      <c r="DJ20" s="654"/>
      <c r="DK20" s="654"/>
      <c r="DL20" s="654"/>
      <c r="DM20" s="654"/>
      <c r="DN20" s="654"/>
      <c r="DO20" s="654"/>
      <c r="DP20" s="655"/>
      <c r="DQ20" s="666">
        <v>21117138</v>
      </c>
      <c r="DR20" s="654"/>
      <c r="DS20" s="654"/>
      <c r="DT20" s="654"/>
      <c r="DU20" s="654"/>
      <c r="DV20" s="654"/>
      <c r="DW20" s="654"/>
      <c r="DX20" s="654"/>
      <c r="DY20" s="654"/>
      <c r="DZ20" s="654"/>
      <c r="EA20" s="654"/>
      <c r="EB20" s="654"/>
      <c r="EC20" s="667"/>
    </row>
    <row r="21" spans="2:133" ht="11.25" customHeight="1" x14ac:dyDescent="0.2">
      <c r="B21" s="659" t="s">
        <v>285</v>
      </c>
      <c r="C21" s="660"/>
      <c r="D21" s="660"/>
      <c r="E21" s="660"/>
      <c r="F21" s="660"/>
      <c r="G21" s="660"/>
      <c r="H21" s="660"/>
      <c r="I21" s="660"/>
      <c r="J21" s="660"/>
      <c r="K21" s="660"/>
      <c r="L21" s="660"/>
      <c r="M21" s="660"/>
      <c r="N21" s="660"/>
      <c r="O21" s="660"/>
      <c r="P21" s="660"/>
      <c r="Q21" s="661"/>
      <c r="R21" s="653">
        <v>3928</v>
      </c>
      <c r="S21" s="654"/>
      <c r="T21" s="654"/>
      <c r="U21" s="654"/>
      <c r="V21" s="654"/>
      <c r="W21" s="654"/>
      <c r="X21" s="654"/>
      <c r="Y21" s="655"/>
      <c r="Z21" s="656">
        <v>0</v>
      </c>
      <c r="AA21" s="656"/>
      <c r="AB21" s="656"/>
      <c r="AC21" s="656"/>
      <c r="AD21" s="657">
        <v>3928</v>
      </c>
      <c r="AE21" s="657"/>
      <c r="AF21" s="657"/>
      <c r="AG21" s="657"/>
      <c r="AH21" s="657"/>
      <c r="AI21" s="657"/>
      <c r="AJ21" s="657"/>
      <c r="AK21" s="657"/>
      <c r="AL21" s="662">
        <v>0</v>
      </c>
      <c r="AM21" s="663"/>
      <c r="AN21" s="663"/>
      <c r="AO21" s="664"/>
      <c r="AP21" s="659" t="s">
        <v>286</v>
      </c>
      <c r="AQ21" s="672"/>
      <c r="AR21" s="672"/>
      <c r="AS21" s="672"/>
      <c r="AT21" s="672"/>
      <c r="AU21" s="672"/>
      <c r="AV21" s="672"/>
      <c r="AW21" s="672"/>
      <c r="AX21" s="672"/>
      <c r="AY21" s="672"/>
      <c r="AZ21" s="672"/>
      <c r="BA21" s="672"/>
      <c r="BB21" s="672"/>
      <c r="BC21" s="672"/>
      <c r="BD21" s="672"/>
      <c r="BE21" s="672"/>
      <c r="BF21" s="673"/>
      <c r="BG21" s="653">
        <v>9287</v>
      </c>
      <c r="BH21" s="654"/>
      <c r="BI21" s="654"/>
      <c r="BJ21" s="654"/>
      <c r="BK21" s="654"/>
      <c r="BL21" s="654"/>
      <c r="BM21" s="654"/>
      <c r="BN21" s="655"/>
      <c r="BO21" s="656">
        <v>0.1</v>
      </c>
      <c r="BP21" s="656"/>
      <c r="BQ21" s="656"/>
      <c r="BR21" s="656"/>
      <c r="BS21" s="657" t="s">
        <v>129</v>
      </c>
      <c r="BT21" s="657"/>
      <c r="BU21" s="657"/>
      <c r="BV21" s="657"/>
      <c r="BW21" s="657"/>
      <c r="BX21" s="657"/>
      <c r="BY21" s="657"/>
      <c r="BZ21" s="657"/>
      <c r="CA21" s="657"/>
      <c r="CB21" s="658"/>
      <c r="CD21" s="676"/>
      <c r="CE21" s="677"/>
      <c r="CF21" s="677"/>
      <c r="CG21" s="677"/>
      <c r="CH21" s="677"/>
      <c r="CI21" s="677"/>
      <c r="CJ21" s="677"/>
      <c r="CK21" s="677"/>
      <c r="CL21" s="677"/>
      <c r="CM21" s="677"/>
      <c r="CN21" s="677"/>
      <c r="CO21" s="677"/>
      <c r="CP21" s="677"/>
      <c r="CQ21" s="678"/>
      <c r="CR21" s="679"/>
      <c r="CS21" s="670"/>
      <c r="CT21" s="670"/>
      <c r="CU21" s="670"/>
      <c r="CV21" s="670"/>
      <c r="CW21" s="670"/>
      <c r="CX21" s="670"/>
      <c r="CY21" s="671"/>
      <c r="CZ21" s="680"/>
      <c r="DA21" s="680"/>
      <c r="DB21" s="680"/>
      <c r="DC21" s="680"/>
      <c r="DD21" s="669"/>
      <c r="DE21" s="670"/>
      <c r="DF21" s="670"/>
      <c r="DG21" s="670"/>
      <c r="DH21" s="670"/>
      <c r="DI21" s="670"/>
      <c r="DJ21" s="670"/>
      <c r="DK21" s="670"/>
      <c r="DL21" s="670"/>
      <c r="DM21" s="670"/>
      <c r="DN21" s="670"/>
      <c r="DO21" s="670"/>
      <c r="DP21" s="671"/>
      <c r="DQ21" s="669"/>
      <c r="DR21" s="670"/>
      <c r="DS21" s="670"/>
      <c r="DT21" s="670"/>
      <c r="DU21" s="670"/>
      <c r="DV21" s="670"/>
      <c r="DW21" s="670"/>
      <c r="DX21" s="670"/>
      <c r="DY21" s="670"/>
      <c r="DZ21" s="670"/>
      <c r="EA21" s="670"/>
      <c r="EB21" s="670"/>
      <c r="EC21" s="675"/>
    </row>
    <row r="22" spans="2:133" ht="11.25" customHeight="1" x14ac:dyDescent="0.2">
      <c r="B22" s="684" t="s">
        <v>287</v>
      </c>
      <c r="C22" s="685"/>
      <c r="D22" s="685"/>
      <c r="E22" s="685"/>
      <c r="F22" s="685"/>
      <c r="G22" s="685"/>
      <c r="H22" s="685"/>
      <c r="I22" s="685"/>
      <c r="J22" s="685"/>
      <c r="K22" s="685"/>
      <c r="L22" s="685"/>
      <c r="M22" s="685"/>
      <c r="N22" s="685"/>
      <c r="O22" s="685"/>
      <c r="P22" s="685"/>
      <c r="Q22" s="686"/>
      <c r="R22" s="653">
        <v>162539</v>
      </c>
      <c r="S22" s="654"/>
      <c r="T22" s="654"/>
      <c r="U22" s="654"/>
      <c r="V22" s="654"/>
      <c r="W22" s="654"/>
      <c r="X22" s="654"/>
      <c r="Y22" s="655"/>
      <c r="Z22" s="656">
        <v>0.5</v>
      </c>
      <c r="AA22" s="656"/>
      <c r="AB22" s="656"/>
      <c r="AC22" s="656"/>
      <c r="AD22" s="657">
        <v>144931</v>
      </c>
      <c r="AE22" s="657"/>
      <c r="AF22" s="657"/>
      <c r="AG22" s="657"/>
      <c r="AH22" s="657"/>
      <c r="AI22" s="657"/>
      <c r="AJ22" s="657"/>
      <c r="AK22" s="657"/>
      <c r="AL22" s="662">
        <v>0.80000001192092896</v>
      </c>
      <c r="AM22" s="663"/>
      <c r="AN22" s="663"/>
      <c r="AO22" s="664"/>
      <c r="AP22" s="659" t="s">
        <v>288</v>
      </c>
      <c r="AQ22" s="672"/>
      <c r="AR22" s="672"/>
      <c r="AS22" s="672"/>
      <c r="AT22" s="672"/>
      <c r="AU22" s="672"/>
      <c r="AV22" s="672"/>
      <c r="AW22" s="672"/>
      <c r="AX22" s="672"/>
      <c r="AY22" s="672"/>
      <c r="AZ22" s="672"/>
      <c r="BA22" s="672"/>
      <c r="BB22" s="672"/>
      <c r="BC22" s="672"/>
      <c r="BD22" s="672"/>
      <c r="BE22" s="672"/>
      <c r="BF22" s="673"/>
      <c r="BG22" s="653" t="s">
        <v>129</v>
      </c>
      <c r="BH22" s="654"/>
      <c r="BI22" s="654"/>
      <c r="BJ22" s="654"/>
      <c r="BK22" s="654"/>
      <c r="BL22" s="654"/>
      <c r="BM22" s="654"/>
      <c r="BN22" s="655"/>
      <c r="BO22" s="656" t="s">
        <v>129</v>
      </c>
      <c r="BP22" s="656"/>
      <c r="BQ22" s="656"/>
      <c r="BR22" s="656"/>
      <c r="BS22" s="657" t="s">
        <v>129</v>
      </c>
      <c r="BT22" s="657"/>
      <c r="BU22" s="657"/>
      <c r="BV22" s="657"/>
      <c r="BW22" s="657"/>
      <c r="BX22" s="657"/>
      <c r="BY22" s="657"/>
      <c r="BZ22" s="657"/>
      <c r="CA22" s="657"/>
      <c r="CB22" s="658"/>
      <c r="CD22" s="638" t="s">
        <v>289</v>
      </c>
      <c r="CE22" s="639"/>
      <c r="CF22" s="639"/>
      <c r="CG22" s="639"/>
      <c r="CH22" s="639"/>
      <c r="CI22" s="639"/>
      <c r="CJ22" s="639"/>
      <c r="CK22" s="639"/>
      <c r="CL22" s="639"/>
      <c r="CM22" s="639"/>
      <c r="CN22" s="639"/>
      <c r="CO22" s="639"/>
      <c r="CP22" s="639"/>
      <c r="CQ22" s="639"/>
      <c r="CR22" s="639"/>
      <c r="CS22" s="639"/>
      <c r="CT22" s="639"/>
      <c r="CU22" s="639"/>
      <c r="CV22" s="639"/>
      <c r="CW22" s="639"/>
      <c r="CX22" s="639"/>
      <c r="CY22" s="639"/>
      <c r="CZ22" s="639"/>
      <c r="DA22" s="639"/>
      <c r="DB22" s="639"/>
      <c r="DC22" s="639"/>
      <c r="DD22" s="639"/>
      <c r="DE22" s="639"/>
      <c r="DF22" s="639"/>
      <c r="DG22" s="639"/>
      <c r="DH22" s="639"/>
      <c r="DI22" s="639"/>
      <c r="DJ22" s="639"/>
      <c r="DK22" s="639"/>
      <c r="DL22" s="639"/>
      <c r="DM22" s="639"/>
      <c r="DN22" s="639"/>
      <c r="DO22" s="639"/>
      <c r="DP22" s="639"/>
      <c r="DQ22" s="639"/>
      <c r="DR22" s="639"/>
      <c r="DS22" s="639"/>
      <c r="DT22" s="639"/>
      <c r="DU22" s="639"/>
      <c r="DV22" s="639"/>
      <c r="DW22" s="639"/>
      <c r="DX22" s="639"/>
      <c r="DY22" s="639"/>
      <c r="DZ22" s="639"/>
      <c r="EA22" s="639"/>
      <c r="EB22" s="639"/>
      <c r="EC22" s="640"/>
    </row>
    <row r="23" spans="2:133" ht="11.25" customHeight="1" x14ac:dyDescent="0.2">
      <c r="B23" s="659" t="s">
        <v>290</v>
      </c>
      <c r="C23" s="660"/>
      <c r="D23" s="660"/>
      <c r="E23" s="660"/>
      <c r="F23" s="660"/>
      <c r="G23" s="660"/>
      <c r="H23" s="660"/>
      <c r="I23" s="660"/>
      <c r="J23" s="660"/>
      <c r="K23" s="660"/>
      <c r="L23" s="660"/>
      <c r="M23" s="660"/>
      <c r="N23" s="660"/>
      <c r="O23" s="660"/>
      <c r="P23" s="660"/>
      <c r="Q23" s="661"/>
      <c r="R23" s="653">
        <v>7940514</v>
      </c>
      <c r="S23" s="654"/>
      <c r="T23" s="654"/>
      <c r="U23" s="654"/>
      <c r="V23" s="654"/>
      <c r="W23" s="654"/>
      <c r="X23" s="654"/>
      <c r="Y23" s="655"/>
      <c r="Z23" s="656">
        <v>22.5</v>
      </c>
      <c r="AA23" s="656"/>
      <c r="AB23" s="656"/>
      <c r="AC23" s="656"/>
      <c r="AD23" s="657">
        <v>6997253</v>
      </c>
      <c r="AE23" s="657"/>
      <c r="AF23" s="657"/>
      <c r="AG23" s="657"/>
      <c r="AH23" s="657"/>
      <c r="AI23" s="657"/>
      <c r="AJ23" s="657"/>
      <c r="AK23" s="657"/>
      <c r="AL23" s="662">
        <v>39.4</v>
      </c>
      <c r="AM23" s="663"/>
      <c r="AN23" s="663"/>
      <c r="AO23" s="664"/>
      <c r="AP23" s="659" t="s">
        <v>291</v>
      </c>
      <c r="AQ23" s="672"/>
      <c r="AR23" s="672"/>
      <c r="AS23" s="672"/>
      <c r="AT23" s="672"/>
      <c r="AU23" s="672"/>
      <c r="AV23" s="672"/>
      <c r="AW23" s="672"/>
      <c r="AX23" s="672"/>
      <c r="AY23" s="672"/>
      <c r="AZ23" s="672"/>
      <c r="BA23" s="672"/>
      <c r="BB23" s="672"/>
      <c r="BC23" s="672"/>
      <c r="BD23" s="672"/>
      <c r="BE23" s="672"/>
      <c r="BF23" s="673"/>
      <c r="BG23" s="653">
        <v>575550</v>
      </c>
      <c r="BH23" s="654"/>
      <c r="BI23" s="654"/>
      <c r="BJ23" s="654"/>
      <c r="BK23" s="654"/>
      <c r="BL23" s="654"/>
      <c r="BM23" s="654"/>
      <c r="BN23" s="655"/>
      <c r="BO23" s="656">
        <v>6.4</v>
      </c>
      <c r="BP23" s="656"/>
      <c r="BQ23" s="656"/>
      <c r="BR23" s="656"/>
      <c r="BS23" s="657" t="s">
        <v>129</v>
      </c>
      <c r="BT23" s="657"/>
      <c r="BU23" s="657"/>
      <c r="BV23" s="657"/>
      <c r="BW23" s="657"/>
      <c r="BX23" s="657"/>
      <c r="BY23" s="657"/>
      <c r="BZ23" s="657"/>
      <c r="CA23" s="657"/>
      <c r="CB23" s="658"/>
      <c r="CD23" s="638" t="s">
        <v>231</v>
      </c>
      <c r="CE23" s="639"/>
      <c r="CF23" s="639"/>
      <c r="CG23" s="639"/>
      <c r="CH23" s="639"/>
      <c r="CI23" s="639"/>
      <c r="CJ23" s="639"/>
      <c r="CK23" s="639"/>
      <c r="CL23" s="639"/>
      <c r="CM23" s="639"/>
      <c r="CN23" s="639"/>
      <c r="CO23" s="639"/>
      <c r="CP23" s="639"/>
      <c r="CQ23" s="640"/>
      <c r="CR23" s="638" t="s">
        <v>292</v>
      </c>
      <c r="CS23" s="639"/>
      <c r="CT23" s="639"/>
      <c r="CU23" s="639"/>
      <c r="CV23" s="639"/>
      <c r="CW23" s="639"/>
      <c r="CX23" s="639"/>
      <c r="CY23" s="640"/>
      <c r="CZ23" s="638" t="s">
        <v>293</v>
      </c>
      <c r="DA23" s="639"/>
      <c r="DB23" s="639"/>
      <c r="DC23" s="640"/>
      <c r="DD23" s="638" t="s">
        <v>294</v>
      </c>
      <c r="DE23" s="639"/>
      <c r="DF23" s="639"/>
      <c r="DG23" s="639"/>
      <c r="DH23" s="639"/>
      <c r="DI23" s="639"/>
      <c r="DJ23" s="639"/>
      <c r="DK23" s="640"/>
      <c r="DL23" s="681" t="s">
        <v>295</v>
      </c>
      <c r="DM23" s="682"/>
      <c r="DN23" s="682"/>
      <c r="DO23" s="682"/>
      <c r="DP23" s="682"/>
      <c r="DQ23" s="682"/>
      <c r="DR23" s="682"/>
      <c r="DS23" s="682"/>
      <c r="DT23" s="682"/>
      <c r="DU23" s="682"/>
      <c r="DV23" s="683"/>
      <c r="DW23" s="638" t="s">
        <v>296</v>
      </c>
      <c r="DX23" s="639"/>
      <c r="DY23" s="639"/>
      <c r="DZ23" s="639"/>
      <c r="EA23" s="639"/>
      <c r="EB23" s="639"/>
      <c r="EC23" s="640"/>
    </row>
    <row r="24" spans="2:133" ht="11.25" customHeight="1" x14ac:dyDescent="0.2">
      <c r="B24" s="659" t="s">
        <v>297</v>
      </c>
      <c r="C24" s="660"/>
      <c r="D24" s="660"/>
      <c r="E24" s="660"/>
      <c r="F24" s="660"/>
      <c r="G24" s="660"/>
      <c r="H24" s="660"/>
      <c r="I24" s="660"/>
      <c r="J24" s="660"/>
      <c r="K24" s="660"/>
      <c r="L24" s="660"/>
      <c r="M24" s="660"/>
      <c r="N24" s="660"/>
      <c r="O24" s="660"/>
      <c r="P24" s="660"/>
      <c r="Q24" s="661"/>
      <c r="R24" s="653">
        <v>6997253</v>
      </c>
      <c r="S24" s="654"/>
      <c r="T24" s="654"/>
      <c r="U24" s="654"/>
      <c r="V24" s="654"/>
      <c r="W24" s="654"/>
      <c r="X24" s="654"/>
      <c r="Y24" s="655"/>
      <c r="Z24" s="656">
        <v>19.8</v>
      </c>
      <c r="AA24" s="656"/>
      <c r="AB24" s="656"/>
      <c r="AC24" s="656"/>
      <c r="AD24" s="657">
        <v>6997253</v>
      </c>
      <c r="AE24" s="657"/>
      <c r="AF24" s="657"/>
      <c r="AG24" s="657"/>
      <c r="AH24" s="657"/>
      <c r="AI24" s="657"/>
      <c r="AJ24" s="657"/>
      <c r="AK24" s="657"/>
      <c r="AL24" s="662">
        <v>39.4</v>
      </c>
      <c r="AM24" s="663"/>
      <c r="AN24" s="663"/>
      <c r="AO24" s="664"/>
      <c r="AP24" s="659" t="s">
        <v>298</v>
      </c>
      <c r="AQ24" s="672"/>
      <c r="AR24" s="672"/>
      <c r="AS24" s="672"/>
      <c r="AT24" s="672"/>
      <c r="AU24" s="672"/>
      <c r="AV24" s="672"/>
      <c r="AW24" s="672"/>
      <c r="AX24" s="672"/>
      <c r="AY24" s="672"/>
      <c r="AZ24" s="672"/>
      <c r="BA24" s="672"/>
      <c r="BB24" s="672"/>
      <c r="BC24" s="672"/>
      <c r="BD24" s="672"/>
      <c r="BE24" s="672"/>
      <c r="BF24" s="673"/>
      <c r="BG24" s="653" t="s">
        <v>129</v>
      </c>
      <c r="BH24" s="654"/>
      <c r="BI24" s="654"/>
      <c r="BJ24" s="654"/>
      <c r="BK24" s="654"/>
      <c r="BL24" s="654"/>
      <c r="BM24" s="654"/>
      <c r="BN24" s="655"/>
      <c r="BO24" s="656" t="s">
        <v>129</v>
      </c>
      <c r="BP24" s="656"/>
      <c r="BQ24" s="656"/>
      <c r="BR24" s="656"/>
      <c r="BS24" s="657" t="s">
        <v>129</v>
      </c>
      <c r="BT24" s="657"/>
      <c r="BU24" s="657"/>
      <c r="BV24" s="657"/>
      <c r="BW24" s="657"/>
      <c r="BX24" s="657"/>
      <c r="BY24" s="657"/>
      <c r="BZ24" s="657"/>
      <c r="CA24" s="657"/>
      <c r="CB24" s="658"/>
      <c r="CD24" s="642" t="s">
        <v>299</v>
      </c>
      <c r="CE24" s="643"/>
      <c r="CF24" s="643"/>
      <c r="CG24" s="643"/>
      <c r="CH24" s="643"/>
      <c r="CI24" s="643"/>
      <c r="CJ24" s="643"/>
      <c r="CK24" s="643"/>
      <c r="CL24" s="643"/>
      <c r="CM24" s="643"/>
      <c r="CN24" s="643"/>
      <c r="CO24" s="643"/>
      <c r="CP24" s="643"/>
      <c r="CQ24" s="644"/>
      <c r="CR24" s="645">
        <v>15660890</v>
      </c>
      <c r="CS24" s="646"/>
      <c r="CT24" s="646"/>
      <c r="CU24" s="646"/>
      <c r="CV24" s="646"/>
      <c r="CW24" s="646"/>
      <c r="CX24" s="646"/>
      <c r="CY24" s="647"/>
      <c r="CZ24" s="650">
        <v>45.1</v>
      </c>
      <c r="DA24" s="651"/>
      <c r="DB24" s="651"/>
      <c r="DC24" s="665"/>
      <c r="DD24" s="674">
        <v>8511484</v>
      </c>
      <c r="DE24" s="646"/>
      <c r="DF24" s="646"/>
      <c r="DG24" s="646"/>
      <c r="DH24" s="646"/>
      <c r="DI24" s="646"/>
      <c r="DJ24" s="646"/>
      <c r="DK24" s="647"/>
      <c r="DL24" s="674">
        <v>8407182</v>
      </c>
      <c r="DM24" s="646"/>
      <c r="DN24" s="646"/>
      <c r="DO24" s="646"/>
      <c r="DP24" s="646"/>
      <c r="DQ24" s="646"/>
      <c r="DR24" s="646"/>
      <c r="DS24" s="646"/>
      <c r="DT24" s="646"/>
      <c r="DU24" s="646"/>
      <c r="DV24" s="647"/>
      <c r="DW24" s="650">
        <v>45</v>
      </c>
      <c r="DX24" s="651"/>
      <c r="DY24" s="651"/>
      <c r="DZ24" s="651"/>
      <c r="EA24" s="651"/>
      <c r="EB24" s="651"/>
      <c r="EC24" s="652"/>
    </row>
    <row r="25" spans="2:133" ht="11.25" customHeight="1" x14ac:dyDescent="0.2">
      <c r="B25" s="659" t="s">
        <v>300</v>
      </c>
      <c r="C25" s="660"/>
      <c r="D25" s="660"/>
      <c r="E25" s="660"/>
      <c r="F25" s="660"/>
      <c r="G25" s="660"/>
      <c r="H25" s="660"/>
      <c r="I25" s="660"/>
      <c r="J25" s="660"/>
      <c r="K25" s="660"/>
      <c r="L25" s="660"/>
      <c r="M25" s="660"/>
      <c r="N25" s="660"/>
      <c r="O25" s="660"/>
      <c r="P25" s="660"/>
      <c r="Q25" s="661"/>
      <c r="R25" s="653">
        <v>943261</v>
      </c>
      <c r="S25" s="654"/>
      <c r="T25" s="654"/>
      <c r="U25" s="654"/>
      <c r="V25" s="654"/>
      <c r="W25" s="654"/>
      <c r="X25" s="654"/>
      <c r="Y25" s="655"/>
      <c r="Z25" s="656">
        <v>2.7</v>
      </c>
      <c r="AA25" s="656"/>
      <c r="AB25" s="656"/>
      <c r="AC25" s="656"/>
      <c r="AD25" s="657" t="s">
        <v>129</v>
      </c>
      <c r="AE25" s="657"/>
      <c r="AF25" s="657"/>
      <c r="AG25" s="657"/>
      <c r="AH25" s="657"/>
      <c r="AI25" s="657"/>
      <c r="AJ25" s="657"/>
      <c r="AK25" s="657"/>
      <c r="AL25" s="662" t="s">
        <v>129</v>
      </c>
      <c r="AM25" s="663"/>
      <c r="AN25" s="663"/>
      <c r="AO25" s="664"/>
      <c r="AP25" s="659" t="s">
        <v>301</v>
      </c>
      <c r="AQ25" s="672"/>
      <c r="AR25" s="672"/>
      <c r="AS25" s="672"/>
      <c r="AT25" s="672"/>
      <c r="AU25" s="672"/>
      <c r="AV25" s="672"/>
      <c r="AW25" s="672"/>
      <c r="AX25" s="672"/>
      <c r="AY25" s="672"/>
      <c r="AZ25" s="672"/>
      <c r="BA25" s="672"/>
      <c r="BB25" s="672"/>
      <c r="BC25" s="672"/>
      <c r="BD25" s="672"/>
      <c r="BE25" s="672"/>
      <c r="BF25" s="673"/>
      <c r="BG25" s="653" t="s">
        <v>129</v>
      </c>
      <c r="BH25" s="654"/>
      <c r="BI25" s="654"/>
      <c r="BJ25" s="654"/>
      <c r="BK25" s="654"/>
      <c r="BL25" s="654"/>
      <c r="BM25" s="654"/>
      <c r="BN25" s="655"/>
      <c r="BO25" s="656" t="s">
        <v>129</v>
      </c>
      <c r="BP25" s="656"/>
      <c r="BQ25" s="656"/>
      <c r="BR25" s="656"/>
      <c r="BS25" s="657" t="s">
        <v>129</v>
      </c>
      <c r="BT25" s="657"/>
      <c r="BU25" s="657"/>
      <c r="BV25" s="657"/>
      <c r="BW25" s="657"/>
      <c r="BX25" s="657"/>
      <c r="BY25" s="657"/>
      <c r="BZ25" s="657"/>
      <c r="CA25" s="657"/>
      <c r="CB25" s="658"/>
      <c r="CD25" s="659" t="s">
        <v>302</v>
      </c>
      <c r="CE25" s="660"/>
      <c r="CF25" s="660"/>
      <c r="CG25" s="660"/>
      <c r="CH25" s="660"/>
      <c r="CI25" s="660"/>
      <c r="CJ25" s="660"/>
      <c r="CK25" s="660"/>
      <c r="CL25" s="660"/>
      <c r="CM25" s="660"/>
      <c r="CN25" s="660"/>
      <c r="CO25" s="660"/>
      <c r="CP25" s="660"/>
      <c r="CQ25" s="661"/>
      <c r="CR25" s="653">
        <v>3934018</v>
      </c>
      <c r="CS25" s="687"/>
      <c r="CT25" s="687"/>
      <c r="CU25" s="687"/>
      <c r="CV25" s="687"/>
      <c r="CW25" s="687"/>
      <c r="CX25" s="687"/>
      <c r="CY25" s="688"/>
      <c r="CZ25" s="662">
        <v>11.3</v>
      </c>
      <c r="DA25" s="689"/>
      <c r="DB25" s="689"/>
      <c r="DC25" s="691"/>
      <c r="DD25" s="666">
        <v>3565675</v>
      </c>
      <c r="DE25" s="687"/>
      <c r="DF25" s="687"/>
      <c r="DG25" s="687"/>
      <c r="DH25" s="687"/>
      <c r="DI25" s="687"/>
      <c r="DJ25" s="687"/>
      <c r="DK25" s="688"/>
      <c r="DL25" s="666">
        <v>3547243</v>
      </c>
      <c r="DM25" s="687"/>
      <c r="DN25" s="687"/>
      <c r="DO25" s="687"/>
      <c r="DP25" s="687"/>
      <c r="DQ25" s="687"/>
      <c r="DR25" s="687"/>
      <c r="DS25" s="687"/>
      <c r="DT25" s="687"/>
      <c r="DU25" s="687"/>
      <c r="DV25" s="688"/>
      <c r="DW25" s="662">
        <v>19</v>
      </c>
      <c r="DX25" s="689"/>
      <c r="DY25" s="689"/>
      <c r="DZ25" s="689"/>
      <c r="EA25" s="689"/>
      <c r="EB25" s="689"/>
      <c r="EC25" s="690"/>
    </row>
    <row r="26" spans="2:133" ht="11.25" customHeight="1" x14ac:dyDescent="0.2">
      <c r="B26" s="659" t="s">
        <v>303</v>
      </c>
      <c r="C26" s="660"/>
      <c r="D26" s="660"/>
      <c r="E26" s="660"/>
      <c r="F26" s="660"/>
      <c r="G26" s="660"/>
      <c r="H26" s="660"/>
      <c r="I26" s="660"/>
      <c r="J26" s="660"/>
      <c r="K26" s="660"/>
      <c r="L26" s="660"/>
      <c r="M26" s="660"/>
      <c r="N26" s="660"/>
      <c r="O26" s="660"/>
      <c r="P26" s="660"/>
      <c r="Q26" s="661"/>
      <c r="R26" s="653" t="s">
        <v>129</v>
      </c>
      <c r="S26" s="654"/>
      <c r="T26" s="654"/>
      <c r="U26" s="654"/>
      <c r="V26" s="654"/>
      <c r="W26" s="654"/>
      <c r="X26" s="654"/>
      <c r="Y26" s="655"/>
      <c r="Z26" s="656" t="s">
        <v>129</v>
      </c>
      <c r="AA26" s="656"/>
      <c r="AB26" s="656"/>
      <c r="AC26" s="656"/>
      <c r="AD26" s="657" t="s">
        <v>129</v>
      </c>
      <c r="AE26" s="657"/>
      <c r="AF26" s="657"/>
      <c r="AG26" s="657"/>
      <c r="AH26" s="657"/>
      <c r="AI26" s="657"/>
      <c r="AJ26" s="657"/>
      <c r="AK26" s="657"/>
      <c r="AL26" s="662" t="s">
        <v>129</v>
      </c>
      <c r="AM26" s="663"/>
      <c r="AN26" s="663"/>
      <c r="AO26" s="664"/>
      <c r="AP26" s="659" t="s">
        <v>304</v>
      </c>
      <c r="AQ26" s="672"/>
      <c r="AR26" s="672"/>
      <c r="AS26" s="672"/>
      <c r="AT26" s="672"/>
      <c r="AU26" s="672"/>
      <c r="AV26" s="672"/>
      <c r="AW26" s="672"/>
      <c r="AX26" s="672"/>
      <c r="AY26" s="672"/>
      <c r="AZ26" s="672"/>
      <c r="BA26" s="672"/>
      <c r="BB26" s="672"/>
      <c r="BC26" s="672"/>
      <c r="BD26" s="672"/>
      <c r="BE26" s="672"/>
      <c r="BF26" s="673"/>
      <c r="BG26" s="653" t="s">
        <v>129</v>
      </c>
      <c r="BH26" s="654"/>
      <c r="BI26" s="654"/>
      <c r="BJ26" s="654"/>
      <c r="BK26" s="654"/>
      <c r="BL26" s="654"/>
      <c r="BM26" s="654"/>
      <c r="BN26" s="655"/>
      <c r="BO26" s="656" t="s">
        <v>129</v>
      </c>
      <c r="BP26" s="656"/>
      <c r="BQ26" s="656"/>
      <c r="BR26" s="656"/>
      <c r="BS26" s="657" t="s">
        <v>129</v>
      </c>
      <c r="BT26" s="657"/>
      <c r="BU26" s="657"/>
      <c r="BV26" s="657"/>
      <c r="BW26" s="657"/>
      <c r="BX26" s="657"/>
      <c r="BY26" s="657"/>
      <c r="BZ26" s="657"/>
      <c r="CA26" s="657"/>
      <c r="CB26" s="658"/>
      <c r="CD26" s="659" t="s">
        <v>305</v>
      </c>
      <c r="CE26" s="660"/>
      <c r="CF26" s="660"/>
      <c r="CG26" s="660"/>
      <c r="CH26" s="660"/>
      <c r="CI26" s="660"/>
      <c r="CJ26" s="660"/>
      <c r="CK26" s="660"/>
      <c r="CL26" s="660"/>
      <c r="CM26" s="660"/>
      <c r="CN26" s="660"/>
      <c r="CO26" s="660"/>
      <c r="CP26" s="660"/>
      <c r="CQ26" s="661"/>
      <c r="CR26" s="653">
        <v>2386962</v>
      </c>
      <c r="CS26" s="654"/>
      <c r="CT26" s="654"/>
      <c r="CU26" s="654"/>
      <c r="CV26" s="654"/>
      <c r="CW26" s="654"/>
      <c r="CX26" s="654"/>
      <c r="CY26" s="655"/>
      <c r="CZ26" s="662">
        <v>6.9</v>
      </c>
      <c r="DA26" s="689"/>
      <c r="DB26" s="689"/>
      <c r="DC26" s="691"/>
      <c r="DD26" s="666">
        <v>2174734</v>
      </c>
      <c r="DE26" s="654"/>
      <c r="DF26" s="654"/>
      <c r="DG26" s="654"/>
      <c r="DH26" s="654"/>
      <c r="DI26" s="654"/>
      <c r="DJ26" s="654"/>
      <c r="DK26" s="655"/>
      <c r="DL26" s="666" t="s">
        <v>129</v>
      </c>
      <c r="DM26" s="654"/>
      <c r="DN26" s="654"/>
      <c r="DO26" s="654"/>
      <c r="DP26" s="654"/>
      <c r="DQ26" s="654"/>
      <c r="DR26" s="654"/>
      <c r="DS26" s="654"/>
      <c r="DT26" s="654"/>
      <c r="DU26" s="654"/>
      <c r="DV26" s="655"/>
      <c r="DW26" s="662" t="s">
        <v>129</v>
      </c>
      <c r="DX26" s="689"/>
      <c r="DY26" s="689"/>
      <c r="DZ26" s="689"/>
      <c r="EA26" s="689"/>
      <c r="EB26" s="689"/>
      <c r="EC26" s="690"/>
    </row>
    <row r="27" spans="2:133" ht="11.25" customHeight="1" x14ac:dyDescent="0.2">
      <c r="B27" s="659" t="s">
        <v>306</v>
      </c>
      <c r="C27" s="660"/>
      <c r="D27" s="660"/>
      <c r="E27" s="660"/>
      <c r="F27" s="660"/>
      <c r="G27" s="660"/>
      <c r="H27" s="660"/>
      <c r="I27" s="660"/>
      <c r="J27" s="660"/>
      <c r="K27" s="660"/>
      <c r="L27" s="660"/>
      <c r="M27" s="660"/>
      <c r="N27" s="660"/>
      <c r="O27" s="660"/>
      <c r="P27" s="660"/>
      <c r="Q27" s="661"/>
      <c r="R27" s="653">
        <v>19157631</v>
      </c>
      <c r="S27" s="654"/>
      <c r="T27" s="654"/>
      <c r="U27" s="654"/>
      <c r="V27" s="654"/>
      <c r="W27" s="654"/>
      <c r="X27" s="654"/>
      <c r="Y27" s="655"/>
      <c r="Z27" s="656">
        <v>54.2</v>
      </c>
      <c r="AA27" s="656"/>
      <c r="AB27" s="656"/>
      <c r="AC27" s="656"/>
      <c r="AD27" s="657">
        <v>17621212</v>
      </c>
      <c r="AE27" s="657"/>
      <c r="AF27" s="657"/>
      <c r="AG27" s="657"/>
      <c r="AH27" s="657"/>
      <c r="AI27" s="657"/>
      <c r="AJ27" s="657"/>
      <c r="AK27" s="657"/>
      <c r="AL27" s="662">
        <v>99.199996948242188</v>
      </c>
      <c r="AM27" s="663"/>
      <c r="AN27" s="663"/>
      <c r="AO27" s="664"/>
      <c r="AP27" s="659" t="s">
        <v>307</v>
      </c>
      <c r="AQ27" s="660"/>
      <c r="AR27" s="660"/>
      <c r="AS27" s="660"/>
      <c r="AT27" s="660"/>
      <c r="AU27" s="660"/>
      <c r="AV27" s="660"/>
      <c r="AW27" s="660"/>
      <c r="AX27" s="660"/>
      <c r="AY27" s="660"/>
      <c r="AZ27" s="660"/>
      <c r="BA27" s="660"/>
      <c r="BB27" s="660"/>
      <c r="BC27" s="660"/>
      <c r="BD27" s="660"/>
      <c r="BE27" s="660"/>
      <c r="BF27" s="661"/>
      <c r="BG27" s="653">
        <v>8967312</v>
      </c>
      <c r="BH27" s="654"/>
      <c r="BI27" s="654"/>
      <c r="BJ27" s="654"/>
      <c r="BK27" s="654"/>
      <c r="BL27" s="654"/>
      <c r="BM27" s="654"/>
      <c r="BN27" s="655"/>
      <c r="BO27" s="656">
        <v>100</v>
      </c>
      <c r="BP27" s="656"/>
      <c r="BQ27" s="656"/>
      <c r="BR27" s="656"/>
      <c r="BS27" s="657">
        <v>145132</v>
      </c>
      <c r="BT27" s="657"/>
      <c r="BU27" s="657"/>
      <c r="BV27" s="657"/>
      <c r="BW27" s="657"/>
      <c r="BX27" s="657"/>
      <c r="BY27" s="657"/>
      <c r="BZ27" s="657"/>
      <c r="CA27" s="657"/>
      <c r="CB27" s="658"/>
      <c r="CD27" s="659" t="s">
        <v>308</v>
      </c>
      <c r="CE27" s="660"/>
      <c r="CF27" s="660"/>
      <c r="CG27" s="660"/>
      <c r="CH27" s="660"/>
      <c r="CI27" s="660"/>
      <c r="CJ27" s="660"/>
      <c r="CK27" s="660"/>
      <c r="CL27" s="660"/>
      <c r="CM27" s="660"/>
      <c r="CN27" s="660"/>
      <c r="CO27" s="660"/>
      <c r="CP27" s="660"/>
      <c r="CQ27" s="661"/>
      <c r="CR27" s="653">
        <v>8793313</v>
      </c>
      <c r="CS27" s="687"/>
      <c r="CT27" s="687"/>
      <c r="CU27" s="687"/>
      <c r="CV27" s="687"/>
      <c r="CW27" s="687"/>
      <c r="CX27" s="687"/>
      <c r="CY27" s="688"/>
      <c r="CZ27" s="662">
        <v>25.3</v>
      </c>
      <c r="DA27" s="689"/>
      <c r="DB27" s="689"/>
      <c r="DC27" s="691"/>
      <c r="DD27" s="666">
        <v>2041302</v>
      </c>
      <c r="DE27" s="687"/>
      <c r="DF27" s="687"/>
      <c r="DG27" s="687"/>
      <c r="DH27" s="687"/>
      <c r="DI27" s="687"/>
      <c r="DJ27" s="687"/>
      <c r="DK27" s="688"/>
      <c r="DL27" s="666">
        <v>1955432</v>
      </c>
      <c r="DM27" s="687"/>
      <c r="DN27" s="687"/>
      <c r="DO27" s="687"/>
      <c r="DP27" s="687"/>
      <c r="DQ27" s="687"/>
      <c r="DR27" s="687"/>
      <c r="DS27" s="687"/>
      <c r="DT27" s="687"/>
      <c r="DU27" s="687"/>
      <c r="DV27" s="688"/>
      <c r="DW27" s="662">
        <v>10.5</v>
      </c>
      <c r="DX27" s="689"/>
      <c r="DY27" s="689"/>
      <c r="DZ27" s="689"/>
      <c r="EA27" s="689"/>
      <c r="EB27" s="689"/>
      <c r="EC27" s="690"/>
    </row>
    <row r="28" spans="2:133" ht="11.25" customHeight="1" x14ac:dyDescent="0.2">
      <c r="B28" s="659" t="s">
        <v>309</v>
      </c>
      <c r="C28" s="660"/>
      <c r="D28" s="660"/>
      <c r="E28" s="660"/>
      <c r="F28" s="660"/>
      <c r="G28" s="660"/>
      <c r="H28" s="660"/>
      <c r="I28" s="660"/>
      <c r="J28" s="660"/>
      <c r="K28" s="660"/>
      <c r="L28" s="660"/>
      <c r="M28" s="660"/>
      <c r="N28" s="660"/>
      <c r="O28" s="660"/>
      <c r="P28" s="660"/>
      <c r="Q28" s="661"/>
      <c r="R28" s="653">
        <v>9451</v>
      </c>
      <c r="S28" s="654"/>
      <c r="T28" s="654"/>
      <c r="U28" s="654"/>
      <c r="V28" s="654"/>
      <c r="W28" s="654"/>
      <c r="X28" s="654"/>
      <c r="Y28" s="655"/>
      <c r="Z28" s="656">
        <v>0</v>
      </c>
      <c r="AA28" s="656"/>
      <c r="AB28" s="656"/>
      <c r="AC28" s="656"/>
      <c r="AD28" s="657">
        <v>9451</v>
      </c>
      <c r="AE28" s="657"/>
      <c r="AF28" s="657"/>
      <c r="AG28" s="657"/>
      <c r="AH28" s="657"/>
      <c r="AI28" s="657"/>
      <c r="AJ28" s="657"/>
      <c r="AK28" s="657"/>
      <c r="AL28" s="662">
        <v>0.1</v>
      </c>
      <c r="AM28" s="663"/>
      <c r="AN28" s="663"/>
      <c r="AO28" s="664"/>
      <c r="AP28" s="659"/>
      <c r="AQ28" s="660"/>
      <c r="AR28" s="660"/>
      <c r="AS28" s="660"/>
      <c r="AT28" s="660"/>
      <c r="AU28" s="660"/>
      <c r="AV28" s="660"/>
      <c r="AW28" s="660"/>
      <c r="AX28" s="660"/>
      <c r="AY28" s="660"/>
      <c r="AZ28" s="660"/>
      <c r="BA28" s="660"/>
      <c r="BB28" s="660"/>
      <c r="BC28" s="660"/>
      <c r="BD28" s="660"/>
      <c r="BE28" s="660"/>
      <c r="BF28" s="661"/>
      <c r="BG28" s="653"/>
      <c r="BH28" s="654"/>
      <c r="BI28" s="654"/>
      <c r="BJ28" s="654"/>
      <c r="BK28" s="654"/>
      <c r="BL28" s="654"/>
      <c r="BM28" s="654"/>
      <c r="BN28" s="655"/>
      <c r="BO28" s="656"/>
      <c r="BP28" s="656"/>
      <c r="BQ28" s="656"/>
      <c r="BR28" s="656"/>
      <c r="BS28" s="666"/>
      <c r="BT28" s="654"/>
      <c r="BU28" s="654"/>
      <c r="BV28" s="654"/>
      <c r="BW28" s="654"/>
      <c r="BX28" s="654"/>
      <c r="BY28" s="654"/>
      <c r="BZ28" s="654"/>
      <c r="CA28" s="654"/>
      <c r="CB28" s="667"/>
      <c r="CD28" s="659" t="s">
        <v>310</v>
      </c>
      <c r="CE28" s="660"/>
      <c r="CF28" s="660"/>
      <c r="CG28" s="660"/>
      <c r="CH28" s="660"/>
      <c r="CI28" s="660"/>
      <c r="CJ28" s="660"/>
      <c r="CK28" s="660"/>
      <c r="CL28" s="660"/>
      <c r="CM28" s="660"/>
      <c r="CN28" s="660"/>
      <c r="CO28" s="660"/>
      <c r="CP28" s="660"/>
      <c r="CQ28" s="661"/>
      <c r="CR28" s="653">
        <v>2933559</v>
      </c>
      <c r="CS28" s="654"/>
      <c r="CT28" s="654"/>
      <c r="CU28" s="654"/>
      <c r="CV28" s="654"/>
      <c r="CW28" s="654"/>
      <c r="CX28" s="654"/>
      <c r="CY28" s="655"/>
      <c r="CZ28" s="662">
        <v>8.4</v>
      </c>
      <c r="DA28" s="689"/>
      <c r="DB28" s="689"/>
      <c r="DC28" s="691"/>
      <c r="DD28" s="666">
        <v>2904507</v>
      </c>
      <c r="DE28" s="654"/>
      <c r="DF28" s="654"/>
      <c r="DG28" s="654"/>
      <c r="DH28" s="654"/>
      <c r="DI28" s="654"/>
      <c r="DJ28" s="654"/>
      <c r="DK28" s="655"/>
      <c r="DL28" s="666">
        <v>2904507</v>
      </c>
      <c r="DM28" s="654"/>
      <c r="DN28" s="654"/>
      <c r="DO28" s="654"/>
      <c r="DP28" s="654"/>
      <c r="DQ28" s="654"/>
      <c r="DR28" s="654"/>
      <c r="DS28" s="654"/>
      <c r="DT28" s="654"/>
      <c r="DU28" s="654"/>
      <c r="DV28" s="655"/>
      <c r="DW28" s="662">
        <v>15.6</v>
      </c>
      <c r="DX28" s="689"/>
      <c r="DY28" s="689"/>
      <c r="DZ28" s="689"/>
      <c r="EA28" s="689"/>
      <c r="EB28" s="689"/>
      <c r="EC28" s="690"/>
    </row>
    <row r="29" spans="2:133" ht="11.25" customHeight="1" x14ac:dyDescent="0.2">
      <c r="B29" s="659" t="s">
        <v>311</v>
      </c>
      <c r="C29" s="660"/>
      <c r="D29" s="660"/>
      <c r="E29" s="660"/>
      <c r="F29" s="660"/>
      <c r="G29" s="660"/>
      <c r="H29" s="660"/>
      <c r="I29" s="660"/>
      <c r="J29" s="660"/>
      <c r="K29" s="660"/>
      <c r="L29" s="660"/>
      <c r="M29" s="660"/>
      <c r="N29" s="660"/>
      <c r="O29" s="660"/>
      <c r="P29" s="660"/>
      <c r="Q29" s="661"/>
      <c r="R29" s="653">
        <v>127516</v>
      </c>
      <c r="S29" s="654"/>
      <c r="T29" s="654"/>
      <c r="U29" s="654"/>
      <c r="V29" s="654"/>
      <c r="W29" s="654"/>
      <c r="X29" s="654"/>
      <c r="Y29" s="655"/>
      <c r="Z29" s="656">
        <v>0.4</v>
      </c>
      <c r="AA29" s="656"/>
      <c r="AB29" s="656"/>
      <c r="AC29" s="656"/>
      <c r="AD29" s="657">
        <v>44</v>
      </c>
      <c r="AE29" s="657"/>
      <c r="AF29" s="657"/>
      <c r="AG29" s="657"/>
      <c r="AH29" s="657"/>
      <c r="AI29" s="657"/>
      <c r="AJ29" s="657"/>
      <c r="AK29" s="657"/>
      <c r="AL29" s="662">
        <v>0</v>
      </c>
      <c r="AM29" s="663"/>
      <c r="AN29" s="663"/>
      <c r="AO29" s="664"/>
      <c r="AP29" s="676"/>
      <c r="AQ29" s="677"/>
      <c r="AR29" s="677"/>
      <c r="AS29" s="677"/>
      <c r="AT29" s="677"/>
      <c r="AU29" s="677"/>
      <c r="AV29" s="677"/>
      <c r="AW29" s="677"/>
      <c r="AX29" s="677"/>
      <c r="AY29" s="677"/>
      <c r="AZ29" s="677"/>
      <c r="BA29" s="677"/>
      <c r="BB29" s="677"/>
      <c r="BC29" s="677"/>
      <c r="BD29" s="677"/>
      <c r="BE29" s="677"/>
      <c r="BF29" s="678"/>
      <c r="BG29" s="653"/>
      <c r="BH29" s="654"/>
      <c r="BI29" s="654"/>
      <c r="BJ29" s="654"/>
      <c r="BK29" s="654"/>
      <c r="BL29" s="654"/>
      <c r="BM29" s="654"/>
      <c r="BN29" s="655"/>
      <c r="BO29" s="656"/>
      <c r="BP29" s="656"/>
      <c r="BQ29" s="656"/>
      <c r="BR29" s="656"/>
      <c r="BS29" s="657"/>
      <c r="BT29" s="657"/>
      <c r="BU29" s="657"/>
      <c r="BV29" s="657"/>
      <c r="BW29" s="657"/>
      <c r="BX29" s="657"/>
      <c r="BY29" s="657"/>
      <c r="BZ29" s="657"/>
      <c r="CA29" s="657"/>
      <c r="CB29" s="658"/>
      <c r="CD29" s="692" t="s">
        <v>312</v>
      </c>
      <c r="CE29" s="693"/>
      <c r="CF29" s="659" t="s">
        <v>70</v>
      </c>
      <c r="CG29" s="660"/>
      <c r="CH29" s="660"/>
      <c r="CI29" s="660"/>
      <c r="CJ29" s="660"/>
      <c r="CK29" s="660"/>
      <c r="CL29" s="660"/>
      <c r="CM29" s="660"/>
      <c r="CN29" s="660"/>
      <c r="CO29" s="660"/>
      <c r="CP29" s="660"/>
      <c r="CQ29" s="661"/>
      <c r="CR29" s="653">
        <v>2933525</v>
      </c>
      <c r="CS29" s="687"/>
      <c r="CT29" s="687"/>
      <c r="CU29" s="687"/>
      <c r="CV29" s="687"/>
      <c r="CW29" s="687"/>
      <c r="CX29" s="687"/>
      <c r="CY29" s="688"/>
      <c r="CZ29" s="662">
        <v>8.4</v>
      </c>
      <c r="DA29" s="689"/>
      <c r="DB29" s="689"/>
      <c r="DC29" s="691"/>
      <c r="DD29" s="666">
        <v>2904473</v>
      </c>
      <c r="DE29" s="687"/>
      <c r="DF29" s="687"/>
      <c r="DG29" s="687"/>
      <c r="DH29" s="687"/>
      <c r="DI29" s="687"/>
      <c r="DJ29" s="687"/>
      <c r="DK29" s="688"/>
      <c r="DL29" s="666">
        <v>2904473</v>
      </c>
      <c r="DM29" s="687"/>
      <c r="DN29" s="687"/>
      <c r="DO29" s="687"/>
      <c r="DP29" s="687"/>
      <c r="DQ29" s="687"/>
      <c r="DR29" s="687"/>
      <c r="DS29" s="687"/>
      <c r="DT29" s="687"/>
      <c r="DU29" s="687"/>
      <c r="DV29" s="688"/>
      <c r="DW29" s="662">
        <v>15.6</v>
      </c>
      <c r="DX29" s="689"/>
      <c r="DY29" s="689"/>
      <c r="DZ29" s="689"/>
      <c r="EA29" s="689"/>
      <c r="EB29" s="689"/>
      <c r="EC29" s="690"/>
    </row>
    <row r="30" spans="2:133" ht="11.25" customHeight="1" x14ac:dyDescent="0.2">
      <c r="B30" s="659" t="s">
        <v>313</v>
      </c>
      <c r="C30" s="660"/>
      <c r="D30" s="660"/>
      <c r="E30" s="660"/>
      <c r="F30" s="660"/>
      <c r="G30" s="660"/>
      <c r="H30" s="660"/>
      <c r="I30" s="660"/>
      <c r="J30" s="660"/>
      <c r="K30" s="660"/>
      <c r="L30" s="660"/>
      <c r="M30" s="660"/>
      <c r="N30" s="660"/>
      <c r="O30" s="660"/>
      <c r="P30" s="660"/>
      <c r="Q30" s="661"/>
      <c r="R30" s="653">
        <v>117510</v>
      </c>
      <c r="S30" s="654"/>
      <c r="T30" s="654"/>
      <c r="U30" s="654"/>
      <c r="V30" s="654"/>
      <c r="W30" s="654"/>
      <c r="X30" s="654"/>
      <c r="Y30" s="655"/>
      <c r="Z30" s="656">
        <v>0.3</v>
      </c>
      <c r="AA30" s="656"/>
      <c r="AB30" s="656"/>
      <c r="AC30" s="656"/>
      <c r="AD30" s="657">
        <v>39933</v>
      </c>
      <c r="AE30" s="657"/>
      <c r="AF30" s="657"/>
      <c r="AG30" s="657"/>
      <c r="AH30" s="657"/>
      <c r="AI30" s="657"/>
      <c r="AJ30" s="657"/>
      <c r="AK30" s="657"/>
      <c r="AL30" s="662">
        <v>0.2</v>
      </c>
      <c r="AM30" s="663"/>
      <c r="AN30" s="663"/>
      <c r="AO30" s="664"/>
      <c r="AP30" s="638" t="s">
        <v>231</v>
      </c>
      <c r="AQ30" s="639"/>
      <c r="AR30" s="639"/>
      <c r="AS30" s="639"/>
      <c r="AT30" s="639"/>
      <c r="AU30" s="639"/>
      <c r="AV30" s="639"/>
      <c r="AW30" s="639"/>
      <c r="AX30" s="639"/>
      <c r="AY30" s="639"/>
      <c r="AZ30" s="639"/>
      <c r="BA30" s="639"/>
      <c r="BB30" s="639"/>
      <c r="BC30" s="639"/>
      <c r="BD30" s="639"/>
      <c r="BE30" s="639"/>
      <c r="BF30" s="640"/>
      <c r="BG30" s="638" t="s">
        <v>314</v>
      </c>
      <c r="BH30" s="698"/>
      <c r="BI30" s="698"/>
      <c r="BJ30" s="698"/>
      <c r="BK30" s="698"/>
      <c r="BL30" s="698"/>
      <c r="BM30" s="698"/>
      <c r="BN30" s="698"/>
      <c r="BO30" s="698"/>
      <c r="BP30" s="698"/>
      <c r="BQ30" s="699"/>
      <c r="BR30" s="638" t="s">
        <v>315</v>
      </c>
      <c r="BS30" s="698"/>
      <c r="BT30" s="698"/>
      <c r="BU30" s="698"/>
      <c r="BV30" s="698"/>
      <c r="BW30" s="698"/>
      <c r="BX30" s="698"/>
      <c r="BY30" s="698"/>
      <c r="BZ30" s="698"/>
      <c r="CA30" s="698"/>
      <c r="CB30" s="699"/>
      <c r="CD30" s="694"/>
      <c r="CE30" s="695"/>
      <c r="CF30" s="659" t="s">
        <v>316</v>
      </c>
      <c r="CG30" s="660"/>
      <c r="CH30" s="660"/>
      <c r="CI30" s="660"/>
      <c r="CJ30" s="660"/>
      <c r="CK30" s="660"/>
      <c r="CL30" s="660"/>
      <c r="CM30" s="660"/>
      <c r="CN30" s="660"/>
      <c r="CO30" s="660"/>
      <c r="CP30" s="660"/>
      <c r="CQ30" s="661"/>
      <c r="CR30" s="653">
        <v>2819249</v>
      </c>
      <c r="CS30" s="654"/>
      <c r="CT30" s="654"/>
      <c r="CU30" s="654"/>
      <c r="CV30" s="654"/>
      <c r="CW30" s="654"/>
      <c r="CX30" s="654"/>
      <c r="CY30" s="655"/>
      <c r="CZ30" s="662">
        <v>8.1</v>
      </c>
      <c r="DA30" s="689"/>
      <c r="DB30" s="689"/>
      <c r="DC30" s="691"/>
      <c r="DD30" s="666">
        <v>2790197</v>
      </c>
      <c r="DE30" s="654"/>
      <c r="DF30" s="654"/>
      <c r="DG30" s="654"/>
      <c r="DH30" s="654"/>
      <c r="DI30" s="654"/>
      <c r="DJ30" s="654"/>
      <c r="DK30" s="655"/>
      <c r="DL30" s="666">
        <v>2790197</v>
      </c>
      <c r="DM30" s="654"/>
      <c r="DN30" s="654"/>
      <c r="DO30" s="654"/>
      <c r="DP30" s="654"/>
      <c r="DQ30" s="654"/>
      <c r="DR30" s="654"/>
      <c r="DS30" s="654"/>
      <c r="DT30" s="654"/>
      <c r="DU30" s="654"/>
      <c r="DV30" s="655"/>
      <c r="DW30" s="662">
        <v>14.9</v>
      </c>
      <c r="DX30" s="689"/>
      <c r="DY30" s="689"/>
      <c r="DZ30" s="689"/>
      <c r="EA30" s="689"/>
      <c r="EB30" s="689"/>
      <c r="EC30" s="690"/>
    </row>
    <row r="31" spans="2:133" ht="11.25" customHeight="1" x14ac:dyDescent="0.2">
      <c r="B31" s="659" t="s">
        <v>317</v>
      </c>
      <c r="C31" s="660"/>
      <c r="D31" s="660"/>
      <c r="E31" s="660"/>
      <c r="F31" s="660"/>
      <c r="G31" s="660"/>
      <c r="H31" s="660"/>
      <c r="I31" s="660"/>
      <c r="J31" s="660"/>
      <c r="K31" s="660"/>
      <c r="L31" s="660"/>
      <c r="M31" s="660"/>
      <c r="N31" s="660"/>
      <c r="O31" s="660"/>
      <c r="P31" s="660"/>
      <c r="Q31" s="661"/>
      <c r="R31" s="653">
        <v>290722</v>
      </c>
      <c r="S31" s="654"/>
      <c r="T31" s="654"/>
      <c r="U31" s="654"/>
      <c r="V31" s="654"/>
      <c r="W31" s="654"/>
      <c r="X31" s="654"/>
      <c r="Y31" s="655"/>
      <c r="Z31" s="656">
        <v>0.8</v>
      </c>
      <c r="AA31" s="656"/>
      <c r="AB31" s="656"/>
      <c r="AC31" s="656"/>
      <c r="AD31" s="657" t="s">
        <v>129</v>
      </c>
      <c r="AE31" s="657"/>
      <c r="AF31" s="657"/>
      <c r="AG31" s="657"/>
      <c r="AH31" s="657"/>
      <c r="AI31" s="657"/>
      <c r="AJ31" s="657"/>
      <c r="AK31" s="657"/>
      <c r="AL31" s="662" t="s">
        <v>129</v>
      </c>
      <c r="AM31" s="663"/>
      <c r="AN31" s="663"/>
      <c r="AO31" s="664"/>
      <c r="AP31" s="700" t="s">
        <v>318</v>
      </c>
      <c r="AQ31" s="701"/>
      <c r="AR31" s="701"/>
      <c r="AS31" s="701"/>
      <c r="AT31" s="706" t="s">
        <v>319</v>
      </c>
      <c r="AU31" s="355"/>
      <c r="AV31" s="355"/>
      <c r="AW31" s="355"/>
      <c r="AX31" s="642" t="s">
        <v>194</v>
      </c>
      <c r="AY31" s="643"/>
      <c r="AZ31" s="643"/>
      <c r="BA31" s="643"/>
      <c r="BB31" s="643"/>
      <c r="BC31" s="643"/>
      <c r="BD31" s="643"/>
      <c r="BE31" s="643"/>
      <c r="BF31" s="644"/>
      <c r="BG31" s="714">
        <v>99.5</v>
      </c>
      <c r="BH31" s="715"/>
      <c r="BI31" s="715"/>
      <c r="BJ31" s="715"/>
      <c r="BK31" s="715"/>
      <c r="BL31" s="715"/>
      <c r="BM31" s="651">
        <v>96.6</v>
      </c>
      <c r="BN31" s="715"/>
      <c r="BO31" s="715"/>
      <c r="BP31" s="715"/>
      <c r="BQ31" s="716"/>
      <c r="BR31" s="714">
        <v>99.4</v>
      </c>
      <c r="BS31" s="715"/>
      <c r="BT31" s="715"/>
      <c r="BU31" s="715"/>
      <c r="BV31" s="715"/>
      <c r="BW31" s="715"/>
      <c r="BX31" s="651">
        <v>95.3</v>
      </c>
      <c r="BY31" s="715"/>
      <c r="BZ31" s="715"/>
      <c r="CA31" s="715"/>
      <c r="CB31" s="716"/>
      <c r="CD31" s="694"/>
      <c r="CE31" s="695"/>
      <c r="CF31" s="659" t="s">
        <v>320</v>
      </c>
      <c r="CG31" s="660"/>
      <c r="CH31" s="660"/>
      <c r="CI31" s="660"/>
      <c r="CJ31" s="660"/>
      <c r="CK31" s="660"/>
      <c r="CL31" s="660"/>
      <c r="CM31" s="660"/>
      <c r="CN31" s="660"/>
      <c r="CO31" s="660"/>
      <c r="CP31" s="660"/>
      <c r="CQ31" s="661"/>
      <c r="CR31" s="653">
        <v>114276</v>
      </c>
      <c r="CS31" s="687"/>
      <c r="CT31" s="687"/>
      <c r="CU31" s="687"/>
      <c r="CV31" s="687"/>
      <c r="CW31" s="687"/>
      <c r="CX31" s="687"/>
      <c r="CY31" s="688"/>
      <c r="CZ31" s="662">
        <v>0.3</v>
      </c>
      <c r="DA31" s="689"/>
      <c r="DB31" s="689"/>
      <c r="DC31" s="691"/>
      <c r="DD31" s="666">
        <v>114276</v>
      </c>
      <c r="DE31" s="687"/>
      <c r="DF31" s="687"/>
      <c r="DG31" s="687"/>
      <c r="DH31" s="687"/>
      <c r="DI31" s="687"/>
      <c r="DJ31" s="687"/>
      <c r="DK31" s="688"/>
      <c r="DL31" s="666">
        <v>114276</v>
      </c>
      <c r="DM31" s="687"/>
      <c r="DN31" s="687"/>
      <c r="DO31" s="687"/>
      <c r="DP31" s="687"/>
      <c r="DQ31" s="687"/>
      <c r="DR31" s="687"/>
      <c r="DS31" s="687"/>
      <c r="DT31" s="687"/>
      <c r="DU31" s="687"/>
      <c r="DV31" s="688"/>
      <c r="DW31" s="662">
        <v>0.6</v>
      </c>
      <c r="DX31" s="689"/>
      <c r="DY31" s="689"/>
      <c r="DZ31" s="689"/>
      <c r="EA31" s="689"/>
      <c r="EB31" s="689"/>
      <c r="EC31" s="690"/>
    </row>
    <row r="32" spans="2:133" ht="11.25" customHeight="1" x14ac:dyDescent="0.2">
      <c r="B32" s="659" t="s">
        <v>321</v>
      </c>
      <c r="C32" s="660"/>
      <c r="D32" s="660"/>
      <c r="E32" s="660"/>
      <c r="F32" s="660"/>
      <c r="G32" s="660"/>
      <c r="H32" s="660"/>
      <c r="I32" s="660"/>
      <c r="J32" s="660"/>
      <c r="K32" s="660"/>
      <c r="L32" s="660"/>
      <c r="M32" s="660"/>
      <c r="N32" s="660"/>
      <c r="O32" s="660"/>
      <c r="P32" s="660"/>
      <c r="Q32" s="661"/>
      <c r="R32" s="653">
        <v>8262874</v>
      </c>
      <c r="S32" s="654"/>
      <c r="T32" s="654"/>
      <c r="U32" s="654"/>
      <c r="V32" s="654"/>
      <c r="W32" s="654"/>
      <c r="X32" s="654"/>
      <c r="Y32" s="655"/>
      <c r="Z32" s="656">
        <v>23.4</v>
      </c>
      <c r="AA32" s="656"/>
      <c r="AB32" s="656"/>
      <c r="AC32" s="656"/>
      <c r="AD32" s="657" t="s">
        <v>129</v>
      </c>
      <c r="AE32" s="657"/>
      <c r="AF32" s="657"/>
      <c r="AG32" s="657"/>
      <c r="AH32" s="657"/>
      <c r="AI32" s="657"/>
      <c r="AJ32" s="657"/>
      <c r="AK32" s="657"/>
      <c r="AL32" s="662" t="s">
        <v>129</v>
      </c>
      <c r="AM32" s="663"/>
      <c r="AN32" s="663"/>
      <c r="AO32" s="664"/>
      <c r="AP32" s="702"/>
      <c r="AQ32" s="703"/>
      <c r="AR32" s="703"/>
      <c r="AS32" s="703"/>
      <c r="AT32" s="707"/>
      <c r="AU32" s="211" t="s">
        <v>322</v>
      </c>
      <c r="AX32" s="659" t="s">
        <v>323</v>
      </c>
      <c r="AY32" s="660"/>
      <c r="AZ32" s="660"/>
      <c r="BA32" s="660"/>
      <c r="BB32" s="660"/>
      <c r="BC32" s="660"/>
      <c r="BD32" s="660"/>
      <c r="BE32" s="660"/>
      <c r="BF32" s="661"/>
      <c r="BG32" s="709">
        <v>99.3</v>
      </c>
      <c r="BH32" s="687"/>
      <c r="BI32" s="687"/>
      <c r="BJ32" s="687"/>
      <c r="BK32" s="687"/>
      <c r="BL32" s="687"/>
      <c r="BM32" s="663">
        <v>96.1</v>
      </c>
      <c r="BN32" s="687"/>
      <c r="BO32" s="687"/>
      <c r="BP32" s="687"/>
      <c r="BQ32" s="710"/>
      <c r="BR32" s="709">
        <v>99.1</v>
      </c>
      <c r="BS32" s="687"/>
      <c r="BT32" s="687"/>
      <c r="BU32" s="687"/>
      <c r="BV32" s="687"/>
      <c r="BW32" s="687"/>
      <c r="BX32" s="663">
        <v>95</v>
      </c>
      <c r="BY32" s="687"/>
      <c r="BZ32" s="687"/>
      <c r="CA32" s="687"/>
      <c r="CB32" s="710"/>
      <c r="CD32" s="696"/>
      <c r="CE32" s="697"/>
      <c r="CF32" s="659" t="s">
        <v>324</v>
      </c>
      <c r="CG32" s="660"/>
      <c r="CH32" s="660"/>
      <c r="CI32" s="660"/>
      <c r="CJ32" s="660"/>
      <c r="CK32" s="660"/>
      <c r="CL32" s="660"/>
      <c r="CM32" s="660"/>
      <c r="CN32" s="660"/>
      <c r="CO32" s="660"/>
      <c r="CP32" s="660"/>
      <c r="CQ32" s="661"/>
      <c r="CR32" s="653">
        <v>34</v>
      </c>
      <c r="CS32" s="654"/>
      <c r="CT32" s="654"/>
      <c r="CU32" s="654"/>
      <c r="CV32" s="654"/>
      <c r="CW32" s="654"/>
      <c r="CX32" s="654"/>
      <c r="CY32" s="655"/>
      <c r="CZ32" s="662">
        <v>0</v>
      </c>
      <c r="DA32" s="689"/>
      <c r="DB32" s="689"/>
      <c r="DC32" s="691"/>
      <c r="DD32" s="666">
        <v>34</v>
      </c>
      <c r="DE32" s="654"/>
      <c r="DF32" s="654"/>
      <c r="DG32" s="654"/>
      <c r="DH32" s="654"/>
      <c r="DI32" s="654"/>
      <c r="DJ32" s="654"/>
      <c r="DK32" s="655"/>
      <c r="DL32" s="666">
        <v>34</v>
      </c>
      <c r="DM32" s="654"/>
      <c r="DN32" s="654"/>
      <c r="DO32" s="654"/>
      <c r="DP32" s="654"/>
      <c r="DQ32" s="654"/>
      <c r="DR32" s="654"/>
      <c r="DS32" s="654"/>
      <c r="DT32" s="654"/>
      <c r="DU32" s="654"/>
      <c r="DV32" s="655"/>
      <c r="DW32" s="662">
        <v>0</v>
      </c>
      <c r="DX32" s="689"/>
      <c r="DY32" s="689"/>
      <c r="DZ32" s="689"/>
      <c r="EA32" s="689"/>
      <c r="EB32" s="689"/>
      <c r="EC32" s="690"/>
    </row>
    <row r="33" spans="2:133" ht="11.25" customHeight="1" x14ac:dyDescent="0.2">
      <c r="B33" s="684" t="s">
        <v>325</v>
      </c>
      <c r="C33" s="685"/>
      <c r="D33" s="685"/>
      <c r="E33" s="685"/>
      <c r="F33" s="685"/>
      <c r="G33" s="685"/>
      <c r="H33" s="685"/>
      <c r="I33" s="685"/>
      <c r="J33" s="685"/>
      <c r="K33" s="685"/>
      <c r="L33" s="685"/>
      <c r="M33" s="685"/>
      <c r="N33" s="685"/>
      <c r="O33" s="685"/>
      <c r="P33" s="685"/>
      <c r="Q33" s="686"/>
      <c r="R33" s="653">
        <v>3638</v>
      </c>
      <c r="S33" s="654"/>
      <c r="T33" s="654"/>
      <c r="U33" s="654"/>
      <c r="V33" s="654"/>
      <c r="W33" s="654"/>
      <c r="X33" s="654"/>
      <c r="Y33" s="655"/>
      <c r="Z33" s="656">
        <v>0</v>
      </c>
      <c r="AA33" s="656"/>
      <c r="AB33" s="656"/>
      <c r="AC33" s="656"/>
      <c r="AD33" s="657">
        <v>3638</v>
      </c>
      <c r="AE33" s="657"/>
      <c r="AF33" s="657"/>
      <c r="AG33" s="657"/>
      <c r="AH33" s="657"/>
      <c r="AI33" s="657"/>
      <c r="AJ33" s="657"/>
      <c r="AK33" s="657"/>
      <c r="AL33" s="662">
        <v>0</v>
      </c>
      <c r="AM33" s="663"/>
      <c r="AN33" s="663"/>
      <c r="AO33" s="664"/>
      <c r="AP33" s="704"/>
      <c r="AQ33" s="705"/>
      <c r="AR33" s="705"/>
      <c r="AS33" s="705"/>
      <c r="AT33" s="708"/>
      <c r="AU33" s="356"/>
      <c r="AV33" s="356"/>
      <c r="AW33" s="356"/>
      <c r="AX33" s="676" t="s">
        <v>326</v>
      </c>
      <c r="AY33" s="677"/>
      <c r="AZ33" s="677"/>
      <c r="BA33" s="677"/>
      <c r="BB33" s="677"/>
      <c r="BC33" s="677"/>
      <c r="BD33" s="677"/>
      <c r="BE33" s="677"/>
      <c r="BF33" s="678"/>
      <c r="BG33" s="717">
        <v>99.6</v>
      </c>
      <c r="BH33" s="712"/>
      <c r="BI33" s="712"/>
      <c r="BJ33" s="712"/>
      <c r="BK33" s="712"/>
      <c r="BL33" s="712"/>
      <c r="BM33" s="711">
        <v>96.6</v>
      </c>
      <c r="BN33" s="712"/>
      <c r="BO33" s="712"/>
      <c r="BP33" s="712"/>
      <c r="BQ33" s="713"/>
      <c r="BR33" s="717">
        <v>99.4</v>
      </c>
      <c r="BS33" s="712"/>
      <c r="BT33" s="712"/>
      <c r="BU33" s="712"/>
      <c r="BV33" s="712"/>
      <c r="BW33" s="712"/>
      <c r="BX33" s="711">
        <v>95</v>
      </c>
      <c r="BY33" s="712"/>
      <c r="BZ33" s="712"/>
      <c r="CA33" s="712"/>
      <c r="CB33" s="713"/>
      <c r="CD33" s="659" t="s">
        <v>327</v>
      </c>
      <c r="CE33" s="660"/>
      <c r="CF33" s="660"/>
      <c r="CG33" s="660"/>
      <c r="CH33" s="660"/>
      <c r="CI33" s="660"/>
      <c r="CJ33" s="660"/>
      <c r="CK33" s="660"/>
      <c r="CL33" s="660"/>
      <c r="CM33" s="660"/>
      <c r="CN33" s="660"/>
      <c r="CO33" s="660"/>
      <c r="CP33" s="660"/>
      <c r="CQ33" s="661"/>
      <c r="CR33" s="653">
        <v>16608523</v>
      </c>
      <c r="CS33" s="687"/>
      <c r="CT33" s="687"/>
      <c r="CU33" s="687"/>
      <c r="CV33" s="687"/>
      <c r="CW33" s="687"/>
      <c r="CX33" s="687"/>
      <c r="CY33" s="688"/>
      <c r="CZ33" s="662">
        <v>47.8</v>
      </c>
      <c r="DA33" s="689"/>
      <c r="DB33" s="689"/>
      <c r="DC33" s="691"/>
      <c r="DD33" s="666">
        <v>12379366</v>
      </c>
      <c r="DE33" s="687"/>
      <c r="DF33" s="687"/>
      <c r="DG33" s="687"/>
      <c r="DH33" s="687"/>
      <c r="DI33" s="687"/>
      <c r="DJ33" s="687"/>
      <c r="DK33" s="688"/>
      <c r="DL33" s="666">
        <v>9001606</v>
      </c>
      <c r="DM33" s="687"/>
      <c r="DN33" s="687"/>
      <c r="DO33" s="687"/>
      <c r="DP33" s="687"/>
      <c r="DQ33" s="687"/>
      <c r="DR33" s="687"/>
      <c r="DS33" s="687"/>
      <c r="DT33" s="687"/>
      <c r="DU33" s="687"/>
      <c r="DV33" s="688"/>
      <c r="DW33" s="662">
        <v>48.2</v>
      </c>
      <c r="DX33" s="689"/>
      <c r="DY33" s="689"/>
      <c r="DZ33" s="689"/>
      <c r="EA33" s="689"/>
      <c r="EB33" s="689"/>
      <c r="EC33" s="690"/>
    </row>
    <row r="34" spans="2:133" ht="11.25" customHeight="1" x14ac:dyDescent="0.2">
      <c r="B34" s="659" t="s">
        <v>328</v>
      </c>
      <c r="C34" s="660"/>
      <c r="D34" s="660"/>
      <c r="E34" s="660"/>
      <c r="F34" s="660"/>
      <c r="G34" s="660"/>
      <c r="H34" s="660"/>
      <c r="I34" s="660"/>
      <c r="J34" s="660"/>
      <c r="K34" s="660"/>
      <c r="L34" s="660"/>
      <c r="M34" s="660"/>
      <c r="N34" s="660"/>
      <c r="O34" s="660"/>
      <c r="P34" s="660"/>
      <c r="Q34" s="661"/>
      <c r="R34" s="653">
        <v>2752360</v>
      </c>
      <c r="S34" s="654"/>
      <c r="T34" s="654"/>
      <c r="U34" s="654"/>
      <c r="V34" s="654"/>
      <c r="W34" s="654"/>
      <c r="X34" s="654"/>
      <c r="Y34" s="655"/>
      <c r="Z34" s="656">
        <v>7.8</v>
      </c>
      <c r="AA34" s="656"/>
      <c r="AB34" s="656"/>
      <c r="AC34" s="656"/>
      <c r="AD34" s="657" t="s">
        <v>129</v>
      </c>
      <c r="AE34" s="657"/>
      <c r="AF34" s="657"/>
      <c r="AG34" s="657"/>
      <c r="AH34" s="657"/>
      <c r="AI34" s="657"/>
      <c r="AJ34" s="657"/>
      <c r="AK34" s="657"/>
      <c r="AL34" s="662" t="s">
        <v>129</v>
      </c>
      <c r="AM34" s="663"/>
      <c r="AN34" s="663"/>
      <c r="AO34" s="664"/>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9" t="s">
        <v>329</v>
      </c>
      <c r="CE34" s="660"/>
      <c r="CF34" s="660"/>
      <c r="CG34" s="660"/>
      <c r="CH34" s="660"/>
      <c r="CI34" s="660"/>
      <c r="CJ34" s="660"/>
      <c r="CK34" s="660"/>
      <c r="CL34" s="660"/>
      <c r="CM34" s="660"/>
      <c r="CN34" s="660"/>
      <c r="CO34" s="660"/>
      <c r="CP34" s="660"/>
      <c r="CQ34" s="661"/>
      <c r="CR34" s="653">
        <v>5478858</v>
      </c>
      <c r="CS34" s="654"/>
      <c r="CT34" s="654"/>
      <c r="CU34" s="654"/>
      <c r="CV34" s="654"/>
      <c r="CW34" s="654"/>
      <c r="CX34" s="654"/>
      <c r="CY34" s="655"/>
      <c r="CZ34" s="662">
        <v>15.8</v>
      </c>
      <c r="DA34" s="689"/>
      <c r="DB34" s="689"/>
      <c r="DC34" s="691"/>
      <c r="DD34" s="666">
        <v>3392617</v>
      </c>
      <c r="DE34" s="654"/>
      <c r="DF34" s="654"/>
      <c r="DG34" s="654"/>
      <c r="DH34" s="654"/>
      <c r="DI34" s="654"/>
      <c r="DJ34" s="654"/>
      <c r="DK34" s="655"/>
      <c r="DL34" s="666">
        <v>3087177</v>
      </c>
      <c r="DM34" s="654"/>
      <c r="DN34" s="654"/>
      <c r="DO34" s="654"/>
      <c r="DP34" s="654"/>
      <c r="DQ34" s="654"/>
      <c r="DR34" s="654"/>
      <c r="DS34" s="654"/>
      <c r="DT34" s="654"/>
      <c r="DU34" s="654"/>
      <c r="DV34" s="655"/>
      <c r="DW34" s="662">
        <v>16.5</v>
      </c>
      <c r="DX34" s="689"/>
      <c r="DY34" s="689"/>
      <c r="DZ34" s="689"/>
      <c r="EA34" s="689"/>
      <c r="EB34" s="689"/>
      <c r="EC34" s="690"/>
    </row>
    <row r="35" spans="2:133" ht="11.25" customHeight="1" x14ac:dyDescent="0.2">
      <c r="B35" s="659" t="s">
        <v>330</v>
      </c>
      <c r="C35" s="660"/>
      <c r="D35" s="660"/>
      <c r="E35" s="660"/>
      <c r="F35" s="660"/>
      <c r="G35" s="660"/>
      <c r="H35" s="660"/>
      <c r="I35" s="660"/>
      <c r="J35" s="660"/>
      <c r="K35" s="660"/>
      <c r="L35" s="660"/>
      <c r="M35" s="660"/>
      <c r="N35" s="660"/>
      <c r="O35" s="660"/>
      <c r="P35" s="660"/>
      <c r="Q35" s="661"/>
      <c r="R35" s="653">
        <v>55049</v>
      </c>
      <c r="S35" s="654"/>
      <c r="T35" s="654"/>
      <c r="U35" s="654"/>
      <c r="V35" s="654"/>
      <c r="W35" s="654"/>
      <c r="X35" s="654"/>
      <c r="Y35" s="655"/>
      <c r="Z35" s="656">
        <v>0.2</v>
      </c>
      <c r="AA35" s="656"/>
      <c r="AB35" s="656"/>
      <c r="AC35" s="656"/>
      <c r="AD35" s="657">
        <v>18616</v>
      </c>
      <c r="AE35" s="657"/>
      <c r="AF35" s="657"/>
      <c r="AG35" s="657"/>
      <c r="AH35" s="657"/>
      <c r="AI35" s="657"/>
      <c r="AJ35" s="657"/>
      <c r="AK35" s="657"/>
      <c r="AL35" s="662">
        <v>0.1</v>
      </c>
      <c r="AM35" s="663"/>
      <c r="AN35" s="663"/>
      <c r="AO35" s="664"/>
      <c r="AP35" s="216"/>
      <c r="AQ35" s="638" t="s">
        <v>331</v>
      </c>
      <c r="AR35" s="639"/>
      <c r="AS35" s="639"/>
      <c r="AT35" s="639"/>
      <c r="AU35" s="639"/>
      <c r="AV35" s="639"/>
      <c r="AW35" s="639"/>
      <c r="AX35" s="639"/>
      <c r="AY35" s="639"/>
      <c r="AZ35" s="639"/>
      <c r="BA35" s="639"/>
      <c r="BB35" s="639"/>
      <c r="BC35" s="639"/>
      <c r="BD35" s="639"/>
      <c r="BE35" s="639"/>
      <c r="BF35" s="640"/>
      <c r="BG35" s="638" t="s">
        <v>332</v>
      </c>
      <c r="BH35" s="639"/>
      <c r="BI35" s="639"/>
      <c r="BJ35" s="639"/>
      <c r="BK35" s="639"/>
      <c r="BL35" s="639"/>
      <c r="BM35" s="639"/>
      <c r="BN35" s="639"/>
      <c r="BO35" s="639"/>
      <c r="BP35" s="639"/>
      <c r="BQ35" s="639"/>
      <c r="BR35" s="639"/>
      <c r="BS35" s="639"/>
      <c r="BT35" s="639"/>
      <c r="BU35" s="639"/>
      <c r="BV35" s="639"/>
      <c r="BW35" s="639"/>
      <c r="BX35" s="639"/>
      <c r="BY35" s="639"/>
      <c r="BZ35" s="639"/>
      <c r="CA35" s="639"/>
      <c r="CB35" s="640"/>
      <c r="CD35" s="659" t="s">
        <v>333</v>
      </c>
      <c r="CE35" s="660"/>
      <c r="CF35" s="660"/>
      <c r="CG35" s="660"/>
      <c r="CH35" s="660"/>
      <c r="CI35" s="660"/>
      <c r="CJ35" s="660"/>
      <c r="CK35" s="660"/>
      <c r="CL35" s="660"/>
      <c r="CM35" s="660"/>
      <c r="CN35" s="660"/>
      <c r="CO35" s="660"/>
      <c r="CP35" s="660"/>
      <c r="CQ35" s="661"/>
      <c r="CR35" s="653">
        <v>2510834</v>
      </c>
      <c r="CS35" s="687"/>
      <c r="CT35" s="687"/>
      <c r="CU35" s="687"/>
      <c r="CV35" s="687"/>
      <c r="CW35" s="687"/>
      <c r="CX35" s="687"/>
      <c r="CY35" s="688"/>
      <c r="CZ35" s="662">
        <v>7.2</v>
      </c>
      <c r="DA35" s="689"/>
      <c r="DB35" s="689"/>
      <c r="DC35" s="691"/>
      <c r="DD35" s="666">
        <v>2062539</v>
      </c>
      <c r="DE35" s="687"/>
      <c r="DF35" s="687"/>
      <c r="DG35" s="687"/>
      <c r="DH35" s="687"/>
      <c r="DI35" s="687"/>
      <c r="DJ35" s="687"/>
      <c r="DK35" s="688"/>
      <c r="DL35" s="666">
        <v>1897470</v>
      </c>
      <c r="DM35" s="687"/>
      <c r="DN35" s="687"/>
      <c r="DO35" s="687"/>
      <c r="DP35" s="687"/>
      <c r="DQ35" s="687"/>
      <c r="DR35" s="687"/>
      <c r="DS35" s="687"/>
      <c r="DT35" s="687"/>
      <c r="DU35" s="687"/>
      <c r="DV35" s="688"/>
      <c r="DW35" s="662">
        <v>10.199999999999999</v>
      </c>
      <c r="DX35" s="689"/>
      <c r="DY35" s="689"/>
      <c r="DZ35" s="689"/>
      <c r="EA35" s="689"/>
      <c r="EB35" s="689"/>
      <c r="EC35" s="690"/>
    </row>
    <row r="36" spans="2:133" ht="11.25" customHeight="1" x14ac:dyDescent="0.2">
      <c r="B36" s="659" t="s">
        <v>334</v>
      </c>
      <c r="C36" s="660"/>
      <c r="D36" s="660"/>
      <c r="E36" s="660"/>
      <c r="F36" s="660"/>
      <c r="G36" s="660"/>
      <c r="H36" s="660"/>
      <c r="I36" s="660"/>
      <c r="J36" s="660"/>
      <c r="K36" s="660"/>
      <c r="L36" s="660"/>
      <c r="M36" s="660"/>
      <c r="N36" s="660"/>
      <c r="O36" s="660"/>
      <c r="P36" s="660"/>
      <c r="Q36" s="661"/>
      <c r="R36" s="653">
        <v>621459</v>
      </c>
      <c r="S36" s="654"/>
      <c r="T36" s="654"/>
      <c r="U36" s="654"/>
      <c r="V36" s="654"/>
      <c r="W36" s="654"/>
      <c r="X36" s="654"/>
      <c r="Y36" s="655"/>
      <c r="Z36" s="656">
        <v>1.8</v>
      </c>
      <c r="AA36" s="656"/>
      <c r="AB36" s="656"/>
      <c r="AC36" s="656"/>
      <c r="AD36" s="657" t="s">
        <v>129</v>
      </c>
      <c r="AE36" s="657"/>
      <c r="AF36" s="657"/>
      <c r="AG36" s="657"/>
      <c r="AH36" s="657"/>
      <c r="AI36" s="657"/>
      <c r="AJ36" s="657"/>
      <c r="AK36" s="657"/>
      <c r="AL36" s="662" t="s">
        <v>129</v>
      </c>
      <c r="AM36" s="663"/>
      <c r="AN36" s="663"/>
      <c r="AO36" s="664"/>
      <c r="AP36" s="216"/>
      <c r="AQ36" s="722" t="s">
        <v>335</v>
      </c>
      <c r="AR36" s="723"/>
      <c r="AS36" s="723"/>
      <c r="AT36" s="723"/>
      <c r="AU36" s="723"/>
      <c r="AV36" s="723"/>
      <c r="AW36" s="723"/>
      <c r="AX36" s="723"/>
      <c r="AY36" s="724"/>
      <c r="AZ36" s="645">
        <v>3957001</v>
      </c>
      <c r="BA36" s="646"/>
      <c r="BB36" s="646"/>
      <c r="BC36" s="646"/>
      <c r="BD36" s="646"/>
      <c r="BE36" s="646"/>
      <c r="BF36" s="718"/>
      <c r="BG36" s="642" t="s">
        <v>336</v>
      </c>
      <c r="BH36" s="643"/>
      <c r="BI36" s="643"/>
      <c r="BJ36" s="643"/>
      <c r="BK36" s="643"/>
      <c r="BL36" s="643"/>
      <c r="BM36" s="643"/>
      <c r="BN36" s="643"/>
      <c r="BO36" s="643"/>
      <c r="BP36" s="643"/>
      <c r="BQ36" s="643"/>
      <c r="BR36" s="643"/>
      <c r="BS36" s="643"/>
      <c r="BT36" s="643"/>
      <c r="BU36" s="644"/>
      <c r="BV36" s="645">
        <v>-61292</v>
      </c>
      <c r="BW36" s="646"/>
      <c r="BX36" s="646"/>
      <c r="BY36" s="646"/>
      <c r="BZ36" s="646"/>
      <c r="CA36" s="646"/>
      <c r="CB36" s="718"/>
      <c r="CD36" s="659" t="s">
        <v>337</v>
      </c>
      <c r="CE36" s="660"/>
      <c r="CF36" s="660"/>
      <c r="CG36" s="660"/>
      <c r="CH36" s="660"/>
      <c r="CI36" s="660"/>
      <c r="CJ36" s="660"/>
      <c r="CK36" s="660"/>
      <c r="CL36" s="660"/>
      <c r="CM36" s="660"/>
      <c r="CN36" s="660"/>
      <c r="CO36" s="660"/>
      <c r="CP36" s="660"/>
      <c r="CQ36" s="661"/>
      <c r="CR36" s="653">
        <v>4343448</v>
      </c>
      <c r="CS36" s="654"/>
      <c r="CT36" s="654"/>
      <c r="CU36" s="654"/>
      <c r="CV36" s="654"/>
      <c r="CW36" s="654"/>
      <c r="CX36" s="654"/>
      <c r="CY36" s="655"/>
      <c r="CZ36" s="662">
        <v>12.5</v>
      </c>
      <c r="DA36" s="689"/>
      <c r="DB36" s="689"/>
      <c r="DC36" s="691"/>
      <c r="DD36" s="666">
        <v>3452097</v>
      </c>
      <c r="DE36" s="654"/>
      <c r="DF36" s="654"/>
      <c r="DG36" s="654"/>
      <c r="DH36" s="654"/>
      <c r="DI36" s="654"/>
      <c r="DJ36" s="654"/>
      <c r="DK36" s="655"/>
      <c r="DL36" s="666">
        <v>2316462</v>
      </c>
      <c r="DM36" s="654"/>
      <c r="DN36" s="654"/>
      <c r="DO36" s="654"/>
      <c r="DP36" s="654"/>
      <c r="DQ36" s="654"/>
      <c r="DR36" s="654"/>
      <c r="DS36" s="654"/>
      <c r="DT36" s="654"/>
      <c r="DU36" s="654"/>
      <c r="DV36" s="655"/>
      <c r="DW36" s="662">
        <v>12.4</v>
      </c>
      <c r="DX36" s="689"/>
      <c r="DY36" s="689"/>
      <c r="DZ36" s="689"/>
      <c r="EA36" s="689"/>
      <c r="EB36" s="689"/>
      <c r="EC36" s="690"/>
    </row>
    <row r="37" spans="2:133" ht="11.25" customHeight="1" x14ac:dyDescent="0.2">
      <c r="B37" s="659" t="s">
        <v>338</v>
      </c>
      <c r="C37" s="660"/>
      <c r="D37" s="660"/>
      <c r="E37" s="660"/>
      <c r="F37" s="660"/>
      <c r="G37" s="660"/>
      <c r="H37" s="660"/>
      <c r="I37" s="660"/>
      <c r="J37" s="660"/>
      <c r="K37" s="660"/>
      <c r="L37" s="660"/>
      <c r="M37" s="660"/>
      <c r="N37" s="660"/>
      <c r="O37" s="660"/>
      <c r="P37" s="660"/>
      <c r="Q37" s="661"/>
      <c r="R37" s="653">
        <v>584091</v>
      </c>
      <c r="S37" s="654"/>
      <c r="T37" s="654"/>
      <c r="U37" s="654"/>
      <c r="V37" s="654"/>
      <c r="W37" s="654"/>
      <c r="X37" s="654"/>
      <c r="Y37" s="655"/>
      <c r="Z37" s="656">
        <v>1.7</v>
      </c>
      <c r="AA37" s="656"/>
      <c r="AB37" s="656"/>
      <c r="AC37" s="656"/>
      <c r="AD37" s="657" t="s">
        <v>129</v>
      </c>
      <c r="AE37" s="657"/>
      <c r="AF37" s="657"/>
      <c r="AG37" s="657"/>
      <c r="AH37" s="657"/>
      <c r="AI37" s="657"/>
      <c r="AJ37" s="657"/>
      <c r="AK37" s="657"/>
      <c r="AL37" s="662" t="s">
        <v>129</v>
      </c>
      <c r="AM37" s="663"/>
      <c r="AN37" s="663"/>
      <c r="AO37" s="664"/>
      <c r="AQ37" s="719" t="s">
        <v>339</v>
      </c>
      <c r="AR37" s="720"/>
      <c r="AS37" s="720"/>
      <c r="AT37" s="720"/>
      <c r="AU37" s="720"/>
      <c r="AV37" s="720"/>
      <c r="AW37" s="720"/>
      <c r="AX37" s="720"/>
      <c r="AY37" s="721"/>
      <c r="AZ37" s="653">
        <v>572364</v>
      </c>
      <c r="BA37" s="654"/>
      <c r="BB37" s="654"/>
      <c r="BC37" s="654"/>
      <c r="BD37" s="687"/>
      <c r="BE37" s="687"/>
      <c r="BF37" s="710"/>
      <c r="BG37" s="659" t="s">
        <v>340</v>
      </c>
      <c r="BH37" s="660"/>
      <c r="BI37" s="660"/>
      <c r="BJ37" s="660"/>
      <c r="BK37" s="660"/>
      <c r="BL37" s="660"/>
      <c r="BM37" s="660"/>
      <c r="BN37" s="660"/>
      <c r="BO37" s="660"/>
      <c r="BP37" s="660"/>
      <c r="BQ37" s="660"/>
      <c r="BR37" s="660"/>
      <c r="BS37" s="660"/>
      <c r="BT37" s="660"/>
      <c r="BU37" s="661"/>
      <c r="BV37" s="653">
        <v>-235375</v>
      </c>
      <c r="BW37" s="654"/>
      <c r="BX37" s="654"/>
      <c r="BY37" s="654"/>
      <c r="BZ37" s="654"/>
      <c r="CA37" s="654"/>
      <c r="CB37" s="667"/>
      <c r="CD37" s="659" t="s">
        <v>341</v>
      </c>
      <c r="CE37" s="660"/>
      <c r="CF37" s="660"/>
      <c r="CG37" s="660"/>
      <c r="CH37" s="660"/>
      <c r="CI37" s="660"/>
      <c r="CJ37" s="660"/>
      <c r="CK37" s="660"/>
      <c r="CL37" s="660"/>
      <c r="CM37" s="660"/>
      <c r="CN37" s="660"/>
      <c r="CO37" s="660"/>
      <c r="CP37" s="660"/>
      <c r="CQ37" s="661"/>
      <c r="CR37" s="653">
        <v>1500437</v>
      </c>
      <c r="CS37" s="687"/>
      <c r="CT37" s="687"/>
      <c r="CU37" s="687"/>
      <c r="CV37" s="687"/>
      <c r="CW37" s="687"/>
      <c r="CX37" s="687"/>
      <c r="CY37" s="688"/>
      <c r="CZ37" s="662">
        <v>4.3</v>
      </c>
      <c r="DA37" s="689"/>
      <c r="DB37" s="689"/>
      <c r="DC37" s="691"/>
      <c r="DD37" s="666">
        <v>1489937</v>
      </c>
      <c r="DE37" s="687"/>
      <c r="DF37" s="687"/>
      <c r="DG37" s="687"/>
      <c r="DH37" s="687"/>
      <c r="DI37" s="687"/>
      <c r="DJ37" s="687"/>
      <c r="DK37" s="688"/>
      <c r="DL37" s="666">
        <v>1377595</v>
      </c>
      <c r="DM37" s="687"/>
      <c r="DN37" s="687"/>
      <c r="DO37" s="687"/>
      <c r="DP37" s="687"/>
      <c r="DQ37" s="687"/>
      <c r="DR37" s="687"/>
      <c r="DS37" s="687"/>
      <c r="DT37" s="687"/>
      <c r="DU37" s="687"/>
      <c r="DV37" s="688"/>
      <c r="DW37" s="662">
        <v>7.4</v>
      </c>
      <c r="DX37" s="689"/>
      <c r="DY37" s="689"/>
      <c r="DZ37" s="689"/>
      <c r="EA37" s="689"/>
      <c r="EB37" s="689"/>
      <c r="EC37" s="690"/>
    </row>
    <row r="38" spans="2:133" ht="11.25" customHeight="1" x14ac:dyDescent="0.2">
      <c r="B38" s="659" t="s">
        <v>342</v>
      </c>
      <c r="C38" s="660"/>
      <c r="D38" s="660"/>
      <c r="E38" s="660"/>
      <c r="F38" s="660"/>
      <c r="G38" s="660"/>
      <c r="H38" s="660"/>
      <c r="I38" s="660"/>
      <c r="J38" s="660"/>
      <c r="K38" s="660"/>
      <c r="L38" s="660"/>
      <c r="M38" s="660"/>
      <c r="N38" s="660"/>
      <c r="O38" s="660"/>
      <c r="P38" s="660"/>
      <c r="Q38" s="661"/>
      <c r="R38" s="653">
        <v>319744</v>
      </c>
      <c r="S38" s="654"/>
      <c r="T38" s="654"/>
      <c r="U38" s="654"/>
      <c r="V38" s="654"/>
      <c r="W38" s="654"/>
      <c r="X38" s="654"/>
      <c r="Y38" s="655"/>
      <c r="Z38" s="656">
        <v>0.9</v>
      </c>
      <c r="AA38" s="656"/>
      <c r="AB38" s="656"/>
      <c r="AC38" s="656"/>
      <c r="AD38" s="657" t="s">
        <v>129</v>
      </c>
      <c r="AE38" s="657"/>
      <c r="AF38" s="657"/>
      <c r="AG38" s="657"/>
      <c r="AH38" s="657"/>
      <c r="AI38" s="657"/>
      <c r="AJ38" s="657"/>
      <c r="AK38" s="657"/>
      <c r="AL38" s="662" t="s">
        <v>129</v>
      </c>
      <c r="AM38" s="663"/>
      <c r="AN38" s="663"/>
      <c r="AO38" s="664"/>
      <c r="AQ38" s="719" t="s">
        <v>343</v>
      </c>
      <c r="AR38" s="720"/>
      <c r="AS38" s="720"/>
      <c r="AT38" s="720"/>
      <c r="AU38" s="720"/>
      <c r="AV38" s="720"/>
      <c r="AW38" s="720"/>
      <c r="AX38" s="720"/>
      <c r="AY38" s="721"/>
      <c r="AZ38" s="653">
        <v>549194</v>
      </c>
      <c r="BA38" s="654"/>
      <c r="BB38" s="654"/>
      <c r="BC38" s="654"/>
      <c r="BD38" s="687"/>
      <c r="BE38" s="687"/>
      <c r="BF38" s="710"/>
      <c r="BG38" s="659" t="s">
        <v>344</v>
      </c>
      <c r="BH38" s="660"/>
      <c r="BI38" s="660"/>
      <c r="BJ38" s="660"/>
      <c r="BK38" s="660"/>
      <c r="BL38" s="660"/>
      <c r="BM38" s="660"/>
      <c r="BN38" s="660"/>
      <c r="BO38" s="660"/>
      <c r="BP38" s="660"/>
      <c r="BQ38" s="660"/>
      <c r="BR38" s="660"/>
      <c r="BS38" s="660"/>
      <c r="BT38" s="660"/>
      <c r="BU38" s="661"/>
      <c r="BV38" s="653">
        <v>8054</v>
      </c>
      <c r="BW38" s="654"/>
      <c r="BX38" s="654"/>
      <c r="BY38" s="654"/>
      <c r="BZ38" s="654"/>
      <c r="CA38" s="654"/>
      <c r="CB38" s="667"/>
      <c r="CD38" s="659" t="s">
        <v>345</v>
      </c>
      <c r="CE38" s="660"/>
      <c r="CF38" s="660"/>
      <c r="CG38" s="660"/>
      <c r="CH38" s="660"/>
      <c r="CI38" s="660"/>
      <c r="CJ38" s="660"/>
      <c r="CK38" s="660"/>
      <c r="CL38" s="660"/>
      <c r="CM38" s="660"/>
      <c r="CN38" s="660"/>
      <c r="CO38" s="660"/>
      <c r="CP38" s="660"/>
      <c r="CQ38" s="661"/>
      <c r="CR38" s="653">
        <v>2847262</v>
      </c>
      <c r="CS38" s="654"/>
      <c r="CT38" s="654"/>
      <c r="CU38" s="654"/>
      <c r="CV38" s="654"/>
      <c r="CW38" s="654"/>
      <c r="CX38" s="654"/>
      <c r="CY38" s="655"/>
      <c r="CZ38" s="662">
        <v>8.1999999999999993</v>
      </c>
      <c r="DA38" s="689"/>
      <c r="DB38" s="689"/>
      <c r="DC38" s="691"/>
      <c r="DD38" s="666">
        <v>2278299</v>
      </c>
      <c r="DE38" s="654"/>
      <c r="DF38" s="654"/>
      <c r="DG38" s="654"/>
      <c r="DH38" s="654"/>
      <c r="DI38" s="654"/>
      <c r="DJ38" s="654"/>
      <c r="DK38" s="655"/>
      <c r="DL38" s="666">
        <v>1700497</v>
      </c>
      <c r="DM38" s="654"/>
      <c r="DN38" s="654"/>
      <c r="DO38" s="654"/>
      <c r="DP38" s="654"/>
      <c r="DQ38" s="654"/>
      <c r="DR38" s="654"/>
      <c r="DS38" s="654"/>
      <c r="DT38" s="654"/>
      <c r="DU38" s="654"/>
      <c r="DV38" s="655"/>
      <c r="DW38" s="662">
        <v>9.1</v>
      </c>
      <c r="DX38" s="689"/>
      <c r="DY38" s="689"/>
      <c r="DZ38" s="689"/>
      <c r="EA38" s="689"/>
      <c r="EB38" s="689"/>
      <c r="EC38" s="690"/>
    </row>
    <row r="39" spans="2:133" ht="11.25" customHeight="1" x14ac:dyDescent="0.2">
      <c r="B39" s="659" t="s">
        <v>346</v>
      </c>
      <c r="C39" s="660"/>
      <c r="D39" s="660"/>
      <c r="E39" s="660"/>
      <c r="F39" s="660"/>
      <c r="G39" s="660"/>
      <c r="H39" s="660"/>
      <c r="I39" s="660"/>
      <c r="J39" s="660"/>
      <c r="K39" s="660"/>
      <c r="L39" s="660"/>
      <c r="M39" s="660"/>
      <c r="N39" s="660"/>
      <c r="O39" s="660"/>
      <c r="P39" s="660"/>
      <c r="Q39" s="661"/>
      <c r="R39" s="653">
        <v>634494</v>
      </c>
      <c r="S39" s="654"/>
      <c r="T39" s="654"/>
      <c r="U39" s="654"/>
      <c r="V39" s="654"/>
      <c r="W39" s="654"/>
      <c r="X39" s="654"/>
      <c r="Y39" s="655"/>
      <c r="Z39" s="656">
        <v>1.8</v>
      </c>
      <c r="AA39" s="656"/>
      <c r="AB39" s="656"/>
      <c r="AC39" s="656"/>
      <c r="AD39" s="657">
        <v>69084</v>
      </c>
      <c r="AE39" s="657"/>
      <c r="AF39" s="657"/>
      <c r="AG39" s="657"/>
      <c r="AH39" s="657"/>
      <c r="AI39" s="657"/>
      <c r="AJ39" s="657"/>
      <c r="AK39" s="657"/>
      <c r="AL39" s="662">
        <v>0.4</v>
      </c>
      <c r="AM39" s="663"/>
      <c r="AN39" s="663"/>
      <c r="AO39" s="664"/>
      <c r="AQ39" s="719" t="s">
        <v>347</v>
      </c>
      <c r="AR39" s="720"/>
      <c r="AS39" s="720"/>
      <c r="AT39" s="720"/>
      <c r="AU39" s="720"/>
      <c r="AV39" s="720"/>
      <c r="AW39" s="720"/>
      <c r="AX39" s="720"/>
      <c r="AY39" s="721"/>
      <c r="AZ39" s="653" t="s">
        <v>129</v>
      </c>
      <c r="BA39" s="654"/>
      <c r="BB39" s="654"/>
      <c r="BC39" s="654"/>
      <c r="BD39" s="687"/>
      <c r="BE39" s="687"/>
      <c r="BF39" s="710"/>
      <c r="BG39" s="659" t="s">
        <v>348</v>
      </c>
      <c r="BH39" s="660"/>
      <c r="BI39" s="660"/>
      <c r="BJ39" s="660"/>
      <c r="BK39" s="660"/>
      <c r="BL39" s="660"/>
      <c r="BM39" s="660"/>
      <c r="BN39" s="660"/>
      <c r="BO39" s="660"/>
      <c r="BP39" s="660"/>
      <c r="BQ39" s="660"/>
      <c r="BR39" s="660"/>
      <c r="BS39" s="660"/>
      <c r="BT39" s="660"/>
      <c r="BU39" s="661"/>
      <c r="BV39" s="653">
        <v>12216</v>
      </c>
      <c r="BW39" s="654"/>
      <c r="BX39" s="654"/>
      <c r="BY39" s="654"/>
      <c r="BZ39" s="654"/>
      <c r="CA39" s="654"/>
      <c r="CB39" s="667"/>
      <c r="CD39" s="659" t="s">
        <v>349</v>
      </c>
      <c r="CE39" s="660"/>
      <c r="CF39" s="660"/>
      <c r="CG39" s="660"/>
      <c r="CH39" s="660"/>
      <c r="CI39" s="660"/>
      <c r="CJ39" s="660"/>
      <c r="CK39" s="660"/>
      <c r="CL39" s="660"/>
      <c r="CM39" s="660"/>
      <c r="CN39" s="660"/>
      <c r="CO39" s="660"/>
      <c r="CP39" s="660"/>
      <c r="CQ39" s="661"/>
      <c r="CR39" s="653">
        <v>1040005</v>
      </c>
      <c r="CS39" s="687"/>
      <c r="CT39" s="687"/>
      <c r="CU39" s="687"/>
      <c r="CV39" s="687"/>
      <c r="CW39" s="687"/>
      <c r="CX39" s="687"/>
      <c r="CY39" s="688"/>
      <c r="CZ39" s="662">
        <v>3</v>
      </c>
      <c r="DA39" s="689"/>
      <c r="DB39" s="689"/>
      <c r="DC39" s="691"/>
      <c r="DD39" s="666">
        <v>1026698</v>
      </c>
      <c r="DE39" s="687"/>
      <c r="DF39" s="687"/>
      <c r="DG39" s="687"/>
      <c r="DH39" s="687"/>
      <c r="DI39" s="687"/>
      <c r="DJ39" s="687"/>
      <c r="DK39" s="688"/>
      <c r="DL39" s="666" t="s">
        <v>129</v>
      </c>
      <c r="DM39" s="687"/>
      <c r="DN39" s="687"/>
      <c r="DO39" s="687"/>
      <c r="DP39" s="687"/>
      <c r="DQ39" s="687"/>
      <c r="DR39" s="687"/>
      <c r="DS39" s="687"/>
      <c r="DT39" s="687"/>
      <c r="DU39" s="687"/>
      <c r="DV39" s="688"/>
      <c r="DW39" s="662" t="s">
        <v>129</v>
      </c>
      <c r="DX39" s="689"/>
      <c r="DY39" s="689"/>
      <c r="DZ39" s="689"/>
      <c r="EA39" s="689"/>
      <c r="EB39" s="689"/>
      <c r="EC39" s="690"/>
    </row>
    <row r="40" spans="2:133" ht="11.25" customHeight="1" x14ac:dyDescent="0.2">
      <c r="B40" s="659" t="s">
        <v>350</v>
      </c>
      <c r="C40" s="660"/>
      <c r="D40" s="660"/>
      <c r="E40" s="660"/>
      <c r="F40" s="660"/>
      <c r="G40" s="660"/>
      <c r="H40" s="660"/>
      <c r="I40" s="660"/>
      <c r="J40" s="660"/>
      <c r="K40" s="660"/>
      <c r="L40" s="660"/>
      <c r="M40" s="660"/>
      <c r="N40" s="660"/>
      <c r="O40" s="660"/>
      <c r="P40" s="660"/>
      <c r="Q40" s="661"/>
      <c r="R40" s="653">
        <v>2429365</v>
      </c>
      <c r="S40" s="654"/>
      <c r="T40" s="654"/>
      <c r="U40" s="654"/>
      <c r="V40" s="654"/>
      <c r="W40" s="654"/>
      <c r="X40" s="654"/>
      <c r="Y40" s="655"/>
      <c r="Z40" s="656">
        <v>6.9</v>
      </c>
      <c r="AA40" s="656"/>
      <c r="AB40" s="656"/>
      <c r="AC40" s="656"/>
      <c r="AD40" s="657" t="s">
        <v>129</v>
      </c>
      <c r="AE40" s="657"/>
      <c r="AF40" s="657"/>
      <c r="AG40" s="657"/>
      <c r="AH40" s="657"/>
      <c r="AI40" s="657"/>
      <c r="AJ40" s="657"/>
      <c r="AK40" s="657"/>
      <c r="AL40" s="662" t="s">
        <v>129</v>
      </c>
      <c r="AM40" s="663"/>
      <c r="AN40" s="663"/>
      <c r="AO40" s="664"/>
      <c r="AQ40" s="719" t="s">
        <v>351</v>
      </c>
      <c r="AR40" s="720"/>
      <c r="AS40" s="720"/>
      <c r="AT40" s="720"/>
      <c r="AU40" s="720"/>
      <c r="AV40" s="720"/>
      <c r="AW40" s="720"/>
      <c r="AX40" s="720"/>
      <c r="AY40" s="721"/>
      <c r="AZ40" s="653" t="s">
        <v>129</v>
      </c>
      <c r="BA40" s="654"/>
      <c r="BB40" s="654"/>
      <c r="BC40" s="654"/>
      <c r="BD40" s="687"/>
      <c r="BE40" s="687"/>
      <c r="BF40" s="710"/>
      <c r="BG40" s="702" t="s">
        <v>352</v>
      </c>
      <c r="BH40" s="703"/>
      <c r="BI40" s="703"/>
      <c r="BJ40" s="703"/>
      <c r="BK40" s="703"/>
      <c r="BL40" s="359"/>
      <c r="BM40" s="660" t="s">
        <v>353</v>
      </c>
      <c r="BN40" s="660"/>
      <c r="BO40" s="660"/>
      <c r="BP40" s="660"/>
      <c r="BQ40" s="660"/>
      <c r="BR40" s="660"/>
      <c r="BS40" s="660"/>
      <c r="BT40" s="660"/>
      <c r="BU40" s="661"/>
      <c r="BV40" s="653">
        <v>89</v>
      </c>
      <c r="BW40" s="654"/>
      <c r="BX40" s="654"/>
      <c r="BY40" s="654"/>
      <c r="BZ40" s="654"/>
      <c r="CA40" s="654"/>
      <c r="CB40" s="667"/>
      <c r="CD40" s="659" t="s">
        <v>354</v>
      </c>
      <c r="CE40" s="660"/>
      <c r="CF40" s="660"/>
      <c r="CG40" s="660"/>
      <c r="CH40" s="660"/>
      <c r="CI40" s="660"/>
      <c r="CJ40" s="660"/>
      <c r="CK40" s="660"/>
      <c r="CL40" s="660"/>
      <c r="CM40" s="660"/>
      <c r="CN40" s="660"/>
      <c r="CO40" s="660"/>
      <c r="CP40" s="660"/>
      <c r="CQ40" s="661"/>
      <c r="CR40" s="653">
        <v>388116</v>
      </c>
      <c r="CS40" s="654"/>
      <c r="CT40" s="654"/>
      <c r="CU40" s="654"/>
      <c r="CV40" s="654"/>
      <c r="CW40" s="654"/>
      <c r="CX40" s="654"/>
      <c r="CY40" s="655"/>
      <c r="CZ40" s="662">
        <v>1.1000000000000001</v>
      </c>
      <c r="DA40" s="689"/>
      <c r="DB40" s="689"/>
      <c r="DC40" s="691"/>
      <c r="DD40" s="666">
        <v>167116</v>
      </c>
      <c r="DE40" s="654"/>
      <c r="DF40" s="654"/>
      <c r="DG40" s="654"/>
      <c r="DH40" s="654"/>
      <c r="DI40" s="654"/>
      <c r="DJ40" s="654"/>
      <c r="DK40" s="655"/>
      <c r="DL40" s="666" t="s">
        <v>129</v>
      </c>
      <c r="DM40" s="654"/>
      <c r="DN40" s="654"/>
      <c r="DO40" s="654"/>
      <c r="DP40" s="654"/>
      <c r="DQ40" s="654"/>
      <c r="DR40" s="654"/>
      <c r="DS40" s="654"/>
      <c r="DT40" s="654"/>
      <c r="DU40" s="654"/>
      <c r="DV40" s="655"/>
      <c r="DW40" s="662" t="s">
        <v>129</v>
      </c>
      <c r="DX40" s="689"/>
      <c r="DY40" s="689"/>
      <c r="DZ40" s="689"/>
      <c r="EA40" s="689"/>
      <c r="EB40" s="689"/>
      <c r="EC40" s="690"/>
    </row>
    <row r="41" spans="2:133" ht="11.25" customHeight="1" x14ac:dyDescent="0.2">
      <c r="B41" s="659" t="s">
        <v>355</v>
      </c>
      <c r="C41" s="660"/>
      <c r="D41" s="660"/>
      <c r="E41" s="660"/>
      <c r="F41" s="660"/>
      <c r="G41" s="660"/>
      <c r="H41" s="660"/>
      <c r="I41" s="660"/>
      <c r="J41" s="660"/>
      <c r="K41" s="660"/>
      <c r="L41" s="660"/>
      <c r="M41" s="660"/>
      <c r="N41" s="660"/>
      <c r="O41" s="660"/>
      <c r="P41" s="660"/>
      <c r="Q41" s="661"/>
      <c r="R41" s="653" t="s">
        <v>129</v>
      </c>
      <c r="S41" s="654"/>
      <c r="T41" s="654"/>
      <c r="U41" s="654"/>
      <c r="V41" s="654"/>
      <c r="W41" s="654"/>
      <c r="X41" s="654"/>
      <c r="Y41" s="655"/>
      <c r="Z41" s="656" t="s">
        <v>129</v>
      </c>
      <c r="AA41" s="656"/>
      <c r="AB41" s="656"/>
      <c r="AC41" s="656"/>
      <c r="AD41" s="657" t="s">
        <v>129</v>
      </c>
      <c r="AE41" s="657"/>
      <c r="AF41" s="657"/>
      <c r="AG41" s="657"/>
      <c r="AH41" s="657"/>
      <c r="AI41" s="657"/>
      <c r="AJ41" s="657"/>
      <c r="AK41" s="657"/>
      <c r="AL41" s="662" t="s">
        <v>129</v>
      </c>
      <c r="AM41" s="663"/>
      <c r="AN41" s="663"/>
      <c r="AO41" s="664"/>
      <c r="AQ41" s="719" t="s">
        <v>356</v>
      </c>
      <c r="AR41" s="720"/>
      <c r="AS41" s="720"/>
      <c r="AT41" s="720"/>
      <c r="AU41" s="720"/>
      <c r="AV41" s="720"/>
      <c r="AW41" s="720"/>
      <c r="AX41" s="720"/>
      <c r="AY41" s="721"/>
      <c r="AZ41" s="653">
        <v>841467</v>
      </c>
      <c r="BA41" s="654"/>
      <c r="BB41" s="654"/>
      <c r="BC41" s="654"/>
      <c r="BD41" s="687"/>
      <c r="BE41" s="687"/>
      <c r="BF41" s="710"/>
      <c r="BG41" s="702"/>
      <c r="BH41" s="703"/>
      <c r="BI41" s="703"/>
      <c r="BJ41" s="703"/>
      <c r="BK41" s="703"/>
      <c r="BL41" s="359"/>
      <c r="BM41" s="660" t="s">
        <v>357</v>
      </c>
      <c r="BN41" s="660"/>
      <c r="BO41" s="660"/>
      <c r="BP41" s="660"/>
      <c r="BQ41" s="660"/>
      <c r="BR41" s="660"/>
      <c r="BS41" s="660"/>
      <c r="BT41" s="660"/>
      <c r="BU41" s="661"/>
      <c r="BV41" s="653">
        <v>1</v>
      </c>
      <c r="BW41" s="654"/>
      <c r="BX41" s="654"/>
      <c r="BY41" s="654"/>
      <c r="BZ41" s="654"/>
      <c r="CA41" s="654"/>
      <c r="CB41" s="667"/>
      <c r="CD41" s="659" t="s">
        <v>358</v>
      </c>
      <c r="CE41" s="660"/>
      <c r="CF41" s="660"/>
      <c r="CG41" s="660"/>
      <c r="CH41" s="660"/>
      <c r="CI41" s="660"/>
      <c r="CJ41" s="660"/>
      <c r="CK41" s="660"/>
      <c r="CL41" s="660"/>
      <c r="CM41" s="660"/>
      <c r="CN41" s="660"/>
      <c r="CO41" s="660"/>
      <c r="CP41" s="660"/>
      <c r="CQ41" s="661"/>
      <c r="CR41" s="653" t="s">
        <v>129</v>
      </c>
      <c r="CS41" s="687"/>
      <c r="CT41" s="687"/>
      <c r="CU41" s="687"/>
      <c r="CV41" s="687"/>
      <c r="CW41" s="687"/>
      <c r="CX41" s="687"/>
      <c r="CY41" s="688"/>
      <c r="CZ41" s="662" t="s">
        <v>129</v>
      </c>
      <c r="DA41" s="689"/>
      <c r="DB41" s="689"/>
      <c r="DC41" s="691"/>
      <c r="DD41" s="666" t="s">
        <v>129</v>
      </c>
      <c r="DE41" s="687"/>
      <c r="DF41" s="687"/>
      <c r="DG41" s="687"/>
      <c r="DH41" s="687"/>
      <c r="DI41" s="687"/>
      <c r="DJ41" s="687"/>
      <c r="DK41" s="688"/>
      <c r="DL41" s="734"/>
      <c r="DM41" s="735"/>
      <c r="DN41" s="735"/>
      <c r="DO41" s="735"/>
      <c r="DP41" s="735"/>
      <c r="DQ41" s="735"/>
      <c r="DR41" s="735"/>
      <c r="DS41" s="735"/>
      <c r="DT41" s="735"/>
      <c r="DU41" s="735"/>
      <c r="DV41" s="736"/>
      <c r="DW41" s="725"/>
      <c r="DX41" s="726"/>
      <c r="DY41" s="726"/>
      <c r="DZ41" s="726"/>
      <c r="EA41" s="726"/>
      <c r="EB41" s="726"/>
      <c r="EC41" s="727"/>
    </row>
    <row r="42" spans="2:133" ht="11.25" customHeight="1" x14ac:dyDescent="0.2">
      <c r="B42" s="659" t="s">
        <v>359</v>
      </c>
      <c r="C42" s="660"/>
      <c r="D42" s="660"/>
      <c r="E42" s="660"/>
      <c r="F42" s="660"/>
      <c r="G42" s="660"/>
      <c r="H42" s="660"/>
      <c r="I42" s="660"/>
      <c r="J42" s="660"/>
      <c r="K42" s="660"/>
      <c r="L42" s="660"/>
      <c r="M42" s="660"/>
      <c r="N42" s="660"/>
      <c r="O42" s="660"/>
      <c r="P42" s="660"/>
      <c r="Q42" s="661"/>
      <c r="R42" s="653" t="s">
        <v>129</v>
      </c>
      <c r="S42" s="654"/>
      <c r="T42" s="654"/>
      <c r="U42" s="654"/>
      <c r="V42" s="654"/>
      <c r="W42" s="654"/>
      <c r="X42" s="654"/>
      <c r="Y42" s="655"/>
      <c r="Z42" s="656" t="s">
        <v>129</v>
      </c>
      <c r="AA42" s="656"/>
      <c r="AB42" s="656"/>
      <c r="AC42" s="656"/>
      <c r="AD42" s="657" t="s">
        <v>129</v>
      </c>
      <c r="AE42" s="657"/>
      <c r="AF42" s="657"/>
      <c r="AG42" s="657"/>
      <c r="AH42" s="657"/>
      <c r="AI42" s="657"/>
      <c r="AJ42" s="657"/>
      <c r="AK42" s="657"/>
      <c r="AL42" s="662" t="s">
        <v>129</v>
      </c>
      <c r="AM42" s="663"/>
      <c r="AN42" s="663"/>
      <c r="AO42" s="664"/>
      <c r="AQ42" s="731" t="s">
        <v>360</v>
      </c>
      <c r="AR42" s="732"/>
      <c r="AS42" s="732"/>
      <c r="AT42" s="732"/>
      <c r="AU42" s="732"/>
      <c r="AV42" s="732"/>
      <c r="AW42" s="732"/>
      <c r="AX42" s="732"/>
      <c r="AY42" s="733"/>
      <c r="AZ42" s="728">
        <v>1993976</v>
      </c>
      <c r="BA42" s="729"/>
      <c r="BB42" s="729"/>
      <c r="BC42" s="729"/>
      <c r="BD42" s="712"/>
      <c r="BE42" s="712"/>
      <c r="BF42" s="713"/>
      <c r="BG42" s="704"/>
      <c r="BH42" s="705"/>
      <c r="BI42" s="705"/>
      <c r="BJ42" s="705"/>
      <c r="BK42" s="705"/>
      <c r="BL42" s="357"/>
      <c r="BM42" s="677" t="s">
        <v>361</v>
      </c>
      <c r="BN42" s="677"/>
      <c r="BO42" s="677"/>
      <c r="BP42" s="677"/>
      <c r="BQ42" s="677"/>
      <c r="BR42" s="677"/>
      <c r="BS42" s="677"/>
      <c r="BT42" s="677"/>
      <c r="BU42" s="678"/>
      <c r="BV42" s="728">
        <v>385</v>
      </c>
      <c r="BW42" s="729"/>
      <c r="BX42" s="729"/>
      <c r="BY42" s="729"/>
      <c r="BZ42" s="729"/>
      <c r="CA42" s="729"/>
      <c r="CB42" s="730"/>
      <c r="CD42" s="659" t="s">
        <v>362</v>
      </c>
      <c r="CE42" s="660"/>
      <c r="CF42" s="660"/>
      <c r="CG42" s="660"/>
      <c r="CH42" s="660"/>
      <c r="CI42" s="660"/>
      <c r="CJ42" s="660"/>
      <c r="CK42" s="660"/>
      <c r="CL42" s="660"/>
      <c r="CM42" s="660"/>
      <c r="CN42" s="660"/>
      <c r="CO42" s="660"/>
      <c r="CP42" s="660"/>
      <c r="CQ42" s="661"/>
      <c r="CR42" s="653">
        <v>2460600</v>
      </c>
      <c r="CS42" s="687"/>
      <c r="CT42" s="687"/>
      <c r="CU42" s="687"/>
      <c r="CV42" s="687"/>
      <c r="CW42" s="687"/>
      <c r="CX42" s="687"/>
      <c r="CY42" s="688"/>
      <c r="CZ42" s="662">
        <v>7.1</v>
      </c>
      <c r="DA42" s="689"/>
      <c r="DB42" s="689"/>
      <c r="DC42" s="691"/>
      <c r="DD42" s="666">
        <v>226288</v>
      </c>
      <c r="DE42" s="687"/>
      <c r="DF42" s="687"/>
      <c r="DG42" s="687"/>
      <c r="DH42" s="687"/>
      <c r="DI42" s="687"/>
      <c r="DJ42" s="687"/>
      <c r="DK42" s="688"/>
      <c r="DL42" s="734"/>
      <c r="DM42" s="735"/>
      <c r="DN42" s="735"/>
      <c r="DO42" s="735"/>
      <c r="DP42" s="735"/>
      <c r="DQ42" s="735"/>
      <c r="DR42" s="735"/>
      <c r="DS42" s="735"/>
      <c r="DT42" s="735"/>
      <c r="DU42" s="735"/>
      <c r="DV42" s="736"/>
      <c r="DW42" s="725"/>
      <c r="DX42" s="726"/>
      <c r="DY42" s="726"/>
      <c r="DZ42" s="726"/>
      <c r="EA42" s="726"/>
      <c r="EB42" s="726"/>
      <c r="EC42" s="727"/>
    </row>
    <row r="43" spans="2:133" ht="11.25" customHeight="1" x14ac:dyDescent="0.2">
      <c r="B43" s="659" t="s">
        <v>363</v>
      </c>
      <c r="C43" s="660"/>
      <c r="D43" s="660"/>
      <c r="E43" s="660"/>
      <c r="F43" s="660"/>
      <c r="G43" s="660"/>
      <c r="H43" s="660"/>
      <c r="I43" s="660"/>
      <c r="J43" s="660"/>
      <c r="K43" s="660"/>
      <c r="L43" s="660"/>
      <c r="M43" s="660"/>
      <c r="N43" s="660"/>
      <c r="O43" s="660"/>
      <c r="P43" s="660"/>
      <c r="Q43" s="661"/>
      <c r="R43" s="653">
        <v>915365</v>
      </c>
      <c r="S43" s="654"/>
      <c r="T43" s="654"/>
      <c r="U43" s="654"/>
      <c r="V43" s="654"/>
      <c r="W43" s="654"/>
      <c r="X43" s="654"/>
      <c r="Y43" s="655"/>
      <c r="Z43" s="656">
        <v>2.6</v>
      </c>
      <c r="AA43" s="656"/>
      <c r="AB43" s="656"/>
      <c r="AC43" s="656"/>
      <c r="AD43" s="657" t="s">
        <v>129</v>
      </c>
      <c r="AE43" s="657"/>
      <c r="AF43" s="657"/>
      <c r="AG43" s="657"/>
      <c r="AH43" s="657"/>
      <c r="AI43" s="657"/>
      <c r="AJ43" s="657"/>
      <c r="AK43" s="657"/>
      <c r="AL43" s="662" t="s">
        <v>129</v>
      </c>
      <c r="AM43" s="663"/>
      <c r="AN43" s="663"/>
      <c r="AO43" s="664"/>
      <c r="CD43" s="659" t="s">
        <v>364</v>
      </c>
      <c r="CE43" s="660"/>
      <c r="CF43" s="660"/>
      <c r="CG43" s="660"/>
      <c r="CH43" s="660"/>
      <c r="CI43" s="660"/>
      <c r="CJ43" s="660"/>
      <c r="CK43" s="660"/>
      <c r="CL43" s="660"/>
      <c r="CM43" s="660"/>
      <c r="CN43" s="660"/>
      <c r="CO43" s="660"/>
      <c r="CP43" s="660"/>
      <c r="CQ43" s="661"/>
      <c r="CR43" s="653">
        <v>124849</v>
      </c>
      <c r="CS43" s="687"/>
      <c r="CT43" s="687"/>
      <c r="CU43" s="687"/>
      <c r="CV43" s="687"/>
      <c r="CW43" s="687"/>
      <c r="CX43" s="687"/>
      <c r="CY43" s="688"/>
      <c r="CZ43" s="662">
        <v>0.4</v>
      </c>
      <c r="DA43" s="689"/>
      <c r="DB43" s="689"/>
      <c r="DC43" s="691"/>
      <c r="DD43" s="666">
        <v>124849</v>
      </c>
      <c r="DE43" s="687"/>
      <c r="DF43" s="687"/>
      <c r="DG43" s="687"/>
      <c r="DH43" s="687"/>
      <c r="DI43" s="687"/>
      <c r="DJ43" s="687"/>
      <c r="DK43" s="688"/>
      <c r="DL43" s="734"/>
      <c r="DM43" s="735"/>
      <c r="DN43" s="735"/>
      <c r="DO43" s="735"/>
      <c r="DP43" s="735"/>
      <c r="DQ43" s="735"/>
      <c r="DR43" s="735"/>
      <c r="DS43" s="735"/>
      <c r="DT43" s="735"/>
      <c r="DU43" s="735"/>
      <c r="DV43" s="736"/>
      <c r="DW43" s="725"/>
      <c r="DX43" s="726"/>
      <c r="DY43" s="726"/>
      <c r="DZ43" s="726"/>
      <c r="EA43" s="726"/>
      <c r="EB43" s="726"/>
      <c r="EC43" s="727"/>
    </row>
    <row r="44" spans="2:133" ht="11.25" customHeight="1" x14ac:dyDescent="0.2">
      <c r="B44" s="676" t="s">
        <v>365</v>
      </c>
      <c r="C44" s="677"/>
      <c r="D44" s="677"/>
      <c r="E44" s="677"/>
      <c r="F44" s="677"/>
      <c r="G44" s="677"/>
      <c r="H44" s="677"/>
      <c r="I44" s="677"/>
      <c r="J44" s="677"/>
      <c r="K44" s="677"/>
      <c r="L44" s="677"/>
      <c r="M44" s="677"/>
      <c r="N44" s="677"/>
      <c r="O44" s="677"/>
      <c r="P44" s="677"/>
      <c r="Q44" s="678"/>
      <c r="R44" s="728">
        <v>35365904</v>
      </c>
      <c r="S44" s="729"/>
      <c r="T44" s="729"/>
      <c r="U44" s="729"/>
      <c r="V44" s="729"/>
      <c r="W44" s="729"/>
      <c r="X44" s="729"/>
      <c r="Y44" s="737"/>
      <c r="Z44" s="738">
        <v>100</v>
      </c>
      <c r="AA44" s="738"/>
      <c r="AB44" s="738"/>
      <c r="AC44" s="738"/>
      <c r="AD44" s="739">
        <v>17761978</v>
      </c>
      <c r="AE44" s="739"/>
      <c r="AF44" s="739"/>
      <c r="AG44" s="739"/>
      <c r="AH44" s="739"/>
      <c r="AI44" s="739"/>
      <c r="AJ44" s="739"/>
      <c r="AK44" s="739"/>
      <c r="AL44" s="740">
        <v>100</v>
      </c>
      <c r="AM44" s="711"/>
      <c r="AN44" s="711"/>
      <c r="AO44" s="741"/>
      <c r="CD44" s="692" t="s">
        <v>312</v>
      </c>
      <c r="CE44" s="693"/>
      <c r="CF44" s="659" t="s">
        <v>366</v>
      </c>
      <c r="CG44" s="660"/>
      <c r="CH44" s="660"/>
      <c r="CI44" s="660"/>
      <c r="CJ44" s="660"/>
      <c r="CK44" s="660"/>
      <c r="CL44" s="660"/>
      <c r="CM44" s="660"/>
      <c r="CN44" s="660"/>
      <c r="CO44" s="660"/>
      <c r="CP44" s="660"/>
      <c r="CQ44" s="661"/>
      <c r="CR44" s="653">
        <v>2460600</v>
      </c>
      <c r="CS44" s="654"/>
      <c r="CT44" s="654"/>
      <c r="CU44" s="654"/>
      <c r="CV44" s="654"/>
      <c r="CW44" s="654"/>
      <c r="CX44" s="654"/>
      <c r="CY44" s="655"/>
      <c r="CZ44" s="662">
        <v>7.1</v>
      </c>
      <c r="DA44" s="663"/>
      <c r="DB44" s="663"/>
      <c r="DC44" s="668"/>
      <c r="DD44" s="666">
        <v>226288</v>
      </c>
      <c r="DE44" s="654"/>
      <c r="DF44" s="654"/>
      <c r="DG44" s="654"/>
      <c r="DH44" s="654"/>
      <c r="DI44" s="654"/>
      <c r="DJ44" s="654"/>
      <c r="DK44" s="655"/>
      <c r="DL44" s="734"/>
      <c r="DM44" s="735"/>
      <c r="DN44" s="735"/>
      <c r="DO44" s="735"/>
      <c r="DP44" s="735"/>
      <c r="DQ44" s="735"/>
      <c r="DR44" s="735"/>
      <c r="DS44" s="735"/>
      <c r="DT44" s="735"/>
      <c r="DU44" s="735"/>
      <c r="DV44" s="736"/>
      <c r="DW44" s="725"/>
      <c r="DX44" s="726"/>
      <c r="DY44" s="726"/>
      <c r="DZ44" s="726"/>
      <c r="EA44" s="726"/>
      <c r="EB44" s="726"/>
      <c r="EC44" s="727"/>
    </row>
    <row r="45" spans="2:133" ht="11.25" customHeight="1" x14ac:dyDescent="0.2">
      <c r="CD45" s="694"/>
      <c r="CE45" s="695"/>
      <c r="CF45" s="659" t="s">
        <v>367</v>
      </c>
      <c r="CG45" s="660"/>
      <c r="CH45" s="660"/>
      <c r="CI45" s="660"/>
      <c r="CJ45" s="660"/>
      <c r="CK45" s="660"/>
      <c r="CL45" s="660"/>
      <c r="CM45" s="660"/>
      <c r="CN45" s="660"/>
      <c r="CO45" s="660"/>
      <c r="CP45" s="660"/>
      <c r="CQ45" s="661"/>
      <c r="CR45" s="653">
        <v>1479470</v>
      </c>
      <c r="CS45" s="687"/>
      <c r="CT45" s="687"/>
      <c r="CU45" s="687"/>
      <c r="CV45" s="687"/>
      <c r="CW45" s="687"/>
      <c r="CX45" s="687"/>
      <c r="CY45" s="688"/>
      <c r="CZ45" s="662">
        <v>4.3</v>
      </c>
      <c r="DA45" s="689"/>
      <c r="DB45" s="689"/>
      <c r="DC45" s="691"/>
      <c r="DD45" s="666">
        <v>54941</v>
      </c>
      <c r="DE45" s="687"/>
      <c r="DF45" s="687"/>
      <c r="DG45" s="687"/>
      <c r="DH45" s="687"/>
      <c r="DI45" s="687"/>
      <c r="DJ45" s="687"/>
      <c r="DK45" s="688"/>
      <c r="DL45" s="734"/>
      <c r="DM45" s="735"/>
      <c r="DN45" s="735"/>
      <c r="DO45" s="735"/>
      <c r="DP45" s="735"/>
      <c r="DQ45" s="735"/>
      <c r="DR45" s="735"/>
      <c r="DS45" s="735"/>
      <c r="DT45" s="735"/>
      <c r="DU45" s="735"/>
      <c r="DV45" s="736"/>
      <c r="DW45" s="725"/>
      <c r="DX45" s="726"/>
      <c r="DY45" s="726"/>
      <c r="DZ45" s="726"/>
      <c r="EA45" s="726"/>
      <c r="EB45" s="726"/>
      <c r="EC45" s="727"/>
    </row>
    <row r="46" spans="2:133" ht="11.25" customHeight="1" x14ac:dyDescent="0.2">
      <c r="B46" s="211" t="s">
        <v>368</v>
      </c>
      <c r="CD46" s="694"/>
      <c r="CE46" s="695"/>
      <c r="CF46" s="659" t="s">
        <v>369</v>
      </c>
      <c r="CG46" s="660"/>
      <c r="CH46" s="660"/>
      <c r="CI46" s="660"/>
      <c r="CJ46" s="660"/>
      <c r="CK46" s="660"/>
      <c r="CL46" s="660"/>
      <c r="CM46" s="660"/>
      <c r="CN46" s="660"/>
      <c r="CO46" s="660"/>
      <c r="CP46" s="660"/>
      <c r="CQ46" s="661"/>
      <c r="CR46" s="653">
        <v>966760</v>
      </c>
      <c r="CS46" s="654"/>
      <c r="CT46" s="654"/>
      <c r="CU46" s="654"/>
      <c r="CV46" s="654"/>
      <c r="CW46" s="654"/>
      <c r="CX46" s="654"/>
      <c r="CY46" s="655"/>
      <c r="CZ46" s="662">
        <v>2.8</v>
      </c>
      <c r="DA46" s="663"/>
      <c r="DB46" s="663"/>
      <c r="DC46" s="668"/>
      <c r="DD46" s="666">
        <v>171277</v>
      </c>
      <c r="DE46" s="654"/>
      <c r="DF46" s="654"/>
      <c r="DG46" s="654"/>
      <c r="DH46" s="654"/>
      <c r="DI46" s="654"/>
      <c r="DJ46" s="654"/>
      <c r="DK46" s="655"/>
      <c r="DL46" s="734"/>
      <c r="DM46" s="735"/>
      <c r="DN46" s="735"/>
      <c r="DO46" s="735"/>
      <c r="DP46" s="735"/>
      <c r="DQ46" s="735"/>
      <c r="DR46" s="735"/>
      <c r="DS46" s="735"/>
      <c r="DT46" s="735"/>
      <c r="DU46" s="735"/>
      <c r="DV46" s="736"/>
      <c r="DW46" s="725"/>
      <c r="DX46" s="726"/>
      <c r="DY46" s="726"/>
      <c r="DZ46" s="726"/>
      <c r="EA46" s="726"/>
      <c r="EB46" s="726"/>
      <c r="EC46" s="727"/>
    </row>
    <row r="47" spans="2:133" ht="11.25" customHeight="1" x14ac:dyDescent="0.2">
      <c r="B47" s="742" t="s">
        <v>370</v>
      </c>
      <c r="C47" s="742"/>
      <c r="D47" s="742"/>
      <c r="E47" s="742"/>
      <c r="F47" s="742"/>
      <c r="G47" s="742"/>
      <c r="H47" s="742"/>
      <c r="I47" s="742"/>
      <c r="J47" s="742"/>
      <c r="K47" s="742"/>
      <c r="L47" s="742"/>
      <c r="M47" s="742"/>
      <c r="N47" s="742"/>
      <c r="O47" s="742"/>
      <c r="P47" s="742"/>
      <c r="Q47" s="742"/>
      <c r="R47" s="742"/>
      <c r="S47" s="742"/>
      <c r="T47" s="742"/>
      <c r="U47" s="742"/>
      <c r="V47" s="742"/>
      <c r="W47" s="742"/>
      <c r="X47" s="742"/>
      <c r="Y47" s="742"/>
      <c r="Z47" s="742"/>
      <c r="AA47" s="742"/>
      <c r="AB47" s="742"/>
      <c r="AC47" s="742"/>
      <c r="AD47" s="742"/>
      <c r="AE47" s="742"/>
      <c r="AF47" s="742"/>
      <c r="AG47" s="742"/>
      <c r="AH47" s="742"/>
      <c r="AI47" s="742"/>
      <c r="AJ47" s="742"/>
      <c r="AK47" s="742"/>
      <c r="AL47" s="742"/>
      <c r="AM47" s="742"/>
      <c r="AN47" s="742"/>
      <c r="AO47" s="742"/>
      <c r="AP47" s="742"/>
      <c r="AQ47" s="742"/>
      <c r="AR47" s="742"/>
      <c r="AS47" s="742"/>
      <c r="AT47" s="742"/>
      <c r="AU47" s="742"/>
      <c r="AV47" s="742"/>
      <c r="AW47" s="742"/>
      <c r="AX47" s="742"/>
      <c r="AY47" s="742"/>
      <c r="AZ47" s="742"/>
      <c r="BA47" s="742"/>
      <c r="BB47" s="742"/>
      <c r="BC47" s="742"/>
      <c r="BD47" s="742"/>
      <c r="BE47" s="742"/>
      <c r="BF47" s="742"/>
      <c r="BG47" s="742"/>
      <c r="BH47" s="742"/>
      <c r="BI47" s="742"/>
      <c r="BJ47" s="742"/>
      <c r="BK47" s="742"/>
      <c r="BL47" s="742"/>
      <c r="BM47" s="742"/>
      <c r="BN47" s="742"/>
      <c r="BO47" s="742"/>
      <c r="BP47" s="742"/>
      <c r="BQ47" s="742"/>
      <c r="BR47" s="742"/>
      <c r="BS47" s="742"/>
      <c r="BT47" s="742"/>
      <c r="BU47" s="742"/>
      <c r="BV47" s="742"/>
      <c r="BW47" s="742"/>
      <c r="BX47" s="742"/>
      <c r="BY47" s="742"/>
      <c r="BZ47" s="742"/>
      <c r="CA47" s="742"/>
      <c r="CB47" s="742"/>
      <c r="CD47" s="694"/>
      <c r="CE47" s="695"/>
      <c r="CF47" s="659" t="s">
        <v>371</v>
      </c>
      <c r="CG47" s="660"/>
      <c r="CH47" s="660"/>
      <c r="CI47" s="660"/>
      <c r="CJ47" s="660"/>
      <c r="CK47" s="660"/>
      <c r="CL47" s="660"/>
      <c r="CM47" s="660"/>
      <c r="CN47" s="660"/>
      <c r="CO47" s="660"/>
      <c r="CP47" s="660"/>
      <c r="CQ47" s="661"/>
      <c r="CR47" s="653" t="s">
        <v>129</v>
      </c>
      <c r="CS47" s="687"/>
      <c r="CT47" s="687"/>
      <c r="CU47" s="687"/>
      <c r="CV47" s="687"/>
      <c r="CW47" s="687"/>
      <c r="CX47" s="687"/>
      <c r="CY47" s="688"/>
      <c r="CZ47" s="662" t="s">
        <v>129</v>
      </c>
      <c r="DA47" s="689"/>
      <c r="DB47" s="689"/>
      <c r="DC47" s="691"/>
      <c r="DD47" s="666" t="s">
        <v>129</v>
      </c>
      <c r="DE47" s="687"/>
      <c r="DF47" s="687"/>
      <c r="DG47" s="687"/>
      <c r="DH47" s="687"/>
      <c r="DI47" s="687"/>
      <c r="DJ47" s="687"/>
      <c r="DK47" s="688"/>
      <c r="DL47" s="734"/>
      <c r="DM47" s="735"/>
      <c r="DN47" s="735"/>
      <c r="DO47" s="735"/>
      <c r="DP47" s="735"/>
      <c r="DQ47" s="735"/>
      <c r="DR47" s="735"/>
      <c r="DS47" s="735"/>
      <c r="DT47" s="735"/>
      <c r="DU47" s="735"/>
      <c r="DV47" s="736"/>
      <c r="DW47" s="725"/>
      <c r="DX47" s="726"/>
      <c r="DY47" s="726"/>
      <c r="DZ47" s="726"/>
      <c r="EA47" s="726"/>
      <c r="EB47" s="726"/>
      <c r="EC47" s="727"/>
    </row>
    <row r="48" spans="2:133" ht="11" x14ac:dyDescent="0.2">
      <c r="B48" s="742" t="s">
        <v>372</v>
      </c>
      <c r="C48" s="742"/>
      <c r="D48" s="742"/>
      <c r="E48" s="742"/>
      <c r="F48" s="742"/>
      <c r="G48" s="742"/>
      <c r="H48" s="742"/>
      <c r="I48" s="742"/>
      <c r="J48" s="742"/>
      <c r="K48" s="742"/>
      <c r="L48" s="742"/>
      <c r="M48" s="742"/>
      <c r="N48" s="742"/>
      <c r="O48" s="742"/>
      <c r="P48" s="742"/>
      <c r="Q48" s="742"/>
      <c r="R48" s="742"/>
      <c r="S48" s="742"/>
      <c r="T48" s="742"/>
      <c r="U48" s="742"/>
      <c r="V48" s="742"/>
      <c r="W48" s="742"/>
      <c r="X48" s="742"/>
      <c r="Y48" s="742"/>
      <c r="Z48" s="742"/>
      <c r="AA48" s="742"/>
      <c r="AB48" s="742"/>
      <c r="AC48" s="742"/>
      <c r="AD48" s="742"/>
      <c r="AE48" s="742"/>
      <c r="AF48" s="742"/>
      <c r="AG48" s="742"/>
      <c r="AH48" s="742"/>
      <c r="AI48" s="742"/>
      <c r="AJ48" s="742"/>
      <c r="AK48" s="742"/>
      <c r="AL48" s="742"/>
      <c r="AM48" s="742"/>
      <c r="AN48" s="742"/>
      <c r="AO48" s="742"/>
      <c r="AP48" s="742"/>
      <c r="AQ48" s="742"/>
      <c r="AR48" s="742"/>
      <c r="AS48" s="742"/>
      <c r="AT48" s="742"/>
      <c r="AU48" s="742"/>
      <c r="AV48" s="742"/>
      <c r="AW48" s="742"/>
      <c r="AX48" s="742"/>
      <c r="AY48" s="742"/>
      <c r="AZ48" s="742"/>
      <c r="BA48" s="742"/>
      <c r="BB48" s="742"/>
      <c r="BC48" s="742"/>
      <c r="BD48" s="742"/>
      <c r="BE48" s="742"/>
      <c r="BF48" s="742"/>
      <c r="BG48" s="742"/>
      <c r="BH48" s="742"/>
      <c r="BI48" s="742"/>
      <c r="BJ48" s="742"/>
      <c r="BK48" s="742"/>
      <c r="BL48" s="742"/>
      <c r="BM48" s="742"/>
      <c r="BN48" s="742"/>
      <c r="BO48" s="742"/>
      <c r="BP48" s="742"/>
      <c r="BQ48" s="742"/>
      <c r="BR48" s="742"/>
      <c r="BS48" s="742"/>
      <c r="BT48" s="742"/>
      <c r="BU48" s="742"/>
      <c r="BV48" s="742"/>
      <c r="BW48" s="742"/>
      <c r="BX48" s="742"/>
      <c r="BY48" s="742"/>
      <c r="BZ48" s="742"/>
      <c r="CA48" s="742"/>
      <c r="CB48" s="742"/>
      <c r="CD48" s="696"/>
      <c r="CE48" s="697"/>
      <c r="CF48" s="659" t="s">
        <v>373</v>
      </c>
      <c r="CG48" s="660"/>
      <c r="CH48" s="660"/>
      <c r="CI48" s="660"/>
      <c r="CJ48" s="660"/>
      <c r="CK48" s="660"/>
      <c r="CL48" s="660"/>
      <c r="CM48" s="660"/>
      <c r="CN48" s="660"/>
      <c r="CO48" s="660"/>
      <c r="CP48" s="660"/>
      <c r="CQ48" s="661"/>
      <c r="CR48" s="653" t="s">
        <v>129</v>
      </c>
      <c r="CS48" s="654"/>
      <c r="CT48" s="654"/>
      <c r="CU48" s="654"/>
      <c r="CV48" s="654"/>
      <c r="CW48" s="654"/>
      <c r="CX48" s="654"/>
      <c r="CY48" s="655"/>
      <c r="CZ48" s="662" t="s">
        <v>129</v>
      </c>
      <c r="DA48" s="663"/>
      <c r="DB48" s="663"/>
      <c r="DC48" s="668"/>
      <c r="DD48" s="666" t="s">
        <v>129</v>
      </c>
      <c r="DE48" s="654"/>
      <c r="DF48" s="654"/>
      <c r="DG48" s="654"/>
      <c r="DH48" s="654"/>
      <c r="DI48" s="654"/>
      <c r="DJ48" s="654"/>
      <c r="DK48" s="655"/>
      <c r="DL48" s="734"/>
      <c r="DM48" s="735"/>
      <c r="DN48" s="735"/>
      <c r="DO48" s="735"/>
      <c r="DP48" s="735"/>
      <c r="DQ48" s="735"/>
      <c r="DR48" s="735"/>
      <c r="DS48" s="735"/>
      <c r="DT48" s="735"/>
      <c r="DU48" s="735"/>
      <c r="DV48" s="736"/>
      <c r="DW48" s="725"/>
      <c r="DX48" s="726"/>
      <c r="DY48" s="726"/>
      <c r="DZ48" s="726"/>
      <c r="EA48" s="726"/>
      <c r="EB48" s="726"/>
      <c r="EC48" s="727"/>
    </row>
    <row r="49" spans="2:133" ht="11.25" customHeight="1" x14ac:dyDescent="0.2">
      <c r="B49" s="358"/>
      <c r="CD49" s="676" t="s">
        <v>374</v>
      </c>
      <c r="CE49" s="677"/>
      <c r="CF49" s="677"/>
      <c r="CG49" s="677"/>
      <c r="CH49" s="677"/>
      <c r="CI49" s="677"/>
      <c r="CJ49" s="677"/>
      <c r="CK49" s="677"/>
      <c r="CL49" s="677"/>
      <c r="CM49" s="677"/>
      <c r="CN49" s="677"/>
      <c r="CO49" s="677"/>
      <c r="CP49" s="677"/>
      <c r="CQ49" s="678"/>
      <c r="CR49" s="728">
        <v>34730013</v>
      </c>
      <c r="CS49" s="712"/>
      <c r="CT49" s="712"/>
      <c r="CU49" s="712"/>
      <c r="CV49" s="712"/>
      <c r="CW49" s="712"/>
      <c r="CX49" s="712"/>
      <c r="CY49" s="743"/>
      <c r="CZ49" s="740">
        <v>100</v>
      </c>
      <c r="DA49" s="744"/>
      <c r="DB49" s="744"/>
      <c r="DC49" s="745"/>
      <c r="DD49" s="746">
        <v>21117138</v>
      </c>
      <c r="DE49" s="712"/>
      <c r="DF49" s="712"/>
      <c r="DG49" s="712"/>
      <c r="DH49" s="712"/>
      <c r="DI49" s="712"/>
      <c r="DJ49" s="712"/>
      <c r="DK49" s="743"/>
      <c r="DL49" s="747"/>
      <c r="DM49" s="748"/>
      <c r="DN49" s="748"/>
      <c r="DO49" s="748"/>
      <c r="DP49" s="748"/>
      <c r="DQ49" s="748"/>
      <c r="DR49" s="748"/>
      <c r="DS49" s="748"/>
      <c r="DT49" s="748"/>
      <c r="DU49" s="748"/>
      <c r="DV49" s="749"/>
      <c r="DW49" s="750"/>
      <c r="DX49" s="751"/>
      <c r="DY49" s="751"/>
      <c r="DZ49" s="751"/>
      <c r="EA49" s="751"/>
      <c r="EB49" s="751"/>
      <c r="EC49" s="752"/>
    </row>
    <row r="50" spans="2:133" ht="11" hidden="1" x14ac:dyDescent="0.2">
      <c r="B50" s="358"/>
    </row>
  </sheetData>
  <sheetProtection algorithmName="SHA-512" hashValue="gY17lQ/bKjEb4VUzziD+8EpLMBCx0PERudS8udPOVjalUJJ8vYVeojT58HbsPDmp05Gx6WT9bQ8YOJEs0fwmEA==" saltValue="8CZDpucrTytw52vy3ybYDA==" spinCount="100000" sheet="1" objects="1" scenarios="1"/>
  <mergeCells count="618">
    <mergeCell ref="DW48:EC48"/>
    <mergeCell ref="B47:CB47"/>
    <mergeCell ref="CF47:CQ47"/>
    <mergeCell ref="CD49:CQ49"/>
    <mergeCell ref="CR49:CY49"/>
    <mergeCell ref="CZ49:DC49"/>
    <mergeCell ref="DD49:DK49"/>
    <mergeCell ref="DL49:DV49"/>
    <mergeCell ref="DW49:EC49"/>
    <mergeCell ref="CR47:CY47"/>
    <mergeCell ref="CZ47:DC47"/>
    <mergeCell ref="DD47:DK47"/>
    <mergeCell ref="DL47:DV47"/>
    <mergeCell ref="DW47:EC47"/>
    <mergeCell ref="CF48:CQ48"/>
    <mergeCell ref="CR45:CY45"/>
    <mergeCell ref="CZ45:DC45"/>
    <mergeCell ref="DD45:DK45"/>
    <mergeCell ref="DL45:DV45"/>
    <mergeCell ref="DW45:EC45"/>
    <mergeCell ref="CF46:CQ46"/>
    <mergeCell ref="CR46:CY46"/>
    <mergeCell ref="CZ46:DC46"/>
    <mergeCell ref="DD46:DK46"/>
    <mergeCell ref="DL46:DV46"/>
    <mergeCell ref="DW46:EC46"/>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B48:CB48"/>
    <mergeCell ref="CR48:CY48"/>
    <mergeCell ref="CZ48:DC48"/>
    <mergeCell ref="DD48:DK48"/>
    <mergeCell ref="DL48:DV48"/>
    <mergeCell ref="CF45:CQ45"/>
    <mergeCell ref="DW41:EC41"/>
    <mergeCell ref="DW40:EC40"/>
    <mergeCell ref="B41:Q41"/>
    <mergeCell ref="R41:Y41"/>
    <mergeCell ref="Z41:AC41"/>
    <mergeCell ref="AD41:AK41"/>
    <mergeCell ref="AL41:AO41"/>
    <mergeCell ref="AZ40:BF40"/>
    <mergeCell ref="BG40:BK42"/>
    <mergeCell ref="BM40:BU40"/>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BV39:CB39"/>
    <mergeCell ref="CD39:CQ39"/>
    <mergeCell ref="CR39:CY39"/>
    <mergeCell ref="B38:Q38"/>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Z37:BF37"/>
    <mergeCell ref="BG37:BU37"/>
    <mergeCell ref="BV37:CB37"/>
    <mergeCell ref="CD37:CQ37"/>
    <mergeCell ref="DD37:DK37"/>
    <mergeCell ref="DL37:DV37"/>
    <mergeCell ref="DW37:EC37"/>
    <mergeCell ref="BG35:CB35"/>
    <mergeCell ref="Z35:AC35"/>
    <mergeCell ref="R38:Y38"/>
    <mergeCell ref="Z38:AC38"/>
    <mergeCell ref="AD38:AK38"/>
    <mergeCell ref="AL38:AO38"/>
    <mergeCell ref="BV36:CB36"/>
    <mergeCell ref="DW36:EC36"/>
    <mergeCell ref="AQ38:AY38"/>
    <mergeCell ref="AZ38:BF38"/>
    <mergeCell ref="BG38:BU38"/>
    <mergeCell ref="BV38:CB38"/>
    <mergeCell ref="CD38:CQ38"/>
    <mergeCell ref="CR38:CY38"/>
    <mergeCell ref="CZ38:DC38"/>
    <mergeCell ref="DD38:DK38"/>
    <mergeCell ref="AZ36:BF36"/>
    <mergeCell ref="BG36:BU36"/>
    <mergeCell ref="CD36:CQ36"/>
    <mergeCell ref="CR36:CY36"/>
    <mergeCell ref="CZ36:DC36"/>
    <mergeCell ref="DD36:DK36"/>
    <mergeCell ref="DL36:DV36"/>
    <mergeCell ref="DL35:DV35"/>
    <mergeCell ref="CD35:CQ35"/>
    <mergeCell ref="CR35:CY35"/>
    <mergeCell ref="CZ35:DC35"/>
    <mergeCell ref="DD35:DK35"/>
    <mergeCell ref="AD35:AK35"/>
    <mergeCell ref="AL35:AO35"/>
    <mergeCell ref="AQ35:BF35"/>
    <mergeCell ref="CD34:CQ34"/>
    <mergeCell ref="CR34:CY34"/>
    <mergeCell ref="CD33:CQ33"/>
    <mergeCell ref="B33:Q33"/>
    <mergeCell ref="R33:Y33"/>
    <mergeCell ref="Z33:AC33"/>
    <mergeCell ref="AD33:AK33"/>
    <mergeCell ref="AL33:AO33"/>
    <mergeCell ref="B35:Q35"/>
    <mergeCell ref="R35:Y35"/>
    <mergeCell ref="B34:Q34"/>
    <mergeCell ref="R34:Y34"/>
    <mergeCell ref="Z34:AC34"/>
    <mergeCell ref="AD34:AK34"/>
    <mergeCell ref="AL34:AO34"/>
    <mergeCell ref="AX33:BF33"/>
    <mergeCell ref="BG33:BL33"/>
    <mergeCell ref="BM33:BQ33"/>
    <mergeCell ref="BR33:BW33"/>
    <mergeCell ref="DW34:EC34"/>
    <mergeCell ref="CR33:CY33"/>
    <mergeCell ref="CZ33:DC33"/>
    <mergeCell ref="DD33:DK33"/>
    <mergeCell ref="DL33:DV33"/>
    <mergeCell ref="DW32:EC32"/>
    <mergeCell ref="CZ32:DC32"/>
    <mergeCell ref="DD32:DK32"/>
    <mergeCell ref="DL32:DV32"/>
    <mergeCell ref="DW33:EC33"/>
    <mergeCell ref="CZ34:DC34"/>
    <mergeCell ref="DD34:DK34"/>
    <mergeCell ref="DL34:DV34"/>
    <mergeCell ref="CF32:CQ32"/>
    <mergeCell ref="AX31:BF31"/>
    <mergeCell ref="BG31:BL31"/>
    <mergeCell ref="BM31:BQ31"/>
    <mergeCell ref="BR31:BW31"/>
    <mergeCell ref="BX31:CB31"/>
    <mergeCell ref="CF31:CQ31"/>
    <mergeCell ref="CR32:CY32"/>
    <mergeCell ref="B32:Q32"/>
    <mergeCell ref="R32:Y32"/>
    <mergeCell ref="Z32:AC32"/>
    <mergeCell ref="AD32:AK32"/>
    <mergeCell ref="AL32:AO32"/>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B30:Q30"/>
    <mergeCell ref="R30:Y30"/>
    <mergeCell ref="Z30:AC30"/>
    <mergeCell ref="AD30:AK30"/>
    <mergeCell ref="AL30:AO30"/>
    <mergeCell ref="AP30:BF30"/>
    <mergeCell ref="BG30:BQ30"/>
    <mergeCell ref="BO29:BR29"/>
    <mergeCell ref="BS29:CB29"/>
    <mergeCell ref="BR30:CB30"/>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DW29:EC29"/>
    <mergeCell ref="CD29:CE32"/>
    <mergeCell ref="CF29:CQ29"/>
    <mergeCell ref="CR29:CY29"/>
    <mergeCell ref="CZ29:DC29"/>
    <mergeCell ref="BO26:BR26"/>
    <mergeCell ref="CD28:CQ28"/>
    <mergeCell ref="CR28:CY28"/>
    <mergeCell ref="CZ28:DC28"/>
    <mergeCell ref="DD28:DK28"/>
    <mergeCell ref="DL28:DV28"/>
    <mergeCell ref="CD27:CQ27"/>
    <mergeCell ref="CR27:CY27"/>
    <mergeCell ref="CZ27:DC27"/>
    <mergeCell ref="DD27:DK27"/>
    <mergeCell ref="DD26:DK26"/>
    <mergeCell ref="DW27:EC27"/>
    <mergeCell ref="DW26:EC26"/>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CD26:CQ26"/>
    <mergeCell ref="CR26:CY26"/>
    <mergeCell ref="CZ26:DC26"/>
    <mergeCell ref="DL27:DV27"/>
    <mergeCell ref="BG26:BN26"/>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DL25:DV25"/>
    <mergeCell ref="DW25:EC25"/>
    <mergeCell ref="CR25:CY25"/>
    <mergeCell ref="CZ25:DC25"/>
    <mergeCell ref="DD25:DK25"/>
    <mergeCell ref="AP24:BF24"/>
    <mergeCell ref="AL24:AO24"/>
    <mergeCell ref="CD22:EC22"/>
    <mergeCell ref="B23:Q23"/>
    <mergeCell ref="R23:Y23"/>
    <mergeCell ref="Z23:AC23"/>
    <mergeCell ref="AD23:AK23"/>
    <mergeCell ref="AL23:AO23"/>
    <mergeCell ref="AP23:BF23"/>
    <mergeCell ref="CD23:CQ23"/>
    <mergeCell ref="CR23:CY23"/>
    <mergeCell ref="CZ23:DC23"/>
    <mergeCell ref="DD23:DK23"/>
    <mergeCell ref="DL23:DV23"/>
    <mergeCell ref="BS23:CB23"/>
    <mergeCell ref="BG23:BN23"/>
    <mergeCell ref="BO23:BR23"/>
    <mergeCell ref="BG22:BN22"/>
    <mergeCell ref="BO22:BR22"/>
    <mergeCell ref="BS22:CB22"/>
    <mergeCell ref="B22:Q22"/>
    <mergeCell ref="R22:Y22"/>
    <mergeCell ref="Z22:AC22"/>
    <mergeCell ref="AD22:AK22"/>
    <mergeCell ref="AL22:AO22"/>
    <mergeCell ref="DL24:DV24"/>
    <mergeCell ref="CD25:CQ25"/>
    <mergeCell ref="BO25:BR25"/>
    <mergeCell ref="BO24:BR24"/>
    <mergeCell ref="BS24:CB24"/>
    <mergeCell ref="BS25:CB25"/>
    <mergeCell ref="BG21:BN21"/>
    <mergeCell ref="AP20:BF20"/>
    <mergeCell ref="BG20:BN20"/>
    <mergeCell ref="BO20:BR20"/>
    <mergeCell ref="BS20:CB20"/>
    <mergeCell ref="CD20:CQ20"/>
    <mergeCell ref="AP22:BF22"/>
    <mergeCell ref="CZ20:DC20"/>
    <mergeCell ref="DD20:DP20"/>
    <mergeCell ref="DQ20:EC20"/>
    <mergeCell ref="CR20:CY20"/>
    <mergeCell ref="DQ21:EC21"/>
    <mergeCell ref="BO21:BR21"/>
    <mergeCell ref="BS21:CB21"/>
    <mergeCell ref="CD21:CQ21"/>
    <mergeCell ref="CR21:CY21"/>
    <mergeCell ref="CZ21:DC21"/>
    <mergeCell ref="DW23:EC23"/>
    <mergeCell ref="CR19:CY19"/>
    <mergeCell ref="CZ19:DC19"/>
    <mergeCell ref="DD19:DP19"/>
    <mergeCell ref="DQ18:EC18"/>
    <mergeCell ref="DQ19:EC19"/>
    <mergeCell ref="B21:Q21"/>
    <mergeCell ref="R21:Y21"/>
    <mergeCell ref="Z21:AC21"/>
    <mergeCell ref="AD21:AK21"/>
    <mergeCell ref="AL21:AO21"/>
    <mergeCell ref="AP21:BF21"/>
    <mergeCell ref="B20:Q20"/>
    <mergeCell ref="R20:Y20"/>
    <mergeCell ref="Z20:AC20"/>
    <mergeCell ref="AD20:AK20"/>
    <mergeCell ref="AL20:AO20"/>
    <mergeCell ref="BO19:BR19"/>
    <mergeCell ref="BS19:CB19"/>
    <mergeCell ref="DD21:DP21"/>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CD18:CQ18"/>
    <mergeCell ref="CR18:CY18"/>
    <mergeCell ref="CZ18:DC18"/>
    <mergeCell ref="DD18:DP18"/>
    <mergeCell ref="CD19:CQ19"/>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CD15:CQ15"/>
    <mergeCell ref="CR15:CY15"/>
    <mergeCell ref="CZ15:DC15"/>
    <mergeCell ref="DD15:DP15"/>
    <mergeCell ref="CD16:CQ16"/>
    <mergeCell ref="CR16:CY16"/>
    <mergeCell ref="CZ16:DC16"/>
    <mergeCell ref="DD16:DP16"/>
    <mergeCell ref="DQ15:EC15"/>
    <mergeCell ref="DQ16:EC16"/>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CD12:CQ12"/>
    <mergeCell ref="CR12:CY12"/>
    <mergeCell ref="CZ12:DC12"/>
    <mergeCell ref="DD12:DP12"/>
    <mergeCell ref="CD13:CQ13"/>
    <mergeCell ref="CR13:CY13"/>
    <mergeCell ref="CZ13:DC13"/>
    <mergeCell ref="DD13:DP13"/>
    <mergeCell ref="DQ12:EC12"/>
    <mergeCell ref="DQ13:EC13"/>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CD9:CQ9"/>
    <mergeCell ref="CR9:CY9"/>
    <mergeCell ref="CZ9:DC9"/>
    <mergeCell ref="DD9:DP9"/>
    <mergeCell ref="CD10:CQ10"/>
    <mergeCell ref="CR10:CY10"/>
    <mergeCell ref="CZ10:DC10"/>
    <mergeCell ref="DD10:DP10"/>
    <mergeCell ref="DQ9:EC9"/>
    <mergeCell ref="DQ10:EC10"/>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44" orientation="portrait"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102" zoomScale="40" zoomScaleNormal="40" zoomScaleSheetLayoutView="70" workbookViewId="0"/>
  </sheetViews>
  <sheetFormatPr defaultColWidth="0" defaultRowHeight="13" zeroHeight="1" x14ac:dyDescent="0.2"/>
  <cols>
    <col min="1" max="130" width="2.7265625" style="222" customWidth="1"/>
    <col min="131" max="131" width="1.63281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1122" t="s">
        <v>375</v>
      </c>
      <c r="B2" s="1122"/>
      <c r="C2" s="1122"/>
      <c r="D2" s="1122"/>
      <c r="E2" s="1122"/>
      <c r="F2" s="1122"/>
      <c r="G2" s="1122"/>
      <c r="H2" s="1122"/>
      <c r="I2" s="1122"/>
      <c r="J2" s="1122"/>
      <c r="K2" s="1122"/>
      <c r="L2" s="1122"/>
      <c r="M2" s="1122"/>
      <c r="N2" s="1122"/>
      <c r="O2" s="1122"/>
      <c r="P2" s="1122"/>
      <c r="Q2" s="1122"/>
      <c r="R2" s="1122"/>
      <c r="S2" s="1122"/>
      <c r="T2" s="1122"/>
      <c r="U2" s="1122"/>
      <c r="V2" s="1122"/>
      <c r="W2" s="1122"/>
      <c r="X2" s="1122"/>
      <c r="Y2" s="1122"/>
      <c r="Z2" s="1122"/>
      <c r="AA2" s="1122"/>
      <c r="AB2" s="1122"/>
      <c r="AC2" s="1122"/>
      <c r="AD2" s="1122"/>
      <c r="AE2" s="1122"/>
      <c r="AF2" s="1122"/>
      <c r="AG2" s="1122"/>
      <c r="AH2" s="1122"/>
      <c r="AI2" s="1122"/>
      <c r="AJ2" s="1122"/>
      <c r="AK2" s="1122"/>
      <c r="AL2" s="1122"/>
      <c r="AM2" s="1122"/>
      <c r="AN2" s="1122"/>
      <c r="AO2" s="1122"/>
      <c r="AP2" s="1122"/>
      <c r="AQ2" s="1122"/>
      <c r="AR2" s="1122"/>
      <c r="AS2" s="1122"/>
      <c r="AT2" s="1122"/>
      <c r="AU2" s="1122"/>
      <c r="AV2" s="1122"/>
      <c r="AW2" s="1122"/>
      <c r="AX2" s="1122"/>
      <c r="AY2" s="1122"/>
      <c r="AZ2" s="1122"/>
      <c r="BA2" s="1122"/>
      <c r="BB2" s="1122"/>
      <c r="BC2" s="1122"/>
      <c r="BD2" s="1122"/>
      <c r="BE2" s="1122"/>
      <c r="BF2" s="1122"/>
      <c r="BG2" s="1122"/>
      <c r="BH2" s="1122"/>
      <c r="BI2" s="1122"/>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23" t="s">
        <v>376</v>
      </c>
      <c r="DK2" s="1124"/>
      <c r="DL2" s="1124"/>
      <c r="DM2" s="1124"/>
      <c r="DN2" s="1124"/>
      <c r="DO2" s="1125"/>
      <c r="DP2" s="219"/>
      <c r="DQ2" s="1123" t="s">
        <v>377</v>
      </c>
      <c r="DR2" s="1124"/>
      <c r="DS2" s="1124"/>
      <c r="DT2" s="1124"/>
      <c r="DU2" s="1124"/>
      <c r="DV2" s="1124"/>
      <c r="DW2" s="1124"/>
      <c r="DX2" s="1124"/>
      <c r="DY2" s="1124"/>
      <c r="DZ2" s="1125"/>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5">
      <c r="A4" s="1091" t="s">
        <v>378</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23"/>
      <c r="BA4" s="223"/>
      <c r="BB4" s="223"/>
      <c r="BC4" s="223"/>
      <c r="BD4" s="223"/>
      <c r="BE4" s="224"/>
      <c r="BF4" s="224"/>
      <c r="BG4" s="224"/>
      <c r="BH4" s="224"/>
      <c r="BI4" s="224"/>
      <c r="BJ4" s="224"/>
      <c r="BK4" s="224"/>
      <c r="BL4" s="224"/>
      <c r="BM4" s="224"/>
      <c r="BN4" s="224"/>
      <c r="BO4" s="224"/>
      <c r="BP4" s="224"/>
      <c r="BQ4" s="762" t="s">
        <v>379</v>
      </c>
      <c r="BR4" s="762"/>
      <c r="BS4" s="762"/>
      <c r="BT4" s="762"/>
      <c r="BU4" s="762"/>
      <c r="BV4" s="762"/>
      <c r="BW4" s="762"/>
      <c r="BX4" s="762"/>
      <c r="BY4" s="762"/>
      <c r="BZ4" s="762"/>
      <c r="CA4" s="762"/>
      <c r="CB4" s="762"/>
      <c r="CC4" s="762"/>
      <c r="CD4" s="762"/>
      <c r="CE4" s="762"/>
      <c r="CF4" s="762"/>
      <c r="CG4" s="762"/>
      <c r="CH4" s="762"/>
      <c r="CI4" s="762"/>
      <c r="CJ4" s="762"/>
      <c r="CK4" s="762"/>
      <c r="CL4" s="762"/>
      <c r="CM4" s="762"/>
      <c r="CN4" s="762"/>
      <c r="CO4" s="762"/>
      <c r="CP4" s="762"/>
      <c r="CQ4" s="762"/>
      <c r="CR4" s="762"/>
      <c r="CS4" s="762"/>
      <c r="CT4" s="762"/>
      <c r="CU4" s="762"/>
      <c r="CV4" s="762"/>
      <c r="CW4" s="762"/>
      <c r="CX4" s="762"/>
      <c r="CY4" s="762"/>
      <c r="CZ4" s="762"/>
      <c r="DA4" s="762"/>
      <c r="DB4" s="762"/>
      <c r="DC4" s="762"/>
      <c r="DD4" s="762"/>
      <c r="DE4" s="762"/>
      <c r="DF4" s="762"/>
      <c r="DG4" s="762"/>
      <c r="DH4" s="762"/>
      <c r="DI4" s="762"/>
      <c r="DJ4" s="762"/>
      <c r="DK4" s="762"/>
      <c r="DL4" s="762"/>
      <c r="DM4" s="762"/>
      <c r="DN4" s="762"/>
      <c r="DO4" s="762"/>
      <c r="DP4" s="762"/>
      <c r="DQ4" s="762"/>
      <c r="DR4" s="762"/>
      <c r="DS4" s="762"/>
      <c r="DT4" s="762"/>
      <c r="DU4" s="762"/>
      <c r="DV4" s="762"/>
      <c r="DW4" s="762"/>
      <c r="DX4" s="762"/>
      <c r="DY4" s="762"/>
      <c r="DZ4" s="762"/>
      <c r="EA4" s="225"/>
    </row>
    <row r="5" spans="1:131" s="226" customFormat="1" ht="26.25" customHeight="1" x14ac:dyDescent="0.2">
      <c r="A5" s="1027" t="s">
        <v>380</v>
      </c>
      <c r="B5" s="1028"/>
      <c r="C5" s="1028"/>
      <c r="D5" s="1028"/>
      <c r="E5" s="1028"/>
      <c r="F5" s="1028"/>
      <c r="G5" s="1028"/>
      <c r="H5" s="1028"/>
      <c r="I5" s="1028"/>
      <c r="J5" s="1028"/>
      <c r="K5" s="1028"/>
      <c r="L5" s="1028"/>
      <c r="M5" s="1028"/>
      <c r="N5" s="1028"/>
      <c r="O5" s="1028"/>
      <c r="P5" s="1029"/>
      <c r="Q5" s="1033" t="s">
        <v>381</v>
      </c>
      <c r="R5" s="1034"/>
      <c r="S5" s="1034"/>
      <c r="T5" s="1034"/>
      <c r="U5" s="1035"/>
      <c r="V5" s="1033" t="s">
        <v>382</v>
      </c>
      <c r="W5" s="1034"/>
      <c r="X5" s="1034"/>
      <c r="Y5" s="1034"/>
      <c r="Z5" s="1035"/>
      <c r="AA5" s="1033" t="s">
        <v>383</v>
      </c>
      <c r="AB5" s="1034"/>
      <c r="AC5" s="1034"/>
      <c r="AD5" s="1034"/>
      <c r="AE5" s="1034"/>
      <c r="AF5" s="1126" t="s">
        <v>384</v>
      </c>
      <c r="AG5" s="1034"/>
      <c r="AH5" s="1034"/>
      <c r="AI5" s="1034"/>
      <c r="AJ5" s="1047"/>
      <c r="AK5" s="1034" t="s">
        <v>385</v>
      </c>
      <c r="AL5" s="1034"/>
      <c r="AM5" s="1034"/>
      <c r="AN5" s="1034"/>
      <c r="AO5" s="1035"/>
      <c r="AP5" s="1033" t="s">
        <v>386</v>
      </c>
      <c r="AQ5" s="1034"/>
      <c r="AR5" s="1034"/>
      <c r="AS5" s="1034"/>
      <c r="AT5" s="1035"/>
      <c r="AU5" s="1033" t="s">
        <v>387</v>
      </c>
      <c r="AV5" s="1034"/>
      <c r="AW5" s="1034"/>
      <c r="AX5" s="1034"/>
      <c r="AY5" s="1047"/>
      <c r="AZ5" s="223"/>
      <c r="BA5" s="223"/>
      <c r="BB5" s="223"/>
      <c r="BC5" s="223"/>
      <c r="BD5" s="223"/>
      <c r="BE5" s="224"/>
      <c r="BF5" s="224"/>
      <c r="BG5" s="224"/>
      <c r="BH5" s="224"/>
      <c r="BI5" s="224"/>
      <c r="BJ5" s="224"/>
      <c r="BK5" s="224"/>
      <c r="BL5" s="224"/>
      <c r="BM5" s="224"/>
      <c r="BN5" s="224"/>
      <c r="BO5" s="224"/>
      <c r="BP5" s="224"/>
      <c r="BQ5" s="1027" t="s">
        <v>388</v>
      </c>
      <c r="BR5" s="1028"/>
      <c r="BS5" s="1028"/>
      <c r="BT5" s="1028"/>
      <c r="BU5" s="1028"/>
      <c r="BV5" s="1028"/>
      <c r="BW5" s="1028"/>
      <c r="BX5" s="1028"/>
      <c r="BY5" s="1028"/>
      <c r="BZ5" s="1028"/>
      <c r="CA5" s="1028"/>
      <c r="CB5" s="1028"/>
      <c r="CC5" s="1028"/>
      <c r="CD5" s="1028"/>
      <c r="CE5" s="1028"/>
      <c r="CF5" s="1028"/>
      <c r="CG5" s="1029"/>
      <c r="CH5" s="1033" t="s">
        <v>389</v>
      </c>
      <c r="CI5" s="1034"/>
      <c r="CJ5" s="1034"/>
      <c r="CK5" s="1034"/>
      <c r="CL5" s="1035"/>
      <c r="CM5" s="1033" t="s">
        <v>390</v>
      </c>
      <c r="CN5" s="1034"/>
      <c r="CO5" s="1034"/>
      <c r="CP5" s="1034"/>
      <c r="CQ5" s="1035"/>
      <c r="CR5" s="1033" t="s">
        <v>391</v>
      </c>
      <c r="CS5" s="1034"/>
      <c r="CT5" s="1034"/>
      <c r="CU5" s="1034"/>
      <c r="CV5" s="1035"/>
      <c r="CW5" s="1033" t="s">
        <v>392</v>
      </c>
      <c r="CX5" s="1034"/>
      <c r="CY5" s="1034"/>
      <c r="CZ5" s="1034"/>
      <c r="DA5" s="1035"/>
      <c r="DB5" s="1033" t="s">
        <v>393</v>
      </c>
      <c r="DC5" s="1034"/>
      <c r="DD5" s="1034"/>
      <c r="DE5" s="1034"/>
      <c r="DF5" s="1035"/>
      <c r="DG5" s="1116" t="s">
        <v>394</v>
      </c>
      <c r="DH5" s="1117"/>
      <c r="DI5" s="1117"/>
      <c r="DJ5" s="1117"/>
      <c r="DK5" s="1118"/>
      <c r="DL5" s="1116" t="s">
        <v>395</v>
      </c>
      <c r="DM5" s="1117"/>
      <c r="DN5" s="1117"/>
      <c r="DO5" s="1117"/>
      <c r="DP5" s="1118"/>
      <c r="DQ5" s="1033" t="s">
        <v>396</v>
      </c>
      <c r="DR5" s="1034"/>
      <c r="DS5" s="1034"/>
      <c r="DT5" s="1034"/>
      <c r="DU5" s="1035"/>
      <c r="DV5" s="1033" t="s">
        <v>387</v>
      </c>
      <c r="DW5" s="1034"/>
      <c r="DX5" s="1034"/>
      <c r="DY5" s="1034"/>
      <c r="DZ5" s="1047"/>
      <c r="EA5" s="225"/>
    </row>
    <row r="6" spans="1:131" s="226" customFormat="1" ht="26.25" customHeight="1" thickBot="1" x14ac:dyDescent="0.25">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27"/>
      <c r="AG6" s="1037"/>
      <c r="AH6" s="1037"/>
      <c r="AI6" s="1037"/>
      <c r="AJ6" s="1048"/>
      <c r="AK6" s="1037"/>
      <c r="AL6" s="1037"/>
      <c r="AM6" s="1037"/>
      <c r="AN6" s="1037"/>
      <c r="AO6" s="1038"/>
      <c r="AP6" s="1036"/>
      <c r="AQ6" s="1037"/>
      <c r="AR6" s="1037"/>
      <c r="AS6" s="1037"/>
      <c r="AT6" s="1038"/>
      <c r="AU6" s="1036"/>
      <c r="AV6" s="1037"/>
      <c r="AW6" s="1037"/>
      <c r="AX6" s="1037"/>
      <c r="AY6" s="1048"/>
      <c r="AZ6" s="223"/>
      <c r="BA6" s="223"/>
      <c r="BB6" s="223"/>
      <c r="BC6" s="223"/>
      <c r="BD6" s="223"/>
      <c r="BE6" s="224"/>
      <c r="BF6" s="224"/>
      <c r="BG6" s="224"/>
      <c r="BH6" s="224"/>
      <c r="BI6" s="224"/>
      <c r="BJ6" s="224"/>
      <c r="BK6" s="224"/>
      <c r="BL6" s="224"/>
      <c r="BM6" s="224"/>
      <c r="BN6" s="224"/>
      <c r="BO6" s="224"/>
      <c r="BP6" s="224"/>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19"/>
      <c r="DH6" s="1120"/>
      <c r="DI6" s="1120"/>
      <c r="DJ6" s="1120"/>
      <c r="DK6" s="1121"/>
      <c r="DL6" s="1119"/>
      <c r="DM6" s="1120"/>
      <c r="DN6" s="1120"/>
      <c r="DO6" s="1120"/>
      <c r="DP6" s="1121"/>
      <c r="DQ6" s="1036"/>
      <c r="DR6" s="1037"/>
      <c r="DS6" s="1037"/>
      <c r="DT6" s="1037"/>
      <c r="DU6" s="1038"/>
      <c r="DV6" s="1036"/>
      <c r="DW6" s="1037"/>
      <c r="DX6" s="1037"/>
      <c r="DY6" s="1037"/>
      <c r="DZ6" s="1048"/>
      <c r="EA6" s="225"/>
    </row>
    <row r="7" spans="1:131" s="226" customFormat="1" ht="26.25" customHeight="1" thickTop="1" x14ac:dyDescent="0.2">
      <c r="A7" s="227">
        <v>1</v>
      </c>
      <c r="B7" s="1079" t="s">
        <v>397</v>
      </c>
      <c r="C7" s="1080"/>
      <c r="D7" s="1080"/>
      <c r="E7" s="1080"/>
      <c r="F7" s="1080"/>
      <c r="G7" s="1080"/>
      <c r="H7" s="1080"/>
      <c r="I7" s="1080"/>
      <c r="J7" s="1080"/>
      <c r="K7" s="1080"/>
      <c r="L7" s="1080"/>
      <c r="M7" s="1080"/>
      <c r="N7" s="1080"/>
      <c r="O7" s="1080"/>
      <c r="P7" s="1081"/>
      <c r="Q7" s="1134">
        <v>35373</v>
      </c>
      <c r="R7" s="1135"/>
      <c r="S7" s="1135"/>
      <c r="T7" s="1135"/>
      <c r="U7" s="1135"/>
      <c r="V7" s="1135">
        <v>34737</v>
      </c>
      <c r="W7" s="1135"/>
      <c r="X7" s="1135"/>
      <c r="Y7" s="1135"/>
      <c r="Z7" s="1135"/>
      <c r="AA7" s="1135">
        <v>636</v>
      </c>
      <c r="AB7" s="1135"/>
      <c r="AC7" s="1135"/>
      <c r="AD7" s="1135"/>
      <c r="AE7" s="1136"/>
      <c r="AF7" s="1137">
        <v>623</v>
      </c>
      <c r="AG7" s="1138"/>
      <c r="AH7" s="1138"/>
      <c r="AI7" s="1138"/>
      <c r="AJ7" s="1139"/>
      <c r="AK7" s="1140" t="s">
        <v>617</v>
      </c>
      <c r="AL7" s="1141"/>
      <c r="AM7" s="1141"/>
      <c r="AN7" s="1141"/>
      <c r="AO7" s="1141"/>
      <c r="AP7" s="1141">
        <v>30756</v>
      </c>
      <c r="AQ7" s="1141"/>
      <c r="AR7" s="1141"/>
      <c r="AS7" s="1141"/>
      <c r="AT7" s="1141"/>
      <c r="AU7" s="1142"/>
      <c r="AV7" s="1142"/>
      <c r="AW7" s="1142"/>
      <c r="AX7" s="1142"/>
      <c r="AY7" s="1143"/>
      <c r="AZ7" s="223"/>
      <c r="BA7" s="223"/>
      <c r="BB7" s="223"/>
      <c r="BC7" s="223"/>
      <c r="BD7" s="223"/>
      <c r="BE7" s="224"/>
      <c r="BF7" s="224"/>
      <c r="BG7" s="224"/>
      <c r="BH7" s="224"/>
      <c r="BI7" s="224"/>
      <c r="BJ7" s="224"/>
      <c r="BK7" s="224"/>
      <c r="BL7" s="224"/>
      <c r="BM7" s="224"/>
      <c r="BN7" s="224"/>
      <c r="BO7" s="224"/>
      <c r="BP7" s="224"/>
      <c r="BQ7" s="227">
        <v>1</v>
      </c>
      <c r="BR7" s="228"/>
      <c r="BS7" s="1131" t="s">
        <v>607</v>
      </c>
      <c r="BT7" s="1132"/>
      <c r="BU7" s="1132"/>
      <c r="BV7" s="1132"/>
      <c r="BW7" s="1132"/>
      <c r="BX7" s="1132"/>
      <c r="BY7" s="1132"/>
      <c r="BZ7" s="1132"/>
      <c r="CA7" s="1132"/>
      <c r="CB7" s="1132"/>
      <c r="CC7" s="1132"/>
      <c r="CD7" s="1132"/>
      <c r="CE7" s="1132"/>
      <c r="CF7" s="1132"/>
      <c r="CG7" s="1144"/>
      <c r="CH7" s="1128">
        <v>13</v>
      </c>
      <c r="CI7" s="1129"/>
      <c r="CJ7" s="1129"/>
      <c r="CK7" s="1129"/>
      <c r="CL7" s="1130"/>
      <c r="CM7" s="1128">
        <v>99</v>
      </c>
      <c r="CN7" s="1129"/>
      <c r="CO7" s="1129"/>
      <c r="CP7" s="1129"/>
      <c r="CQ7" s="1130"/>
      <c r="CR7" s="1128">
        <v>20</v>
      </c>
      <c r="CS7" s="1129"/>
      <c r="CT7" s="1129"/>
      <c r="CU7" s="1129"/>
      <c r="CV7" s="1130"/>
      <c r="CW7" s="1128" t="s">
        <v>617</v>
      </c>
      <c r="CX7" s="1129"/>
      <c r="CY7" s="1129"/>
      <c r="CZ7" s="1129"/>
      <c r="DA7" s="1130"/>
      <c r="DB7" s="1128" t="s">
        <v>617</v>
      </c>
      <c r="DC7" s="1129"/>
      <c r="DD7" s="1129"/>
      <c r="DE7" s="1129"/>
      <c r="DF7" s="1130"/>
      <c r="DG7" s="1128" t="s">
        <v>617</v>
      </c>
      <c r="DH7" s="1129"/>
      <c r="DI7" s="1129"/>
      <c r="DJ7" s="1129"/>
      <c r="DK7" s="1130"/>
      <c r="DL7" s="1128" t="s">
        <v>617</v>
      </c>
      <c r="DM7" s="1129"/>
      <c r="DN7" s="1129"/>
      <c r="DO7" s="1129"/>
      <c r="DP7" s="1130"/>
      <c r="DQ7" s="1128" t="s">
        <v>617</v>
      </c>
      <c r="DR7" s="1129"/>
      <c r="DS7" s="1129"/>
      <c r="DT7" s="1129"/>
      <c r="DU7" s="1130"/>
      <c r="DV7" s="1131"/>
      <c r="DW7" s="1132"/>
      <c r="DX7" s="1132"/>
      <c r="DY7" s="1132"/>
      <c r="DZ7" s="1133"/>
      <c r="EA7" s="225"/>
    </row>
    <row r="8" spans="1:131" s="226" customFormat="1" ht="26.25" customHeight="1" x14ac:dyDescent="0.2">
      <c r="A8" s="229">
        <v>2</v>
      </c>
      <c r="B8" s="1062"/>
      <c r="C8" s="1063"/>
      <c r="D8" s="1063"/>
      <c r="E8" s="1063"/>
      <c r="F8" s="1063"/>
      <c r="G8" s="1063"/>
      <c r="H8" s="1063"/>
      <c r="I8" s="1063"/>
      <c r="J8" s="1063"/>
      <c r="K8" s="1063"/>
      <c r="L8" s="1063"/>
      <c r="M8" s="1063"/>
      <c r="N8" s="1063"/>
      <c r="O8" s="1063"/>
      <c r="P8" s="1064"/>
      <c r="Q8" s="1070"/>
      <c r="R8" s="1071"/>
      <c r="S8" s="1071"/>
      <c r="T8" s="1071"/>
      <c r="U8" s="1071"/>
      <c r="V8" s="1071"/>
      <c r="W8" s="1071"/>
      <c r="X8" s="1071"/>
      <c r="Y8" s="1071"/>
      <c r="Z8" s="1071"/>
      <c r="AA8" s="1071"/>
      <c r="AB8" s="1071"/>
      <c r="AC8" s="1071"/>
      <c r="AD8" s="1071"/>
      <c r="AE8" s="1072"/>
      <c r="AF8" s="1067"/>
      <c r="AG8" s="1068"/>
      <c r="AH8" s="1068"/>
      <c r="AI8" s="1068"/>
      <c r="AJ8" s="1069"/>
      <c r="AK8" s="1112"/>
      <c r="AL8" s="1113"/>
      <c r="AM8" s="1113"/>
      <c r="AN8" s="1113"/>
      <c r="AO8" s="1113"/>
      <c r="AP8" s="1113"/>
      <c r="AQ8" s="1113"/>
      <c r="AR8" s="1113"/>
      <c r="AS8" s="1113"/>
      <c r="AT8" s="1113"/>
      <c r="AU8" s="1114"/>
      <c r="AV8" s="1114"/>
      <c r="AW8" s="1114"/>
      <c r="AX8" s="1114"/>
      <c r="AY8" s="1115"/>
      <c r="AZ8" s="223"/>
      <c r="BA8" s="223"/>
      <c r="BB8" s="223"/>
      <c r="BC8" s="223"/>
      <c r="BD8" s="223"/>
      <c r="BE8" s="224"/>
      <c r="BF8" s="224"/>
      <c r="BG8" s="224"/>
      <c r="BH8" s="224"/>
      <c r="BI8" s="224"/>
      <c r="BJ8" s="224"/>
      <c r="BK8" s="224"/>
      <c r="BL8" s="224"/>
      <c r="BM8" s="224"/>
      <c r="BN8" s="224"/>
      <c r="BO8" s="224"/>
      <c r="BP8" s="224"/>
      <c r="BQ8" s="229">
        <v>2</v>
      </c>
      <c r="BR8" s="230"/>
      <c r="BS8" s="1024" t="s">
        <v>608</v>
      </c>
      <c r="BT8" s="1025"/>
      <c r="BU8" s="1025"/>
      <c r="BV8" s="1025"/>
      <c r="BW8" s="1025"/>
      <c r="BX8" s="1025"/>
      <c r="BY8" s="1025"/>
      <c r="BZ8" s="1025"/>
      <c r="CA8" s="1025"/>
      <c r="CB8" s="1025"/>
      <c r="CC8" s="1025"/>
      <c r="CD8" s="1025"/>
      <c r="CE8" s="1025"/>
      <c r="CF8" s="1025"/>
      <c r="CG8" s="1046"/>
      <c r="CH8" s="1021">
        <v>1</v>
      </c>
      <c r="CI8" s="1022"/>
      <c r="CJ8" s="1022"/>
      <c r="CK8" s="1022"/>
      <c r="CL8" s="1023"/>
      <c r="CM8" s="1021">
        <v>58</v>
      </c>
      <c r="CN8" s="1022"/>
      <c r="CO8" s="1022"/>
      <c r="CP8" s="1022"/>
      <c r="CQ8" s="1023"/>
      <c r="CR8" s="1021">
        <v>30</v>
      </c>
      <c r="CS8" s="1022"/>
      <c r="CT8" s="1022"/>
      <c r="CU8" s="1022"/>
      <c r="CV8" s="1023"/>
      <c r="CW8" s="1021">
        <v>53</v>
      </c>
      <c r="CX8" s="1022"/>
      <c r="CY8" s="1022"/>
      <c r="CZ8" s="1022"/>
      <c r="DA8" s="1023"/>
      <c r="DB8" s="1021" t="s">
        <v>617</v>
      </c>
      <c r="DC8" s="1022"/>
      <c r="DD8" s="1022"/>
      <c r="DE8" s="1022"/>
      <c r="DF8" s="1023"/>
      <c r="DG8" s="1021" t="s">
        <v>617</v>
      </c>
      <c r="DH8" s="1022"/>
      <c r="DI8" s="1022"/>
      <c r="DJ8" s="1022"/>
      <c r="DK8" s="1023"/>
      <c r="DL8" s="1021" t="s">
        <v>617</v>
      </c>
      <c r="DM8" s="1022"/>
      <c r="DN8" s="1022"/>
      <c r="DO8" s="1022"/>
      <c r="DP8" s="1023"/>
      <c r="DQ8" s="1021" t="s">
        <v>617</v>
      </c>
      <c r="DR8" s="1022"/>
      <c r="DS8" s="1022"/>
      <c r="DT8" s="1022"/>
      <c r="DU8" s="1023"/>
      <c r="DV8" s="1024"/>
      <c r="DW8" s="1025"/>
      <c r="DX8" s="1025"/>
      <c r="DY8" s="1025"/>
      <c r="DZ8" s="1026"/>
      <c r="EA8" s="225"/>
    </row>
    <row r="9" spans="1:131" s="226" customFormat="1" ht="26.25" customHeight="1" x14ac:dyDescent="0.2">
      <c r="A9" s="229">
        <v>3</v>
      </c>
      <c r="B9" s="1062"/>
      <c r="C9" s="1063"/>
      <c r="D9" s="1063"/>
      <c r="E9" s="1063"/>
      <c r="F9" s="1063"/>
      <c r="G9" s="1063"/>
      <c r="H9" s="1063"/>
      <c r="I9" s="1063"/>
      <c r="J9" s="1063"/>
      <c r="K9" s="1063"/>
      <c r="L9" s="1063"/>
      <c r="M9" s="1063"/>
      <c r="N9" s="1063"/>
      <c r="O9" s="1063"/>
      <c r="P9" s="1064"/>
      <c r="Q9" s="1070"/>
      <c r="R9" s="1071"/>
      <c r="S9" s="1071"/>
      <c r="T9" s="1071"/>
      <c r="U9" s="1071"/>
      <c r="V9" s="1071"/>
      <c r="W9" s="1071"/>
      <c r="X9" s="1071"/>
      <c r="Y9" s="1071"/>
      <c r="Z9" s="1071"/>
      <c r="AA9" s="1071"/>
      <c r="AB9" s="1071"/>
      <c r="AC9" s="1071"/>
      <c r="AD9" s="1071"/>
      <c r="AE9" s="1072"/>
      <c r="AF9" s="1067"/>
      <c r="AG9" s="1068"/>
      <c r="AH9" s="1068"/>
      <c r="AI9" s="1068"/>
      <c r="AJ9" s="1069"/>
      <c r="AK9" s="1112"/>
      <c r="AL9" s="1113"/>
      <c r="AM9" s="1113"/>
      <c r="AN9" s="1113"/>
      <c r="AO9" s="1113"/>
      <c r="AP9" s="1113"/>
      <c r="AQ9" s="1113"/>
      <c r="AR9" s="1113"/>
      <c r="AS9" s="1113"/>
      <c r="AT9" s="1113"/>
      <c r="AU9" s="1114"/>
      <c r="AV9" s="1114"/>
      <c r="AW9" s="1114"/>
      <c r="AX9" s="1114"/>
      <c r="AY9" s="1115"/>
      <c r="AZ9" s="223"/>
      <c r="BA9" s="223"/>
      <c r="BB9" s="223"/>
      <c r="BC9" s="223"/>
      <c r="BD9" s="223"/>
      <c r="BE9" s="224"/>
      <c r="BF9" s="224"/>
      <c r="BG9" s="224"/>
      <c r="BH9" s="224"/>
      <c r="BI9" s="224"/>
      <c r="BJ9" s="224"/>
      <c r="BK9" s="224"/>
      <c r="BL9" s="224"/>
      <c r="BM9" s="224"/>
      <c r="BN9" s="224"/>
      <c r="BO9" s="224"/>
      <c r="BP9" s="224"/>
      <c r="BQ9" s="229">
        <v>3</v>
      </c>
      <c r="BR9" s="230"/>
      <c r="BS9" s="1024" t="s">
        <v>609</v>
      </c>
      <c r="BT9" s="1025"/>
      <c r="BU9" s="1025"/>
      <c r="BV9" s="1025"/>
      <c r="BW9" s="1025"/>
      <c r="BX9" s="1025"/>
      <c r="BY9" s="1025"/>
      <c r="BZ9" s="1025"/>
      <c r="CA9" s="1025"/>
      <c r="CB9" s="1025"/>
      <c r="CC9" s="1025"/>
      <c r="CD9" s="1025"/>
      <c r="CE9" s="1025"/>
      <c r="CF9" s="1025"/>
      <c r="CG9" s="1046"/>
      <c r="CH9" s="1021">
        <v>0</v>
      </c>
      <c r="CI9" s="1022"/>
      <c r="CJ9" s="1022"/>
      <c r="CK9" s="1022"/>
      <c r="CL9" s="1023"/>
      <c r="CM9" s="1021">
        <v>20</v>
      </c>
      <c r="CN9" s="1022"/>
      <c r="CO9" s="1022"/>
      <c r="CP9" s="1022"/>
      <c r="CQ9" s="1023"/>
      <c r="CR9" s="1021">
        <v>8</v>
      </c>
      <c r="CS9" s="1022"/>
      <c r="CT9" s="1022"/>
      <c r="CU9" s="1022"/>
      <c r="CV9" s="1023"/>
      <c r="CW9" s="1021" t="s">
        <v>617</v>
      </c>
      <c r="CX9" s="1022"/>
      <c r="CY9" s="1022"/>
      <c r="CZ9" s="1022"/>
      <c r="DA9" s="1023"/>
      <c r="DB9" s="1021" t="s">
        <v>617</v>
      </c>
      <c r="DC9" s="1022"/>
      <c r="DD9" s="1022"/>
      <c r="DE9" s="1022"/>
      <c r="DF9" s="1023"/>
      <c r="DG9" s="1021" t="s">
        <v>617</v>
      </c>
      <c r="DH9" s="1022"/>
      <c r="DI9" s="1022"/>
      <c r="DJ9" s="1022"/>
      <c r="DK9" s="1023"/>
      <c r="DL9" s="1021" t="s">
        <v>617</v>
      </c>
      <c r="DM9" s="1022"/>
      <c r="DN9" s="1022"/>
      <c r="DO9" s="1022"/>
      <c r="DP9" s="1023"/>
      <c r="DQ9" s="1021" t="s">
        <v>617</v>
      </c>
      <c r="DR9" s="1022"/>
      <c r="DS9" s="1022"/>
      <c r="DT9" s="1022"/>
      <c r="DU9" s="1023"/>
      <c r="DV9" s="1024"/>
      <c r="DW9" s="1025"/>
      <c r="DX9" s="1025"/>
      <c r="DY9" s="1025"/>
      <c r="DZ9" s="1026"/>
      <c r="EA9" s="225"/>
    </row>
    <row r="10" spans="1:131" s="226" customFormat="1" ht="26.25" customHeight="1" x14ac:dyDescent="0.2">
      <c r="A10" s="229">
        <v>4</v>
      </c>
      <c r="B10" s="1062"/>
      <c r="C10" s="1063"/>
      <c r="D10" s="1063"/>
      <c r="E10" s="1063"/>
      <c r="F10" s="1063"/>
      <c r="G10" s="1063"/>
      <c r="H10" s="1063"/>
      <c r="I10" s="1063"/>
      <c r="J10" s="1063"/>
      <c r="K10" s="1063"/>
      <c r="L10" s="1063"/>
      <c r="M10" s="1063"/>
      <c r="N10" s="1063"/>
      <c r="O10" s="1063"/>
      <c r="P10" s="1064"/>
      <c r="Q10" s="1070"/>
      <c r="R10" s="1071"/>
      <c r="S10" s="1071"/>
      <c r="T10" s="1071"/>
      <c r="U10" s="1071"/>
      <c r="V10" s="1071"/>
      <c r="W10" s="1071"/>
      <c r="X10" s="1071"/>
      <c r="Y10" s="1071"/>
      <c r="Z10" s="1071"/>
      <c r="AA10" s="1071"/>
      <c r="AB10" s="1071"/>
      <c r="AC10" s="1071"/>
      <c r="AD10" s="1071"/>
      <c r="AE10" s="1072"/>
      <c r="AF10" s="1067"/>
      <c r="AG10" s="1068"/>
      <c r="AH10" s="1068"/>
      <c r="AI10" s="1068"/>
      <c r="AJ10" s="1069"/>
      <c r="AK10" s="1112"/>
      <c r="AL10" s="1113"/>
      <c r="AM10" s="1113"/>
      <c r="AN10" s="1113"/>
      <c r="AO10" s="1113"/>
      <c r="AP10" s="1113"/>
      <c r="AQ10" s="1113"/>
      <c r="AR10" s="1113"/>
      <c r="AS10" s="1113"/>
      <c r="AT10" s="1113"/>
      <c r="AU10" s="1114"/>
      <c r="AV10" s="1114"/>
      <c r="AW10" s="1114"/>
      <c r="AX10" s="1114"/>
      <c r="AY10" s="1115"/>
      <c r="AZ10" s="223"/>
      <c r="BA10" s="223"/>
      <c r="BB10" s="223"/>
      <c r="BC10" s="223"/>
      <c r="BD10" s="223"/>
      <c r="BE10" s="224"/>
      <c r="BF10" s="224"/>
      <c r="BG10" s="224"/>
      <c r="BH10" s="224"/>
      <c r="BI10" s="224"/>
      <c r="BJ10" s="224"/>
      <c r="BK10" s="224"/>
      <c r="BL10" s="224"/>
      <c r="BM10" s="224"/>
      <c r="BN10" s="224"/>
      <c r="BO10" s="224"/>
      <c r="BP10" s="224"/>
      <c r="BQ10" s="229">
        <v>4</v>
      </c>
      <c r="BR10" s="230"/>
      <c r="BS10" s="1024" t="s">
        <v>610</v>
      </c>
      <c r="BT10" s="1025"/>
      <c r="BU10" s="1025"/>
      <c r="BV10" s="1025"/>
      <c r="BW10" s="1025"/>
      <c r="BX10" s="1025"/>
      <c r="BY10" s="1025"/>
      <c r="BZ10" s="1025"/>
      <c r="CA10" s="1025"/>
      <c r="CB10" s="1025"/>
      <c r="CC10" s="1025"/>
      <c r="CD10" s="1025"/>
      <c r="CE10" s="1025"/>
      <c r="CF10" s="1025"/>
      <c r="CG10" s="1046"/>
      <c r="CH10" s="1021">
        <v>0</v>
      </c>
      <c r="CI10" s="1022"/>
      <c r="CJ10" s="1022"/>
      <c r="CK10" s="1022"/>
      <c r="CL10" s="1023"/>
      <c r="CM10" s="1021">
        <v>4</v>
      </c>
      <c r="CN10" s="1022"/>
      <c r="CO10" s="1022"/>
      <c r="CP10" s="1022"/>
      <c r="CQ10" s="1023"/>
      <c r="CR10" s="1021">
        <v>3</v>
      </c>
      <c r="CS10" s="1022"/>
      <c r="CT10" s="1022"/>
      <c r="CU10" s="1022"/>
      <c r="CV10" s="1023"/>
      <c r="CW10" s="1021">
        <v>32</v>
      </c>
      <c r="CX10" s="1022"/>
      <c r="CY10" s="1022"/>
      <c r="CZ10" s="1022"/>
      <c r="DA10" s="1023"/>
      <c r="DB10" s="1021" t="s">
        <v>617</v>
      </c>
      <c r="DC10" s="1022"/>
      <c r="DD10" s="1022"/>
      <c r="DE10" s="1022"/>
      <c r="DF10" s="1023"/>
      <c r="DG10" s="1021" t="s">
        <v>617</v>
      </c>
      <c r="DH10" s="1022"/>
      <c r="DI10" s="1022"/>
      <c r="DJ10" s="1022"/>
      <c r="DK10" s="1023"/>
      <c r="DL10" s="1021" t="s">
        <v>617</v>
      </c>
      <c r="DM10" s="1022"/>
      <c r="DN10" s="1022"/>
      <c r="DO10" s="1022"/>
      <c r="DP10" s="1023"/>
      <c r="DQ10" s="1021" t="s">
        <v>617</v>
      </c>
      <c r="DR10" s="1022"/>
      <c r="DS10" s="1022"/>
      <c r="DT10" s="1022"/>
      <c r="DU10" s="1023"/>
      <c r="DV10" s="1024"/>
      <c r="DW10" s="1025"/>
      <c r="DX10" s="1025"/>
      <c r="DY10" s="1025"/>
      <c r="DZ10" s="1026"/>
      <c r="EA10" s="225"/>
    </row>
    <row r="11" spans="1:131" s="226" customFormat="1" ht="26.25" customHeight="1" x14ac:dyDescent="0.2">
      <c r="A11" s="229">
        <v>5</v>
      </c>
      <c r="B11" s="1062"/>
      <c r="C11" s="1063"/>
      <c r="D11" s="1063"/>
      <c r="E11" s="1063"/>
      <c r="F11" s="1063"/>
      <c r="G11" s="1063"/>
      <c r="H11" s="1063"/>
      <c r="I11" s="1063"/>
      <c r="J11" s="1063"/>
      <c r="K11" s="1063"/>
      <c r="L11" s="1063"/>
      <c r="M11" s="1063"/>
      <c r="N11" s="1063"/>
      <c r="O11" s="1063"/>
      <c r="P11" s="1064"/>
      <c r="Q11" s="1070"/>
      <c r="R11" s="1071"/>
      <c r="S11" s="1071"/>
      <c r="T11" s="1071"/>
      <c r="U11" s="1071"/>
      <c r="V11" s="1071"/>
      <c r="W11" s="1071"/>
      <c r="X11" s="1071"/>
      <c r="Y11" s="1071"/>
      <c r="Z11" s="1071"/>
      <c r="AA11" s="1071"/>
      <c r="AB11" s="1071"/>
      <c r="AC11" s="1071"/>
      <c r="AD11" s="1071"/>
      <c r="AE11" s="1072"/>
      <c r="AF11" s="1067"/>
      <c r="AG11" s="1068"/>
      <c r="AH11" s="1068"/>
      <c r="AI11" s="1068"/>
      <c r="AJ11" s="1069"/>
      <c r="AK11" s="1112"/>
      <c r="AL11" s="1113"/>
      <c r="AM11" s="1113"/>
      <c r="AN11" s="1113"/>
      <c r="AO11" s="1113"/>
      <c r="AP11" s="1113"/>
      <c r="AQ11" s="1113"/>
      <c r="AR11" s="1113"/>
      <c r="AS11" s="1113"/>
      <c r="AT11" s="1113"/>
      <c r="AU11" s="1114"/>
      <c r="AV11" s="1114"/>
      <c r="AW11" s="1114"/>
      <c r="AX11" s="1114"/>
      <c r="AY11" s="1115"/>
      <c r="AZ11" s="223"/>
      <c r="BA11" s="223"/>
      <c r="BB11" s="223"/>
      <c r="BC11" s="223"/>
      <c r="BD11" s="223"/>
      <c r="BE11" s="224"/>
      <c r="BF11" s="224"/>
      <c r="BG11" s="224"/>
      <c r="BH11" s="224"/>
      <c r="BI11" s="224"/>
      <c r="BJ11" s="224"/>
      <c r="BK11" s="224"/>
      <c r="BL11" s="224"/>
      <c r="BM11" s="224"/>
      <c r="BN11" s="224"/>
      <c r="BO11" s="224"/>
      <c r="BP11" s="224"/>
      <c r="BQ11" s="229">
        <v>5</v>
      </c>
      <c r="BR11" s="230"/>
      <c r="BS11" s="1024"/>
      <c r="BT11" s="1025"/>
      <c r="BU11" s="1025"/>
      <c r="BV11" s="1025"/>
      <c r="BW11" s="1025"/>
      <c r="BX11" s="1025"/>
      <c r="BY11" s="1025"/>
      <c r="BZ11" s="1025"/>
      <c r="CA11" s="1025"/>
      <c r="CB11" s="1025"/>
      <c r="CC11" s="1025"/>
      <c r="CD11" s="1025"/>
      <c r="CE11" s="1025"/>
      <c r="CF11" s="1025"/>
      <c r="CG11" s="1046"/>
      <c r="CH11" s="1021"/>
      <c r="CI11" s="1022"/>
      <c r="CJ11" s="1022"/>
      <c r="CK11" s="1022"/>
      <c r="CL11" s="1023"/>
      <c r="CM11" s="1021"/>
      <c r="CN11" s="1022"/>
      <c r="CO11" s="1022"/>
      <c r="CP11" s="1022"/>
      <c r="CQ11" s="1023"/>
      <c r="CR11" s="1021"/>
      <c r="CS11" s="1022"/>
      <c r="CT11" s="1022"/>
      <c r="CU11" s="1022"/>
      <c r="CV11" s="1023"/>
      <c r="CW11" s="1021"/>
      <c r="CX11" s="1022"/>
      <c r="CY11" s="1022"/>
      <c r="CZ11" s="1022"/>
      <c r="DA11" s="1023"/>
      <c r="DB11" s="1021"/>
      <c r="DC11" s="1022"/>
      <c r="DD11" s="1022"/>
      <c r="DE11" s="1022"/>
      <c r="DF11" s="1023"/>
      <c r="DG11" s="1021"/>
      <c r="DH11" s="1022"/>
      <c r="DI11" s="1022"/>
      <c r="DJ11" s="1022"/>
      <c r="DK11" s="1023"/>
      <c r="DL11" s="1021"/>
      <c r="DM11" s="1022"/>
      <c r="DN11" s="1022"/>
      <c r="DO11" s="1022"/>
      <c r="DP11" s="1023"/>
      <c r="DQ11" s="1021"/>
      <c r="DR11" s="1022"/>
      <c r="DS11" s="1022"/>
      <c r="DT11" s="1022"/>
      <c r="DU11" s="1023"/>
      <c r="DV11" s="1024"/>
      <c r="DW11" s="1025"/>
      <c r="DX11" s="1025"/>
      <c r="DY11" s="1025"/>
      <c r="DZ11" s="1026"/>
      <c r="EA11" s="225"/>
    </row>
    <row r="12" spans="1:131" s="226" customFormat="1" ht="26.25" customHeight="1" x14ac:dyDescent="0.2">
      <c r="A12" s="229">
        <v>6</v>
      </c>
      <c r="B12" s="1062"/>
      <c r="C12" s="1063"/>
      <c r="D12" s="1063"/>
      <c r="E12" s="1063"/>
      <c r="F12" s="1063"/>
      <c r="G12" s="1063"/>
      <c r="H12" s="1063"/>
      <c r="I12" s="1063"/>
      <c r="J12" s="1063"/>
      <c r="K12" s="1063"/>
      <c r="L12" s="1063"/>
      <c r="M12" s="1063"/>
      <c r="N12" s="1063"/>
      <c r="O12" s="1063"/>
      <c r="P12" s="1064"/>
      <c r="Q12" s="1070"/>
      <c r="R12" s="1071"/>
      <c r="S12" s="1071"/>
      <c r="T12" s="1071"/>
      <c r="U12" s="1071"/>
      <c r="V12" s="1071"/>
      <c r="W12" s="1071"/>
      <c r="X12" s="1071"/>
      <c r="Y12" s="1071"/>
      <c r="Z12" s="1071"/>
      <c r="AA12" s="1071"/>
      <c r="AB12" s="1071"/>
      <c r="AC12" s="1071"/>
      <c r="AD12" s="1071"/>
      <c r="AE12" s="1072"/>
      <c r="AF12" s="1067"/>
      <c r="AG12" s="1068"/>
      <c r="AH12" s="1068"/>
      <c r="AI12" s="1068"/>
      <c r="AJ12" s="1069"/>
      <c r="AK12" s="1112"/>
      <c r="AL12" s="1113"/>
      <c r="AM12" s="1113"/>
      <c r="AN12" s="1113"/>
      <c r="AO12" s="1113"/>
      <c r="AP12" s="1113"/>
      <c r="AQ12" s="1113"/>
      <c r="AR12" s="1113"/>
      <c r="AS12" s="1113"/>
      <c r="AT12" s="1113"/>
      <c r="AU12" s="1114"/>
      <c r="AV12" s="1114"/>
      <c r="AW12" s="1114"/>
      <c r="AX12" s="1114"/>
      <c r="AY12" s="1115"/>
      <c r="AZ12" s="223"/>
      <c r="BA12" s="223"/>
      <c r="BB12" s="223"/>
      <c r="BC12" s="223"/>
      <c r="BD12" s="223"/>
      <c r="BE12" s="224"/>
      <c r="BF12" s="224"/>
      <c r="BG12" s="224"/>
      <c r="BH12" s="224"/>
      <c r="BI12" s="224"/>
      <c r="BJ12" s="224"/>
      <c r="BK12" s="224"/>
      <c r="BL12" s="224"/>
      <c r="BM12" s="224"/>
      <c r="BN12" s="224"/>
      <c r="BO12" s="224"/>
      <c r="BP12" s="224"/>
      <c r="BQ12" s="229">
        <v>6</v>
      </c>
      <c r="BR12" s="230"/>
      <c r="BS12" s="1024"/>
      <c r="BT12" s="1025"/>
      <c r="BU12" s="1025"/>
      <c r="BV12" s="1025"/>
      <c r="BW12" s="1025"/>
      <c r="BX12" s="1025"/>
      <c r="BY12" s="1025"/>
      <c r="BZ12" s="1025"/>
      <c r="CA12" s="1025"/>
      <c r="CB12" s="1025"/>
      <c r="CC12" s="1025"/>
      <c r="CD12" s="1025"/>
      <c r="CE12" s="1025"/>
      <c r="CF12" s="1025"/>
      <c r="CG12" s="1046"/>
      <c r="CH12" s="1021"/>
      <c r="CI12" s="1022"/>
      <c r="CJ12" s="1022"/>
      <c r="CK12" s="1022"/>
      <c r="CL12" s="1023"/>
      <c r="CM12" s="1021"/>
      <c r="CN12" s="1022"/>
      <c r="CO12" s="1022"/>
      <c r="CP12" s="1022"/>
      <c r="CQ12" s="1023"/>
      <c r="CR12" s="1021"/>
      <c r="CS12" s="1022"/>
      <c r="CT12" s="1022"/>
      <c r="CU12" s="1022"/>
      <c r="CV12" s="1023"/>
      <c r="CW12" s="1021"/>
      <c r="CX12" s="1022"/>
      <c r="CY12" s="1022"/>
      <c r="CZ12" s="1022"/>
      <c r="DA12" s="1023"/>
      <c r="DB12" s="1021"/>
      <c r="DC12" s="1022"/>
      <c r="DD12" s="1022"/>
      <c r="DE12" s="1022"/>
      <c r="DF12" s="1023"/>
      <c r="DG12" s="1021"/>
      <c r="DH12" s="1022"/>
      <c r="DI12" s="1022"/>
      <c r="DJ12" s="1022"/>
      <c r="DK12" s="1023"/>
      <c r="DL12" s="1021"/>
      <c r="DM12" s="1022"/>
      <c r="DN12" s="1022"/>
      <c r="DO12" s="1022"/>
      <c r="DP12" s="1023"/>
      <c r="DQ12" s="1021"/>
      <c r="DR12" s="1022"/>
      <c r="DS12" s="1022"/>
      <c r="DT12" s="1022"/>
      <c r="DU12" s="1023"/>
      <c r="DV12" s="1024"/>
      <c r="DW12" s="1025"/>
      <c r="DX12" s="1025"/>
      <c r="DY12" s="1025"/>
      <c r="DZ12" s="1026"/>
      <c r="EA12" s="225"/>
    </row>
    <row r="13" spans="1:131" s="226" customFormat="1" ht="26.25" customHeight="1" x14ac:dyDescent="0.2">
      <c r="A13" s="229">
        <v>7</v>
      </c>
      <c r="B13" s="1062"/>
      <c r="C13" s="1063"/>
      <c r="D13" s="1063"/>
      <c r="E13" s="1063"/>
      <c r="F13" s="1063"/>
      <c r="G13" s="1063"/>
      <c r="H13" s="1063"/>
      <c r="I13" s="1063"/>
      <c r="J13" s="1063"/>
      <c r="K13" s="1063"/>
      <c r="L13" s="1063"/>
      <c r="M13" s="1063"/>
      <c r="N13" s="1063"/>
      <c r="O13" s="1063"/>
      <c r="P13" s="1064"/>
      <c r="Q13" s="1070"/>
      <c r="R13" s="1071"/>
      <c r="S13" s="1071"/>
      <c r="T13" s="1071"/>
      <c r="U13" s="1071"/>
      <c r="V13" s="1071"/>
      <c r="W13" s="1071"/>
      <c r="X13" s="1071"/>
      <c r="Y13" s="1071"/>
      <c r="Z13" s="1071"/>
      <c r="AA13" s="1071"/>
      <c r="AB13" s="1071"/>
      <c r="AC13" s="1071"/>
      <c r="AD13" s="1071"/>
      <c r="AE13" s="1072"/>
      <c r="AF13" s="1067"/>
      <c r="AG13" s="1068"/>
      <c r="AH13" s="1068"/>
      <c r="AI13" s="1068"/>
      <c r="AJ13" s="1069"/>
      <c r="AK13" s="1112"/>
      <c r="AL13" s="1113"/>
      <c r="AM13" s="1113"/>
      <c r="AN13" s="1113"/>
      <c r="AO13" s="1113"/>
      <c r="AP13" s="1113"/>
      <c r="AQ13" s="1113"/>
      <c r="AR13" s="1113"/>
      <c r="AS13" s="1113"/>
      <c r="AT13" s="1113"/>
      <c r="AU13" s="1114"/>
      <c r="AV13" s="1114"/>
      <c r="AW13" s="1114"/>
      <c r="AX13" s="1114"/>
      <c r="AY13" s="1115"/>
      <c r="AZ13" s="223"/>
      <c r="BA13" s="223"/>
      <c r="BB13" s="223"/>
      <c r="BC13" s="223"/>
      <c r="BD13" s="223"/>
      <c r="BE13" s="224"/>
      <c r="BF13" s="224"/>
      <c r="BG13" s="224"/>
      <c r="BH13" s="224"/>
      <c r="BI13" s="224"/>
      <c r="BJ13" s="224"/>
      <c r="BK13" s="224"/>
      <c r="BL13" s="224"/>
      <c r="BM13" s="224"/>
      <c r="BN13" s="224"/>
      <c r="BO13" s="224"/>
      <c r="BP13" s="224"/>
      <c r="BQ13" s="229">
        <v>7</v>
      </c>
      <c r="BR13" s="230"/>
      <c r="BS13" s="1024"/>
      <c r="BT13" s="1025"/>
      <c r="BU13" s="1025"/>
      <c r="BV13" s="1025"/>
      <c r="BW13" s="1025"/>
      <c r="BX13" s="1025"/>
      <c r="BY13" s="1025"/>
      <c r="BZ13" s="1025"/>
      <c r="CA13" s="1025"/>
      <c r="CB13" s="1025"/>
      <c r="CC13" s="1025"/>
      <c r="CD13" s="1025"/>
      <c r="CE13" s="1025"/>
      <c r="CF13" s="1025"/>
      <c r="CG13" s="1046"/>
      <c r="CH13" s="1021"/>
      <c r="CI13" s="1022"/>
      <c r="CJ13" s="1022"/>
      <c r="CK13" s="1022"/>
      <c r="CL13" s="1023"/>
      <c r="CM13" s="1021"/>
      <c r="CN13" s="1022"/>
      <c r="CO13" s="1022"/>
      <c r="CP13" s="1022"/>
      <c r="CQ13" s="1023"/>
      <c r="CR13" s="1021"/>
      <c r="CS13" s="1022"/>
      <c r="CT13" s="1022"/>
      <c r="CU13" s="1022"/>
      <c r="CV13" s="1023"/>
      <c r="CW13" s="1021"/>
      <c r="CX13" s="1022"/>
      <c r="CY13" s="1022"/>
      <c r="CZ13" s="1022"/>
      <c r="DA13" s="1023"/>
      <c r="DB13" s="1021"/>
      <c r="DC13" s="1022"/>
      <c r="DD13" s="1022"/>
      <c r="DE13" s="1022"/>
      <c r="DF13" s="1023"/>
      <c r="DG13" s="1021"/>
      <c r="DH13" s="1022"/>
      <c r="DI13" s="1022"/>
      <c r="DJ13" s="1022"/>
      <c r="DK13" s="1023"/>
      <c r="DL13" s="1021"/>
      <c r="DM13" s="1022"/>
      <c r="DN13" s="1022"/>
      <c r="DO13" s="1022"/>
      <c r="DP13" s="1023"/>
      <c r="DQ13" s="1021"/>
      <c r="DR13" s="1022"/>
      <c r="DS13" s="1022"/>
      <c r="DT13" s="1022"/>
      <c r="DU13" s="1023"/>
      <c r="DV13" s="1024"/>
      <c r="DW13" s="1025"/>
      <c r="DX13" s="1025"/>
      <c r="DY13" s="1025"/>
      <c r="DZ13" s="1026"/>
      <c r="EA13" s="225"/>
    </row>
    <row r="14" spans="1:131" s="226" customFormat="1" ht="26.25" customHeight="1" x14ac:dyDescent="0.2">
      <c r="A14" s="229">
        <v>8</v>
      </c>
      <c r="B14" s="1062"/>
      <c r="C14" s="1063"/>
      <c r="D14" s="1063"/>
      <c r="E14" s="1063"/>
      <c r="F14" s="1063"/>
      <c r="G14" s="1063"/>
      <c r="H14" s="1063"/>
      <c r="I14" s="1063"/>
      <c r="J14" s="1063"/>
      <c r="K14" s="1063"/>
      <c r="L14" s="1063"/>
      <c r="M14" s="1063"/>
      <c r="N14" s="1063"/>
      <c r="O14" s="1063"/>
      <c r="P14" s="1064"/>
      <c r="Q14" s="1070"/>
      <c r="R14" s="1071"/>
      <c r="S14" s="1071"/>
      <c r="T14" s="1071"/>
      <c r="U14" s="1071"/>
      <c r="V14" s="1071"/>
      <c r="W14" s="1071"/>
      <c r="X14" s="1071"/>
      <c r="Y14" s="1071"/>
      <c r="Z14" s="1071"/>
      <c r="AA14" s="1071"/>
      <c r="AB14" s="1071"/>
      <c r="AC14" s="1071"/>
      <c r="AD14" s="1071"/>
      <c r="AE14" s="1072"/>
      <c r="AF14" s="1067"/>
      <c r="AG14" s="1068"/>
      <c r="AH14" s="1068"/>
      <c r="AI14" s="1068"/>
      <c r="AJ14" s="1069"/>
      <c r="AK14" s="1112"/>
      <c r="AL14" s="1113"/>
      <c r="AM14" s="1113"/>
      <c r="AN14" s="1113"/>
      <c r="AO14" s="1113"/>
      <c r="AP14" s="1113"/>
      <c r="AQ14" s="1113"/>
      <c r="AR14" s="1113"/>
      <c r="AS14" s="1113"/>
      <c r="AT14" s="1113"/>
      <c r="AU14" s="1114"/>
      <c r="AV14" s="1114"/>
      <c r="AW14" s="1114"/>
      <c r="AX14" s="1114"/>
      <c r="AY14" s="1115"/>
      <c r="AZ14" s="223"/>
      <c r="BA14" s="223"/>
      <c r="BB14" s="223"/>
      <c r="BC14" s="223"/>
      <c r="BD14" s="223"/>
      <c r="BE14" s="224"/>
      <c r="BF14" s="224"/>
      <c r="BG14" s="224"/>
      <c r="BH14" s="224"/>
      <c r="BI14" s="224"/>
      <c r="BJ14" s="224"/>
      <c r="BK14" s="224"/>
      <c r="BL14" s="224"/>
      <c r="BM14" s="224"/>
      <c r="BN14" s="224"/>
      <c r="BO14" s="224"/>
      <c r="BP14" s="224"/>
      <c r="BQ14" s="229">
        <v>8</v>
      </c>
      <c r="BR14" s="230"/>
      <c r="BS14" s="1024"/>
      <c r="BT14" s="1025"/>
      <c r="BU14" s="1025"/>
      <c r="BV14" s="1025"/>
      <c r="BW14" s="1025"/>
      <c r="BX14" s="1025"/>
      <c r="BY14" s="1025"/>
      <c r="BZ14" s="1025"/>
      <c r="CA14" s="1025"/>
      <c r="CB14" s="1025"/>
      <c r="CC14" s="1025"/>
      <c r="CD14" s="1025"/>
      <c r="CE14" s="1025"/>
      <c r="CF14" s="1025"/>
      <c r="CG14" s="1046"/>
      <c r="CH14" s="1021"/>
      <c r="CI14" s="1022"/>
      <c r="CJ14" s="1022"/>
      <c r="CK14" s="1022"/>
      <c r="CL14" s="1023"/>
      <c r="CM14" s="1021"/>
      <c r="CN14" s="1022"/>
      <c r="CO14" s="1022"/>
      <c r="CP14" s="1022"/>
      <c r="CQ14" s="1023"/>
      <c r="CR14" s="1021"/>
      <c r="CS14" s="1022"/>
      <c r="CT14" s="1022"/>
      <c r="CU14" s="1022"/>
      <c r="CV14" s="1023"/>
      <c r="CW14" s="1021"/>
      <c r="CX14" s="1022"/>
      <c r="CY14" s="1022"/>
      <c r="CZ14" s="1022"/>
      <c r="DA14" s="1023"/>
      <c r="DB14" s="1021"/>
      <c r="DC14" s="1022"/>
      <c r="DD14" s="1022"/>
      <c r="DE14" s="1022"/>
      <c r="DF14" s="1023"/>
      <c r="DG14" s="1021"/>
      <c r="DH14" s="1022"/>
      <c r="DI14" s="1022"/>
      <c r="DJ14" s="1022"/>
      <c r="DK14" s="1023"/>
      <c r="DL14" s="1021"/>
      <c r="DM14" s="1022"/>
      <c r="DN14" s="1022"/>
      <c r="DO14" s="1022"/>
      <c r="DP14" s="1023"/>
      <c r="DQ14" s="1021"/>
      <c r="DR14" s="1022"/>
      <c r="DS14" s="1022"/>
      <c r="DT14" s="1022"/>
      <c r="DU14" s="1023"/>
      <c r="DV14" s="1024"/>
      <c r="DW14" s="1025"/>
      <c r="DX14" s="1025"/>
      <c r="DY14" s="1025"/>
      <c r="DZ14" s="1026"/>
      <c r="EA14" s="225"/>
    </row>
    <row r="15" spans="1:131" s="226" customFormat="1" ht="26.25" customHeight="1" x14ac:dyDescent="0.2">
      <c r="A15" s="229">
        <v>9</v>
      </c>
      <c r="B15" s="1062"/>
      <c r="C15" s="1063"/>
      <c r="D15" s="1063"/>
      <c r="E15" s="1063"/>
      <c r="F15" s="1063"/>
      <c r="G15" s="1063"/>
      <c r="H15" s="1063"/>
      <c r="I15" s="1063"/>
      <c r="J15" s="1063"/>
      <c r="K15" s="1063"/>
      <c r="L15" s="1063"/>
      <c r="M15" s="1063"/>
      <c r="N15" s="1063"/>
      <c r="O15" s="1063"/>
      <c r="P15" s="1064"/>
      <c r="Q15" s="1070"/>
      <c r="R15" s="1071"/>
      <c r="S15" s="1071"/>
      <c r="T15" s="1071"/>
      <c r="U15" s="1071"/>
      <c r="V15" s="1071"/>
      <c r="W15" s="1071"/>
      <c r="X15" s="1071"/>
      <c r="Y15" s="1071"/>
      <c r="Z15" s="1071"/>
      <c r="AA15" s="1071"/>
      <c r="AB15" s="1071"/>
      <c r="AC15" s="1071"/>
      <c r="AD15" s="1071"/>
      <c r="AE15" s="1072"/>
      <c r="AF15" s="1067"/>
      <c r="AG15" s="1068"/>
      <c r="AH15" s="1068"/>
      <c r="AI15" s="1068"/>
      <c r="AJ15" s="1069"/>
      <c r="AK15" s="1112"/>
      <c r="AL15" s="1113"/>
      <c r="AM15" s="1113"/>
      <c r="AN15" s="1113"/>
      <c r="AO15" s="1113"/>
      <c r="AP15" s="1113"/>
      <c r="AQ15" s="1113"/>
      <c r="AR15" s="1113"/>
      <c r="AS15" s="1113"/>
      <c r="AT15" s="1113"/>
      <c r="AU15" s="1114"/>
      <c r="AV15" s="1114"/>
      <c r="AW15" s="1114"/>
      <c r="AX15" s="1114"/>
      <c r="AY15" s="1115"/>
      <c r="AZ15" s="223"/>
      <c r="BA15" s="223"/>
      <c r="BB15" s="223"/>
      <c r="BC15" s="223"/>
      <c r="BD15" s="223"/>
      <c r="BE15" s="224"/>
      <c r="BF15" s="224"/>
      <c r="BG15" s="224"/>
      <c r="BH15" s="224"/>
      <c r="BI15" s="224"/>
      <c r="BJ15" s="224"/>
      <c r="BK15" s="224"/>
      <c r="BL15" s="224"/>
      <c r="BM15" s="224"/>
      <c r="BN15" s="224"/>
      <c r="BO15" s="224"/>
      <c r="BP15" s="224"/>
      <c r="BQ15" s="229">
        <v>9</v>
      </c>
      <c r="BR15" s="230"/>
      <c r="BS15" s="1024"/>
      <c r="BT15" s="1025"/>
      <c r="BU15" s="1025"/>
      <c r="BV15" s="1025"/>
      <c r="BW15" s="1025"/>
      <c r="BX15" s="1025"/>
      <c r="BY15" s="1025"/>
      <c r="BZ15" s="1025"/>
      <c r="CA15" s="1025"/>
      <c r="CB15" s="1025"/>
      <c r="CC15" s="1025"/>
      <c r="CD15" s="1025"/>
      <c r="CE15" s="1025"/>
      <c r="CF15" s="1025"/>
      <c r="CG15" s="1046"/>
      <c r="CH15" s="1021"/>
      <c r="CI15" s="1022"/>
      <c r="CJ15" s="1022"/>
      <c r="CK15" s="1022"/>
      <c r="CL15" s="1023"/>
      <c r="CM15" s="1021"/>
      <c r="CN15" s="1022"/>
      <c r="CO15" s="1022"/>
      <c r="CP15" s="1022"/>
      <c r="CQ15" s="1023"/>
      <c r="CR15" s="1021"/>
      <c r="CS15" s="1022"/>
      <c r="CT15" s="1022"/>
      <c r="CU15" s="1022"/>
      <c r="CV15" s="1023"/>
      <c r="CW15" s="1021"/>
      <c r="CX15" s="1022"/>
      <c r="CY15" s="1022"/>
      <c r="CZ15" s="1022"/>
      <c r="DA15" s="1023"/>
      <c r="DB15" s="1021"/>
      <c r="DC15" s="1022"/>
      <c r="DD15" s="1022"/>
      <c r="DE15" s="1022"/>
      <c r="DF15" s="1023"/>
      <c r="DG15" s="1021"/>
      <c r="DH15" s="1022"/>
      <c r="DI15" s="1022"/>
      <c r="DJ15" s="1022"/>
      <c r="DK15" s="1023"/>
      <c r="DL15" s="1021"/>
      <c r="DM15" s="1022"/>
      <c r="DN15" s="1022"/>
      <c r="DO15" s="1022"/>
      <c r="DP15" s="1023"/>
      <c r="DQ15" s="1021"/>
      <c r="DR15" s="1022"/>
      <c r="DS15" s="1022"/>
      <c r="DT15" s="1022"/>
      <c r="DU15" s="1023"/>
      <c r="DV15" s="1024"/>
      <c r="DW15" s="1025"/>
      <c r="DX15" s="1025"/>
      <c r="DY15" s="1025"/>
      <c r="DZ15" s="1026"/>
      <c r="EA15" s="225"/>
    </row>
    <row r="16" spans="1:131" s="226" customFormat="1" ht="26.25" customHeight="1" x14ac:dyDescent="0.2">
      <c r="A16" s="229">
        <v>10</v>
      </c>
      <c r="B16" s="1062"/>
      <c r="C16" s="1063"/>
      <c r="D16" s="1063"/>
      <c r="E16" s="1063"/>
      <c r="F16" s="1063"/>
      <c r="G16" s="1063"/>
      <c r="H16" s="1063"/>
      <c r="I16" s="1063"/>
      <c r="J16" s="1063"/>
      <c r="K16" s="1063"/>
      <c r="L16" s="1063"/>
      <c r="M16" s="1063"/>
      <c r="N16" s="1063"/>
      <c r="O16" s="1063"/>
      <c r="P16" s="1064"/>
      <c r="Q16" s="1070"/>
      <c r="R16" s="1071"/>
      <c r="S16" s="1071"/>
      <c r="T16" s="1071"/>
      <c r="U16" s="1071"/>
      <c r="V16" s="1071"/>
      <c r="W16" s="1071"/>
      <c r="X16" s="1071"/>
      <c r="Y16" s="1071"/>
      <c r="Z16" s="1071"/>
      <c r="AA16" s="1071"/>
      <c r="AB16" s="1071"/>
      <c r="AC16" s="1071"/>
      <c r="AD16" s="1071"/>
      <c r="AE16" s="1072"/>
      <c r="AF16" s="1067"/>
      <c r="AG16" s="1068"/>
      <c r="AH16" s="1068"/>
      <c r="AI16" s="1068"/>
      <c r="AJ16" s="1069"/>
      <c r="AK16" s="1112"/>
      <c r="AL16" s="1113"/>
      <c r="AM16" s="1113"/>
      <c r="AN16" s="1113"/>
      <c r="AO16" s="1113"/>
      <c r="AP16" s="1113"/>
      <c r="AQ16" s="1113"/>
      <c r="AR16" s="1113"/>
      <c r="AS16" s="1113"/>
      <c r="AT16" s="1113"/>
      <c r="AU16" s="1114"/>
      <c r="AV16" s="1114"/>
      <c r="AW16" s="1114"/>
      <c r="AX16" s="1114"/>
      <c r="AY16" s="1115"/>
      <c r="AZ16" s="223"/>
      <c r="BA16" s="223"/>
      <c r="BB16" s="223"/>
      <c r="BC16" s="223"/>
      <c r="BD16" s="223"/>
      <c r="BE16" s="224"/>
      <c r="BF16" s="224"/>
      <c r="BG16" s="224"/>
      <c r="BH16" s="224"/>
      <c r="BI16" s="224"/>
      <c r="BJ16" s="224"/>
      <c r="BK16" s="224"/>
      <c r="BL16" s="224"/>
      <c r="BM16" s="224"/>
      <c r="BN16" s="224"/>
      <c r="BO16" s="224"/>
      <c r="BP16" s="224"/>
      <c r="BQ16" s="229">
        <v>10</v>
      </c>
      <c r="BR16" s="230"/>
      <c r="BS16" s="1024"/>
      <c r="BT16" s="1025"/>
      <c r="BU16" s="1025"/>
      <c r="BV16" s="1025"/>
      <c r="BW16" s="1025"/>
      <c r="BX16" s="1025"/>
      <c r="BY16" s="1025"/>
      <c r="BZ16" s="1025"/>
      <c r="CA16" s="1025"/>
      <c r="CB16" s="1025"/>
      <c r="CC16" s="1025"/>
      <c r="CD16" s="1025"/>
      <c r="CE16" s="1025"/>
      <c r="CF16" s="1025"/>
      <c r="CG16" s="1046"/>
      <c r="CH16" s="1021"/>
      <c r="CI16" s="1022"/>
      <c r="CJ16" s="1022"/>
      <c r="CK16" s="1022"/>
      <c r="CL16" s="1023"/>
      <c r="CM16" s="1021"/>
      <c r="CN16" s="1022"/>
      <c r="CO16" s="1022"/>
      <c r="CP16" s="1022"/>
      <c r="CQ16" s="1023"/>
      <c r="CR16" s="1021"/>
      <c r="CS16" s="1022"/>
      <c r="CT16" s="1022"/>
      <c r="CU16" s="1022"/>
      <c r="CV16" s="1023"/>
      <c r="CW16" s="1021"/>
      <c r="CX16" s="1022"/>
      <c r="CY16" s="1022"/>
      <c r="CZ16" s="1022"/>
      <c r="DA16" s="1023"/>
      <c r="DB16" s="1021"/>
      <c r="DC16" s="1022"/>
      <c r="DD16" s="1022"/>
      <c r="DE16" s="1022"/>
      <c r="DF16" s="1023"/>
      <c r="DG16" s="1021"/>
      <c r="DH16" s="1022"/>
      <c r="DI16" s="1022"/>
      <c r="DJ16" s="1022"/>
      <c r="DK16" s="1023"/>
      <c r="DL16" s="1021"/>
      <c r="DM16" s="1022"/>
      <c r="DN16" s="1022"/>
      <c r="DO16" s="1022"/>
      <c r="DP16" s="1023"/>
      <c r="DQ16" s="1021"/>
      <c r="DR16" s="1022"/>
      <c r="DS16" s="1022"/>
      <c r="DT16" s="1022"/>
      <c r="DU16" s="1023"/>
      <c r="DV16" s="1024"/>
      <c r="DW16" s="1025"/>
      <c r="DX16" s="1025"/>
      <c r="DY16" s="1025"/>
      <c r="DZ16" s="1026"/>
      <c r="EA16" s="225"/>
    </row>
    <row r="17" spans="1:131" s="226" customFormat="1" ht="26.25" customHeight="1" x14ac:dyDescent="0.2">
      <c r="A17" s="229">
        <v>11</v>
      </c>
      <c r="B17" s="1062"/>
      <c r="C17" s="1063"/>
      <c r="D17" s="1063"/>
      <c r="E17" s="1063"/>
      <c r="F17" s="1063"/>
      <c r="G17" s="1063"/>
      <c r="H17" s="1063"/>
      <c r="I17" s="1063"/>
      <c r="J17" s="1063"/>
      <c r="K17" s="1063"/>
      <c r="L17" s="1063"/>
      <c r="M17" s="1063"/>
      <c r="N17" s="1063"/>
      <c r="O17" s="1063"/>
      <c r="P17" s="1064"/>
      <c r="Q17" s="1070"/>
      <c r="R17" s="1071"/>
      <c r="S17" s="1071"/>
      <c r="T17" s="1071"/>
      <c r="U17" s="1071"/>
      <c r="V17" s="1071"/>
      <c r="W17" s="1071"/>
      <c r="X17" s="1071"/>
      <c r="Y17" s="1071"/>
      <c r="Z17" s="1071"/>
      <c r="AA17" s="1071"/>
      <c r="AB17" s="1071"/>
      <c r="AC17" s="1071"/>
      <c r="AD17" s="1071"/>
      <c r="AE17" s="1072"/>
      <c r="AF17" s="1067"/>
      <c r="AG17" s="1068"/>
      <c r="AH17" s="1068"/>
      <c r="AI17" s="1068"/>
      <c r="AJ17" s="1069"/>
      <c r="AK17" s="1112"/>
      <c r="AL17" s="1113"/>
      <c r="AM17" s="1113"/>
      <c r="AN17" s="1113"/>
      <c r="AO17" s="1113"/>
      <c r="AP17" s="1113"/>
      <c r="AQ17" s="1113"/>
      <c r="AR17" s="1113"/>
      <c r="AS17" s="1113"/>
      <c r="AT17" s="1113"/>
      <c r="AU17" s="1114"/>
      <c r="AV17" s="1114"/>
      <c r="AW17" s="1114"/>
      <c r="AX17" s="1114"/>
      <c r="AY17" s="1115"/>
      <c r="AZ17" s="223"/>
      <c r="BA17" s="223"/>
      <c r="BB17" s="223"/>
      <c r="BC17" s="223"/>
      <c r="BD17" s="223"/>
      <c r="BE17" s="224"/>
      <c r="BF17" s="224"/>
      <c r="BG17" s="224"/>
      <c r="BH17" s="224"/>
      <c r="BI17" s="224"/>
      <c r="BJ17" s="224"/>
      <c r="BK17" s="224"/>
      <c r="BL17" s="224"/>
      <c r="BM17" s="224"/>
      <c r="BN17" s="224"/>
      <c r="BO17" s="224"/>
      <c r="BP17" s="224"/>
      <c r="BQ17" s="229">
        <v>11</v>
      </c>
      <c r="BR17" s="230"/>
      <c r="BS17" s="1024"/>
      <c r="BT17" s="1025"/>
      <c r="BU17" s="1025"/>
      <c r="BV17" s="1025"/>
      <c r="BW17" s="1025"/>
      <c r="BX17" s="1025"/>
      <c r="BY17" s="1025"/>
      <c r="BZ17" s="1025"/>
      <c r="CA17" s="1025"/>
      <c r="CB17" s="1025"/>
      <c r="CC17" s="1025"/>
      <c r="CD17" s="1025"/>
      <c r="CE17" s="1025"/>
      <c r="CF17" s="1025"/>
      <c r="CG17" s="1046"/>
      <c r="CH17" s="1021"/>
      <c r="CI17" s="1022"/>
      <c r="CJ17" s="1022"/>
      <c r="CK17" s="1022"/>
      <c r="CL17" s="1023"/>
      <c r="CM17" s="1021"/>
      <c r="CN17" s="1022"/>
      <c r="CO17" s="1022"/>
      <c r="CP17" s="1022"/>
      <c r="CQ17" s="1023"/>
      <c r="CR17" s="1021"/>
      <c r="CS17" s="1022"/>
      <c r="CT17" s="1022"/>
      <c r="CU17" s="1022"/>
      <c r="CV17" s="1023"/>
      <c r="CW17" s="1021"/>
      <c r="CX17" s="1022"/>
      <c r="CY17" s="1022"/>
      <c r="CZ17" s="1022"/>
      <c r="DA17" s="1023"/>
      <c r="DB17" s="1021"/>
      <c r="DC17" s="1022"/>
      <c r="DD17" s="1022"/>
      <c r="DE17" s="1022"/>
      <c r="DF17" s="1023"/>
      <c r="DG17" s="1021"/>
      <c r="DH17" s="1022"/>
      <c r="DI17" s="1022"/>
      <c r="DJ17" s="1022"/>
      <c r="DK17" s="1023"/>
      <c r="DL17" s="1021"/>
      <c r="DM17" s="1022"/>
      <c r="DN17" s="1022"/>
      <c r="DO17" s="1022"/>
      <c r="DP17" s="1023"/>
      <c r="DQ17" s="1021"/>
      <c r="DR17" s="1022"/>
      <c r="DS17" s="1022"/>
      <c r="DT17" s="1022"/>
      <c r="DU17" s="1023"/>
      <c r="DV17" s="1024"/>
      <c r="DW17" s="1025"/>
      <c r="DX17" s="1025"/>
      <c r="DY17" s="1025"/>
      <c r="DZ17" s="1026"/>
      <c r="EA17" s="225"/>
    </row>
    <row r="18" spans="1:131" s="226" customFormat="1" ht="26.25" customHeight="1" x14ac:dyDescent="0.2">
      <c r="A18" s="229">
        <v>12</v>
      </c>
      <c r="B18" s="1062"/>
      <c r="C18" s="1063"/>
      <c r="D18" s="1063"/>
      <c r="E18" s="1063"/>
      <c r="F18" s="1063"/>
      <c r="G18" s="1063"/>
      <c r="H18" s="1063"/>
      <c r="I18" s="1063"/>
      <c r="J18" s="1063"/>
      <c r="K18" s="1063"/>
      <c r="L18" s="1063"/>
      <c r="M18" s="1063"/>
      <c r="N18" s="1063"/>
      <c r="O18" s="1063"/>
      <c r="P18" s="1064"/>
      <c r="Q18" s="1070"/>
      <c r="R18" s="1071"/>
      <c r="S18" s="1071"/>
      <c r="T18" s="1071"/>
      <c r="U18" s="1071"/>
      <c r="V18" s="1071"/>
      <c r="W18" s="1071"/>
      <c r="X18" s="1071"/>
      <c r="Y18" s="1071"/>
      <c r="Z18" s="1071"/>
      <c r="AA18" s="1071"/>
      <c r="AB18" s="1071"/>
      <c r="AC18" s="1071"/>
      <c r="AD18" s="1071"/>
      <c r="AE18" s="1072"/>
      <c r="AF18" s="1067"/>
      <c r="AG18" s="1068"/>
      <c r="AH18" s="1068"/>
      <c r="AI18" s="1068"/>
      <c r="AJ18" s="1069"/>
      <c r="AK18" s="1112"/>
      <c r="AL18" s="1113"/>
      <c r="AM18" s="1113"/>
      <c r="AN18" s="1113"/>
      <c r="AO18" s="1113"/>
      <c r="AP18" s="1113"/>
      <c r="AQ18" s="1113"/>
      <c r="AR18" s="1113"/>
      <c r="AS18" s="1113"/>
      <c r="AT18" s="1113"/>
      <c r="AU18" s="1114"/>
      <c r="AV18" s="1114"/>
      <c r="AW18" s="1114"/>
      <c r="AX18" s="1114"/>
      <c r="AY18" s="1115"/>
      <c r="AZ18" s="223"/>
      <c r="BA18" s="223"/>
      <c r="BB18" s="223"/>
      <c r="BC18" s="223"/>
      <c r="BD18" s="223"/>
      <c r="BE18" s="224"/>
      <c r="BF18" s="224"/>
      <c r="BG18" s="224"/>
      <c r="BH18" s="224"/>
      <c r="BI18" s="224"/>
      <c r="BJ18" s="224"/>
      <c r="BK18" s="224"/>
      <c r="BL18" s="224"/>
      <c r="BM18" s="224"/>
      <c r="BN18" s="224"/>
      <c r="BO18" s="224"/>
      <c r="BP18" s="224"/>
      <c r="BQ18" s="229">
        <v>12</v>
      </c>
      <c r="BR18" s="230"/>
      <c r="BS18" s="1024"/>
      <c r="BT18" s="1025"/>
      <c r="BU18" s="1025"/>
      <c r="BV18" s="1025"/>
      <c r="BW18" s="1025"/>
      <c r="BX18" s="1025"/>
      <c r="BY18" s="1025"/>
      <c r="BZ18" s="1025"/>
      <c r="CA18" s="1025"/>
      <c r="CB18" s="1025"/>
      <c r="CC18" s="1025"/>
      <c r="CD18" s="1025"/>
      <c r="CE18" s="1025"/>
      <c r="CF18" s="1025"/>
      <c r="CG18" s="1046"/>
      <c r="CH18" s="1021"/>
      <c r="CI18" s="1022"/>
      <c r="CJ18" s="1022"/>
      <c r="CK18" s="1022"/>
      <c r="CL18" s="1023"/>
      <c r="CM18" s="1021"/>
      <c r="CN18" s="1022"/>
      <c r="CO18" s="1022"/>
      <c r="CP18" s="1022"/>
      <c r="CQ18" s="1023"/>
      <c r="CR18" s="1021"/>
      <c r="CS18" s="1022"/>
      <c r="CT18" s="1022"/>
      <c r="CU18" s="1022"/>
      <c r="CV18" s="1023"/>
      <c r="CW18" s="1021"/>
      <c r="CX18" s="1022"/>
      <c r="CY18" s="1022"/>
      <c r="CZ18" s="1022"/>
      <c r="DA18" s="1023"/>
      <c r="DB18" s="1021"/>
      <c r="DC18" s="1022"/>
      <c r="DD18" s="1022"/>
      <c r="DE18" s="1022"/>
      <c r="DF18" s="1023"/>
      <c r="DG18" s="1021"/>
      <c r="DH18" s="1022"/>
      <c r="DI18" s="1022"/>
      <c r="DJ18" s="1022"/>
      <c r="DK18" s="1023"/>
      <c r="DL18" s="1021"/>
      <c r="DM18" s="1022"/>
      <c r="DN18" s="1022"/>
      <c r="DO18" s="1022"/>
      <c r="DP18" s="1023"/>
      <c r="DQ18" s="1021"/>
      <c r="DR18" s="1022"/>
      <c r="DS18" s="1022"/>
      <c r="DT18" s="1022"/>
      <c r="DU18" s="1023"/>
      <c r="DV18" s="1024"/>
      <c r="DW18" s="1025"/>
      <c r="DX18" s="1025"/>
      <c r="DY18" s="1025"/>
      <c r="DZ18" s="1026"/>
      <c r="EA18" s="225"/>
    </row>
    <row r="19" spans="1:131" s="226" customFormat="1" ht="26.25" customHeight="1" x14ac:dyDescent="0.2">
      <c r="A19" s="229">
        <v>13</v>
      </c>
      <c r="B19" s="1062"/>
      <c r="C19" s="1063"/>
      <c r="D19" s="1063"/>
      <c r="E19" s="1063"/>
      <c r="F19" s="1063"/>
      <c r="G19" s="1063"/>
      <c r="H19" s="1063"/>
      <c r="I19" s="1063"/>
      <c r="J19" s="1063"/>
      <c r="K19" s="1063"/>
      <c r="L19" s="1063"/>
      <c r="M19" s="1063"/>
      <c r="N19" s="1063"/>
      <c r="O19" s="1063"/>
      <c r="P19" s="1064"/>
      <c r="Q19" s="1070"/>
      <c r="R19" s="1071"/>
      <c r="S19" s="1071"/>
      <c r="T19" s="1071"/>
      <c r="U19" s="1071"/>
      <c r="V19" s="1071"/>
      <c r="W19" s="1071"/>
      <c r="X19" s="1071"/>
      <c r="Y19" s="1071"/>
      <c r="Z19" s="1071"/>
      <c r="AA19" s="1071"/>
      <c r="AB19" s="1071"/>
      <c r="AC19" s="1071"/>
      <c r="AD19" s="1071"/>
      <c r="AE19" s="1072"/>
      <c r="AF19" s="1067"/>
      <c r="AG19" s="1068"/>
      <c r="AH19" s="1068"/>
      <c r="AI19" s="1068"/>
      <c r="AJ19" s="1069"/>
      <c r="AK19" s="1112"/>
      <c r="AL19" s="1113"/>
      <c r="AM19" s="1113"/>
      <c r="AN19" s="1113"/>
      <c r="AO19" s="1113"/>
      <c r="AP19" s="1113"/>
      <c r="AQ19" s="1113"/>
      <c r="AR19" s="1113"/>
      <c r="AS19" s="1113"/>
      <c r="AT19" s="1113"/>
      <c r="AU19" s="1114"/>
      <c r="AV19" s="1114"/>
      <c r="AW19" s="1114"/>
      <c r="AX19" s="1114"/>
      <c r="AY19" s="1115"/>
      <c r="AZ19" s="223"/>
      <c r="BA19" s="223"/>
      <c r="BB19" s="223"/>
      <c r="BC19" s="223"/>
      <c r="BD19" s="223"/>
      <c r="BE19" s="224"/>
      <c r="BF19" s="224"/>
      <c r="BG19" s="224"/>
      <c r="BH19" s="224"/>
      <c r="BI19" s="224"/>
      <c r="BJ19" s="224"/>
      <c r="BK19" s="224"/>
      <c r="BL19" s="224"/>
      <c r="BM19" s="224"/>
      <c r="BN19" s="224"/>
      <c r="BO19" s="224"/>
      <c r="BP19" s="224"/>
      <c r="BQ19" s="229">
        <v>13</v>
      </c>
      <c r="BR19" s="230"/>
      <c r="BS19" s="1024"/>
      <c r="BT19" s="1025"/>
      <c r="BU19" s="1025"/>
      <c r="BV19" s="1025"/>
      <c r="BW19" s="1025"/>
      <c r="BX19" s="1025"/>
      <c r="BY19" s="1025"/>
      <c r="BZ19" s="1025"/>
      <c r="CA19" s="1025"/>
      <c r="CB19" s="1025"/>
      <c r="CC19" s="1025"/>
      <c r="CD19" s="1025"/>
      <c r="CE19" s="1025"/>
      <c r="CF19" s="1025"/>
      <c r="CG19" s="1046"/>
      <c r="CH19" s="1021"/>
      <c r="CI19" s="1022"/>
      <c r="CJ19" s="1022"/>
      <c r="CK19" s="1022"/>
      <c r="CL19" s="1023"/>
      <c r="CM19" s="1021"/>
      <c r="CN19" s="1022"/>
      <c r="CO19" s="1022"/>
      <c r="CP19" s="1022"/>
      <c r="CQ19" s="1023"/>
      <c r="CR19" s="1021"/>
      <c r="CS19" s="1022"/>
      <c r="CT19" s="1022"/>
      <c r="CU19" s="1022"/>
      <c r="CV19" s="1023"/>
      <c r="CW19" s="1021"/>
      <c r="CX19" s="1022"/>
      <c r="CY19" s="1022"/>
      <c r="CZ19" s="1022"/>
      <c r="DA19" s="1023"/>
      <c r="DB19" s="1021"/>
      <c r="DC19" s="1022"/>
      <c r="DD19" s="1022"/>
      <c r="DE19" s="1022"/>
      <c r="DF19" s="1023"/>
      <c r="DG19" s="1021"/>
      <c r="DH19" s="1022"/>
      <c r="DI19" s="1022"/>
      <c r="DJ19" s="1022"/>
      <c r="DK19" s="1023"/>
      <c r="DL19" s="1021"/>
      <c r="DM19" s="1022"/>
      <c r="DN19" s="1022"/>
      <c r="DO19" s="1022"/>
      <c r="DP19" s="1023"/>
      <c r="DQ19" s="1021"/>
      <c r="DR19" s="1022"/>
      <c r="DS19" s="1022"/>
      <c r="DT19" s="1022"/>
      <c r="DU19" s="1023"/>
      <c r="DV19" s="1024"/>
      <c r="DW19" s="1025"/>
      <c r="DX19" s="1025"/>
      <c r="DY19" s="1025"/>
      <c r="DZ19" s="1026"/>
      <c r="EA19" s="225"/>
    </row>
    <row r="20" spans="1:131" s="226" customFormat="1" ht="26.25" customHeight="1" x14ac:dyDescent="0.2">
      <c r="A20" s="229">
        <v>14</v>
      </c>
      <c r="B20" s="1062"/>
      <c r="C20" s="1063"/>
      <c r="D20" s="1063"/>
      <c r="E20" s="1063"/>
      <c r="F20" s="1063"/>
      <c r="G20" s="1063"/>
      <c r="H20" s="1063"/>
      <c r="I20" s="1063"/>
      <c r="J20" s="1063"/>
      <c r="K20" s="1063"/>
      <c r="L20" s="1063"/>
      <c r="M20" s="1063"/>
      <c r="N20" s="1063"/>
      <c r="O20" s="1063"/>
      <c r="P20" s="1064"/>
      <c r="Q20" s="1070"/>
      <c r="R20" s="1071"/>
      <c r="S20" s="1071"/>
      <c r="T20" s="1071"/>
      <c r="U20" s="1071"/>
      <c r="V20" s="1071"/>
      <c r="W20" s="1071"/>
      <c r="X20" s="1071"/>
      <c r="Y20" s="1071"/>
      <c r="Z20" s="1071"/>
      <c r="AA20" s="1071"/>
      <c r="AB20" s="1071"/>
      <c r="AC20" s="1071"/>
      <c r="AD20" s="1071"/>
      <c r="AE20" s="1072"/>
      <c r="AF20" s="1067"/>
      <c r="AG20" s="1068"/>
      <c r="AH20" s="1068"/>
      <c r="AI20" s="1068"/>
      <c r="AJ20" s="1069"/>
      <c r="AK20" s="1112"/>
      <c r="AL20" s="1113"/>
      <c r="AM20" s="1113"/>
      <c r="AN20" s="1113"/>
      <c r="AO20" s="1113"/>
      <c r="AP20" s="1113"/>
      <c r="AQ20" s="1113"/>
      <c r="AR20" s="1113"/>
      <c r="AS20" s="1113"/>
      <c r="AT20" s="1113"/>
      <c r="AU20" s="1114"/>
      <c r="AV20" s="1114"/>
      <c r="AW20" s="1114"/>
      <c r="AX20" s="1114"/>
      <c r="AY20" s="1115"/>
      <c r="AZ20" s="223"/>
      <c r="BA20" s="223"/>
      <c r="BB20" s="223"/>
      <c r="BC20" s="223"/>
      <c r="BD20" s="223"/>
      <c r="BE20" s="224"/>
      <c r="BF20" s="224"/>
      <c r="BG20" s="224"/>
      <c r="BH20" s="224"/>
      <c r="BI20" s="224"/>
      <c r="BJ20" s="224"/>
      <c r="BK20" s="224"/>
      <c r="BL20" s="224"/>
      <c r="BM20" s="224"/>
      <c r="BN20" s="224"/>
      <c r="BO20" s="224"/>
      <c r="BP20" s="224"/>
      <c r="BQ20" s="229">
        <v>14</v>
      </c>
      <c r="BR20" s="230"/>
      <c r="BS20" s="1024"/>
      <c r="BT20" s="1025"/>
      <c r="BU20" s="1025"/>
      <c r="BV20" s="1025"/>
      <c r="BW20" s="1025"/>
      <c r="BX20" s="1025"/>
      <c r="BY20" s="1025"/>
      <c r="BZ20" s="1025"/>
      <c r="CA20" s="1025"/>
      <c r="CB20" s="1025"/>
      <c r="CC20" s="1025"/>
      <c r="CD20" s="1025"/>
      <c r="CE20" s="1025"/>
      <c r="CF20" s="1025"/>
      <c r="CG20" s="1046"/>
      <c r="CH20" s="1021"/>
      <c r="CI20" s="1022"/>
      <c r="CJ20" s="1022"/>
      <c r="CK20" s="1022"/>
      <c r="CL20" s="1023"/>
      <c r="CM20" s="1021"/>
      <c r="CN20" s="1022"/>
      <c r="CO20" s="1022"/>
      <c r="CP20" s="1022"/>
      <c r="CQ20" s="1023"/>
      <c r="CR20" s="1021"/>
      <c r="CS20" s="1022"/>
      <c r="CT20" s="1022"/>
      <c r="CU20" s="1022"/>
      <c r="CV20" s="1023"/>
      <c r="CW20" s="1021"/>
      <c r="CX20" s="1022"/>
      <c r="CY20" s="1022"/>
      <c r="CZ20" s="1022"/>
      <c r="DA20" s="1023"/>
      <c r="DB20" s="1021"/>
      <c r="DC20" s="1022"/>
      <c r="DD20" s="1022"/>
      <c r="DE20" s="1022"/>
      <c r="DF20" s="1023"/>
      <c r="DG20" s="1021"/>
      <c r="DH20" s="1022"/>
      <c r="DI20" s="1022"/>
      <c r="DJ20" s="1022"/>
      <c r="DK20" s="1023"/>
      <c r="DL20" s="1021"/>
      <c r="DM20" s="1022"/>
      <c r="DN20" s="1022"/>
      <c r="DO20" s="1022"/>
      <c r="DP20" s="1023"/>
      <c r="DQ20" s="1021"/>
      <c r="DR20" s="1022"/>
      <c r="DS20" s="1022"/>
      <c r="DT20" s="1022"/>
      <c r="DU20" s="1023"/>
      <c r="DV20" s="1024"/>
      <c r="DW20" s="1025"/>
      <c r="DX20" s="1025"/>
      <c r="DY20" s="1025"/>
      <c r="DZ20" s="1026"/>
      <c r="EA20" s="225"/>
    </row>
    <row r="21" spans="1:131" s="226" customFormat="1" ht="26.25" customHeight="1" thickBot="1" x14ac:dyDescent="0.25">
      <c r="A21" s="229">
        <v>15</v>
      </c>
      <c r="B21" s="1062"/>
      <c r="C21" s="1063"/>
      <c r="D21" s="1063"/>
      <c r="E21" s="1063"/>
      <c r="F21" s="1063"/>
      <c r="G21" s="1063"/>
      <c r="H21" s="1063"/>
      <c r="I21" s="1063"/>
      <c r="J21" s="1063"/>
      <c r="K21" s="1063"/>
      <c r="L21" s="1063"/>
      <c r="M21" s="1063"/>
      <c r="N21" s="1063"/>
      <c r="O21" s="1063"/>
      <c r="P21" s="1064"/>
      <c r="Q21" s="1070"/>
      <c r="R21" s="1071"/>
      <c r="S21" s="1071"/>
      <c r="T21" s="1071"/>
      <c r="U21" s="1071"/>
      <c r="V21" s="1071"/>
      <c r="W21" s="1071"/>
      <c r="X21" s="1071"/>
      <c r="Y21" s="1071"/>
      <c r="Z21" s="1071"/>
      <c r="AA21" s="1071"/>
      <c r="AB21" s="1071"/>
      <c r="AC21" s="1071"/>
      <c r="AD21" s="1071"/>
      <c r="AE21" s="1072"/>
      <c r="AF21" s="1067"/>
      <c r="AG21" s="1068"/>
      <c r="AH21" s="1068"/>
      <c r="AI21" s="1068"/>
      <c r="AJ21" s="1069"/>
      <c r="AK21" s="1112"/>
      <c r="AL21" s="1113"/>
      <c r="AM21" s="1113"/>
      <c r="AN21" s="1113"/>
      <c r="AO21" s="1113"/>
      <c r="AP21" s="1113"/>
      <c r="AQ21" s="1113"/>
      <c r="AR21" s="1113"/>
      <c r="AS21" s="1113"/>
      <c r="AT21" s="1113"/>
      <c r="AU21" s="1114"/>
      <c r="AV21" s="1114"/>
      <c r="AW21" s="1114"/>
      <c r="AX21" s="1114"/>
      <c r="AY21" s="1115"/>
      <c r="AZ21" s="223"/>
      <c r="BA21" s="223"/>
      <c r="BB21" s="223"/>
      <c r="BC21" s="223"/>
      <c r="BD21" s="223"/>
      <c r="BE21" s="224"/>
      <c r="BF21" s="224"/>
      <c r="BG21" s="224"/>
      <c r="BH21" s="224"/>
      <c r="BI21" s="224"/>
      <c r="BJ21" s="224"/>
      <c r="BK21" s="224"/>
      <c r="BL21" s="224"/>
      <c r="BM21" s="224"/>
      <c r="BN21" s="224"/>
      <c r="BO21" s="224"/>
      <c r="BP21" s="224"/>
      <c r="BQ21" s="229">
        <v>15</v>
      </c>
      <c r="BR21" s="230"/>
      <c r="BS21" s="1024"/>
      <c r="BT21" s="1025"/>
      <c r="BU21" s="1025"/>
      <c r="BV21" s="1025"/>
      <c r="BW21" s="1025"/>
      <c r="BX21" s="1025"/>
      <c r="BY21" s="1025"/>
      <c r="BZ21" s="1025"/>
      <c r="CA21" s="1025"/>
      <c r="CB21" s="1025"/>
      <c r="CC21" s="1025"/>
      <c r="CD21" s="1025"/>
      <c r="CE21" s="1025"/>
      <c r="CF21" s="1025"/>
      <c r="CG21" s="1046"/>
      <c r="CH21" s="1021"/>
      <c r="CI21" s="1022"/>
      <c r="CJ21" s="1022"/>
      <c r="CK21" s="1022"/>
      <c r="CL21" s="1023"/>
      <c r="CM21" s="1021"/>
      <c r="CN21" s="1022"/>
      <c r="CO21" s="1022"/>
      <c r="CP21" s="1022"/>
      <c r="CQ21" s="1023"/>
      <c r="CR21" s="1021"/>
      <c r="CS21" s="1022"/>
      <c r="CT21" s="1022"/>
      <c r="CU21" s="1022"/>
      <c r="CV21" s="1023"/>
      <c r="CW21" s="1021"/>
      <c r="CX21" s="1022"/>
      <c r="CY21" s="1022"/>
      <c r="CZ21" s="1022"/>
      <c r="DA21" s="1023"/>
      <c r="DB21" s="1021"/>
      <c r="DC21" s="1022"/>
      <c r="DD21" s="1022"/>
      <c r="DE21" s="1022"/>
      <c r="DF21" s="1023"/>
      <c r="DG21" s="1021"/>
      <c r="DH21" s="1022"/>
      <c r="DI21" s="1022"/>
      <c r="DJ21" s="1022"/>
      <c r="DK21" s="1023"/>
      <c r="DL21" s="1021"/>
      <c r="DM21" s="1022"/>
      <c r="DN21" s="1022"/>
      <c r="DO21" s="1022"/>
      <c r="DP21" s="1023"/>
      <c r="DQ21" s="1021"/>
      <c r="DR21" s="1022"/>
      <c r="DS21" s="1022"/>
      <c r="DT21" s="1022"/>
      <c r="DU21" s="1023"/>
      <c r="DV21" s="1024"/>
      <c r="DW21" s="1025"/>
      <c r="DX21" s="1025"/>
      <c r="DY21" s="1025"/>
      <c r="DZ21" s="1026"/>
      <c r="EA21" s="225"/>
    </row>
    <row r="22" spans="1:131" s="226" customFormat="1" ht="26.25" customHeight="1" x14ac:dyDescent="0.2">
      <c r="A22" s="229">
        <v>16</v>
      </c>
      <c r="B22" s="1062"/>
      <c r="C22" s="1063"/>
      <c r="D22" s="1063"/>
      <c r="E22" s="1063"/>
      <c r="F22" s="1063"/>
      <c r="G22" s="1063"/>
      <c r="H22" s="1063"/>
      <c r="I22" s="1063"/>
      <c r="J22" s="1063"/>
      <c r="K22" s="1063"/>
      <c r="L22" s="1063"/>
      <c r="M22" s="1063"/>
      <c r="N22" s="1063"/>
      <c r="O22" s="1063"/>
      <c r="P22" s="1064"/>
      <c r="Q22" s="1105"/>
      <c r="R22" s="1106"/>
      <c r="S22" s="1106"/>
      <c r="T22" s="1106"/>
      <c r="U22" s="1106"/>
      <c r="V22" s="1106"/>
      <c r="W22" s="1106"/>
      <c r="X22" s="1106"/>
      <c r="Y22" s="1106"/>
      <c r="Z22" s="1106"/>
      <c r="AA22" s="1106"/>
      <c r="AB22" s="1106"/>
      <c r="AC22" s="1106"/>
      <c r="AD22" s="1106"/>
      <c r="AE22" s="1107"/>
      <c r="AF22" s="1067"/>
      <c r="AG22" s="1068"/>
      <c r="AH22" s="1068"/>
      <c r="AI22" s="1068"/>
      <c r="AJ22" s="1069"/>
      <c r="AK22" s="1108"/>
      <c r="AL22" s="1109"/>
      <c r="AM22" s="1109"/>
      <c r="AN22" s="1109"/>
      <c r="AO22" s="1109"/>
      <c r="AP22" s="1109"/>
      <c r="AQ22" s="1109"/>
      <c r="AR22" s="1109"/>
      <c r="AS22" s="1109"/>
      <c r="AT22" s="1109"/>
      <c r="AU22" s="1110"/>
      <c r="AV22" s="1110"/>
      <c r="AW22" s="1110"/>
      <c r="AX22" s="1110"/>
      <c r="AY22" s="1111"/>
      <c r="AZ22" s="1060" t="s">
        <v>398</v>
      </c>
      <c r="BA22" s="1060"/>
      <c r="BB22" s="1060"/>
      <c r="BC22" s="1060"/>
      <c r="BD22" s="1061"/>
      <c r="BE22" s="224"/>
      <c r="BF22" s="224"/>
      <c r="BG22" s="224"/>
      <c r="BH22" s="224"/>
      <c r="BI22" s="224"/>
      <c r="BJ22" s="224"/>
      <c r="BK22" s="224"/>
      <c r="BL22" s="224"/>
      <c r="BM22" s="224"/>
      <c r="BN22" s="224"/>
      <c r="BO22" s="224"/>
      <c r="BP22" s="224"/>
      <c r="BQ22" s="229">
        <v>16</v>
      </c>
      <c r="BR22" s="230"/>
      <c r="BS22" s="1024"/>
      <c r="BT22" s="1025"/>
      <c r="BU22" s="1025"/>
      <c r="BV22" s="1025"/>
      <c r="BW22" s="1025"/>
      <c r="BX22" s="1025"/>
      <c r="BY22" s="1025"/>
      <c r="BZ22" s="1025"/>
      <c r="CA22" s="1025"/>
      <c r="CB22" s="1025"/>
      <c r="CC22" s="1025"/>
      <c r="CD22" s="1025"/>
      <c r="CE22" s="1025"/>
      <c r="CF22" s="1025"/>
      <c r="CG22" s="1046"/>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25"/>
    </row>
    <row r="23" spans="1:131" s="226" customFormat="1" ht="26.25" customHeight="1" thickBot="1" x14ac:dyDescent="0.25">
      <c r="A23" s="231" t="s">
        <v>399</v>
      </c>
      <c r="B23" s="969" t="s">
        <v>400</v>
      </c>
      <c r="C23" s="970"/>
      <c r="D23" s="970"/>
      <c r="E23" s="970"/>
      <c r="F23" s="970"/>
      <c r="G23" s="970"/>
      <c r="H23" s="970"/>
      <c r="I23" s="970"/>
      <c r="J23" s="970"/>
      <c r="K23" s="970"/>
      <c r="L23" s="970"/>
      <c r="M23" s="970"/>
      <c r="N23" s="970"/>
      <c r="O23" s="970"/>
      <c r="P23" s="980"/>
      <c r="Q23" s="1099">
        <v>35373</v>
      </c>
      <c r="R23" s="1093"/>
      <c r="S23" s="1093"/>
      <c r="T23" s="1093"/>
      <c r="U23" s="1093"/>
      <c r="V23" s="1093">
        <v>34737</v>
      </c>
      <c r="W23" s="1093"/>
      <c r="X23" s="1093"/>
      <c r="Y23" s="1093"/>
      <c r="Z23" s="1093"/>
      <c r="AA23" s="1093">
        <v>636</v>
      </c>
      <c r="AB23" s="1093"/>
      <c r="AC23" s="1093"/>
      <c r="AD23" s="1093"/>
      <c r="AE23" s="1100"/>
      <c r="AF23" s="1101">
        <v>623</v>
      </c>
      <c r="AG23" s="1093"/>
      <c r="AH23" s="1093"/>
      <c r="AI23" s="1093"/>
      <c r="AJ23" s="1102"/>
      <c r="AK23" s="1103"/>
      <c r="AL23" s="1104"/>
      <c r="AM23" s="1104"/>
      <c r="AN23" s="1104"/>
      <c r="AO23" s="1104"/>
      <c r="AP23" s="1093">
        <v>30756</v>
      </c>
      <c r="AQ23" s="1093"/>
      <c r="AR23" s="1093"/>
      <c r="AS23" s="1093"/>
      <c r="AT23" s="1093"/>
      <c r="AU23" s="1094"/>
      <c r="AV23" s="1094"/>
      <c r="AW23" s="1094"/>
      <c r="AX23" s="1094"/>
      <c r="AY23" s="1095"/>
      <c r="AZ23" s="1096" t="s">
        <v>401</v>
      </c>
      <c r="BA23" s="1097"/>
      <c r="BB23" s="1097"/>
      <c r="BC23" s="1097"/>
      <c r="BD23" s="1098"/>
      <c r="BE23" s="224"/>
      <c r="BF23" s="224"/>
      <c r="BG23" s="224"/>
      <c r="BH23" s="224"/>
      <c r="BI23" s="224"/>
      <c r="BJ23" s="224"/>
      <c r="BK23" s="224"/>
      <c r="BL23" s="224"/>
      <c r="BM23" s="224"/>
      <c r="BN23" s="224"/>
      <c r="BO23" s="224"/>
      <c r="BP23" s="224"/>
      <c r="BQ23" s="229">
        <v>17</v>
      </c>
      <c r="BR23" s="230"/>
      <c r="BS23" s="1024"/>
      <c r="BT23" s="1025"/>
      <c r="BU23" s="1025"/>
      <c r="BV23" s="1025"/>
      <c r="BW23" s="1025"/>
      <c r="BX23" s="1025"/>
      <c r="BY23" s="1025"/>
      <c r="BZ23" s="1025"/>
      <c r="CA23" s="1025"/>
      <c r="CB23" s="1025"/>
      <c r="CC23" s="1025"/>
      <c r="CD23" s="1025"/>
      <c r="CE23" s="1025"/>
      <c r="CF23" s="1025"/>
      <c r="CG23" s="1046"/>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25"/>
    </row>
    <row r="24" spans="1:131" s="226" customFormat="1" ht="26.25" customHeight="1" x14ac:dyDescent="0.2">
      <c r="A24" s="1092" t="s">
        <v>402</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23"/>
      <c r="BA24" s="223"/>
      <c r="BB24" s="223"/>
      <c r="BC24" s="223"/>
      <c r="BD24" s="223"/>
      <c r="BE24" s="224"/>
      <c r="BF24" s="224"/>
      <c r="BG24" s="224"/>
      <c r="BH24" s="224"/>
      <c r="BI24" s="224"/>
      <c r="BJ24" s="224"/>
      <c r="BK24" s="224"/>
      <c r="BL24" s="224"/>
      <c r="BM24" s="224"/>
      <c r="BN24" s="224"/>
      <c r="BO24" s="224"/>
      <c r="BP24" s="224"/>
      <c r="BQ24" s="229">
        <v>18</v>
      </c>
      <c r="BR24" s="230"/>
      <c r="BS24" s="1024"/>
      <c r="BT24" s="1025"/>
      <c r="BU24" s="1025"/>
      <c r="BV24" s="1025"/>
      <c r="BW24" s="1025"/>
      <c r="BX24" s="1025"/>
      <c r="BY24" s="1025"/>
      <c r="BZ24" s="1025"/>
      <c r="CA24" s="1025"/>
      <c r="CB24" s="1025"/>
      <c r="CC24" s="1025"/>
      <c r="CD24" s="1025"/>
      <c r="CE24" s="1025"/>
      <c r="CF24" s="1025"/>
      <c r="CG24" s="1046"/>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25"/>
    </row>
    <row r="25" spans="1:131" ht="26.25" customHeight="1" thickBot="1" x14ac:dyDescent="0.25">
      <c r="A25" s="1091" t="s">
        <v>403</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23"/>
      <c r="BK25" s="223"/>
      <c r="BL25" s="223"/>
      <c r="BM25" s="223"/>
      <c r="BN25" s="223"/>
      <c r="BO25" s="232"/>
      <c r="BP25" s="232"/>
      <c r="BQ25" s="229">
        <v>19</v>
      </c>
      <c r="BR25" s="230"/>
      <c r="BS25" s="1024"/>
      <c r="BT25" s="1025"/>
      <c r="BU25" s="1025"/>
      <c r="BV25" s="1025"/>
      <c r="BW25" s="1025"/>
      <c r="BX25" s="1025"/>
      <c r="BY25" s="1025"/>
      <c r="BZ25" s="1025"/>
      <c r="CA25" s="1025"/>
      <c r="CB25" s="1025"/>
      <c r="CC25" s="1025"/>
      <c r="CD25" s="1025"/>
      <c r="CE25" s="1025"/>
      <c r="CF25" s="1025"/>
      <c r="CG25" s="1046"/>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221"/>
    </row>
    <row r="26" spans="1:131" ht="26.25" customHeight="1" x14ac:dyDescent="0.2">
      <c r="A26" s="1027" t="s">
        <v>380</v>
      </c>
      <c r="B26" s="1028"/>
      <c r="C26" s="1028"/>
      <c r="D26" s="1028"/>
      <c r="E26" s="1028"/>
      <c r="F26" s="1028"/>
      <c r="G26" s="1028"/>
      <c r="H26" s="1028"/>
      <c r="I26" s="1028"/>
      <c r="J26" s="1028"/>
      <c r="K26" s="1028"/>
      <c r="L26" s="1028"/>
      <c r="M26" s="1028"/>
      <c r="N26" s="1028"/>
      <c r="O26" s="1028"/>
      <c r="P26" s="1029"/>
      <c r="Q26" s="1033" t="s">
        <v>404</v>
      </c>
      <c r="R26" s="1034"/>
      <c r="S26" s="1034"/>
      <c r="T26" s="1034"/>
      <c r="U26" s="1035"/>
      <c r="V26" s="1033" t="s">
        <v>405</v>
      </c>
      <c r="W26" s="1034"/>
      <c r="X26" s="1034"/>
      <c r="Y26" s="1034"/>
      <c r="Z26" s="1035"/>
      <c r="AA26" s="1033" t="s">
        <v>406</v>
      </c>
      <c r="AB26" s="1034"/>
      <c r="AC26" s="1034"/>
      <c r="AD26" s="1034"/>
      <c r="AE26" s="1034"/>
      <c r="AF26" s="1087" t="s">
        <v>407</v>
      </c>
      <c r="AG26" s="1040"/>
      <c r="AH26" s="1040"/>
      <c r="AI26" s="1040"/>
      <c r="AJ26" s="1088"/>
      <c r="AK26" s="1034" t="s">
        <v>408</v>
      </c>
      <c r="AL26" s="1034"/>
      <c r="AM26" s="1034"/>
      <c r="AN26" s="1034"/>
      <c r="AO26" s="1035"/>
      <c r="AP26" s="1033" t="s">
        <v>409</v>
      </c>
      <c r="AQ26" s="1034"/>
      <c r="AR26" s="1034"/>
      <c r="AS26" s="1034"/>
      <c r="AT26" s="1035"/>
      <c r="AU26" s="1033" t="s">
        <v>410</v>
      </c>
      <c r="AV26" s="1034"/>
      <c r="AW26" s="1034"/>
      <c r="AX26" s="1034"/>
      <c r="AY26" s="1035"/>
      <c r="AZ26" s="1033" t="s">
        <v>411</v>
      </c>
      <c r="BA26" s="1034"/>
      <c r="BB26" s="1034"/>
      <c r="BC26" s="1034"/>
      <c r="BD26" s="1035"/>
      <c r="BE26" s="1033" t="s">
        <v>387</v>
      </c>
      <c r="BF26" s="1034"/>
      <c r="BG26" s="1034"/>
      <c r="BH26" s="1034"/>
      <c r="BI26" s="1047"/>
      <c r="BJ26" s="223"/>
      <c r="BK26" s="223"/>
      <c r="BL26" s="223"/>
      <c r="BM26" s="223"/>
      <c r="BN26" s="223"/>
      <c r="BO26" s="232"/>
      <c r="BP26" s="232"/>
      <c r="BQ26" s="229">
        <v>20</v>
      </c>
      <c r="BR26" s="230"/>
      <c r="BS26" s="1024"/>
      <c r="BT26" s="1025"/>
      <c r="BU26" s="1025"/>
      <c r="BV26" s="1025"/>
      <c r="BW26" s="1025"/>
      <c r="BX26" s="1025"/>
      <c r="BY26" s="1025"/>
      <c r="BZ26" s="1025"/>
      <c r="CA26" s="1025"/>
      <c r="CB26" s="1025"/>
      <c r="CC26" s="1025"/>
      <c r="CD26" s="1025"/>
      <c r="CE26" s="1025"/>
      <c r="CF26" s="1025"/>
      <c r="CG26" s="1046"/>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221"/>
    </row>
    <row r="27" spans="1:131" ht="26.25" customHeight="1" thickBot="1" x14ac:dyDescent="0.25">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89"/>
      <c r="AG27" s="1043"/>
      <c r="AH27" s="1043"/>
      <c r="AI27" s="1043"/>
      <c r="AJ27" s="1090"/>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48"/>
      <c r="BJ27" s="223"/>
      <c r="BK27" s="223"/>
      <c r="BL27" s="223"/>
      <c r="BM27" s="223"/>
      <c r="BN27" s="223"/>
      <c r="BO27" s="232"/>
      <c r="BP27" s="232"/>
      <c r="BQ27" s="229">
        <v>21</v>
      </c>
      <c r="BR27" s="230"/>
      <c r="BS27" s="1024"/>
      <c r="BT27" s="1025"/>
      <c r="BU27" s="1025"/>
      <c r="BV27" s="1025"/>
      <c r="BW27" s="1025"/>
      <c r="BX27" s="1025"/>
      <c r="BY27" s="1025"/>
      <c r="BZ27" s="1025"/>
      <c r="CA27" s="1025"/>
      <c r="CB27" s="1025"/>
      <c r="CC27" s="1025"/>
      <c r="CD27" s="1025"/>
      <c r="CE27" s="1025"/>
      <c r="CF27" s="1025"/>
      <c r="CG27" s="1046"/>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221"/>
    </row>
    <row r="28" spans="1:131" ht="26.25" customHeight="1" thickTop="1" x14ac:dyDescent="0.2">
      <c r="A28" s="233">
        <v>1</v>
      </c>
      <c r="B28" s="1079" t="s">
        <v>412</v>
      </c>
      <c r="C28" s="1080"/>
      <c r="D28" s="1080"/>
      <c r="E28" s="1080"/>
      <c r="F28" s="1080"/>
      <c r="G28" s="1080"/>
      <c r="H28" s="1080"/>
      <c r="I28" s="1080"/>
      <c r="J28" s="1080"/>
      <c r="K28" s="1080"/>
      <c r="L28" s="1080"/>
      <c r="M28" s="1080"/>
      <c r="N28" s="1080"/>
      <c r="O28" s="1080"/>
      <c r="P28" s="1081"/>
      <c r="Q28" s="1082">
        <v>6749</v>
      </c>
      <c r="R28" s="1083"/>
      <c r="S28" s="1083"/>
      <c r="T28" s="1083"/>
      <c r="U28" s="1083"/>
      <c r="V28" s="1083">
        <v>6811</v>
      </c>
      <c r="W28" s="1083"/>
      <c r="X28" s="1083"/>
      <c r="Y28" s="1083"/>
      <c r="Z28" s="1083"/>
      <c r="AA28" s="1083">
        <v>-61</v>
      </c>
      <c r="AB28" s="1083"/>
      <c r="AC28" s="1083"/>
      <c r="AD28" s="1083"/>
      <c r="AE28" s="1084"/>
      <c r="AF28" s="1085">
        <v>-61</v>
      </c>
      <c r="AG28" s="1083"/>
      <c r="AH28" s="1083"/>
      <c r="AI28" s="1083"/>
      <c r="AJ28" s="1086"/>
      <c r="AK28" s="1074">
        <v>794</v>
      </c>
      <c r="AL28" s="1075"/>
      <c r="AM28" s="1075"/>
      <c r="AN28" s="1075"/>
      <c r="AO28" s="1075"/>
      <c r="AP28" s="1075" t="s">
        <v>617</v>
      </c>
      <c r="AQ28" s="1075"/>
      <c r="AR28" s="1075"/>
      <c r="AS28" s="1075"/>
      <c r="AT28" s="1075"/>
      <c r="AU28" s="1075" t="s">
        <v>617</v>
      </c>
      <c r="AV28" s="1075"/>
      <c r="AW28" s="1075"/>
      <c r="AX28" s="1075"/>
      <c r="AY28" s="1075"/>
      <c r="AZ28" s="1076" t="s">
        <v>617</v>
      </c>
      <c r="BA28" s="1076"/>
      <c r="BB28" s="1076"/>
      <c r="BC28" s="1076"/>
      <c r="BD28" s="1076"/>
      <c r="BE28" s="1077"/>
      <c r="BF28" s="1077"/>
      <c r="BG28" s="1077"/>
      <c r="BH28" s="1077"/>
      <c r="BI28" s="1078"/>
      <c r="BJ28" s="223"/>
      <c r="BK28" s="223"/>
      <c r="BL28" s="223"/>
      <c r="BM28" s="223"/>
      <c r="BN28" s="223"/>
      <c r="BO28" s="232"/>
      <c r="BP28" s="232"/>
      <c r="BQ28" s="229">
        <v>22</v>
      </c>
      <c r="BR28" s="230"/>
      <c r="BS28" s="1024"/>
      <c r="BT28" s="1025"/>
      <c r="BU28" s="1025"/>
      <c r="BV28" s="1025"/>
      <c r="BW28" s="1025"/>
      <c r="BX28" s="1025"/>
      <c r="BY28" s="1025"/>
      <c r="BZ28" s="1025"/>
      <c r="CA28" s="1025"/>
      <c r="CB28" s="1025"/>
      <c r="CC28" s="1025"/>
      <c r="CD28" s="1025"/>
      <c r="CE28" s="1025"/>
      <c r="CF28" s="1025"/>
      <c r="CG28" s="1046"/>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221"/>
    </row>
    <row r="29" spans="1:131" ht="26.25" customHeight="1" x14ac:dyDescent="0.2">
      <c r="A29" s="233">
        <v>2</v>
      </c>
      <c r="B29" s="1062" t="s">
        <v>413</v>
      </c>
      <c r="C29" s="1063"/>
      <c r="D29" s="1063"/>
      <c r="E29" s="1063"/>
      <c r="F29" s="1063"/>
      <c r="G29" s="1063"/>
      <c r="H29" s="1063"/>
      <c r="I29" s="1063"/>
      <c r="J29" s="1063"/>
      <c r="K29" s="1063"/>
      <c r="L29" s="1063"/>
      <c r="M29" s="1063"/>
      <c r="N29" s="1063"/>
      <c r="O29" s="1063"/>
      <c r="P29" s="1064"/>
      <c r="Q29" s="1070">
        <v>185</v>
      </c>
      <c r="R29" s="1071"/>
      <c r="S29" s="1071"/>
      <c r="T29" s="1071"/>
      <c r="U29" s="1071"/>
      <c r="V29" s="1071">
        <v>181</v>
      </c>
      <c r="W29" s="1071"/>
      <c r="X29" s="1071"/>
      <c r="Y29" s="1071"/>
      <c r="Z29" s="1071"/>
      <c r="AA29" s="1071">
        <v>4</v>
      </c>
      <c r="AB29" s="1071"/>
      <c r="AC29" s="1071"/>
      <c r="AD29" s="1071"/>
      <c r="AE29" s="1072"/>
      <c r="AF29" s="1067">
        <v>4</v>
      </c>
      <c r="AG29" s="1068"/>
      <c r="AH29" s="1068"/>
      <c r="AI29" s="1068"/>
      <c r="AJ29" s="1069"/>
      <c r="AK29" s="1012">
        <v>47</v>
      </c>
      <c r="AL29" s="1003"/>
      <c r="AM29" s="1003"/>
      <c r="AN29" s="1003"/>
      <c r="AO29" s="1003"/>
      <c r="AP29" s="1003">
        <v>14</v>
      </c>
      <c r="AQ29" s="1003"/>
      <c r="AR29" s="1003"/>
      <c r="AS29" s="1003"/>
      <c r="AT29" s="1003"/>
      <c r="AU29" s="1003">
        <v>14</v>
      </c>
      <c r="AV29" s="1003"/>
      <c r="AW29" s="1003"/>
      <c r="AX29" s="1003"/>
      <c r="AY29" s="1003"/>
      <c r="AZ29" s="1073" t="s">
        <v>617</v>
      </c>
      <c r="BA29" s="1073"/>
      <c r="BB29" s="1073"/>
      <c r="BC29" s="1073"/>
      <c r="BD29" s="1073"/>
      <c r="BE29" s="1004"/>
      <c r="BF29" s="1004"/>
      <c r="BG29" s="1004"/>
      <c r="BH29" s="1004"/>
      <c r="BI29" s="1005"/>
      <c r="BJ29" s="223"/>
      <c r="BK29" s="223"/>
      <c r="BL29" s="223"/>
      <c r="BM29" s="223"/>
      <c r="BN29" s="223"/>
      <c r="BO29" s="232"/>
      <c r="BP29" s="232"/>
      <c r="BQ29" s="229">
        <v>23</v>
      </c>
      <c r="BR29" s="230"/>
      <c r="BS29" s="1024"/>
      <c r="BT29" s="1025"/>
      <c r="BU29" s="1025"/>
      <c r="BV29" s="1025"/>
      <c r="BW29" s="1025"/>
      <c r="BX29" s="1025"/>
      <c r="BY29" s="1025"/>
      <c r="BZ29" s="1025"/>
      <c r="CA29" s="1025"/>
      <c r="CB29" s="1025"/>
      <c r="CC29" s="1025"/>
      <c r="CD29" s="1025"/>
      <c r="CE29" s="1025"/>
      <c r="CF29" s="1025"/>
      <c r="CG29" s="1046"/>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221"/>
    </row>
    <row r="30" spans="1:131" ht="26.25" customHeight="1" x14ac:dyDescent="0.2">
      <c r="A30" s="233">
        <v>3</v>
      </c>
      <c r="B30" s="1062" t="s">
        <v>414</v>
      </c>
      <c r="C30" s="1063"/>
      <c r="D30" s="1063"/>
      <c r="E30" s="1063"/>
      <c r="F30" s="1063"/>
      <c r="G30" s="1063"/>
      <c r="H30" s="1063"/>
      <c r="I30" s="1063"/>
      <c r="J30" s="1063"/>
      <c r="K30" s="1063"/>
      <c r="L30" s="1063"/>
      <c r="M30" s="1063"/>
      <c r="N30" s="1063"/>
      <c r="O30" s="1063"/>
      <c r="P30" s="1064"/>
      <c r="Q30" s="1070">
        <v>925</v>
      </c>
      <c r="R30" s="1071"/>
      <c r="S30" s="1071"/>
      <c r="T30" s="1071"/>
      <c r="U30" s="1071"/>
      <c r="V30" s="1071">
        <v>913</v>
      </c>
      <c r="W30" s="1071"/>
      <c r="X30" s="1071"/>
      <c r="Y30" s="1071"/>
      <c r="Z30" s="1071"/>
      <c r="AA30" s="1071">
        <v>11</v>
      </c>
      <c r="AB30" s="1071"/>
      <c r="AC30" s="1071"/>
      <c r="AD30" s="1071"/>
      <c r="AE30" s="1072"/>
      <c r="AF30" s="1067">
        <v>11</v>
      </c>
      <c r="AG30" s="1068"/>
      <c r="AH30" s="1068"/>
      <c r="AI30" s="1068"/>
      <c r="AJ30" s="1069"/>
      <c r="AK30" s="1012">
        <v>227</v>
      </c>
      <c r="AL30" s="1003"/>
      <c r="AM30" s="1003"/>
      <c r="AN30" s="1003"/>
      <c r="AO30" s="1003"/>
      <c r="AP30" s="1003" t="s">
        <v>617</v>
      </c>
      <c r="AQ30" s="1003"/>
      <c r="AR30" s="1003"/>
      <c r="AS30" s="1003"/>
      <c r="AT30" s="1003"/>
      <c r="AU30" s="1003" t="s">
        <v>617</v>
      </c>
      <c r="AV30" s="1003"/>
      <c r="AW30" s="1003"/>
      <c r="AX30" s="1003"/>
      <c r="AY30" s="1003"/>
      <c r="AZ30" s="1073" t="s">
        <v>617</v>
      </c>
      <c r="BA30" s="1073"/>
      <c r="BB30" s="1073"/>
      <c r="BC30" s="1073"/>
      <c r="BD30" s="1073"/>
      <c r="BE30" s="1004"/>
      <c r="BF30" s="1004"/>
      <c r="BG30" s="1004"/>
      <c r="BH30" s="1004"/>
      <c r="BI30" s="1005"/>
      <c r="BJ30" s="223"/>
      <c r="BK30" s="223"/>
      <c r="BL30" s="223"/>
      <c r="BM30" s="223"/>
      <c r="BN30" s="223"/>
      <c r="BO30" s="232"/>
      <c r="BP30" s="232"/>
      <c r="BQ30" s="229">
        <v>24</v>
      </c>
      <c r="BR30" s="230"/>
      <c r="BS30" s="1024"/>
      <c r="BT30" s="1025"/>
      <c r="BU30" s="1025"/>
      <c r="BV30" s="1025"/>
      <c r="BW30" s="1025"/>
      <c r="BX30" s="1025"/>
      <c r="BY30" s="1025"/>
      <c r="BZ30" s="1025"/>
      <c r="CA30" s="1025"/>
      <c r="CB30" s="1025"/>
      <c r="CC30" s="1025"/>
      <c r="CD30" s="1025"/>
      <c r="CE30" s="1025"/>
      <c r="CF30" s="1025"/>
      <c r="CG30" s="1046"/>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221"/>
    </row>
    <row r="31" spans="1:131" ht="26.25" customHeight="1" x14ac:dyDescent="0.2">
      <c r="A31" s="233">
        <v>4</v>
      </c>
      <c r="B31" s="1062" t="s">
        <v>415</v>
      </c>
      <c r="C31" s="1063"/>
      <c r="D31" s="1063"/>
      <c r="E31" s="1063"/>
      <c r="F31" s="1063"/>
      <c r="G31" s="1063"/>
      <c r="H31" s="1063"/>
      <c r="I31" s="1063"/>
      <c r="J31" s="1063"/>
      <c r="K31" s="1063"/>
      <c r="L31" s="1063"/>
      <c r="M31" s="1063"/>
      <c r="N31" s="1063"/>
      <c r="O31" s="1063"/>
      <c r="P31" s="1064"/>
      <c r="Q31" s="1070">
        <v>5352</v>
      </c>
      <c r="R31" s="1071"/>
      <c r="S31" s="1071"/>
      <c r="T31" s="1071"/>
      <c r="U31" s="1071"/>
      <c r="V31" s="1071">
        <v>5059</v>
      </c>
      <c r="W31" s="1071"/>
      <c r="X31" s="1071"/>
      <c r="Y31" s="1071"/>
      <c r="Z31" s="1071"/>
      <c r="AA31" s="1071">
        <v>239</v>
      </c>
      <c r="AB31" s="1071"/>
      <c r="AC31" s="1071"/>
      <c r="AD31" s="1071"/>
      <c r="AE31" s="1072"/>
      <c r="AF31" s="1067">
        <v>293</v>
      </c>
      <c r="AG31" s="1068"/>
      <c r="AH31" s="1068"/>
      <c r="AI31" s="1068"/>
      <c r="AJ31" s="1069"/>
      <c r="AK31" s="1012">
        <v>780</v>
      </c>
      <c r="AL31" s="1003"/>
      <c r="AM31" s="1003"/>
      <c r="AN31" s="1003"/>
      <c r="AO31" s="1003"/>
      <c r="AP31" s="1003" t="s">
        <v>617</v>
      </c>
      <c r="AQ31" s="1003"/>
      <c r="AR31" s="1003"/>
      <c r="AS31" s="1003"/>
      <c r="AT31" s="1003"/>
      <c r="AU31" s="1003" t="s">
        <v>617</v>
      </c>
      <c r="AV31" s="1003"/>
      <c r="AW31" s="1003"/>
      <c r="AX31" s="1003"/>
      <c r="AY31" s="1003"/>
      <c r="AZ31" s="1073" t="s">
        <v>617</v>
      </c>
      <c r="BA31" s="1073"/>
      <c r="BB31" s="1073"/>
      <c r="BC31" s="1073"/>
      <c r="BD31" s="1073"/>
      <c r="BE31" s="1004"/>
      <c r="BF31" s="1004"/>
      <c r="BG31" s="1004"/>
      <c r="BH31" s="1004"/>
      <c r="BI31" s="1005"/>
      <c r="BJ31" s="223"/>
      <c r="BK31" s="223"/>
      <c r="BL31" s="223"/>
      <c r="BM31" s="223"/>
      <c r="BN31" s="223"/>
      <c r="BO31" s="232"/>
      <c r="BP31" s="232"/>
      <c r="BQ31" s="229">
        <v>25</v>
      </c>
      <c r="BR31" s="230"/>
      <c r="BS31" s="1024"/>
      <c r="BT31" s="1025"/>
      <c r="BU31" s="1025"/>
      <c r="BV31" s="1025"/>
      <c r="BW31" s="1025"/>
      <c r="BX31" s="1025"/>
      <c r="BY31" s="1025"/>
      <c r="BZ31" s="1025"/>
      <c r="CA31" s="1025"/>
      <c r="CB31" s="1025"/>
      <c r="CC31" s="1025"/>
      <c r="CD31" s="1025"/>
      <c r="CE31" s="1025"/>
      <c r="CF31" s="1025"/>
      <c r="CG31" s="1046"/>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221"/>
    </row>
    <row r="32" spans="1:131" ht="26.25" customHeight="1" x14ac:dyDescent="0.2">
      <c r="A32" s="233">
        <v>5</v>
      </c>
      <c r="B32" s="1062" t="s">
        <v>416</v>
      </c>
      <c r="C32" s="1063"/>
      <c r="D32" s="1063"/>
      <c r="E32" s="1063"/>
      <c r="F32" s="1063"/>
      <c r="G32" s="1063"/>
      <c r="H32" s="1063"/>
      <c r="I32" s="1063"/>
      <c r="J32" s="1063"/>
      <c r="K32" s="1063"/>
      <c r="L32" s="1063"/>
      <c r="M32" s="1063"/>
      <c r="N32" s="1063"/>
      <c r="O32" s="1063"/>
      <c r="P32" s="1064"/>
      <c r="Q32" s="1070">
        <v>251</v>
      </c>
      <c r="R32" s="1071"/>
      <c r="S32" s="1071"/>
      <c r="T32" s="1071"/>
      <c r="U32" s="1071"/>
      <c r="V32" s="1071">
        <v>249</v>
      </c>
      <c r="W32" s="1071"/>
      <c r="X32" s="1071"/>
      <c r="Y32" s="1071"/>
      <c r="Z32" s="1071"/>
      <c r="AA32" s="1071">
        <v>2</v>
      </c>
      <c r="AB32" s="1071"/>
      <c r="AC32" s="1071"/>
      <c r="AD32" s="1071"/>
      <c r="AE32" s="1072"/>
      <c r="AF32" s="1067">
        <v>2</v>
      </c>
      <c r="AG32" s="1068"/>
      <c r="AH32" s="1068"/>
      <c r="AI32" s="1068"/>
      <c r="AJ32" s="1069"/>
      <c r="AK32" s="1012">
        <v>103</v>
      </c>
      <c r="AL32" s="1003"/>
      <c r="AM32" s="1003"/>
      <c r="AN32" s="1003"/>
      <c r="AO32" s="1003"/>
      <c r="AP32" s="1003">
        <v>75</v>
      </c>
      <c r="AQ32" s="1003"/>
      <c r="AR32" s="1003"/>
      <c r="AS32" s="1003"/>
      <c r="AT32" s="1003"/>
      <c r="AU32" s="1003">
        <v>75</v>
      </c>
      <c r="AV32" s="1003"/>
      <c r="AW32" s="1003"/>
      <c r="AX32" s="1003"/>
      <c r="AY32" s="1003"/>
      <c r="AZ32" s="1073" t="s">
        <v>617</v>
      </c>
      <c r="BA32" s="1073"/>
      <c r="BB32" s="1073"/>
      <c r="BC32" s="1073"/>
      <c r="BD32" s="1073"/>
      <c r="BE32" s="1004"/>
      <c r="BF32" s="1004"/>
      <c r="BG32" s="1004"/>
      <c r="BH32" s="1004"/>
      <c r="BI32" s="1005"/>
      <c r="BJ32" s="223"/>
      <c r="BK32" s="223"/>
      <c r="BL32" s="223"/>
      <c r="BM32" s="223"/>
      <c r="BN32" s="223"/>
      <c r="BO32" s="232"/>
      <c r="BP32" s="232"/>
      <c r="BQ32" s="229">
        <v>26</v>
      </c>
      <c r="BR32" s="230"/>
      <c r="BS32" s="1024"/>
      <c r="BT32" s="1025"/>
      <c r="BU32" s="1025"/>
      <c r="BV32" s="1025"/>
      <c r="BW32" s="1025"/>
      <c r="BX32" s="1025"/>
      <c r="BY32" s="1025"/>
      <c r="BZ32" s="1025"/>
      <c r="CA32" s="1025"/>
      <c r="CB32" s="1025"/>
      <c r="CC32" s="1025"/>
      <c r="CD32" s="1025"/>
      <c r="CE32" s="1025"/>
      <c r="CF32" s="1025"/>
      <c r="CG32" s="1046"/>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221"/>
    </row>
    <row r="33" spans="1:131" ht="26.25" customHeight="1" x14ac:dyDescent="0.2">
      <c r="A33" s="233">
        <v>6</v>
      </c>
      <c r="B33" s="1062" t="s">
        <v>417</v>
      </c>
      <c r="C33" s="1063"/>
      <c r="D33" s="1063"/>
      <c r="E33" s="1063"/>
      <c r="F33" s="1063"/>
      <c r="G33" s="1063"/>
      <c r="H33" s="1063"/>
      <c r="I33" s="1063"/>
      <c r="J33" s="1063"/>
      <c r="K33" s="1063"/>
      <c r="L33" s="1063"/>
      <c r="M33" s="1063"/>
      <c r="N33" s="1063"/>
      <c r="O33" s="1063"/>
      <c r="P33" s="1064"/>
      <c r="Q33" s="1070">
        <v>1894</v>
      </c>
      <c r="R33" s="1071"/>
      <c r="S33" s="1071"/>
      <c r="T33" s="1071"/>
      <c r="U33" s="1071"/>
      <c r="V33" s="1071">
        <v>1810</v>
      </c>
      <c r="W33" s="1071"/>
      <c r="X33" s="1071"/>
      <c r="Y33" s="1071"/>
      <c r="Z33" s="1071"/>
      <c r="AA33" s="1071">
        <v>84</v>
      </c>
      <c r="AB33" s="1071"/>
      <c r="AC33" s="1071"/>
      <c r="AD33" s="1071"/>
      <c r="AE33" s="1072"/>
      <c r="AF33" s="1067">
        <v>1631</v>
      </c>
      <c r="AG33" s="1068"/>
      <c r="AH33" s="1068"/>
      <c r="AI33" s="1068"/>
      <c r="AJ33" s="1069"/>
      <c r="AK33" s="1012">
        <v>549</v>
      </c>
      <c r="AL33" s="1003"/>
      <c r="AM33" s="1003"/>
      <c r="AN33" s="1003"/>
      <c r="AO33" s="1003"/>
      <c r="AP33" s="1003">
        <v>5917</v>
      </c>
      <c r="AQ33" s="1003"/>
      <c r="AR33" s="1003"/>
      <c r="AS33" s="1003"/>
      <c r="AT33" s="1003"/>
      <c r="AU33" s="1003">
        <v>3017</v>
      </c>
      <c r="AV33" s="1003"/>
      <c r="AW33" s="1003"/>
      <c r="AX33" s="1003"/>
      <c r="AY33" s="1003"/>
      <c r="AZ33" s="1073" t="s">
        <v>617</v>
      </c>
      <c r="BA33" s="1073"/>
      <c r="BB33" s="1073"/>
      <c r="BC33" s="1073"/>
      <c r="BD33" s="1073"/>
      <c r="BE33" s="1004" t="s">
        <v>418</v>
      </c>
      <c r="BF33" s="1004"/>
      <c r="BG33" s="1004"/>
      <c r="BH33" s="1004"/>
      <c r="BI33" s="1005"/>
      <c r="BJ33" s="223"/>
      <c r="BK33" s="223"/>
      <c r="BL33" s="223"/>
      <c r="BM33" s="223"/>
      <c r="BN33" s="223"/>
      <c r="BO33" s="232"/>
      <c r="BP33" s="232"/>
      <c r="BQ33" s="229">
        <v>27</v>
      </c>
      <c r="BR33" s="230"/>
      <c r="BS33" s="1024"/>
      <c r="BT33" s="1025"/>
      <c r="BU33" s="1025"/>
      <c r="BV33" s="1025"/>
      <c r="BW33" s="1025"/>
      <c r="BX33" s="1025"/>
      <c r="BY33" s="1025"/>
      <c r="BZ33" s="1025"/>
      <c r="CA33" s="1025"/>
      <c r="CB33" s="1025"/>
      <c r="CC33" s="1025"/>
      <c r="CD33" s="1025"/>
      <c r="CE33" s="1025"/>
      <c r="CF33" s="1025"/>
      <c r="CG33" s="1046"/>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221"/>
    </row>
    <row r="34" spans="1:131" ht="26.25" customHeight="1" x14ac:dyDescent="0.2">
      <c r="A34" s="233">
        <v>7</v>
      </c>
      <c r="B34" s="1062" t="s">
        <v>419</v>
      </c>
      <c r="C34" s="1063"/>
      <c r="D34" s="1063"/>
      <c r="E34" s="1063"/>
      <c r="F34" s="1063"/>
      <c r="G34" s="1063"/>
      <c r="H34" s="1063"/>
      <c r="I34" s="1063"/>
      <c r="J34" s="1063"/>
      <c r="K34" s="1063"/>
      <c r="L34" s="1063"/>
      <c r="M34" s="1063"/>
      <c r="N34" s="1063"/>
      <c r="O34" s="1063"/>
      <c r="P34" s="1064"/>
      <c r="Q34" s="1070">
        <v>1451</v>
      </c>
      <c r="R34" s="1071"/>
      <c r="S34" s="1071"/>
      <c r="T34" s="1071"/>
      <c r="U34" s="1071"/>
      <c r="V34" s="1071">
        <v>1374</v>
      </c>
      <c r="W34" s="1071"/>
      <c r="X34" s="1071"/>
      <c r="Y34" s="1071"/>
      <c r="Z34" s="1071"/>
      <c r="AA34" s="1071">
        <v>77</v>
      </c>
      <c r="AB34" s="1071"/>
      <c r="AC34" s="1071"/>
      <c r="AD34" s="1071"/>
      <c r="AE34" s="1072"/>
      <c r="AF34" s="1067">
        <v>529</v>
      </c>
      <c r="AG34" s="1068"/>
      <c r="AH34" s="1068"/>
      <c r="AI34" s="1068"/>
      <c r="AJ34" s="1069"/>
      <c r="AK34" s="1012">
        <v>561</v>
      </c>
      <c r="AL34" s="1003"/>
      <c r="AM34" s="1003"/>
      <c r="AN34" s="1003"/>
      <c r="AO34" s="1003"/>
      <c r="AP34" s="1003">
        <v>7991</v>
      </c>
      <c r="AQ34" s="1003"/>
      <c r="AR34" s="1003"/>
      <c r="AS34" s="1003"/>
      <c r="AT34" s="1003"/>
      <c r="AU34" s="1003">
        <v>4523</v>
      </c>
      <c r="AV34" s="1003"/>
      <c r="AW34" s="1003"/>
      <c r="AX34" s="1003"/>
      <c r="AY34" s="1003"/>
      <c r="AZ34" s="1073" t="s">
        <v>617</v>
      </c>
      <c r="BA34" s="1073"/>
      <c r="BB34" s="1073"/>
      <c r="BC34" s="1073"/>
      <c r="BD34" s="1073"/>
      <c r="BE34" s="1004" t="s">
        <v>420</v>
      </c>
      <c r="BF34" s="1004"/>
      <c r="BG34" s="1004"/>
      <c r="BH34" s="1004"/>
      <c r="BI34" s="1005"/>
      <c r="BJ34" s="223"/>
      <c r="BK34" s="223"/>
      <c r="BL34" s="223"/>
      <c r="BM34" s="223"/>
      <c r="BN34" s="223"/>
      <c r="BO34" s="232"/>
      <c r="BP34" s="232"/>
      <c r="BQ34" s="229">
        <v>28</v>
      </c>
      <c r="BR34" s="230"/>
      <c r="BS34" s="1024"/>
      <c r="BT34" s="1025"/>
      <c r="BU34" s="1025"/>
      <c r="BV34" s="1025"/>
      <c r="BW34" s="1025"/>
      <c r="BX34" s="1025"/>
      <c r="BY34" s="1025"/>
      <c r="BZ34" s="1025"/>
      <c r="CA34" s="1025"/>
      <c r="CB34" s="1025"/>
      <c r="CC34" s="1025"/>
      <c r="CD34" s="1025"/>
      <c r="CE34" s="1025"/>
      <c r="CF34" s="1025"/>
      <c r="CG34" s="1046"/>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221"/>
    </row>
    <row r="35" spans="1:131" ht="26.25" customHeight="1" x14ac:dyDescent="0.2">
      <c r="A35" s="233">
        <v>8</v>
      </c>
      <c r="B35" s="1062" t="s">
        <v>421</v>
      </c>
      <c r="C35" s="1063"/>
      <c r="D35" s="1063"/>
      <c r="E35" s="1063"/>
      <c r="F35" s="1063"/>
      <c r="G35" s="1063"/>
      <c r="H35" s="1063"/>
      <c r="I35" s="1063"/>
      <c r="J35" s="1063"/>
      <c r="K35" s="1063"/>
      <c r="L35" s="1063"/>
      <c r="M35" s="1063"/>
      <c r="N35" s="1063"/>
      <c r="O35" s="1063"/>
      <c r="P35" s="1064"/>
      <c r="Q35" s="1070">
        <v>53</v>
      </c>
      <c r="R35" s="1071"/>
      <c r="S35" s="1071"/>
      <c r="T35" s="1071"/>
      <c r="U35" s="1071"/>
      <c r="V35" s="1071">
        <v>53</v>
      </c>
      <c r="W35" s="1071"/>
      <c r="X35" s="1071"/>
      <c r="Y35" s="1071"/>
      <c r="Z35" s="1071"/>
      <c r="AA35" s="1071">
        <v>0</v>
      </c>
      <c r="AB35" s="1071"/>
      <c r="AC35" s="1071"/>
      <c r="AD35" s="1071"/>
      <c r="AE35" s="1072"/>
      <c r="AF35" s="1067" t="s">
        <v>422</v>
      </c>
      <c r="AG35" s="1068"/>
      <c r="AH35" s="1068"/>
      <c r="AI35" s="1068"/>
      <c r="AJ35" s="1069"/>
      <c r="AK35" s="1012">
        <v>12</v>
      </c>
      <c r="AL35" s="1003"/>
      <c r="AM35" s="1003"/>
      <c r="AN35" s="1003"/>
      <c r="AO35" s="1003"/>
      <c r="AP35" s="1003">
        <v>230</v>
      </c>
      <c r="AQ35" s="1003"/>
      <c r="AR35" s="1003"/>
      <c r="AS35" s="1003"/>
      <c r="AT35" s="1003"/>
      <c r="AU35" s="1003">
        <v>230</v>
      </c>
      <c r="AV35" s="1003"/>
      <c r="AW35" s="1003"/>
      <c r="AX35" s="1003"/>
      <c r="AY35" s="1003"/>
      <c r="AZ35" s="1073" t="s">
        <v>617</v>
      </c>
      <c r="BA35" s="1073"/>
      <c r="BB35" s="1073"/>
      <c r="BC35" s="1073"/>
      <c r="BD35" s="1073"/>
      <c r="BE35" s="1004" t="s">
        <v>423</v>
      </c>
      <c r="BF35" s="1004"/>
      <c r="BG35" s="1004"/>
      <c r="BH35" s="1004"/>
      <c r="BI35" s="1005"/>
      <c r="BJ35" s="223"/>
      <c r="BK35" s="223"/>
      <c r="BL35" s="223"/>
      <c r="BM35" s="223"/>
      <c r="BN35" s="223"/>
      <c r="BO35" s="232"/>
      <c r="BP35" s="232"/>
      <c r="BQ35" s="229">
        <v>29</v>
      </c>
      <c r="BR35" s="230"/>
      <c r="BS35" s="1024"/>
      <c r="BT35" s="1025"/>
      <c r="BU35" s="1025"/>
      <c r="BV35" s="1025"/>
      <c r="BW35" s="1025"/>
      <c r="BX35" s="1025"/>
      <c r="BY35" s="1025"/>
      <c r="BZ35" s="1025"/>
      <c r="CA35" s="1025"/>
      <c r="CB35" s="1025"/>
      <c r="CC35" s="1025"/>
      <c r="CD35" s="1025"/>
      <c r="CE35" s="1025"/>
      <c r="CF35" s="1025"/>
      <c r="CG35" s="1046"/>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221"/>
    </row>
    <row r="36" spans="1:131" ht="26.25" customHeight="1" x14ac:dyDescent="0.2">
      <c r="A36" s="233">
        <v>9</v>
      </c>
      <c r="B36" s="1062"/>
      <c r="C36" s="1063"/>
      <c r="D36" s="1063"/>
      <c r="E36" s="1063"/>
      <c r="F36" s="1063"/>
      <c r="G36" s="1063"/>
      <c r="H36" s="1063"/>
      <c r="I36" s="1063"/>
      <c r="J36" s="1063"/>
      <c r="K36" s="1063"/>
      <c r="L36" s="1063"/>
      <c r="M36" s="1063"/>
      <c r="N36" s="1063"/>
      <c r="O36" s="1063"/>
      <c r="P36" s="1064"/>
      <c r="Q36" s="1070"/>
      <c r="R36" s="1071"/>
      <c r="S36" s="1071"/>
      <c r="T36" s="1071"/>
      <c r="U36" s="1071"/>
      <c r="V36" s="1071"/>
      <c r="W36" s="1071"/>
      <c r="X36" s="1071"/>
      <c r="Y36" s="1071"/>
      <c r="Z36" s="1071"/>
      <c r="AA36" s="1071"/>
      <c r="AB36" s="1071"/>
      <c r="AC36" s="1071"/>
      <c r="AD36" s="1071"/>
      <c r="AE36" s="1072"/>
      <c r="AF36" s="1067"/>
      <c r="AG36" s="1068"/>
      <c r="AH36" s="1068"/>
      <c r="AI36" s="1068"/>
      <c r="AJ36" s="1069"/>
      <c r="AK36" s="1012"/>
      <c r="AL36" s="1003"/>
      <c r="AM36" s="1003"/>
      <c r="AN36" s="1003"/>
      <c r="AO36" s="1003"/>
      <c r="AP36" s="1003"/>
      <c r="AQ36" s="1003"/>
      <c r="AR36" s="1003"/>
      <c r="AS36" s="1003"/>
      <c r="AT36" s="1003"/>
      <c r="AU36" s="1003"/>
      <c r="AV36" s="1003"/>
      <c r="AW36" s="1003"/>
      <c r="AX36" s="1003"/>
      <c r="AY36" s="1003"/>
      <c r="AZ36" s="1073"/>
      <c r="BA36" s="1073"/>
      <c r="BB36" s="1073"/>
      <c r="BC36" s="1073"/>
      <c r="BD36" s="1073"/>
      <c r="BE36" s="1004"/>
      <c r="BF36" s="1004"/>
      <c r="BG36" s="1004"/>
      <c r="BH36" s="1004"/>
      <c r="BI36" s="1005"/>
      <c r="BJ36" s="223"/>
      <c r="BK36" s="223"/>
      <c r="BL36" s="223"/>
      <c r="BM36" s="223"/>
      <c r="BN36" s="223"/>
      <c r="BO36" s="232"/>
      <c r="BP36" s="232"/>
      <c r="BQ36" s="229">
        <v>30</v>
      </c>
      <c r="BR36" s="230"/>
      <c r="BS36" s="1024"/>
      <c r="BT36" s="1025"/>
      <c r="BU36" s="1025"/>
      <c r="BV36" s="1025"/>
      <c r="BW36" s="1025"/>
      <c r="BX36" s="1025"/>
      <c r="BY36" s="1025"/>
      <c r="BZ36" s="1025"/>
      <c r="CA36" s="1025"/>
      <c r="CB36" s="1025"/>
      <c r="CC36" s="1025"/>
      <c r="CD36" s="1025"/>
      <c r="CE36" s="1025"/>
      <c r="CF36" s="1025"/>
      <c r="CG36" s="1046"/>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221"/>
    </row>
    <row r="37" spans="1:131" ht="26.25" customHeight="1" x14ac:dyDescent="0.2">
      <c r="A37" s="233">
        <v>10</v>
      </c>
      <c r="B37" s="1062"/>
      <c r="C37" s="1063"/>
      <c r="D37" s="1063"/>
      <c r="E37" s="1063"/>
      <c r="F37" s="1063"/>
      <c r="G37" s="1063"/>
      <c r="H37" s="1063"/>
      <c r="I37" s="1063"/>
      <c r="J37" s="1063"/>
      <c r="K37" s="1063"/>
      <c r="L37" s="1063"/>
      <c r="M37" s="1063"/>
      <c r="N37" s="1063"/>
      <c r="O37" s="1063"/>
      <c r="P37" s="1064"/>
      <c r="Q37" s="1070"/>
      <c r="R37" s="1071"/>
      <c r="S37" s="1071"/>
      <c r="T37" s="1071"/>
      <c r="U37" s="1071"/>
      <c r="V37" s="1071"/>
      <c r="W37" s="1071"/>
      <c r="X37" s="1071"/>
      <c r="Y37" s="1071"/>
      <c r="Z37" s="1071"/>
      <c r="AA37" s="1071"/>
      <c r="AB37" s="1071"/>
      <c r="AC37" s="1071"/>
      <c r="AD37" s="1071"/>
      <c r="AE37" s="1072"/>
      <c r="AF37" s="1067"/>
      <c r="AG37" s="1068"/>
      <c r="AH37" s="1068"/>
      <c r="AI37" s="1068"/>
      <c r="AJ37" s="1069"/>
      <c r="AK37" s="1012"/>
      <c r="AL37" s="1003"/>
      <c r="AM37" s="1003"/>
      <c r="AN37" s="1003"/>
      <c r="AO37" s="1003"/>
      <c r="AP37" s="1003"/>
      <c r="AQ37" s="1003"/>
      <c r="AR37" s="1003"/>
      <c r="AS37" s="1003"/>
      <c r="AT37" s="1003"/>
      <c r="AU37" s="1003"/>
      <c r="AV37" s="1003"/>
      <c r="AW37" s="1003"/>
      <c r="AX37" s="1003"/>
      <c r="AY37" s="1003"/>
      <c r="AZ37" s="1073"/>
      <c r="BA37" s="1073"/>
      <c r="BB37" s="1073"/>
      <c r="BC37" s="1073"/>
      <c r="BD37" s="1073"/>
      <c r="BE37" s="1004"/>
      <c r="BF37" s="1004"/>
      <c r="BG37" s="1004"/>
      <c r="BH37" s="1004"/>
      <c r="BI37" s="1005"/>
      <c r="BJ37" s="223"/>
      <c r="BK37" s="223"/>
      <c r="BL37" s="223"/>
      <c r="BM37" s="223"/>
      <c r="BN37" s="223"/>
      <c r="BO37" s="232"/>
      <c r="BP37" s="232"/>
      <c r="BQ37" s="229">
        <v>31</v>
      </c>
      <c r="BR37" s="230"/>
      <c r="BS37" s="1024"/>
      <c r="BT37" s="1025"/>
      <c r="BU37" s="1025"/>
      <c r="BV37" s="1025"/>
      <c r="BW37" s="1025"/>
      <c r="BX37" s="1025"/>
      <c r="BY37" s="1025"/>
      <c r="BZ37" s="1025"/>
      <c r="CA37" s="1025"/>
      <c r="CB37" s="1025"/>
      <c r="CC37" s="1025"/>
      <c r="CD37" s="1025"/>
      <c r="CE37" s="1025"/>
      <c r="CF37" s="1025"/>
      <c r="CG37" s="1046"/>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221"/>
    </row>
    <row r="38" spans="1:131" ht="26.25" customHeight="1" x14ac:dyDescent="0.2">
      <c r="A38" s="233">
        <v>11</v>
      </c>
      <c r="B38" s="1062"/>
      <c r="C38" s="1063"/>
      <c r="D38" s="1063"/>
      <c r="E38" s="1063"/>
      <c r="F38" s="1063"/>
      <c r="G38" s="1063"/>
      <c r="H38" s="1063"/>
      <c r="I38" s="1063"/>
      <c r="J38" s="1063"/>
      <c r="K38" s="1063"/>
      <c r="L38" s="1063"/>
      <c r="M38" s="1063"/>
      <c r="N38" s="1063"/>
      <c r="O38" s="1063"/>
      <c r="P38" s="1064"/>
      <c r="Q38" s="1070"/>
      <c r="R38" s="1071"/>
      <c r="S38" s="1071"/>
      <c r="T38" s="1071"/>
      <c r="U38" s="1071"/>
      <c r="V38" s="1071"/>
      <c r="W38" s="1071"/>
      <c r="X38" s="1071"/>
      <c r="Y38" s="1071"/>
      <c r="Z38" s="1071"/>
      <c r="AA38" s="1071"/>
      <c r="AB38" s="1071"/>
      <c r="AC38" s="1071"/>
      <c r="AD38" s="1071"/>
      <c r="AE38" s="1072"/>
      <c r="AF38" s="1067"/>
      <c r="AG38" s="1068"/>
      <c r="AH38" s="1068"/>
      <c r="AI38" s="1068"/>
      <c r="AJ38" s="1069"/>
      <c r="AK38" s="1012"/>
      <c r="AL38" s="1003"/>
      <c r="AM38" s="1003"/>
      <c r="AN38" s="1003"/>
      <c r="AO38" s="1003"/>
      <c r="AP38" s="1003"/>
      <c r="AQ38" s="1003"/>
      <c r="AR38" s="1003"/>
      <c r="AS38" s="1003"/>
      <c r="AT38" s="1003"/>
      <c r="AU38" s="1003"/>
      <c r="AV38" s="1003"/>
      <c r="AW38" s="1003"/>
      <c r="AX38" s="1003"/>
      <c r="AY38" s="1003"/>
      <c r="AZ38" s="1073"/>
      <c r="BA38" s="1073"/>
      <c r="BB38" s="1073"/>
      <c r="BC38" s="1073"/>
      <c r="BD38" s="1073"/>
      <c r="BE38" s="1004"/>
      <c r="BF38" s="1004"/>
      <c r="BG38" s="1004"/>
      <c r="BH38" s="1004"/>
      <c r="BI38" s="1005"/>
      <c r="BJ38" s="223"/>
      <c r="BK38" s="223"/>
      <c r="BL38" s="223"/>
      <c r="BM38" s="223"/>
      <c r="BN38" s="223"/>
      <c r="BO38" s="232"/>
      <c r="BP38" s="232"/>
      <c r="BQ38" s="229">
        <v>32</v>
      </c>
      <c r="BR38" s="230"/>
      <c r="BS38" s="1024"/>
      <c r="BT38" s="1025"/>
      <c r="BU38" s="1025"/>
      <c r="BV38" s="1025"/>
      <c r="BW38" s="1025"/>
      <c r="BX38" s="1025"/>
      <c r="BY38" s="1025"/>
      <c r="BZ38" s="1025"/>
      <c r="CA38" s="1025"/>
      <c r="CB38" s="1025"/>
      <c r="CC38" s="1025"/>
      <c r="CD38" s="1025"/>
      <c r="CE38" s="1025"/>
      <c r="CF38" s="1025"/>
      <c r="CG38" s="1046"/>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221"/>
    </row>
    <row r="39" spans="1:131" ht="26.25" customHeight="1" x14ac:dyDescent="0.2">
      <c r="A39" s="233">
        <v>12</v>
      </c>
      <c r="B39" s="1062"/>
      <c r="C39" s="1063"/>
      <c r="D39" s="1063"/>
      <c r="E39" s="1063"/>
      <c r="F39" s="1063"/>
      <c r="G39" s="1063"/>
      <c r="H39" s="1063"/>
      <c r="I39" s="1063"/>
      <c r="J39" s="1063"/>
      <c r="K39" s="1063"/>
      <c r="L39" s="1063"/>
      <c r="M39" s="1063"/>
      <c r="N39" s="1063"/>
      <c r="O39" s="1063"/>
      <c r="P39" s="1064"/>
      <c r="Q39" s="1070"/>
      <c r="R39" s="1071"/>
      <c r="S39" s="1071"/>
      <c r="T39" s="1071"/>
      <c r="U39" s="1071"/>
      <c r="V39" s="1071"/>
      <c r="W39" s="1071"/>
      <c r="X39" s="1071"/>
      <c r="Y39" s="1071"/>
      <c r="Z39" s="1071"/>
      <c r="AA39" s="1071"/>
      <c r="AB39" s="1071"/>
      <c r="AC39" s="1071"/>
      <c r="AD39" s="1071"/>
      <c r="AE39" s="1072"/>
      <c r="AF39" s="1067"/>
      <c r="AG39" s="1068"/>
      <c r="AH39" s="1068"/>
      <c r="AI39" s="1068"/>
      <c r="AJ39" s="1069"/>
      <c r="AK39" s="1012"/>
      <c r="AL39" s="1003"/>
      <c r="AM39" s="1003"/>
      <c r="AN39" s="1003"/>
      <c r="AO39" s="1003"/>
      <c r="AP39" s="1003"/>
      <c r="AQ39" s="1003"/>
      <c r="AR39" s="1003"/>
      <c r="AS39" s="1003"/>
      <c r="AT39" s="1003"/>
      <c r="AU39" s="1003"/>
      <c r="AV39" s="1003"/>
      <c r="AW39" s="1003"/>
      <c r="AX39" s="1003"/>
      <c r="AY39" s="1003"/>
      <c r="AZ39" s="1073"/>
      <c r="BA39" s="1073"/>
      <c r="BB39" s="1073"/>
      <c r="BC39" s="1073"/>
      <c r="BD39" s="1073"/>
      <c r="BE39" s="1004"/>
      <c r="BF39" s="1004"/>
      <c r="BG39" s="1004"/>
      <c r="BH39" s="1004"/>
      <c r="BI39" s="1005"/>
      <c r="BJ39" s="223"/>
      <c r="BK39" s="223"/>
      <c r="BL39" s="223"/>
      <c r="BM39" s="223"/>
      <c r="BN39" s="223"/>
      <c r="BO39" s="232"/>
      <c r="BP39" s="232"/>
      <c r="BQ39" s="229">
        <v>33</v>
      </c>
      <c r="BR39" s="230"/>
      <c r="BS39" s="1024"/>
      <c r="BT39" s="1025"/>
      <c r="BU39" s="1025"/>
      <c r="BV39" s="1025"/>
      <c r="BW39" s="1025"/>
      <c r="BX39" s="1025"/>
      <c r="BY39" s="1025"/>
      <c r="BZ39" s="1025"/>
      <c r="CA39" s="1025"/>
      <c r="CB39" s="1025"/>
      <c r="CC39" s="1025"/>
      <c r="CD39" s="1025"/>
      <c r="CE39" s="1025"/>
      <c r="CF39" s="1025"/>
      <c r="CG39" s="1046"/>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221"/>
    </row>
    <row r="40" spans="1:131" ht="26.25" customHeight="1" x14ac:dyDescent="0.2">
      <c r="A40" s="229">
        <v>13</v>
      </c>
      <c r="B40" s="1062"/>
      <c r="C40" s="1063"/>
      <c r="D40" s="1063"/>
      <c r="E40" s="1063"/>
      <c r="F40" s="1063"/>
      <c r="G40" s="1063"/>
      <c r="H40" s="1063"/>
      <c r="I40" s="1063"/>
      <c r="J40" s="1063"/>
      <c r="K40" s="1063"/>
      <c r="L40" s="1063"/>
      <c r="M40" s="1063"/>
      <c r="N40" s="1063"/>
      <c r="O40" s="1063"/>
      <c r="P40" s="1064"/>
      <c r="Q40" s="1070"/>
      <c r="R40" s="1071"/>
      <c r="S40" s="1071"/>
      <c r="T40" s="1071"/>
      <c r="U40" s="1071"/>
      <c r="V40" s="1071"/>
      <c r="W40" s="1071"/>
      <c r="X40" s="1071"/>
      <c r="Y40" s="1071"/>
      <c r="Z40" s="1071"/>
      <c r="AA40" s="1071"/>
      <c r="AB40" s="1071"/>
      <c r="AC40" s="1071"/>
      <c r="AD40" s="1071"/>
      <c r="AE40" s="1072"/>
      <c r="AF40" s="1067"/>
      <c r="AG40" s="1068"/>
      <c r="AH40" s="1068"/>
      <c r="AI40" s="1068"/>
      <c r="AJ40" s="1069"/>
      <c r="AK40" s="1012"/>
      <c r="AL40" s="1003"/>
      <c r="AM40" s="1003"/>
      <c r="AN40" s="1003"/>
      <c r="AO40" s="1003"/>
      <c r="AP40" s="1003"/>
      <c r="AQ40" s="1003"/>
      <c r="AR40" s="1003"/>
      <c r="AS40" s="1003"/>
      <c r="AT40" s="1003"/>
      <c r="AU40" s="1003"/>
      <c r="AV40" s="1003"/>
      <c r="AW40" s="1003"/>
      <c r="AX40" s="1003"/>
      <c r="AY40" s="1003"/>
      <c r="AZ40" s="1073"/>
      <c r="BA40" s="1073"/>
      <c r="BB40" s="1073"/>
      <c r="BC40" s="1073"/>
      <c r="BD40" s="1073"/>
      <c r="BE40" s="1004"/>
      <c r="BF40" s="1004"/>
      <c r="BG40" s="1004"/>
      <c r="BH40" s="1004"/>
      <c r="BI40" s="1005"/>
      <c r="BJ40" s="223"/>
      <c r="BK40" s="223"/>
      <c r="BL40" s="223"/>
      <c r="BM40" s="223"/>
      <c r="BN40" s="223"/>
      <c r="BO40" s="232"/>
      <c r="BP40" s="232"/>
      <c r="BQ40" s="229">
        <v>34</v>
      </c>
      <c r="BR40" s="230"/>
      <c r="BS40" s="1024"/>
      <c r="BT40" s="1025"/>
      <c r="BU40" s="1025"/>
      <c r="BV40" s="1025"/>
      <c r="BW40" s="1025"/>
      <c r="BX40" s="1025"/>
      <c r="BY40" s="1025"/>
      <c r="BZ40" s="1025"/>
      <c r="CA40" s="1025"/>
      <c r="CB40" s="1025"/>
      <c r="CC40" s="1025"/>
      <c r="CD40" s="1025"/>
      <c r="CE40" s="1025"/>
      <c r="CF40" s="1025"/>
      <c r="CG40" s="1046"/>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221"/>
    </row>
    <row r="41" spans="1:131" ht="26.25" customHeight="1" x14ac:dyDescent="0.2">
      <c r="A41" s="229">
        <v>14</v>
      </c>
      <c r="B41" s="1062"/>
      <c r="C41" s="1063"/>
      <c r="D41" s="1063"/>
      <c r="E41" s="1063"/>
      <c r="F41" s="1063"/>
      <c r="G41" s="1063"/>
      <c r="H41" s="1063"/>
      <c r="I41" s="1063"/>
      <c r="J41" s="1063"/>
      <c r="K41" s="1063"/>
      <c r="L41" s="1063"/>
      <c r="M41" s="1063"/>
      <c r="N41" s="1063"/>
      <c r="O41" s="1063"/>
      <c r="P41" s="1064"/>
      <c r="Q41" s="1070"/>
      <c r="R41" s="1071"/>
      <c r="S41" s="1071"/>
      <c r="T41" s="1071"/>
      <c r="U41" s="1071"/>
      <c r="V41" s="1071"/>
      <c r="W41" s="1071"/>
      <c r="X41" s="1071"/>
      <c r="Y41" s="1071"/>
      <c r="Z41" s="1071"/>
      <c r="AA41" s="1071"/>
      <c r="AB41" s="1071"/>
      <c r="AC41" s="1071"/>
      <c r="AD41" s="1071"/>
      <c r="AE41" s="1072"/>
      <c r="AF41" s="1067"/>
      <c r="AG41" s="1068"/>
      <c r="AH41" s="1068"/>
      <c r="AI41" s="1068"/>
      <c r="AJ41" s="1069"/>
      <c r="AK41" s="1012"/>
      <c r="AL41" s="1003"/>
      <c r="AM41" s="1003"/>
      <c r="AN41" s="1003"/>
      <c r="AO41" s="1003"/>
      <c r="AP41" s="1003"/>
      <c r="AQ41" s="1003"/>
      <c r="AR41" s="1003"/>
      <c r="AS41" s="1003"/>
      <c r="AT41" s="1003"/>
      <c r="AU41" s="1003"/>
      <c r="AV41" s="1003"/>
      <c r="AW41" s="1003"/>
      <c r="AX41" s="1003"/>
      <c r="AY41" s="1003"/>
      <c r="AZ41" s="1073"/>
      <c r="BA41" s="1073"/>
      <c r="BB41" s="1073"/>
      <c r="BC41" s="1073"/>
      <c r="BD41" s="1073"/>
      <c r="BE41" s="1004"/>
      <c r="BF41" s="1004"/>
      <c r="BG41" s="1004"/>
      <c r="BH41" s="1004"/>
      <c r="BI41" s="1005"/>
      <c r="BJ41" s="223"/>
      <c r="BK41" s="223"/>
      <c r="BL41" s="223"/>
      <c r="BM41" s="223"/>
      <c r="BN41" s="223"/>
      <c r="BO41" s="232"/>
      <c r="BP41" s="232"/>
      <c r="BQ41" s="229">
        <v>35</v>
      </c>
      <c r="BR41" s="230"/>
      <c r="BS41" s="1024"/>
      <c r="BT41" s="1025"/>
      <c r="BU41" s="1025"/>
      <c r="BV41" s="1025"/>
      <c r="BW41" s="1025"/>
      <c r="BX41" s="1025"/>
      <c r="BY41" s="1025"/>
      <c r="BZ41" s="1025"/>
      <c r="CA41" s="1025"/>
      <c r="CB41" s="1025"/>
      <c r="CC41" s="1025"/>
      <c r="CD41" s="1025"/>
      <c r="CE41" s="1025"/>
      <c r="CF41" s="1025"/>
      <c r="CG41" s="1046"/>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221"/>
    </row>
    <row r="42" spans="1:131" ht="26.25" customHeight="1" x14ac:dyDescent="0.2">
      <c r="A42" s="229">
        <v>15</v>
      </c>
      <c r="B42" s="1062"/>
      <c r="C42" s="1063"/>
      <c r="D42" s="1063"/>
      <c r="E42" s="1063"/>
      <c r="F42" s="1063"/>
      <c r="G42" s="1063"/>
      <c r="H42" s="1063"/>
      <c r="I42" s="1063"/>
      <c r="J42" s="1063"/>
      <c r="K42" s="1063"/>
      <c r="L42" s="1063"/>
      <c r="M42" s="1063"/>
      <c r="N42" s="1063"/>
      <c r="O42" s="1063"/>
      <c r="P42" s="1064"/>
      <c r="Q42" s="1070"/>
      <c r="R42" s="1071"/>
      <c r="S42" s="1071"/>
      <c r="T42" s="1071"/>
      <c r="U42" s="1071"/>
      <c r="V42" s="1071"/>
      <c r="W42" s="1071"/>
      <c r="X42" s="1071"/>
      <c r="Y42" s="1071"/>
      <c r="Z42" s="1071"/>
      <c r="AA42" s="1071"/>
      <c r="AB42" s="1071"/>
      <c r="AC42" s="1071"/>
      <c r="AD42" s="1071"/>
      <c r="AE42" s="1072"/>
      <c r="AF42" s="1067"/>
      <c r="AG42" s="1068"/>
      <c r="AH42" s="1068"/>
      <c r="AI42" s="1068"/>
      <c r="AJ42" s="1069"/>
      <c r="AK42" s="1012"/>
      <c r="AL42" s="1003"/>
      <c r="AM42" s="1003"/>
      <c r="AN42" s="1003"/>
      <c r="AO42" s="1003"/>
      <c r="AP42" s="1003"/>
      <c r="AQ42" s="1003"/>
      <c r="AR42" s="1003"/>
      <c r="AS42" s="1003"/>
      <c r="AT42" s="1003"/>
      <c r="AU42" s="1003"/>
      <c r="AV42" s="1003"/>
      <c r="AW42" s="1003"/>
      <c r="AX42" s="1003"/>
      <c r="AY42" s="1003"/>
      <c r="AZ42" s="1073"/>
      <c r="BA42" s="1073"/>
      <c r="BB42" s="1073"/>
      <c r="BC42" s="1073"/>
      <c r="BD42" s="1073"/>
      <c r="BE42" s="1004"/>
      <c r="BF42" s="1004"/>
      <c r="BG42" s="1004"/>
      <c r="BH42" s="1004"/>
      <c r="BI42" s="1005"/>
      <c r="BJ42" s="223"/>
      <c r="BK42" s="223"/>
      <c r="BL42" s="223"/>
      <c r="BM42" s="223"/>
      <c r="BN42" s="223"/>
      <c r="BO42" s="232"/>
      <c r="BP42" s="232"/>
      <c r="BQ42" s="229">
        <v>36</v>
      </c>
      <c r="BR42" s="230"/>
      <c r="BS42" s="1024"/>
      <c r="BT42" s="1025"/>
      <c r="BU42" s="1025"/>
      <c r="BV42" s="1025"/>
      <c r="BW42" s="1025"/>
      <c r="BX42" s="1025"/>
      <c r="BY42" s="1025"/>
      <c r="BZ42" s="1025"/>
      <c r="CA42" s="1025"/>
      <c r="CB42" s="1025"/>
      <c r="CC42" s="1025"/>
      <c r="CD42" s="1025"/>
      <c r="CE42" s="1025"/>
      <c r="CF42" s="1025"/>
      <c r="CG42" s="1046"/>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221"/>
    </row>
    <row r="43" spans="1:131" ht="26.25" customHeight="1" x14ac:dyDescent="0.2">
      <c r="A43" s="229">
        <v>16</v>
      </c>
      <c r="B43" s="1062"/>
      <c r="C43" s="1063"/>
      <c r="D43" s="1063"/>
      <c r="E43" s="1063"/>
      <c r="F43" s="1063"/>
      <c r="G43" s="1063"/>
      <c r="H43" s="1063"/>
      <c r="I43" s="1063"/>
      <c r="J43" s="1063"/>
      <c r="K43" s="1063"/>
      <c r="L43" s="1063"/>
      <c r="M43" s="1063"/>
      <c r="N43" s="1063"/>
      <c r="O43" s="1063"/>
      <c r="P43" s="1064"/>
      <c r="Q43" s="1070"/>
      <c r="R43" s="1071"/>
      <c r="S43" s="1071"/>
      <c r="T43" s="1071"/>
      <c r="U43" s="1071"/>
      <c r="V43" s="1071"/>
      <c r="W43" s="1071"/>
      <c r="X43" s="1071"/>
      <c r="Y43" s="1071"/>
      <c r="Z43" s="1071"/>
      <c r="AA43" s="1071"/>
      <c r="AB43" s="1071"/>
      <c r="AC43" s="1071"/>
      <c r="AD43" s="1071"/>
      <c r="AE43" s="1072"/>
      <c r="AF43" s="1067"/>
      <c r="AG43" s="1068"/>
      <c r="AH43" s="1068"/>
      <c r="AI43" s="1068"/>
      <c r="AJ43" s="1069"/>
      <c r="AK43" s="1012"/>
      <c r="AL43" s="1003"/>
      <c r="AM43" s="1003"/>
      <c r="AN43" s="1003"/>
      <c r="AO43" s="1003"/>
      <c r="AP43" s="1003"/>
      <c r="AQ43" s="1003"/>
      <c r="AR43" s="1003"/>
      <c r="AS43" s="1003"/>
      <c r="AT43" s="1003"/>
      <c r="AU43" s="1003"/>
      <c r="AV43" s="1003"/>
      <c r="AW43" s="1003"/>
      <c r="AX43" s="1003"/>
      <c r="AY43" s="1003"/>
      <c r="AZ43" s="1073"/>
      <c r="BA43" s="1073"/>
      <c r="BB43" s="1073"/>
      <c r="BC43" s="1073"/>
      <c r="BD43" s="1073"/>
      <c r="BE43" s="1004"/>
      <c r="BF43" s="1004"/>
      <c r="BG43" s="1004"/>
      <c r="BH43" s="1004"/>
      <c r="BI43" s="1005"/>
      <c r="BJ43" s="223"/>
      <c r="BK43" s="223"/>
      <c r="BL43" s="223"/>
      <c r="BM43" s="223"/>
      <c r="BN43" s="223"/>
      <c r="BO43" s="232"/>
      <c r="BP43" s="232"/>
      <c r="BQ43" s="229">
        <v>37</v>
      </c>
      <c r="BR43" s="230"/>
      <c r="BS43" s="1024"/>
      <c r="BT43" s="1025"/>
      <c r="BU43" s="1025"/>
      <c r="BV43" s="1025"/>
      <c r="BW43" s="1025"/>
      <c r="BX43" s="1025"/>
      <c r="BY43" s="1025"/>
      <c r="BZ43" s="1025"/>
      <c r="CA43" s="1025"/>
      <c r="CB43" s="1025"/>
      <c r="CC43" s="1025"/>
      <c r="CD43" s="1025"/>
      <c r="CE43" s="1025"/>
      <c r="CF43" s="1025"/>
      <c r="CG43" s="1046"/>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221"/>
    </row>
    <row r="44" spans="1:131" ht="26.25" customHeight="1" x14ac:dyDescent="0.2">
      <c r="A44" s="229">
        <v>17</v>
      </c>
      <c r="B44" s="1062"/>
      <c r="C44" s="1063"/>
      <c r="D44" s="1063"/>
      <c r="E44" s="1063"/>
      <c r="F44" s="1063"/>
      <c r="G44" s="1063"/>
      <c r="H44" s="1063"/>
      <c r="I44" s="1063"/>
      <c r="J44" s="1063"/>
      <c r="K44" s="1063"/>
      <c r="L44" s="1063"/>
      <c r="M44" s="1063"/>
      <c r="N44" s="1063"/>
      <c r="O44" s="1063"/>
      <c r="P44" s="1064"/>
      <c r="Q44" s="1070"/>
      <c r="R44" s="1071"/>
      <c r="S44" s="1071"/>
      <c r="T44" s="1071"/>
      <c r="U44" s="1071"/>
      <c r="V44" s="1071"/>
      <c r="W44" s="1071"/>
      <c r="X44" s="1071"/>
      <c r="Y44" s="1071"/>
      <c r="Z44" s="1071"/>
      <c r="AA44" s="1071"/>
      <c r="AB44" s="1071"/>
      <c r="AC44" s="1071"/>
      <c r="AD44" s="1071"/>
      <c r="AE44" s="1072"/>
      <c r="AF44" s="1067"/>
      <c r="AG44" s="1068"/>
      <c r="AH44" s="1068"/>
      <c r="AI44" s="1068"/>
      <c r="AJ44" s="1069"/>
      <c r="AK44" s="1012"/>
      <c r="AL44" s="1003"/>
      <c r="AM44" s="1003"/>
      <c r="AN44" s="1003"/>
      <c r="AO44" s="1003"/>
      <c r="AP44" s="1003"/>
      <c r="AQ44" s="1003"/>
      <c r="AR44" s="1003"/>
      <c r="AS44" s="1003"/>
      <c r="AT44" s="1003"/>
      <c r="AU44" s="1003"/>
      <c r="AV44" s="1003"/>
      <c r="AW44" s="1003"/>
      <c r="AX44" s="1003"/>
      <c r="AY44" s="1003"/>
      <c r="AZ44" s="1073"/>
      <c r="BA44" s="1073"/>
      <c r="BB44" s="1073"/>
      <c r="BC44" s="1073"/>
      <c r="BD44" s="1073"/>
      <c r="BE44" s="1004"/>
      <c r="BF44" s="1004"/>
      <c r="BG44" s="1004"/>
      <c r="BH44" s="1004"/>
      <c r="BI44" s="1005"/>
      <c r="BJ44" s="223"/>
      <c r="BK44" s="223"/>
      <c r="BL44" s="223"/>
      <c r="BM44" s="223"/>
      <c r="BN44" s="223"/>
      <c r="BO44" s="232"/>
      <c r="BP44" s="232"/>
      <c r="BQ44" s="229">
        <v>38</v>
      </c>
      <c r="BR44" s="230"/>
      <c r="BS44" s="1024"/>
      <c r="BT44" s="1025"/>
      <c r="BU44" s="1025"/>
      <c r="BV44" s="1025"/>
      <c r="BW44" s="1025"/>
      <c r="BX44" s="1025"/>
      <c r="BY44" s="1025"/>
      <c r="BZ44" s="1025"/>
      <c r="CA44" s="1025"/>
      <c r="CB44" s="1025"/>
      <c r="CC44" s="1025"/>
      <c r="CD44" s="1025"/>
      <c r="CE44" s="1025"/>
      <c r="CF44" s="1025"/>
      <c r="CG44" s="1046"/>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221"/>
    </row>
    <row r="45" spans="1:131" ht="26.25" customHeight="1" x14ac:dyDescent="0.2">
      <c r="A45" s="229">
        <v>18</v>
      </c>
      <c r="B45" s="1062"/>
      <c r="C45" s="1063"/>
      <c r="D45" s="1063"/>
      <c r="E45" s="1063"/>
      <c r="F45" s="1063"/>
      <c r="G45" s="1063"/>
      <c r="H45" s="1063"/>
      <c r="I45" s="1063"/>
      <c r="J45" s="1063"/>
      <c r="K45" s="1063"/>
      <c r="L45" s="1063"/>
      <c r="M45" s="1063"/>
      <c r="N45" s="1063"/>
      <c r="O45" s="1063"/>
      <c r="P45" s="1064"/>
      <c r="Q45" s="1070"/>
      <c r="R45" s="1071"/>
      <c r="S45" s="1071"/>
      <c r="T45" s="1071"/>
      <c r="U45" s="1071"/>
      <c r="V45" s="1071"/>
      <c r="W45" s="1071"/>
      <c r="X45" s="1071"/>
      <c r="Y45" s="1071"/>
      <c r="Z45" s="1071"/>
      <c r="AA45" s="1071"/>
      <c r="AB45" s="1071"/>
      <c r="AC45" s="1071"/>
      <c r="AD45" s="1071"/>
      <c r="AE45" s="1072"/>
      <c r="AF45" s="1067"/>
      <c r="AG45" s="1068"/>
      <c r="AH45" s="1068"/>
      <c r="AI45" s="1068"/>
      <c r="AJ45" s="1069"/>
      <c r="AK45" s="1012"/>
      <c r="AL45" s="1003"/>
      <c r="AM45" s="1003"/>
      <c r="AN45" s="1003"/>
      <c r="AO45" s="1003"/>
      <c r="AP45" s="1003"/>
      <c r="AQ45" s="1003"/>
      <c r="AR45" s="1003"/>
      <c r="AS45" s="1003"/>
      <c r="AT45" s="1003"/>
      <c r="AU45" s="1003"/>
      <c r="AV45" s="1003"/>
      <c r="AW45" s="1003"/>
      <c r="AX45" s="1003"/>
      <c r="AY45" s="1003"/>
      <c r="AZ45" s="1073"/>
      <c r="BA45" s="1073"/>
      <c r="BB45" s="1073"/>
      <c r="BC45" s="1073"/>
      <c r="BD45" s="1073"/>
      <c r="BE45" s="1004"/>
      <c r="BF45" s="1004"/>
      <c r="BG45" s="1004"/>
      <c r="BH45" s="1004"/>
      <c r="BI45" s="1005"/>
      <c r="BJ45" s="223"/>
      <c r="BK45" s="223"/>
      <c r="BL45" s="223"/>
      <c r="BM45" s="223"/>
      <c r="BN45" s="223"/>
      <c r="BO45" s="232"/>
      <c r="BP45" s="232"/>
      <c r="BQ45" s="229">
        <v>39</v>
      </c>
      <c r="BR45" s="230"/>
      <c r="BS45" s="1024"/>
      <c r="BT45" s="1025"/>
      <c r="BU45" s="1025"/>
      <c r="BV45" s="1025"/>
      <c r="BW45" s="1025"/>
      <c r="BX45" s="1025"/>
      <c r="BY45" s="1025"/>
      <c r="BZ45" s="1025"/>
      <c r="CA45" s="1025"/>
      <c r="CB45" s="1025"/>
      <c r="CC45" s="1025"/>
      <c r="CD45" s="1025"/>
      <c r="CE45" s="1025"/>
      <c r="CF45" s="1025"/>
      <c r="CG45" s="1046"/>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221"/>
    </row>
    <row r="46" spans="1:131" ht="26.25" customHeight="1" x14ac:dyDescent="0.2">
      <c r="A46" s="229">
        <v>19</v>
      </c>
      <c r="B46" s="1062"/>
      <c r="C46" s="1063"/>
      <c r="D46" s="1063"/>
      <c r="E46" s="1063"/>
      <c r="F46" s="1063"/>
      <c r="G46" s="1063"/>
      <c r="H46" s="1063"/>
      <c r="I46" s="1063"/>
      <c r="J46" s="1063"/>
      <c r="K46" s="1063"/>
      <c r="L46" s="1063"/>
      <c r="M46" s="1063"/>
      <c r="N46" s="1063"/>
      <c r="O46" s="1063"/>
      <c r="P46" s="1064"/>
      <c r="Q46" s="1070"/>
      <c r="R46" s="1071"/>
      <c r="S46" s="1071"/>
      <c r="T46" s="1071"/>
      <c r="U46" s="1071"/>
      <c r="V46" s="1071"/>
      <c r="W46" s="1071"/>
      <c r="X46" s="1071"/>
      <c r="Y46" s="1071"/>
      <c r="Z46" s="1071"/>
      <c r="AA46" s="1071"/>
      <c r="AB46" s="1071"/>
      <c r="AC46" s="1071"/>
      <c r="AD46" s="1071"/>
      <c r="AE46" s="1072"/>
      <c r="AF46" s="1067"/>
      <c r="AG46" s="1068"/>
      <c r="AH46" s="1068"/>
      <c r="AI46" s="1068"/>
      <c r="AJ46" s="1069"/>
      <c r="AK46" s="1012"/>
      <c r="AL46" s="1003"/>
      <c r="AM46" s="1003"/>
      <c r="AN46" s="1003"/>
      <c r="AO46" s="1003"/>
      <c r="AP46" s="1003"/>
      <c r="AQ46" s="1003"/>
      <c r="AR46" s="1003"/>
      <c r="AS46" s="1003"/>
      <c r="AT46" s="1003"/>
      <c r="AU46" s="1003"/>
      <c r="AV46" s="1003"/>
      <c r="AW46" s="1003"/>
      <c r="AX46" s="1003"/>
      <c r="AY46" s="1003"/>
      <c r="AZ46" s="1073"/>
      <c r="BA46" s="1073"/>
      <c r="BB46" s="1073"/>
      <c r="BC46" s="1073"/>
      <c r="BD46" s="1073"/>
      <c r="BE46" s="1004"/>
      <c r="BF46" s="1004"/>
      <c r="BG46" s="1004"/>
      <c r="BH46" s="1004"/>
      <c r="BI46" s="1005"/>
      <c r="BJ46" s="223"/>
      <c r="BK46" s="223"/>
      <c r="BL46" s="223"/>
      <c r="BM46" s="223"/>
      <c r="BN46" s="223"/>
      <c r="BO46" s="232"/>
      <c r="BP46" s="232"/>
      <c r="BQ46" s="229">
        <v>40</v>
      </c>
      <c r="BR46" s="230"/>
      <c r="BS46" s="1024"/>
      <c r="BT46" s="1025"/>
      <c r="BU46" s="1025"/>
      <c r="BV46" s="1025"/>
      <c r="BW46" s="1025"/>
      <c r="BX46" s="1025"/>
      <c r="BY46" s="1025"/>
      <c r="BZ46" s="1025"/>
      <c r="CA46" s="1025"/>
      <c r="CB46" s="1025"/>
      <c r="CC46" s="1025"/>
      <c r="CD46" s="1025"/>
      <c r="CE46" s="1025"/>
      <c r="CF46" s="1025"/>
      <c r="CG46" s="1046"/>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221"/>
    </row>
    <row r="47" spans="1:131" ht="26.25" customHeight="1" x14ac:dyDescent="0.2">
      <c r="A47" s="229">
        <v>20</v>
      </c>
      <c r="B47" s="1062"/>
      <c r="C47" s="1063"/>
      <c r="D47" s="1063"/>
      <c r="E47" s="1063"/>
      <c r="F47" s="1063"/>
      <c r="G47" s="1063"/>
      <c r="H47" s="1063"/>
      <c r="I47" s="1063"/>
      <c r="J47" s="1063"/>
      <c r="K47" s="1063"/>
      <c r="L47" s="1063"/>
      <c r="M47" s="1063"/>
      <c r="N47" s="1063"/>
      <c r="O47" s="1063"/>
      <c r="P47" s="1064"/>
      <c r="Q47" s="1070"/>
      <c r="R47" s="1071"/>
      <c r="S47" s="1071"/>
      <c r="T47" s="1071"/>
      <c r="U47" s="1071"/>
      <c r="V47" s="1071"/>
      <c r="W47" s="1071"/>
      <c r="X47" s="1071"/>
      <c r="Y47" s="1071"/>
      <c r="Z47" s="1071"/>
      <c r="AA47" s="1071"/>
      <c r="AB47" s="1071"/>
      <c r="AC47" s="1071"/>
      <c r="AD47" s="1071"/>
      <c r="AE47" s="1072"/>
      <c r="AF47" s="1067"/>
      <c r="AG47" s="1068"/>
      <c r="AH47" s="1068"/>
      <c r="AI47" s="1068"/>
      <c r="AJ47" s="1069"/>
      <c r="AK47" s="1012"/>
      <c r="AL47" s="1003"/>
      <c r="AM47" s="1003"/>
      <c r="AN47" s="1003"/>
      <c r="AO47" s="1003"/>
      <c r="AP47" s="1003"/>
      <c r="AQ47" s="1003"/>
      <c r="AR47" s="1003"/>
      <c r="AS47" s="1003"/>
      <c r="AT47" s="1003"/>
      <c r="AU47" s="1003"/>
      <c r="AV47" s="1003"/>
      <c r="AW47" s="1003"/>
      <c r="AX47" s="1003"/>
      <c r="AY47" s="1003"/>
      <c r="AZ47" s="1073"/>
      <c r="BA47" s="1073"/>
      <c r="BB47" s="1073"/>
      <c r="BC47" s="1073"/>
      <c r="BD47" s="1073"/>
      <c r="BE47" s="1004"/>
      <c r="BF47" s="1004"/>
      <c r="BG47" s="1004"/>
      <c r="BH47" s="1004"/>
      <c r="BI47" s="1005"/>
      <c r="BJ47" s="223"/>
      <c r="BK47" s="223"/>
      <c r="BL47" s="223"/>
      <c r="BM47" s="223"/>
      <c r="BN47" s="223"/>
      <c r="BO47" s="232"/>
      <c r="BP47" s="232"/>
      <c r="BQ47" s="229">
        <v>41</v>
      </c>
      <c r="BR47" s="230"/>
      <c r="BS47" s="1024"/>
      <c r="BT47" s="1025"/>
      <c r="BU47" s="1025"/>
      <c r="BV47" s="1025"/>
      <c r="BW47" s="1025"/>
      <c r="BX47" s="1025"/>
      <c r="BY47" s="1025"/>
      <c r="BZ47" s="1025"/>
      <c r="CA47" s="1025"/>
      <c r="CB47" s="1025"/>
      <c r="CC47" s="1025"/>
      <c r="CD47" s="1025"/>
      <c r="CE47" s="1025"/>
      <c r="CF47" s="1025"/>
      <c r="CG47" s="1046"/>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221"/>
    </row>
    <row r="48" spans="1:131" ht="26.25" customHeight="1" x14ac:dyDescent="0.2">
      <c r="A48" s="229">
        <v>21</v>
      </c>
      <c r="B48" s="1062"/>
      <c r="C48" s="1063"/>
      <c r="D48" s="1063"/>
      <c r="E48" s="1063"/>
      <c r="F48" s="1063"/>
      <c r="G48" s="1063"/>
      <c r="H48" s="1063"/>
      <c r="I48" s="1063"/>
      <c r="J48" s="1063"/>
      <c r="K48" s="1063"/>
      <c r="L48" s="1063"/>
      <c r="M48" s="1063"/>
      <c r="N48" s="1063"/>
      <c r="O48" s="1063"/>
      <c r="P48" s="1064"/>
      <c r="Q48" s="1070"/>
      <c r="R48" s="1071"/>
      <c r="S48" s="1071"/>
      <c r="T48" s="1071"/>
      <c r="U48" s="1071"/>
      <c r="V48" s="1071"/>
      <c r="W48" s="1071"/>
      <c r="X48" s="1071"/>
      <c r="Y48" s="1071"/>
      <c r="Z48" s="1071"/>
      <c r="AA48" s="1071"/>
      <c r="AB48" s="1071"/>
      <c r="AC48" s="1071"/>
      <c r="AD48" s="1071"/>
      <c r="AE48" s="1072"/>
      <c r="AF48" s="1067"/>
      <c r="AG48" s="1068"/>
      <c r="AH48" s="1068"/>
      <c r="AI48" s="1068"/>
      <c r="AJ48" s="1069"/>
      <c r="AK48" s="1012"/>
      <c r="AL48" s="1003"/>
      <c r="AM48" s="1003"/>
      <c r="AN48" s="1003"/>
      <c r="AO48" s="1003"/>
      <c r="AP48" s="1003"/>
      <c r="AQ48" s="1003"/>
      <c r="AR48" s="1003"/>
      <c r="AS48" s="1003"/>
      <c r="AT48" s="1003"/>
      <c r="AU48" s="1003"/>
      <c r="AV48" s="1003"/>
      <c r="AW48" s="1003"/>
      <c r="AX48" s="1003"/>
      <c r="AY48" s="1003"/>
      <c r="AZ48" s="1073"/>
      <c r="BA48" s="1073"/>
      <c r="BB48" s="1073"/>
      <c r="BC48" s="1073"/>
      <c r="BD48" s="1073"/>
      <c r="BE48" s="1004"/>
      <c r="BF48" s="1004"/>
      <c r="BG48" s="1004"/>
      <c r="BH48" s="1004"/>
      <c r="BI48" s="1005"/>
      <c r="BJ48" s="223"/>
      <c r="BK48" s="223"/>
      <c r="BL48" s="223"/>
      <c r="BM48" s="223"/>
      <c r="BN48" s="223"/>
      <c r="BO48" s="232"/>
      <c r="BP48" s="232"/>
      <c r="BQ48" s="229">
        <v>42</v>
      </c>
      <c r="BR48" s="230"/>
      <c r="BS48" s="1024"/>
      <c r="BT48" s="1025"/>
      <c r="BU48" s="1025"/>
      <c r="BV48" s="1025"/>
      <c r="BW48" s="1025"/>
      <c r="BX48" s="1025"/>
      <c r="BY48" s="1025"/>
      <c r="BZ48" s="1025"/>
      <c r="CA48" s="1025"/>
      <c r="CB48" s="1025"/>
      <c r="CC48" s="1025"/>
      <c r="CD48" s="1025"/>
      <c r="CE48" s="1025"/>
      <c r="CF48" s="1025"/>
      <c r="CG48" s="1046"/>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221"/>
    </row>
    <row r="49" spans="1:131" ht="26.25" customHeight="1" x14ac:dyDescent="0.2">
      <c r="A49" s="229">
        <v>22</v>
      </c>
      <c r="B49" s="1062"/>
      <c r="C49" s="1063"/>
      <c r="D49" s="1063"/>
      <c r="E49" s="1063"/>
      <c r="F49" s="1063"/>
      <c r="G49" s="1063"/>
      <c r="H49" s="1063"/>
      <c r="I49" s="1063"/>
      <c r="J49" s="1063"/>
      <c r="K49" s="1063"/>
      <c r="L49" s="1063"/>
      <c r="M49" s="1063"/>
      <c r="N49" s="1063"/>
      <c r="O49" s="1063"/>
      <c r="P49" s="1064"/>
      <c r="Q49" s="1070"/>
      <c r="R49" s="1071"/>
      <c r="S49" s="1071"/>
      <c r="T49" s="1071"/>
      <c r="U49" s="1071"/>
      <c r="V49" s="1071"/>
      <c r="W49" s="1071"/>
      <c r="X49" s="1071"/>
      <c r="Y49" s="1071"/>
      <c r="Z49" s="1071"/>
      <c r="AA49" s="1071"/>
      <c r="AB49" s="1071"/>
      <c r="AC49" s="1071"/>
      <c r="AD49" s="1071"/>
      <c r="AE49" s="1072"/>
      <c r="AF49" s="1067"/>
      <c r="AG49" s="1068"/>
      <c r="AH49" s="1068"/>
      <c r="AI49" s="1068"/>
      <c r="AJ49" s="1069"/>
      <c r="AK49" s="1012"/>
      <c r="AL49" s="1003"/>
      <c r="AM49" s="1003"/>
      <c r="AN49" s="1003"/>
      <c r="AO49" s="1003"/>
      <c r="AP49" s="1003"/>
      <c r="AQ49" s="1003"/>
      <c r="AR49" s="1003"/>
      <c r="AS49" s="1003"/>
      <c r="AT49" s="1003"/>
      <c r="AU49" s="1003"/>
      <c r="AV49" s="1003"/>
      <c r="AW49" s="1003"/>
      <c r="AX49" s="1003"/>
      <c r="AY49" s="1003"/>
      <c r="AZ49" s="1073"/>
      <c r="BA49" s="1073"/>
      <c r="BB49" s="1073"/>
      <c r="BC49" s="1073"/>
      <c r="BD49" s="1073"/>
      <c r="BE49" s="1004"/>
      <c r="BF49" s="1004"/>
      <c r="BG49" s="1004"/>
      <c r="BH49" s="1004"/>
      <c r="BI49" s="1005"/>
      <c r="BJ49" s="223"/>
      <c r="BK49" s="223"/>
      <c r="BL49" s="223"/>
      <c r="BM49" s="223"/>
      <c r="BN49" s="223"/>
      <c r="BO49" s="232"/>
      <c r="BP49" s="232"/>
      <c r="BQ49" s="229">
        <v>43</v>
      </c>
      <c r="BR49" s="230"/>
      <c r="BS49" s="1024"/>
      <c r="BT49" s="1025"/>
      <c r="BU49" s="1025"/>
      <c r="BV49" s="1025"/>
      <c r="BW49" s="1025"/>
      <c r="BX49" s="1025"/>
      <c r="BY49" s="1025"/>
      <c r="BZ49" s="1025"/>
      <c r="CA49" s="1025"/>
      <c r="CB49" s="1025"/>
      <c r="CC49" s="1025"/>
      <c r="CD49" s="1025"/>
      <c r="CE49" s="1025"/>
      <c r="CF49" s="1025"/>
      <c r="CG49" s="1046"/>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221"/>
    </row>
    <row r="50" spans="1:131" ht="26.25" customHeight="1" x14ac:dyDescent="0.2">
      <c r="A50" s="229">
        <v>23</v>
      </c>
      <c r="B50" s="1062"/>
      <c r="C50" s="1063"/>
      <c r="D50" s="1063"/>
      <c r="E50" s="1063"/>
      <c r="F50" s="1063"/>
      <c r="G50" s="1063"/>
      <c r="H50" s="1063"/>
      <c r="I50" s="1063"/>
      <c r="J50" s="1063"/>
      <c r="K50" s="1063"/>
      <c r="L50" s="1063"/>
      <c r="M50" s="1063"/>
      <c r="N50" s="1063"/>
      <c r="O50" s="1063"/>
      <c r="P50" s="1064"/>
      <c r="Q50" s="1065"/>
      <c r="R50" s="1057"/>
      <c r="S50" s="1057"/>
      <c r="T50" s="1057"/>
      <c r="U50" s="1057"/>
      <c r="V50" s="1057"/>
      <c r="W50" s="1057"/>
      <c r="X50" s="1057"/>
      <c r="Y50" s="1057"/>
      <c r="Z50" s="1057"/>
      <c r="AA50" s="1057"/>
      <c r="AB50" s="1057"/>
      <c r="AC50" s="1057"/>
      <c r="AD50" s="1057"/>
      <c r="AE50" s="1066"/>
      <c r="AF50" s="1067"/>
      <c r="AG50" s="1068"/>
      <c r="AH50" s="1068"/>
      <c r="AI50" s="1068"/>
      <c r="AJ50" s="1069"/>
      <c r="AK50" s="1056"/>
      <c r="AL50" s="1057"/>
      <c r="AM50" s="1057"/>
      <c r="AN50" s="1057"/>
      <c r="AO50" s="1057"/>
      <c r="AP50" s="1057"/>
      <c r="AQ50" s="1057"/>
      <c r="AR50" s="1057"/>
      <c r="AS50" s="1057"/>
      <c r="AT50" s="1057"/>
      <c r="AU50" s="1057"/>
      <c r="AV50" s="1057"/>
      <c r="AW50" s="1057"/>
      <c r="AX50" s="1057"/>
      <c r="AY50" s="1057"/>
      <c r="AZ50" s="1058"/>
      <c r="BA50" s="1058"/>
      <c r="BB50" s="1058"/>
      <c r="BC50" s="1058"/>
      <c r="BD50" s="1058"/>
      <c r="BE50" s="1004"/>
      <c r="BF50" s="1004"/>
      <c r="BG50" s="1004"/>
      <c r="BH50" s="1004"/>
      <c r="BI50" s="1005"/>
      <c r="BJ50" s="223"/>
      <c r="BK50" s="223"/>
      <c r="BL50" s="223"/>
      <c r="BM50" s="223"/>
      <c r="BN50" s="223"/>
      <c r="BO50" s="232"/>
      <c r="BP50" s="232"/>
      <c r="BQ50" s="229">
        <v>44</v>
      </c>
      <c r="BR50" s="230"/>
      <c r="BS50" s="1024"/>
      <c r="BT50" s="1025"/>
      <c r="BU50" s="1025"/>
      <c r="BV50" s="1025"/>
      <c r="BW50" s="1025"/>
      <c r="BX50" s="1025"/>
      <c r="BY50" s="1025"/>
      <c r="BZ50" s="1025"/>
      <c r="CA50" s="1025"/>
      <c r="CB50" s="1025"/>
      <c r="CC50" s="1025"/>
      <c r="CD50" s="1025"/>
      <c r="CE50" s="1025"/>
      <c r="CF50" s="1025"/>
      <c r="CG50" s="1046"/>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221"/>
    </row>
    <row r="51" spans="1:131" ht="26.25" customHeight="1" x14ac:dyDescent="0.2">
      <c r="A51" s="229">
        <v>24</v>
      </c>
      <c r="B51" s="1062"/>
      <c r="C51" s="1063"/>
      <c r="D51" s="1063"/>
      <c r="E51" s="1063"/>
      <c r="F51" s="1063"/>
      <c r="G51" s="1063"/>
      <c r="H51" s="1063"/>
      <c r="I51" s="1063"/>
      <c r="J51" s="1063"/>
      <c r="K51" s="1063"/>
      <c r="L51" s="1063"/>
      <c r="M51" s="1063"/>
      <c r="N51" s="1063"/>
      <c r="O51" s="1063"/>
      <c r="P51" s="1064"/>
      <c r="Q51" s="1065"/>
      <c r="R51" s="1057"/>
      <c r="S51" s="1057"/>
      <c r="T51" s="1057"/>
      <c r="U51" s="1057"/>
      <c r="V51" s="1057"/>
      <c r="W51" s="1057"/>
      <c r="X51" s="1057"/>
      <c r="Y51" s="1057"/>
      <c r="Z51" s="1057"/>
      <c r="AA51" s="1057"/>
      <c r="AB51" s="1057"/>
      <c r="AC51" s="1057"/>
      <c r="AD51" s="1057"/>
      <c r="AE51" s="1066"/>
      <c r="AF51" s="1067"/>
      <c r="AG51" s="1068"/>
      <c r="AH51" s="1068"/>
      <c r="AI51" s="1068"/>
      <c r="AJ51" s="1069"/>
      <c r="AK51" s="1056"/>
      <c r="AL51" s="1057"/>
      <c r="AM51" s="1057"/>
      <c r="AN51" s="1057"/>
      <c r="AO51" s="1057"/>
      <c r="AP51" s="1057"/>
      <c r="AQ51" s="1057"/>
      <c r="AR51" s="1057"/>
      <c r="AS51" s="1057"/>
      <c r="AT51" s="1057"/>
      <c r="AU51" s="1057"/>
      <c r="AV51" s="1057"/>
      <c r="AW51" s="1057"/>
      <c r="AX51" s="1057"/>
      <c r="AY51" s="1057"/>
      <c r="AZ51" s="1058"/>
      <c r="BA51" s="1058"/>
      <c r="BB51" s="1058"/>
      <c r="BC51" s="1058"/>
      <c r="BD51" s="1058"/>
      <c r="BE51" s="1004"/>
      <c r="BF51" s="1004"/>
      <c r="BG51" s="1004"/>
      <c r="BH51" s="1004"/>
      <c r="BI51" s="1005"/>
      <c r="BJ51" s="223"/>
      <c r="BK51" s="223"/>
      <c r="BL51" s="223"/>
      <c r="BM51" s="223"/>
      <c r="BN51" s="223"/>
      <c r="BO51" s="232"/>
      <c r="BP51" s="232"/>
      <c r="BQ51" s="229">
        <v>45</v>
      </c>
      <c r="BR51" s="230"/>
      <c r="BS51" s="1024"/>
      <c r="BT51" s="1025"/>
      <c r="BU51" s="1025"/>
      <c r="BV51" s="1025"/>
      <c r="BW51" s="1025"/>
      <c r="BX51" s="1025"/>
      <c r="BY51" s="1025"/>
      <c r="BZ51" s="1025"/>
      <c r="CA51" s="1025"/>
      <c r="CB51" s="1025"/>
      <c r="CC51" s="1025"/>
      <c r="CD51" s="1025"/>
      <c r="CE51" s="1025"/>
      <c r="CF51" s="1025"/>
      <c r="CG51" s="1046"/>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221"/>
    </row>
    <row r="52" spans="1:131" ht="26.25" customHeight="1" x14ac:dyDescent="0.2">
      <c r="A52" s="229">
        <v>25</v>
      </c>
      <c r="B52" s="1062"/>
      <c r="C52" s="1063"/>
      <c r="D52" s="1063"/>
      <c r="E52" s="1063"/>
      <c r="F52" s="1063"/>
      <c r="G52" s="1063"/>
      <c r="H52" s="1063"/>
      <c r="I52" s="1063"/>
      <c r="J52" s="1063"/>
      <c r="K52" s="1063"/>
      <c r="L52" s="1063"/>
      <c r="M52" s="1063"/>
      <c r="N52" s="1063"/>
      <c r="O52" s="1063"/>
      <c r="P52" s="1064"/>
      <c r="Q52" s="1065"/>
      <c r="R52" s="1057"/>
      <c r="S52" s="1057"/>
      <c r="T52" s="1057"/>
      <c r="U52" s="1057"/>
      <c r="V52" s="1057"/>
      <c r="W52" s="1057"/>
      <c r="X52" s="1057"/>
      <c r="Y52" s="1057"/>
      <c r="Z52" s="1057"/>
      <c r="AA52" s="1057"/>
      <c r="AB52" s="1057"/>
      <c r="AC52" s="1057"/>
      <c r="AD52" s="1057"/>
      <c r="AE52" s="1066"/>
      <c r="AF52" s="1067"/>
      <c r="AG52" s="1068"/>
      <c r="AH52" s="1068"/>
      <c r="AI52" s="1068"/>
      <c r="AJ52" s="1069"/>
      <c r="AK52" s="1056"/>
      <c r="AL52" s="1057"/>
      <c r="AM52" s="1057"/>
      <c r="AN52" s="1057"/>
      <c r="AO52" s="1057"/>
      <c r="AP52" s="1057"/>
      <c r="AQ52" s="1057"/>
      <c r="AR52" s="1057"/>
      <c r="AS52" s="1057"/>
      <c r="AT52" s="1057"/>
      <c r="AU52" s="1057"/>
      <c r="AV52" s="1057"/>
      <c r="AW52" s="1057"/>
      <c r="AX52" s="1057"/>
      <c r="AY52" s="1057"/>
      <c r="AZ52" s="1058"/>
      <c r="BA52" s="1058"/>
      <c r="BB52" s="1058"/>
      <c r="BC52" s="1058"/>
      <c r="BD52" s="1058"/>
      <c r="BE52" s="1004"/>
      <c r="BF52" s="1004"/>
      <c r="BG52" s="1004"/>
      <c r="BH52" s="1004"/>
      <c r="BI52" s="1005"/>
      <c r="BJ52" s="223"/>
      <c r="BK52" s="223"/>
      <c r="BL52" s="223"/>
      <c r="BM52" s="223"/>
      <c r="BN52" s="223"/>
      <c r="BO52" s="232"/>
      <c r="BP52" s="232"/>
      <c r="BQ52" s="229">
        <v>46</v>
      </c>
      <c r="BR52" s="230"/>
      <c r="BS52" s="1024"/>
      <c r="BT52" s="1025"/>
      <c r="BU52" s="1025"/>
      <c r="BV52" s="1025"/>
      <c r="BW52" s="1025"/>
      <c r="BX52" s="1025"/>
      <c r="BY52" s="1025"/>
      <c r="BZ52" s="1025"/>
      <c r="CA52" s="1025"/>
      <c r="CB52" s="1025"/>
      <c r="CC52" s="1025"/>
      <c r="CD52" s="1025"/>
      <c r="CE52" s="1025"/>
      <c r="CF52" s="1025"/>
      <c r="CG52" s="1046"/>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221"/>
    </row>
    <row r="53" spans="1:131" ht="26.25" customHeight="1" x14ac:dyDescent="0.2">
      <c r="A53" s="229">
        <v>26</v>
      </c>
      <c r="B53" s="1062"/>
      <c r="C53" s="1063"/>
      <c r="D53" s="1063"/>
      <c r="E53" s="1063"/>
      <c r="F53" s="1063"/>
      <c r="G53" s="1063"/>
      <c r="H53" s="1063"/>
      <c r="I53" s="1063"/>
      <c r="J53" s="1063"/>
      <c r="K53" s="1063"/>
      <c r="L53" s="1063"/>
      <c r="M53" s="1063"/>
      <c r="N53" s="1063"/>
      <c r="O53" s="1063"/>
      <c r="P53" s="1064"/>
      <c r="Q53" s="1065"/>
      <c r="R53" s="1057"/>
      <c r="S53" s="1057"/>
      <c r="T53" s="1057"/>
      <c r="U53" s="1057"/>
      <c r="V53" s="1057"/>
      <c r="W53" s="1057"/>
      <c r="X53" s="1057"/>
      <c r="Y53" s="1057"/>
      <c r="Z53" s="1057"/>
      <c r="AA53" s="1057"/>
      <c r="AB53" s="1057"/>
      <c r="AC53" s="1057"/>
      <c r="AD53" s="1057"/>
      <c r="AE53" s="1066"/>
      <c r="AF53" s="1067"/>
      <c r="AG53" s="1068"/>
      <c r="AH53" s="1068"/>
      <c r="AI53" s="1068"/>
      <c r="AJ53" s="1069"/>
      <c r="AK53" s="1056"/>
      <c r="AL53" s="1057"/>
      <c r="AM53" s="1057"/>
      <c r="AN53" s="1057"/>
      <c r="AO53" s="1057"/>
      <c r="AP53" s="1057"/>
      <c r="AQ53" s="1057"/>
      <c r="AR53" s="1057"/>
      <c r="AS53" s="1057"/>
      <c r="AT53" s="1057"/>
      <c r="AU53" s="1057"/>
      <c r="AV53" s="1057"/>
      <c r="AW53" s="1057"/>
      <c r="AX53" s="1057"/>
      <c r="AY53" s="1057"/>
      <c r="AZ53" s="1058"/>
      <c r="BA53" s="1058"/>
      <c r="BB53" s="1058"/>
      <c r="BC53" s="1058"/>
      <c r="BD53" s="1058"/>
      <c r="BE53" s="1004"/>
      <c r="BF53" s="1004"/>
      <c r="BG53" s="1004"/>
      <c r="BH53" s="1004"/>
      <c r="BI53" s="1005"/>
      <c r="BJ53" s="223"/>
      <c r="BK53" s="223"/>
      <c r="BL53" s="223"/>
      <c r="BM53" s="223"/>
      <c r="BN53" s="223"/>
      <c r="BO53" s="232"/>
      <c r="BP53" s="232"/>
      <c r="BQ53" s="229">
        <v>47</v>
      </c>
      <c r="BR53" s="230"/>
      <c r="BS53" s="1024"/>
      <c r="BT53" s="1025"/>
      <c r="BU53" s="1025"/>
      <c r="BV53" s="1025"/>
      <c r="BW53" s="1025"/>
      <c r="BX53" s="1025"/>
      <c r="BY53" s="1025"/>
      <c r="BZ53" s="1025"/>
      <c r="CA53" s="1025"/>
      <c r="CB53" s="1025"/>
      <c r="CC53" s="1025"/>
      <c r="CD53" s="1025"/>
      <c r="CE53" s="1025"/>
      <c r="CF53" s="1025"/>
      <c r="CG53" s="1046"/>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221"/>
    </row>
    <row r="54" spans="1:131" ht="26.25" customHeight="1" x14ac:dyDescent="0.2">
      <c r="A54" s="229">
        <v>27</v>
      </c>
      <c r="B54" s="1062"/>
      <c r="C54" s="1063"/>
      <c r="D54" s="1063"/>
      <c r="E54" s="1063"/>
      <c r="F54" s="1063"/>
      <c r="G54" s="1063"/>
      <c r="H54" s="1063"/>
      <c r="I54" s="1063"/>
      <c r="J54" s="1063"/>
      <c r="K54" s="1063"/>
      <c r="L54" s="1063"/>
      <c r="M54" s="1063"/>
      <c r="N54" s="1063"/>
      <c r="O54" s="1063"/>
      <c r="P54" s="1064"/>
      <c r="Q54" s="1065"/>
      <c r="R54" s="1057"/>
      <c r="S54" s="1057"/>
      <c r="T54" s="1057"/>
      <c r="U54" s="1057"/>
      <c r="V54" s="1057"/>
      <c r="W54" s="1057"/>
      <c r="X54" s="1057"/>
      <c r="Y54" s="1057"/>
      <c r="Z54" s="1057"/>
      <c r="AA54" s="1057"/>
      <c r="AB54" s="1057"/>
      <c r="AC54" s="1057"/>
      <c r="AD54" s="1057"/>
      <c r="AE54" s="1066"/>
      <c r="AF54" s="1067"/>
      <c r="AG54" s="1068"/>
      <c r="AH54" s="1068"/>
      <c r="AI54" s="1068"/>
      <c r="AJ54" s="1069"/>
      <c r="AK54" s="1056"/>
      <c r="AL54" s="1057"/>
      <c r="AM54" s="1057"/>
      <c r="AN54" s="1057"/>
      <c r="AO54" s="1057"/>
      <c r="AP54" s="1057"/>
      <c r="AQ54" s="1057"/>
      <c r="AR54" s="1057"/>
      <c r="AS54" s="1057"/>
      <c r="AT54" s="1057"/>
      <c r="AU54" s="1057"/>
      <c r="AV54" s="1057"/>
      <c r="AW54" s="1057"/>
      <c r="AX54" s="1057"/>
      <c r="AY54" s="1057"/>
      <c r="AZ54" s="1058"/>
      <c r="BA54" s="1058"/>
      <c r="BB54" s="1058"/>
      <c r="BC54" s="1058"/>
      <c r="BD54" s="1058"/>
      <c r="BE54" s="1004"/>
      <c r="BF54" s="1004"/>
      <c r="BG54" s="1004"/>
      <c r="BH54" s="1004"/>
      <c r="BI54" s="1005"/>
      <c r="BJ54" s="223"/>
      <c r="BK54" s="223"/>
      <c r="BL54" s="223"/>
      <c r="BM54" s="223"/>
      <c r="BN54" s="223"/>
      <c r="BO54" s="232"/>
      <c r="BP54" s="232"/>
      <c r="BQ54" s="229">
        <v>48</v>
      </c>
      <c r="BR54" s="230"/>
      <c r="BS54" s="1024"/>
      <c r="BT54" s="1025"/>
      <c r="BU54" s="1025"/>
      <c r="BV54" s="1025"/>
      <c r="BW54" s="1025"/>
      <c r="BX54" s="1025"/>
      <c r="BY54" s="1025"/>
      <c r="BZ54" s="1025"/>
      <c r="CA54" s="1025"/>
      <c r="CB54" s="1025"/>
      <c r="CC54" s="1025"/>
      <c r="CD54" s="1025"/>
      <c r="CE54" s="1025"/>
      <c r="CF54" s="1025"/>
      <c r="CG54" s="1046"/>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221"/>
    </row>
    <row r="55" spans="1:131" ht="26.25" customHeight="1" x14ac:dyDescent="0.2">
      <c r="A55" s="229">
        <v>28</v>
      </c>
      <c r="B55" s="1062"/>
      <c r="C55" s="1063"/>
      <c r="D55" s="1063"/>
      <c r="E55" s="1063"/>
      <c r="F55" s="1063"/>
      <c r="G55" s="1063"/>
      <c r="H55" s="1063"/>
      <c r="I55" s="1063"/>
      <c r="J55" s="1063"/>
      <c r="K55" s="1063"/>
      <c r="L55" s="1063"/>
      <c r="M55" s="1063"/>
      <c r="N55" s="1063"/>
      <c r="O55" s="1063"/>
      <c r="P55" s="1064"/>
      <c r="Q55" s="1065"/>
      <c r="R55" s="1057"/>
      <c r="S55" s="1057"/>
      <c r="T55" s="1057"/>
      <c r="U55" s="1057"/>
      <c r="V55" s="1057"/>
      <c r="W55" s="1057"/>
      <c r="X55" s="1057"/>
      <c r="Y55" s="1057"/>
      <c r="Z55" s="1057"/>
      <c r="AA55" s="1057"/>
      <c r="AB55" s="1057"/>
      <c r="AC55" s="1057"/>
      <c r="AD55" s="1057"/>
      <c r="AE55" s="1066"/>
      <c r="AF55" s="1067"/>
      <c r="AG55" s="1068"/>
      <c r="AH55" s="1068"/>
      <c r="AI55" s="1068"/>
      <c r="AJ55" s="1069"/>
      <c r="AK55" s="1056"/>
      <c r="AL55" s="1057"/>
      <c r="AM55" s="1057"/>
      <c r="AN55" s="1057"/>
      <c r="AO55" s="1057"/>
      <c r="AP55" s="1057"/>
      <c r="AQ55" s="1057"/>
      <c r="AR55" s="1057"/>
      <c r="AS55" s="1057"/>
      <c r="AT55" s="1057"/>
      <c r="AU55" s="1057"/>
      <c r="AV55" s="1057"/>
      <c r="AW55" s="1057"/>
      <c r="AX55" s="1057"/>
      <c r="AY55" s="1057"/>
      <c r="AZ55" s="1058"/>
      <c r="BA55" s="1058"/>
      <c r="BB55" s="1058"/>
      <c r="BC55" s="1058"/>
      <c r="BD55" s="1058"/>
      <c r="BE55" s="1004"/>
      <c r="BF55" s="1004"/>
      <c r="BG55" s="1004"/>
      <c r="BH55" s="1004"/>
      <c r="BI55" s="1005"/>
      <c r="BJ55" s="223"/>
      <c r="BK55" s="223"/>
      <c r="BL55" s="223"/>
      <c r="BM55" s="223"/>
      <c r="BN55" s="223"/>
      <c r="BO55" s="232"/>
      <c r="BP55" s="232"/>
      <c r="BQ55" s="229">
        <v>49</v>
      </c>
      <c r="BR55" s="230"/>
      <c r="BS55" s="1024"/>
      <c r="BT55" s="1025"/>
      <c r="BU55" s="1025"/>
      <c r="BV55" s="1025"/>
      <c r="BW55" s="1025"/>
      <c r="BX55" s="1025"/>
      <c r="BY55" s="1025"/>
      <c r="BZ55" s="1025"/>
      <c r="CA55" s="1025"/>
      <c r="CB55" s="1025"/>
      <c r="CC55" s="1025"/>
      <c r="CD55" s="1025"/>
      <c r="CE55" s="1025"/>
      <c r="CF55" s="1025"/>
      <c r="CG55" s="1046"/>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221"/>
    </row>
    <row r="56" spans="1:131" ht="26.25" customHeight="1" x14ac:dyDescent="0.2">
      <c r="A56" s="229">
        <v>29</v>
      </c>
      <c r="B56" s="1062"/>
      <c r="C56" s="1063"/>
      <c r="D56" s="1063"/>
      <c r="E56" s="1063"/>
      <c r="F56" s="1063"/>
      <c r="G56" s="1063"/>
      <c r="H56" s="1063"/>
      <c r="I56" s="1063"/>
      <c r="J56" s="1063"/>
      <c r="K56" s="1063"/>
      <c r="L56" s="1063"/>
      <c r="M56" s="1063"/>
      <c r="N56" s="1063"/>
      <c r="O56" s="1063"/>
      <c r="P56" s="1064"/>
      <c r="Q56" s="1065"/>
      <c r="R56" s="1057"/>
      <c r="S56" s="1057"/>
      <c r="T56" s="1057"/>
      <c r="U56" s="1057"/>
      <c r="V56" s="1057"/>
      <c r="W56" s="1057"/>
      <c r="X56" s="1057"/>
      <c r="Y56" s="1057"/>
      <c r="Z56" s="1057"/>
      <c r="AA56" s="1057"/>
      <c r="AB56" s="1057"/>
      <c r="AC56" s="1057"/>
      <c r="AD56" s="1057"/>
      <c r="AE56" s="1066"/>
      <c r="AF56" s="1067"/>
      <c r="AG56" s="1068"/>
      <c r="AH56" s="1068"/>
      <c r="AI56" s="1068"/>
      <c r="AJ56" s="1069"/>
      <c r="AK56" s="1056"/>
      <c r="AL56" s="1057"/>
      <c r="AM56" s="1057"/>
      <c r="AN56" s="1057"/>
      <c r="AO56" s="1057"/>
      <c r="AP56" s="1057"/>
      <c r="AQ56" s="1057"/>
      <c r="AR56" s="1057"/>
      <c r="AS56" s="1057"/>
      <c r="AT56" s="1057"/>
      <c r="AU56" s="1057"/>
      <c r="AV56" s="1057"/>
      <c r="AW56" s="1057"/>
      <c r="AX56" s="1057"/>
      <c r="AY56" s="1057"/>
      <c r="AZ56" s="1058"/>
      <c r="BA56" s="1058"/>
      <c r="BB56" s="1058"/>
      <c r="BC56" s="1058"/>
      <c r="BD56" s="1058"/>
      <c r="BE56" s="1004"/>
      <c r="BF56" s="1004"/>
      <c r="BG56" s="1004"/>
      <c r="BH56" s="1004"/>
      <c r="BI56" s="1005"/>
      <c r="BJ56" s="223"/>
      <c r="BK56" s="223"/>
      <c r="BL56" s="223"/>
      <c r="BM56" s="223"/>
      <c r="BN56" s="223"/>
      <c r="BO56" s="232"/>
      <c r="BP56" s="232"/>
      <c r="BQ56" s="229">
        <v>50</v>
      </c>
      <c r="BR56" s="230"/>
      <c r="BS56" s="1024"/>
      <c r="BT56" s="1025"/>
      <c r="BU56" s="1025"/>
      <c r="BV56" s="1025"/>
      <c r="BW56" s="1025"/>
      <c r="BX56" s="1025"/>
      <c r="BY56" s="1025"/>
      <c r="BZ56" s="1025"/>
      <c r="CA56" s="1025"/>
      <c r="CB56" s="1025"/>
      <c r="CC56" s="1025"/>
      <c r="CD56" s="1025"/>
      <c r="CE56" s="1025"/>
      <c r="CF56" s="1025"/>
      <c r="CG56" s="1046"/>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221"/>
    </row>
    <row r="57" spans="1:131" ht="26.25" customHeight="1" x14ac:dyDescent="0.2">
      <c r="A57" s="229">
        <v>30</v>
      </c>
      <c r="B57" s="1062"/>
      <c r="C57" s="1063"/>
      <c r="D57" s="1063"/>
      <c r="E57" s="1063"/>
      <c r="F57" s="1063"/>
      <c r="G57" s="1063"/>
      <c r="H57" s="1063"/>
      <c r="I57" s="1063"/>
      <c r="J57" s="1063"/>
      <c r="K57" s="1063"/>
      <c r="L57" s="1063"/>
      <c r="M57" s="1063"/>
      <c r="N57" s="1063"/>
      <c r="O57" s="1063"/>
      <c r="P57" s="1064"/>
      <c r="Q57" s="1065"/>
      <c r="R57" s="1057"/>
      <c r="S57" s="1057"/>
      <c r="T57" s="1057"/>
      <c r="U57" s="1057"/>
      <c r="V57" s="1057"/>
      <c r="W57" s="1057"/>
      <c r="X57" s="1057"/>
      <c r="Y57" s="1057"/>
      <c r="Z57" s="1057"/>
      <c r="AA57" s="1057"/>
      <c r="AB57" s="1057"/>
      <c r="AC57" s="1057"/>
      <c r="AD57" s="1057"/>
      <c r="AE57" s="1066"/>
      <c r="AF57" s="1067"/>
      <c r="AG57" s="1068"/>
      <c r="AH57" s="1068"/>
      <c r="AI57" s="1068"/>
      <c r="AJ57" s="1069"/>
      <c r="AK57" s="1056"/>
      <c r="AL57" s="1057"/>
      <c r="AM57" s="1057"/>
      <c r="AN57" s="1057"/>
      <c r="AO57" s="1057"/>
      <c r="AP57" s="1057"/>
      <c r="AQ57" s="1057"/>
      <c r="AR57" s="1057"/>
      <c r="AS57" s="1057"/>
      <c r="AT57" s="1057"/>
      <c r="AU57" s="1057"/>
      <c r="AV57" s="1057"/>
      <c r="AW57" s="1057"/>
      <c r="AX57" s="1057"/>
      <c r="AY57" s="1057"/>
      <c r="AZ57" s="1058"/>
      <c r="BA57" s="1058"/>
      <c r="BB57" s="1058"/>
      <c r="BC57" s="1058"/>
      <c r="BD57" s="1058"/>
      <c r="BE57" s="1004"/>
      <c r="BF57" s="1004"/>
      <c r="BG57" s="1004"/>
      <c r="BH57" s="1004"/>
      <c r="BI57" s="1005"/>
      <c r="BJ57" s="223"/>
      <c r="BK57" s="223"/>
      <c r="BL57" s="223"/>
      <c r="BM57" s="223"/>
      <c r="BN57" s="223"/>
      <c r="BO57" s="232"/>
      <c r="BP57" s="232"/>
      <c r="BQ57" s="229">
        <v>51</v>
      </c>
      <c r="BR57" s="230"/>
      <c r="BS57" s="1024"/>
      <c r="BT57" s="1025"/>
      <c r="BU57" s="1025"/>
      <c r="BV57" s="1025"/>
      <c r="BW57" s="1025"/>
      <c r="BX57" s="1025"/>
      <c r="BY57" s="1025"/>
      <c r="BZ57" s="1025"/>
      <c r="CA57" s="1025"/>
      <c r="CB57" s="1025"/>
      <c r="CC57" s="1025"/>
      <c r="CD57" s="1025"/>
      <c r="CE57" s="1025"/>
      <c r="CF57" s="1025"/>
      <c r="CG57" s="1046"/>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221"/>
    </row>
    <row r="58" spans="1:131" ht="26.25" customHeight="1" x14ac:dyDescent="0.2">
      <c r="A58" s="229">
        <v>31</v>
      </c>
      <c r="B58" s="1062"/>
      <c r="C58" s="1063"/>
      <c r="D58" s="1063"/>
      <c r="E58" s="1063"/>
      <c r="F58" s="1063"/>
      <c r="G58" s="1063"/>
      <c r="H58" s="1063"/>
      <c r="I58" s="1063"/>
      <c r="J58" s="1063"/>
      <c r="K58" s="1063"/>
      <c r="L58" s="1063"/>
      <c r="M58" s="1063"/>
      <c r="N58" s="1063"/>
      <c r="O58" s="1063"/>
      <c r="P58" s="1064"/>
      <c r="Q58" s="1065"/>
      <c r="R58" s="1057"/>
      <c r="S58" s="1057"/>
      <c r="T58" s="1057"/>
      <c r="U58" s="1057"/>
      <c r="V58" s="1057"/>
      <c r="W58" s="1057"/>
      <c r="X58" s="1057"/>
      <c r="Y58" s="1057"/>
      <c r="Z58" s="1057"/>
      <c r="AA58" s="1057"/>
      <c r="AB58" s="1057"/>
      <c r="AC58" s="1057"/>
      <c r="AD58" s="1057"/>
      <c r="AE58" s="1066"/>
      <c r="AF58" s="1067"/>
      <c r="AG58" s="1068"/>
      <c r="AH58" s="1068"/>
      <c r="AI58" s="1068"/>
      <c r="AJ58" s="1069"/>
      <c r="AK58" s="1056"/>
      <c r="AL58" s="1057"/>
      <c r="AM58" s="1057"/>
      <c r="AN58" s="1057"/>
      <c r="AO58" s="1057"/>
      <c r="AP58" s="1057"/>
      <c r="AQ58" s="1057"/>
      <c r="AR58" s="1057"/>
      <c r="AS58" s="1057"/>
      <c r="AT58" s="1057"/>
      <c r="AU58" s="1057"/>
      <c r="AV58" s="1057"/>
      <c r="AW58" s="1057"/>
      <c r="AX58" s="1057"/>
      <c r="AY58" s="1057"/>
      <c r="AZ58" s="1058"/>
      <c r="BA58" s="1058"/>
      <c r="BB58" s="1058"/>
      <c r="BC58" s="1058"/>
      <c r="BD58" s="1058"/>
      <c r="BE58" s="1004"/>
      <c r="BF58" s="1004"/>
      <c r="BG58" s="1004"/>
      <c r="BH58" s="1004"/>
      <c r="BI58" s="1005"/>
      <c r="BJ58" s="223"/>
      <c r="BK58" s="223"/>
      <c r="BL58" s="223"/>
      <c r="BM58" s="223"/>
      <c r="BN58" s="223"/>
      <c r="BO58" s="232"/>
      <c r="BP58" s="232"/>
      <c r="BQ58" s="229">
        <v>52</v>
      </c>
      <c r="BR58" s="230"/>
      <c r="BS58" s="1024"/>
      <c r="BT58" s="1025"/>
      <c r="BU58" s="1025"/>
      <c r="BV58" s="1025"/>
      <c r="BW58" s="1025"/>
      <c r="BX58" s="1025"/>
      <c r="BY58" s="1025"/>
      <c r="BZ58" s="1025"/>
      <c r="CA58" s="1025"/>
      <c r="CB58" s="1025"/>
      <c r="CC58" s="1025"/>
      <c r="CD58" s="1025"/>
      <c r="CE58" s="1025"/>
      <c r="CF58" s="1025"/>
      <c r="CG58" s="1046"/>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221"/>
    </row>
    <row r="59" spans="1:131" ht="26.25" customHeight="1" x14ac:dyDescent="0.2">
      <c r="A59" s="229">
        <v>32</v>
      </c>
      <c r="B59" s="1062"/>
      <c r="C59" s="1063"/>
      <c r="D59" s="1063"/>
      <c r="E59" s="1063"/>
      <c r="F59" s="1063"/>
      <c r="G59" s="1063"/>
      <c r="H59" s="1063"/>
      <c r="I59" s="1063"/>
      <c r="J59" s="1063"/>
      <c r="K59" s="1063"/>
      <c r="L59" s="1063"/>
      <c r="M59" s="1063"/>
      <c r="N59" s="1063"/>
      <c r="O59" s="1063"/>
      <c r="P59" s="1064"/>
      <c r="Q59" s="1065"/>
      <c r="R59" s="1057"/>
      <c r="S59" s="1057"/>
      <c r="T59" s="1057"/>
      <c r="U59" s="1057"/>
      <c r="V59" s="1057"/>
      <c r="W59" s="1057"/>
      <c r="X59" s="1057"/>
      <c r="Y59" s="1057"/>
      <c r="Z59" s="1057"/>
      <c r="AA59" s="1057"/>
      <c r="AB59" s="1057"/>
      <c r="AC59" s="1057"/>
      <c r="AD59" s="1057"/>
      <c r="AE59" s="1066"/>
      <c r="AF59" s="1067"/>
      <c r="AG59" s="1068"/>
      <c r="AH59" s="1068"/>
      <c r="AI59" s="1068"/>
      <c r="AJ59" s="1069"/>
      <c r="AK59" s="1056"/>
      <c r="AL59" s="1057"/>
      <c r="AM59" s="1057"/>
      <c r="AN59" s="1057"/>
      <c r="AO59" s="1057"/>
      <c r="AP59" s="1057"/>
      <c r="AQ59" s="1057"/>
      <c r="AR59" s="1057"/>
      <c r="AS59" s="1057"/>
      <c r="AT59" s="1057"/>
      <c r="AU59" s="1057"/>
      <c r="AV59" s="1057"/>
      <c r="AW59" s="1057"/>
      <c r="AX59" s="1057"/>
      <c r="AY59" s="1057"/>
      <c r="AZ59" s="1058"/>
      <c r="BA59" s="1058"/>
      <c r="BB59" s="1058"/>
      <c r="BC59" s="1058"/>
      <c r="BD59" s="1058"/>
      <c r="BE59" s="1004"/>
      <c r="BF59" s="1004"/>
      <c r="BG59" s="1004"/>
      <c r="BH59" s="1004"/>
      <c r="BI59" s="1005"/>
      <c r="BJ59" s="223"/>
      <c r="BK59" s="223"/>
      <c r="BL59" s="223"/>
      <c r="BM59" s="223"/>
      <c r="BN59" s="223"/>
      <c r="BO59" s="232"/>
      <c r="BP59" s="232"/>
      <c r="BQ59" s="229">
        <v>53</v>
      </c>
      <c r="BR59" s="230"/>
      <c r="BS59" s="1024"/>
      <c r="BT59" s="1025"/>
      <c r="BU59" s="1025"/>
      <c r="BV59" s="1025"/>
      <c r="BW59" s="1025"/>
      <c r="BX59" s="1025"/>
      <c r="BY59" s="1025"/>
      <c r="BZ59" s="1025"/>
      <c r="CA59" s="1025"/>
      <c r="CB59" s="1025"/>
      <c r="CC59" s="1025"/>
      <c r="CD59" s="1025"/>
      <c r="CE59" s="1025"/>
      <c r="CF59" s="1025"/>
      <c r="CG59" s="1046"/>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221"/>
    </row>
    <row r="60" spans="1:131" ht="26.25" customHeight="1" x14ac:dyDescent="0.2">
      <c r="A60" s="229">
        <v>33</v>
      </c>
      <c r="B60" s="1062"/>
      <c r="C60" s="1063"/>
      <c r="D60" s="1063"/>
      <c r="E60" s="1063"/>
      <c r="F60" s="1063"/>
      <c r="G60" s="1063"/>
      <c r="H60" s="1063"/>
      <c r="I60" s="1063"/>
      <c r="J60" s="1063"/>
      <c r="K60" s="1063"/>
      <c r="L60" s="1063"/>
      <c r="M60" s="1063"/>
      <c r="N60" s="1063"/>
      <c r="O60" s="1063"/>
      <c r="P60" s="1064"/>
      <c r="Q60" s="1065"/>
      <c r="R60" s="1057"/>
      <c r="S60" s="1057"/>
      <c r="T60" s="1057"/>
      <c r="U60" s="1057"/>
      <c r="V60" s="1057"/>
      <c r="W60" s="1057"/>
      <c r="X60" s="1057"/>
      <c r="Y60" s="1057"/>
      <c r="Z60" s="1057"/>
      <c r="AA60" s="1057"/>
      <c r="AB60" s="1057"/>
      <c r="AC60" s="1057"/>
      <c r="AD60" s="1057"/>
      <c r="AE60" s="1066"/>
      <c r="AF60" s="1067"/>
      <c r="AG60" s="1068"/>
      <c r="AH60" s="1068"/>
      <c r="AI60" s="1068"/>
      <c r="AJ60" s="1069"/>
      <c r="AK60" s="1056"/>
      <c r="AL60" s="1057"/>
      <c r="AM60" s="1057"/>
      <c r="AN60" s="1057"/>
      <c r="AO60" s="1057"/>
      <c r="AP60" s="1057"/>
      <c r="AQ60" s="1057"/>
      <c r="AR60" s="1057"/>
      <c r="AS60" s="1057"/>
      <c r="AT60" s="1057"/>
      <c r="AU60" s="1057"/>
      <c r="AV60" s="1057"/>
      <c r="AW60" s="1057"/>
      <c r="AX60" s="1057"/>
      <c r="AY60" s="1057"/>
      <c r="AZ60" s="1058"/>
      <c r="BA60" s="1058"/>
      <c r="BB60" s="1058"/>
      <c r="BC60" s="1058"/>
      <c r="BD60" s="1058"/>
      <c r="BE60" s="1004"/>
      <c r="BF60" s="1004"/>
      <c r="BG60" s="1004"/>
      <c r="BH60" s="1004"/>
      <c r="BI60" s="1005"/>
      <c r="BJ60" s="223"/>
      <c r="BK60" s="223"/>
      <c r="BL60" s="223"/>
      <c r="BM60" s="223"/>
      <c r="BN60" s="223"/>
      <c r="BO60" s="232"/>
      <c r="BP60" s="232"/>
      <c r="BQ60" s="229">
        <v>54</v>
      </c>
      <c r="BR60" s="230"/>
      <c r="BS60" s="1024"/>
      <c r="BT60" s="1025"/>
      <c r="BU60" s="1025"/>
      <c r="BV60" s="1025"/>
      <c r="BW60" s="1025"/>
      <c r="BX60" s="1025"/>
      <c r="BY60" s="1025"/>
      <c r="BZ60" s="1025"/>
      <c r="CA60" s="1025"/>
      <c r="CB60" s="1025"/>
      <c r="CC60" s="1025"/>
      <c r="CD60" s="1025"/>
      <c r="CE60" s="1025"/>
      <c r="CF60" s="1025"/>
      <c r="CG60" s="1046"/>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221"/>
    </row>
    <row r="61" spans="1:131" ht="26.25" customHeight="1" thickBot="1" x14ac:dyDescent="0.25">
      <c r="A61" s="229">
        <v>34</v>
      </c>
      <c r="B61" s="1062"/>
      <c r="C61" s="1063"/>
      <c r="D61" s="1063"/>
      <c r="E61" s="1063"/>
      <c r="F61" s="1063"/>
      <c r="G61" s="1063"/>
      <c r="H61" s="1063"/>
      <c r="I61" s="1063"/>
      <c r="J61" s="1063"/>
      <c r="K61" s="1063"/>
      <c r="L61" s="1063"/>
      <c r="M61" s="1063"/>
      <c r="N61" s="1063"/>
      <c r="O61" s="1063"/>
      <c r="P61" s="1064"/>
      <c r="Q61" s="1065"/>
      <c r="R61" s="1057"/>
      <c r="S61" s="1057"/>
      <c r="T61" s="1057"/>
      <c r="U61" s="1057"/>
      <c r="V61" s="1057"/>
      <c r="W61" s="1057"/>
      <c r="X61" s="1057"/>
      <c r="Y61" s="1057"/>
      <c r="Z61" s="1057"/>
      <c r="AA61" s="1057"/>
      <c r="AB61" s="1057"/>
      <c r="AC61" s="1057"/>
      <c r="AD61" s="1057"/>
      <c r="AE61" s="1066"/>
      <c r="AF61" s="1067"/>
      <c r="AG61" s="1068"/>
      <c r="AH61" s="1068"/>
      <c r="AI61" s="1068"/>
      <c r="AJ61" s="1069"/>
      <c r="AK61" s="1056"/>
      <c r="AL61" s="1057"/>
      <c r="AM61" s="1057"/>
      <c r="AN61" s="1057"/>
      <c r="AO61" s="1057"/>
      <c r="AP61" s="1057"/>
      <c r="AQ61" s="1057"/>
      <c r="AR61" s="1057"/>
      <c r="AS61" s="1057"/>
      <c r="AT61" s="1057"/>
      <c r="AU61" s="1057"/>
      <c r="AV61" s="1057"/>
      <c r="AW61" s="1057"/>
      <c r="AX61" s="1057"/>
      <c r="AY61" s="1057"/>
      <c r="AZ61" s="1058"/>
      <c r="BA61" s="1058"/>
      <c r="BB61" s="1058"/>
      <c r="BC61" s="1058"/>
      <c r="BD61" s="1058"/>
      <c r="BE61" s="1004"/>
      <c r="BF61" s="1004"/>
      <c r="BG61" s="1004"/>
      <c r="BH61" s="1004"/>
      <c r="BI61" s="1005"/>
      <c r="BJ61" s="223"/>
      <c r="BK61" s="223"/>
      <c r="BL61" s="223"/>
      <c r="BM61" s="223"/>
      <c r="BN61" s="223"/>
      <c r="BO61" s="232"/>
      <c r="BP61" s="232"/>
      <c r="BQ61" s="229">
        <v>55</v>
      </c>
      <c r="BR61" s="230"/>
      <c r="BS61" s="1024"/>
      <c r="BT61" s="1025"/>
      <c r="BU61" s="1025"/>
      <c r="BV61" s="1025"/>
      <c r="BW61" s="1025"/>
      <c r="BX61" s="1025"/>
      <c r="BY61" s="1025"/>
      <c r="BZ61" s="1025"/>
      <c r="CA61" s="1025"/>
      <c r="CB61" s="1025"/>
      <c r="CC61" s="1025"/>
      <c r="CD61" s="1025"/>
      <c r="CE61" s="1025"/>
      <c r="CF61" s="1025"/>
      <c r="CG61" s="1046"/>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221"/>
    </row>
    <row r="62" spans="1:131" ht="26.25" customHeight="1" x14ac:dyDescent="0.2">
      <c r="A62" s="229">
        <v>35</v>
      </c>
      <c r="B62" s="1062"/>
      <c r="C62" s="1063"/>
      <c r="D62" s="1063"/>
      <c r="E62" s="1063"/>
      <c r="F62" s="1063"/>
      <c r="G62" s="1063"/>
      <c r="H62" s="1063"/>
      <c r="I62" s="1063"/>
      <c r="J62" s="1063"/>
      <c r="K62" s="1063"/>
      <c r="L62" s="1063"/>
      <c r="M62" s="1063"/>
      <c r="N62" s="1063"/>
      <c r="O62" s="1063"/>
      <c r="P62" s="1064"/>
      <c r="Q62" s="1065"/>
      <c r="R62" s="1057"/>
      <c r="S62" s="1057"/>
      <c r="T62" s="1057"/>
      <c r="U62" s="1057"/>
      <c r="V62" s="1057"/>
      <c r="W62" s="1057"/>
      <c r="X62" s="1057"/>
      <c r="Y62" s="1057"/>
      <c r="Z62" s="1057"/>
      <c r="AA62" s="1057"/>
      <c r="AB62" s="1057"/>
      <c r="AC62" s="1057"/>
      <c r="AD62" s="1057"/>
      <c r="AE62" s="1066"/>
      <c r="AF62" s="1067"/>
      <c r="AG62" s="1068"/>
      <c r="AH62" s="1068"/>
      <c r="AI62" s="1068"/>
      <c r="AJ62" s="1069"/>
      <c r="AK62" s="1056"/>
      <c r="AL62" s="1057"/>
      <c r="AM62" s="1057"/>
      <c r="AN62" s="1057"/>
      <c r="AO62" s="1057"/>
      <c r="AP62" s="1057"/>
      <c r="AQ62" s="1057"/>
      <c r="AR62" s="1057"/>
      <c r="AS62" s="1057"/>
      <c r="AT62" s="1057"/>
      <c r="AU62" s="1057"/>
      <c r="AV62" s="1057"/>
      <c r="AW62" s="1057"/>
      <c r="AX62" s="1057"/>
      <c r="AY62" s="1057"/>
      <c r="AZ62" s="1058"/>
      <c r="BA62" s="1058"/>
      <c r="BB62" s="1058"/>
      <c r="BC62" s="1058"/>
      <c r="BD62" s="1058"/>
      <c r="BE62" s="1004"/>
      <c r="BF62" s="1004"/>
      <c r="BG62" s="1004"/>
      <c r="BH62" s="1004"/>
      <c r="BI62" s="1005"/>
      <c r="BJ62" s="1059" t="s">
        <v>424</v>
      </c>
      <c r="BK62" s="1060"/>
      <c r="BL62" s="1060"/>
      <c r="BM62" s="1060"/>
      <c r="BN62" s="1061"/>
      <c r="BO62" s="232"/>
      <c r="BP62" s="232"/>
      <c r="BQ62" s="229">
        <v>56</v>
      </c>
      <c r="BR62" s="230"/>
      <c r="BS62" s="1024"/>
      <c r="BT62" s="1025"/>
      <c r="BU62" s="1025"/>
      <c r="BV62" s="1025"/>
      <c r="BW62" s="1025"/>
      <c r="BX62" s="1025"/>
      <c r="BY62" s="1025"/>
      <c r="BZ62" s="1025"/>
      <c r="CA62" s="1025"/>
      <c r="CB62" s="1025"/>
      <c r="CC62" s="1025"/>
      <c r="CD62" s="1025"/>
      <c r="CE62" s="1025"/>
      <c r="CF62" s="1025"/>
      <c r="CG62" s="1046"/>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221"/>
    </row>
    <row r="63" spans="1:131" ht="26.25" customHeight="1" thickBot="1" x14ac:dyDescent="0.25">
      <c r="A63" s="231" t="s">
        <v>399</v>
      </c>
      <c r="B63" s="969" t="s">
        <v>425</v>
      </c>
      <c r="C63" s="970"/>
      <c r="D63" s="970"/>
      <c r="E63" s="970"/>
      <c r="F63" s="970"/>
      <c r="G63" s="970"/>
      <c r="H63" s="970"/>
      <c r="I63" s="970"/>
      <c r="J63" s="970"/>
      <c r="K63" s="970"/>
      <c r="L63" s="970"/>
      <c r="M63" s="970"/>
      <c r="N63" s="970"/>
      <c r="O63" s="970"/>
      <c r="P63" s="980"/>
      <c r="Q63" s="994"/>
      <c r="R63" s="995"/>
      <c r="S63" s="995"/>
      <c r="T63" s="995"/>
      <c r="U63" s="995"/>
      <c r="V63" s="995"/>
      <c r="W63" s="995"/>
      <c r="X63" s="995"/>
      <c r="Y63" s="995"/>
      <c r="Z63" s="995"/>
      <c r="AA63" s="995"/>
      <c r="AB63" s="995"/>
      <c r="AC63" s="995"/>
      <c r="AD63" s="995"/>
      <c r="AE63" s="1052"/>
      <c r="AF63" s="1053">
        <v>2409</v>
      </c>
      <c r="AG63" s="991"/>
      <c r="AH63" s="991"/>
      <c r="AI63" s="991"/>
      <c r="AJ63" s="1054"/>
      <c r="AK63" s="1055"/>
      <c r="AL63" s="995"/>
      <c r="AM63" s="995"/>
      <c r="AN63" s="995"/>
      <c r="AO63" s="995"/>
      <c r="AP63" s="991">
        <v>14227</v>
      </c>
      <c r="AQ63" s="991"/>
      <c r="AR63" s="991"/>
      <c r="AS63" s="991"/>
      <c r="AT63" s="991"/>
      <c r="AU63" s="991">
        <v>7859</v>
      </c>
      <c r="AV63" s="991"/>
      <c r="AW63" s="991"/>
      <c r="AX63" s="991"/>
      <c r="AY63" s="991"/>
      <c r="AZ63" s="1049"/>
      <c r="BA63" s="1049"/>
      <c r="BB63" s="1049"/>
      <c r="BC63" s="1049"/>
      <c r="BD63" s="1049"/>
      <c r="BE63" s="992"/>
      <c r="BF63" s="992"/>
      <c r="BG63" s="992"/>
      <c r="BH63" s="992"/>
      <c r="BI63" s="993"/>
      <c r="BJ63" s="1050" t="s">
        <v>426</v>
      </c>
      <c r="BK63" s="985"/>
      <c r="BL63" s="985"/>
      <c r="BM63" s="985"/>
      <c r="BN63" s="1051"/>
      <c r="BO63" s="232"/>
      <c r="BP63" s="232"/>
      <c r="BQ63" s="229">
        <v>57</v>
      </c>
      <c r="BR63" s="230"/>
      <c r="BS63" s="1024"/>
      <c r="BT63" s="1025"/>
      <c r="BU63" s="1025"/>
      <c r="BV63" s="1025"/>
      <c r="BW63" s="1025"/>
      <c r="BX63" s="1025"/>
      <c r="BY63" s="1025"/>
      <c r="BZ63" s="1025"/>
      <c r="CA63" s="1025"/>
      <c r="CB63" s="1025"/>
      <c r="CC63" s="1025"/>
      <c r="CD63" s="1025"/>
      <c r="CE63" s="1025"/>
      <c r="CF63" s="1025"/>
      <c r="CG63" s="1046"/>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221"/>
    </row>
    <row r="64" spans="1:131" ht="26.25" customHeight="1" x14ac:dyDescent="0.2">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24"/>
      <c r="BT64" s="1025"/>
      <c r="BU64" s="1025"/>
      <c r="BV64" s="1025"/>
      <c r="BW64" s="1025"/>
      <c r="BX64" s="1025"/>
      <c r="BY64" s="1025"/>
      <c r="BZ64" s="1025"/>
      <c r="CA64" s="1025"/>
      <c r="CB64" s="1025"/>
      <c r="CC64" s="1025"/>
      <c r="CD64" s="1025"/>
      <c r="CE64" s="1025"/>
      <c r="CF64" s="1025"/>
      <c r="CG64" s="1046"/>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221"/>
    </row>
    <row r="65" spans="1:131" ht="26.25" customHeight="1" thickBot="1" x14ac:dyDescent="0.25">
      <c r="A65" s="223" t="s">
        <v>427</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24"/>
      <c r="BT65" s="1025"/>
      <c r="BU65" s="1025"/>
      <c r="BV65" s="1025"/>
      <c r="BW65" s="1025"/>
      <c r="BX65" s="1025"/>
      <c r="BY65" s="1025"/>
      <c r="BZ65" s="1025"/>
      <c r="CA65" s="1025"/>
      <c r="CB65" s="1025"/>
      <c r="CC65" s="1025"/>
      <c r="CD65" s="1025"/>
      <c r="CE65" s="1025"/>
      <c r="CF65" s="1025"/>
      <c r="CG65" s="1046"/>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221"/>
    </row>
    <row r="66" spans="1:131" ht="26.25" customHeight="1" x14ac:dyDescent="0.2">
      <c r="A66" s="1027" t="s">
        <v>428</v>
      </c>
      <c r="B66" s="1028"/>
      <c r="C66" s="1028"/>
      <c r="D66" s="1028"/>
      <c r="E66" s="1028"/>
      <c r="F66" s="1028"/>
      <c r="G66" s="1028"/>
      <c r="H66" s="1028"/>
      <c r="I66" s="1028"/>
      <c r="J66" s="1028"/>
      <c r="K66" s="1028"/>
      <c r="L66" s="1028"/>
      <c r="M66" s="1028"/>
      <c r="N66" s="1028"/>
      <c r="O66" s="1028"/>
      <c r="P66" s="1029"/>
      <c r="Q66" s="1033" t="s">
        <v>429</v>
      </c>
      <c r="R66" s="1034"/>
      <c r="S66" s="1034"/>
      <c r="T66" s="1034"/>
      <c r="U66" s="1035"/>
      <c r="V66" s="1033" t="s">
        <v>430</v>
      </c>
      <c r="W66" s="1034"/>
      <c r="X66" s="1034"/>
      <c r="Y66" s="1034"/>
      <c r="Z66" s="1035"/>
      <c r="AA66" s="1033" t="s">
        <v>431</v>
      </c>
      <c r="AB66" s="1034"/>
      <c r="AC66" s="1034"/>
      <c r="AD66" s="1034"/>
      <c r="AE66" s="1035"/>
      <c r="AF66" s="1039" t="s">
        <v>432</v>
      </c>
      <c r="AG66" s="1040"/>
      <c r="AH66" s="1040"/>
      <c r="AI66" s="1040"/>
      <c r="AJ66" s="1041"/>
      <c r="AK66" s="1033" t="s">
        <v>433</v>
      </c>
      <c r="AL66" s="1028"/>
      <c r="AM66" s="1028"/>
      <c r="AN66" s="1028"/>
      <c r="AO66" s="1029"/>
      <c r="AP66" s="1033" t="s">
        <v>409</v>
      </c>
      <c r="AQ66" s="1034"/>
      <c r="AR66" s="1034"/>
      <c r="AS66" s="1034"/>
      <c r="AT66" s="1035"/>
      <c r="AU66" s="1033" t="s">
        <v>434</v>
      </c>
      <c r="AV66" s="1034"/>
      <c r="AW66" s="1034"/>
      <c r="AX66" s="1034"/>
      <c r="AY66" s="1035"/>
      <c r="AZ66" s="1033" t="s">
        <v>387</v>
      </c>
      <c r="BA66" s="1034"/>
      <c r="BB66" s="1034"/>
      <c r="BC66" s="1034"/>
      <c r="BD66" s="1047"/>
      <c r="BE66" s="232"/>
      <c r="BF66" s="232"/>
      <c r="BG66" s="232"/>
      <c r="BH66" s="232"/>
      <c r="BI66" s="232"/>
      <c r="BJ66" s="232"/>
      <c r="BK66" s="232"/>
      <c r="BL66" s="232"/>
      <c r="BM66" s="232"/>
      <c r="BN66" s="232"/>
      <c r="BO66" s="232"/>
      <c r="BP66" s="232"/>
      <c r="BQ66" s="229">
        <v>60</v>
      </c>
      <c r="BR66" s="234"/>
      <c r="BS66" s="977"/>
      <c r="BT66" s="978"/>
      <c r="BU66" s="978"/>
      <c r="BV66" s="978"/>
      <c r="BW66" s="978"/>
      <c r="BX66" s="978"/>
      <c r="BY66" s="978"/>
      <c r="BZ66" s="978"/>
      <c r="CA66" s="978"/>
      <c r="CB66" s="978"/>
      <c r="CC66" s="978"/>
      <c r="CD66" s="978"/>
      <c r="CE66" s="978"/>
      <c r="CF66" s="978"/>
      <c r="CG66" s="987"/>
      <c r="CH66" s="988"/>
      <c r="CI66" s="989"/>
      <c r="CJ66" s="989"/>
      <c r="CK66" s="989"/>
      <c r="CL66" s="990"/>
      <c r="CM66" s="988"/>
      <c r="CN66" s="989"/>
      <c r="CO66" s="989"/>
      <c r="CP66" s="989"/>
      <c r="CQ66" s="990"/>
      <c r="CR66" s="988"/>
      <c r="CS66" s="989"/>
      <c r="CT66" s="989"/>
      <c r="CU66" s="989"/>
      <c r="CV66" s="990"/>
      <c r="CW66" s="988"/>
      <c r="CX66" s="989"/>
      <c r="CY66" s="989"/>
      <c r="CZ66" s="989"/>
      <c r="DA66" s="990"/>
      <c r="DB66" s="988"/>
      <c r="DC66" s="989"/>
      <c r="DD66" s="989"/>
      <c r="DE66" s="989"/>
      <c r="DF66" s="990"/>
      <c r="DG66" s="988"/>
      <c r="DH66" s="989"/>
      <c r="DI66" s="989"/>
      <c r="DJ66" s="989"/>
      <c r="DK66" s="990"/>
      <c r="DL66" s="988"/>
      <c r="DM66" s="989"/>
      <c r="DN66" s="989"/>
      <c r="DO66" s="989"/>
      <c r="DP66" s="990"/>
      <c r="DQ66" s="988"/>
      <c r="DR66" s="989"/>
      <c r="DS66" s="989"/>
      <c r="DT66" s="989"/>
      <c r="DU66" s="990"/>
      <c r="DV66" s="977"/>
      <c r="DW66" s="978"/>
      <c r="DX66" s="978"/>
      <c r="DY66" s="978"/>
      <c r="DZ66" s="979"/>
      <c r="EA66" s="221"/>
    </row>
    <row r="67" spans="1:131" ht="26.25" customHeight="1" thickBot="1" x14ac:dyDescent="0.25">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48"/>
      <c r="BE67" s="232"/>
      <c r="BF67" s="232"/>
      <c r="BG67" s="232"/>
      <c r="BH67" s="232"/>
      <c r="BI67" s="232"/>
      <c r="BJ67" s="232"/>
      <c r="BK67" s="232"/>
      <c r="BL67" s="232"/>
      <c r="BM67" s="232"/>
      <c r="BN67" s="232"/>
      <c r="BO67" s="232"/>
      <c r="BP67" s="232"/>
      <c r="BQ67" s="229">
        <v>61</v>
      </c>
      <c r="BR67" s="234"/>
      <c r="BS67" s="977"/>
      <c r="BT67" s="978"/>
      <c r="BU67" s="978"/>
      <c r="BV67" s="978"/>
      <c r="BW67" s="978"/>
      <c r="BX67" s="978"/>
      <c r="BY67" s="978"/>
      <c r="BZ67" s="978"/>
      <c r="CA67" s="978"/>
      <c r="CB67" s="978"/>
      <c r="CC67" s="978"/>
      <c r="CD67" s="978"/>
      <c r="CE67" s="978"/>
      <c r="CF67" s="978"/>
      <c r="CG67" s="987"/>
      <c r="CH67" s="988"/>
      <c r="CI67" s="989"/>
      <c r="CJ67" s="989"/>
      <c r="CK67" s="989"/>
      <c r="CL67" s="990"/>
      <c r="CM67" s="988"/>
      <c r="CN67" s="989"/>
      <c r="CO67" s="989"/>
      <c r="CP67" s="989"/>
      <c r="CQ67" s="990"/>
      <c r="CR67" s="988"/>
      <c r="CS67" s="989"/>
      <c r="CT67" s="989"/>
      <c r="CU67" s="989"/>
      <c r="CV67" s="990"/>
      <c r="CW67" s="988"/>
      <c r="CX67" s="989"/>
      <c r="CY67" s="989"/>
      <c r="CZ67" s="989"/>
      <c r="DA67" s="990"/>
      <c r="DB67" s="988"/>
      <c r="DC67" s="989"/>
      <c r="DD67" s="989"/>
      <c r="DE67" s="989"/>
      <c r="DF67" s="990"/>
      <c r="DG67" s="988"/>
      <c r="DH67" s="989"/>
      <c r="DI67" s="989"/>
      <c r="DJ67" s="989"/>
      <c r="DK67" s="990"/>
      <c r="DL67" s="988"/>
      <c r="DM67" s="989"/>
      <c r="DN67" s="989"/>
      <c r="DO67" s="989"/>
      <c r="DP67" s="990"/>
      <c r="DQ67" s="988"/>
      <c r="DR67" s="989"/>
      <c r="DS67" s="989"/>
      <c r="DT67" s="989"/>
      <c r="DU67" s="990"/>
      <c r="DV67" s="977"/>
      <c r="DW67" s="978"/>
      <c r="DX67" s="978"/>
      <c r="DY67" s="978"/>
      <c r="DZ67" s="979"/>
      <c r="EA67" s="221"/>
    </row>
    <row r="68" spans="1:131" ht="26.25" customHeight="1" thickTop="1" x14ac:dyDescent="0.2">
      <c r="A68" s="227">
        <v>1</v>
      </c>
      <c r="B68" s="1017" t="s">
        <v>602</v>
      </c>
      <c r="C68" s="1018"/>
      <c r="D68" s="1018"/>
      <c r="E68" s="1018"/>
      <c r="F68" s="1018"/>
      <c r="G68" s="1018"/>
      <c r="H68" s="1018"/>
      <c r="I68" s="1018"/>
      <c r="J68" s="1018"/>
      <c r="K68" s="1018"/>
      <c r="L68" s="1018"/>
      <c r="M68" s="1018"/>
      <c r="N68" s="1018"/>
      <c r="O68" s="1018"/>
      <c r="P68" s="1019"/>
      <c r="Q68" s="1020">
        <v>2000</v>
      </c>
      <c r="R68" s="1014"/>
      <c r="S68" s="1014"/>
      <c r="T68" s="1014"/>
      <c r="U68" s="1014"/>
      <c r="V68" s="1014">
        <v>1953</v>
      </c>
      <c r="W68" s="1014"/>
      <c r="X68" s="1014"/>
      <c r="Y68" s="1014"/>
      <c r="Z68" s="1014"/>
      <c r="AA68" s="1014">
        <v>47</v>
      </c>
      <c r="AB68" s="1014"/>
      <c r="AC68" s="1014"/>
      <c r="AD68" s="1014"/>
      <c r="AE68" s="1014"/>
      <c r="AF68" s="1014">
        <v>47</v>
      </c>
      <c r="AG68" s="1014"/>
      <c r="AH68" s="1014"/>
      <c r="AI68" s="1014"/>
      <c r="AJ68" s="1014"/>
      <c r="AK68" s="1014">
        <v>0</v>
      </c>
      <c r="AL68" s="1014"/>
      <c r="AM68" s="1014"/>
      <c r="AN68" s="1014"/>
      <c r="AO68" s="1014"/>
      <c r="AP68" s="1014">
        <v>3417</v>
      </c>
      <c r="AQ68" s="1014"/>
      <c r="AR68" s="1014"/>
      <c r="AS68" s="1014"/>
      <c r="AT68" s="1014"/>
      <c r="AU68" s="1014">
        <v>417</v>
      </c>
      <c r="AV68" s="1014"/>
      <c r="AW68" s="1014"/>
      <c r="AX68" s="1014"/>
      <c r="AY68" s="1014"/>
      <c r="AZ68" s="1015"/>
      <c r="BA68" s="1015"/>
      <c r="BB68" s="1015"/>
      <c r="BC68" s="1015"/>
      <c r="BD68" s="1016"/>
      <c r="BE68" s="232"/>
      <c r="BF68" s="232"/>
      <c r="BG68" s="232"/>
      <c r="BH68" s="232"/>
      <c r="BI68" s="232"/>
      <c r="BJ68" s="232"/>
      <c r="BK68" s="232"/>
      <c r="BL68" s="232"/>
      <c r="BM68" s="232"/>
      <c r="BN68" s="232"/>
      <c r="BO68" s="232"/>
      <c r="BP68" s="232"/>
      <c r="BQ68" s="229">
        <v>62</v>
      </c>
      <c r="BR68" s="234"/>
      <c r="BS68" s="977"/>
      <c r="BT68" s="978"/>
      <c r="BU68" s="978"/>
      <c r="BV68" s="978"/>
      <c r="BW68" s="978"/>
      <c r="BX68" s="978"/>
      <c r="BY68" s="978"/>
      <c r="BZ68" s="978"/>
      <c r="CA68" s="978"/>
      <c r="CB68" s="978"/>
      <c r="CC68" s="978"/>
      <c r="CD68" s="978"/>
      <c r="CE68" s="978"/>
      <c r="CF68" s="978"/>
      <c r="CG68" s="987"/>
      <c r="CH68" s="988"/>
      <c r="CI68" s="989"/>
      <c r="CJ68" s="989"/>
      <c r="CK68" s="989"/>
      <c r="CL68" s="990"/>
      <c r="CM68" s="988"/>
      <c r="CN68" s="989"/>
      <c r="CO68" s="989"/>
      <c r="CP68" s="989"/>
      <c r="CQ68" s="990"/>
      <c r="CR68" s="988"/>
      <c r="CS68" s="989"/>
      <c r="CT68" s="989"/>
      <c r="CU68" s="989"/>
      <c r="CV68" s="990"/>
      <c r="CW68" s="988"/>
      <c r="CX68" s="989"/>
      <c r="CY68" s="989"/>
      <c r="CZ68" s="989"/>
      <c r="DA68" s="990"/>
      <c r="DB68" s="988"/>
      <c r="DC68" s="989"/>
      <c r="DD68" s="989"/>
      <c r="DE68" s="989"/>
      <c r="DF68" s="990"/>
      <c r="DG68" s="988"/>
      <c r="DH68" s="989"/>
      <c r="DI68" s="989"/>
      <c r="DJ68" s="989"/>
      <c r="DK68" s="990"/>
      <c r="DL68" s="988"/>
      <c r="DM68" s="989"/>
      <c r="DN68" s="989"/>
      <c r="DO68" s="989"/>
      <c r="DP68" s="990"/>
      <c r="DQ68" s="988"/>
      <c r="DR68" s="989"/>
      <c r="DS68" s="989"/>
      <c r="DT68" s="989"/>
      <c r="DU68" s="990"/>
      <c r="DV68" s="977"/>
      <c r="DW68" s="978"/>
      <c r="DX68" s="978"/>
      <c r="DY68" s="978"/>
      <c r="DZ68" s="979"/>
      <c r="EA68" s="221"/>
    </row>
    <row r="69" spans="1:131" ht="26.25" customHeight="1" x14ac:dyDescent="0.2">
      <c r="A69" s="229">
        <v>2</v>
      </c>
      <c r="B69" s="1006" t="s">
        <v>603</v>
      </c>
      <c r="C69" s="1007"/>
      <c r="D69" s="1007"/>
      <c r="E69" s="1007"/>
      <c r="F69" s="1007"/>
      <c r="G69" s="1007"/>
      <c r="H69" s="1007"/>
      <c r="I69" s="1007"/>
      <c r="J69" s="1007"/>
      <c r="K69" s="1007"/>
      <c r="L69" s="1007"/>
      <c r="M69" s="1007"/>
      <c r="N69" s="1007"/>
      <c r="O69" s="1007"/>
      <c r="P69" s="1008"/>
      <c r="Q69" s="1009">
        <v>739</v>
      </c>
      <c r="R69" s="1003"/>
      <c r="S69" s="1003"/>
      <c r="T69" s="1003"/>
      <c r="U69" s="1003"/>
      <c r="V69" s="1003">
        <v>739</v>
      </c>
      <c r="W69" s="1003"/>
      <c r="X69" s="1003"/>
      <c r="Y69" s="1003"/>
      <c r="Z69" s="1003"/>
      <c r="AA69" s="1003">
        <v>0</v>
      </c>
      <c r="AB69" s="1003"/>
      <c r="AC69" s="1003"/>
      <c r="AD69" s="1003"/>
      <c r="AE69" s="1003"/>
      <c r="AF69" s="1003">
        <v>0</v>
      </c>
      <c r="AG69" s="1003"/>
      <c r="AH69" s="1003"/>
      <c r="AI69" s="1003"/>
      <c r="AJ69" s="1003"/>
      <c r="AK69" s="1003">
        <v>285</v>
      </c>
      <c r="AL69" s="1003"/>
      <c r="AM69" s="1003"/>
      <c r="AN69" s="1003"/>
      <c r="AO69" s="1003"/>
      <c r="AP69" s="1003">
        <v>4959</v>
      </c>
      <c r="AQ69" s="1003"/>
      <c r="AR69" s="1003"/>
      <c r="AS69" s="1003"/>
      <c r="AT69" s="1003"/>
      <c r="AU69" s="1003">
        <v>198</v>
      </c>
      <c r="AV69" s="1003"/>
      <c r="AW69" s="1003"/>
      <c r="AX69" s="1003"/>
      <c r="AY69" s="1003"/>
      <c r="AZ69" s="1004"/>
      <c r="BA69" s="1004"/>
      <c r="BB69" s="1004"/>
      <c r="BC69" s="1004"/>
      <c r="BD69" s="1005"/>
      <c r="BE69" s="232"/>
      <c r="BF69" s="232"/>
      <c r="BG69" s="232"/>
      <c r="BH69" s="232"/>
      <c r="BI69" s="232"/>
      <c r="BJ69" s="232"/>
      <c r="BK69" s="232"/>
      <c r="BL69" s="232"/>
      <c r="BM69" s="232"/>
      <c r="BN69" s="232"/>
      <c r="BO69" s="232"/>
      <c r="BP69" s="232"/>
      <c r="BQ69" s="229">
        <v>63</v>
      </c>
      <c r="BR69" s="234"/>
      <c r="BS69" s="977"/>
      <c r="BT69" s="978"/>
      <c r="BU69" s="978"/>
      <c r="BV69" s="978"/>
      <c r="BW69" s="978"/>
      <c r="BX69" s="978"/>
      <c r="BY69" s="978"/>
      <c r="BZ69" s="978"/>
      <c r="CA69" s="978"/>
      <c r="CB69" s="978"/>
      <c r="CC69" s="978"/>
      <c r="CD69" s="978"/>
      <c r="CE69" s="978"/>
      <c r="CF69" s="978"/>
      <c r="CG69" s="987"/>
      <c r="CH69" s="988"/>
      <c r="CI69" s="989"/>
      <c r="CJ69" s="989"/>
      <c r="CK69" s="989"/>
      <c r="CL69" s="990"/>
      <c r="CM69" s="988"/>
      <c r="CN69" s="989"/>
      <c r="CO69" s="989"/>
      <c r="CP69" s="989"/>
      <c r="CQ69" s="990"/>
      <c r="CR69" s="988"/>
      <c r="CS69" s="989"/>
      <c r="CT69" s="989"/>
      <c r="CU69" s="989"/>
      <c r="CV69" s="990"/>
      <c r="CW69" s="988"/>
      <c r="CX69" s="989"/>
      <c r="CY69" s="989"/>
      <c r="CZ69" s="989"/>
      <c r="DA69" s="990"/>
      <c r="DB69" s="988"/>
      <c r="DC69" s="989"/>
      <c r="DD69" s="989"/>
      <c r="DE69" s="989"/>
      <c r="DF69" s="990"/>
      <c r="DG69" s="988"/>
      <c r="DH69" s="989"/>
      <c r="DI69" s="989"/>
      <c r="DJ69" s="989"/>
      <c r="DK69" s="990"/>
      <c r="DL69" s="988"/>
      <c r="DM69" s="989"/>
      <c r="DN69" s="989"/>
      <c r="DO69" s="989"/>
      <c r="DP69" s="990"/>
      <c r="DQ69" s="988"/>
      <c r="DR69" s="989"/>
      <c r="DS69" s="989"/>
      <c r="DT69" s="989"/>
      <c r="DU69" s="990"/>
      <c r="DV69" s="977"/>
      <c r="DW69" s="978"/>
      <c r="DX69" s="978"/>
      <c r="DY69" s="978"/>
      <c r="DZ69" s="979"/>
      <c r="EA69" s="221"/>
    </row>
    <row r="70" spans="1:131" ht="26.25" customHeight="1" x14ac:dyDescent="0.2">
      <c r="A70" s="229">
        <v>3</v>
      </c>
      <c r="B70" s="1006" t="s">
        <v>604</v>
      </c>
      <c r="C70" s="1007"/>
      <c r="D70" s="1007"/>
      <c r="E70" s="1007"/>
      <c r="F70" s="1007"/>
      <c r="G70" s="1007"/>
      <c r="H70" s="1007"/>
      <c r="I70" s="1007"/>
      <c r="J70" s="1007"/>
      <c r="K70" s="1007"/>
      <c r="L70" s="1007"/>
      <c r="M70" s="1007"/>
      <c r="N70" s="1007"/>
      <c r="O70" s="1007"/>
      <c r="P70" s="1008"/>
      <c r="Q70" s="1009">
        <v>2058</v>
      </c>
      <c r="R70" s="1003"/>
      <c r="S70" s="1003"/>
      <c r="T70" s="1003"/>
      <c r="U70" s="1003"/>
      <c r="V70" s="1003">
        <v>1993</v>
      </c>
      <c r="W70" s="1003"/>
      <c r="X70" s="1003"/>
      <c r="Y70" s="1003"/>
      <c r="Z70" s="1003"/>
      <c r="AA70" s="1003">
        <v>65</v>
      </c>
      <c r="AB70" s="1003"/>
      <c r="AC70" s="1003"/>
      <c r="AD70" s="1003"/>
      <c r="AE70" s="1003"/>
      <c r="AF70" s="1003">
        <v>65</v>
      </c>
      <c r="AG70" s="1003"/>
      <c r="AH70" s="1003"/>
      <c r="AI70" s="1003"/>
      <c r="AJ70" s="1003"/>
      <c r="AK70" s="1003">
        <v>0</v>
      </c>
      <c r="AL70" s="1003"/>
      <c r="AM70" s="1003"/>
      <c r="AN70" s="1003"/>
      <c r="AO70" s="1003"/>
      <c r="AP70" s="1003">
        <v>323</v>
      </c>
      <c r="AQ70" s="1003"/>
      <c r="AR70" s="1003"/>
      <c r="AS70" s="1003"/>
      <c r="AT70" s="1003"/>
      <c r="AU70" s="1003">
        <v>0</v>
      </c>
      <c r="AV70" s="1003"/>
      <c r="AW70" s="1003"/>
      <c r="AX70" s="1003"/>
      <c r="AY70" s="1003"/>
      <c r="AZ70" s="1004"/>
      <c r="BA70" s="1004"/>
      <c r="BB70" s="1004"/>
      <c r="BC70" s="1004"/>
      <c r="BD70" s="1005"/>
      <c r="BE70" s="232"/>
      <c r="BF70" s="232"/>
      <c r="BG70" s="232"/>
      <c r="BH70" s="232"/>
      <c r="BI70" s="232"/>
      <c r="BJ70" s="232"/>
      <c r="BK70" s="232"/>
      <c r="BL70" s="232"/>
      <c r="BM70" s="232"/>
      <c r="BN70" s="232"/>
      <c r="BO70" s="232"/>
      <c r="BP70" s="232"/>
      <c r="BQ70" s="229">
        <v>64</v>
      </c>
      <c r="BR70" s="234"/>
      <c r="BS70" s="977"/>
      <c r="BT70" s="978"/>
      <c r="BU70" s="978"/>
      <c r="BV70" s="978"/>
      <c r="BW70" s="978"/>
      <c r="BX70" s="978"/>
      <c r="BY70" s="978"/>
      <c r="BZ70" s="978"/>
      <c r="CA70" s="978"/>
      <c r="CB70" s="978"/>
      <c r="CC70" s="978"/>
      <c r="CD70" s="978"/>
      <c r="CE70" s="978"/>
      <c r="CF70" s="978"/>
      <c r="CG70" s="987"/>
      <c r="CH70" s="988"/>
      <c r="CI70" s="989"/>
      <c r="CJ70" s="989"/>
      <c r="CK70" s="989"/>
      <c r="CL70" s="990"/>
      <c r="CM70" s="988"/>
      <c r="CN70" s="989"/>
      <c r="CO70" s="989"/>
      <c r="CP70" s="989"/>
      <c r="CQ70" s="990"/>
      <c r="CR70" s="988"/>
      <c r="CS70" s="989"/>
      <c r="CT70" s="989"/>
      <c r="CU70" s="989"/>
      <c r="CV70" s="990"/>
      <c r="CW70" s="988"/>
      <c r="CX70" s="989"/>
      <c r="CY70" s="989"/>
      <c r="CZ70" s="989"/>
      <c r="DA70" s="990"/>
      <c r="DB70" s="988"/>
      <c r="DC70" s="989"/>
      <c r="DD70" s="989"/>
      <c r="DE70" s="989"/>
      <c r="DF70" s="990"/>
      <c r="DG70" s="988"/>
      <c r="DH70" s="989"/>
      <c r="DI70" s="989"/>
      <c r="DJ70" s="989"/>
      <c r="DK70" s="990"/>
      <c r="DL70" s="988"/>
      <c r="DM70" s="989"/>
      <c r="DN70" s="989"/>
      <c r="DO70" s="989"/>
      <c r="DP70" s="990"/>
      <c r="DQ70" s="988"/>
      <c r="DR70" s="989"/>
      <c r="DS70" s="989"/>
      <c r="DT70" s="989"/>
      <c r="DU70" s="990"/>
      <c r="DV70" s="977"/>
      <c r="DW70" s="978"/>
      <c r="DX70" s="978"/>
      <c r="DY70" s="978"/>
      <c r="DZ70" s="979"/>
      <c r="EA70" s="221"/>
    </row>
    <row r="71" spans="1:131" ht="26.25" customHeight="1" x14ac:dyDescent="0.2">
      <c r="A71" s="229">
        <v>4</v>
      </c>
      <c r="B71" s="1006" t="s">
        <v>605</v>
      </c>
      <c r="C71" s="1007"/>
      <c r="D71" s="1007"/>
      <c r="E71" s="1007"/>
      <c r="F71" s="1007"/>
      <c r="G71" s="1007"/>
      <c r="H71" s="1007"/>
      <c r="I71" s="1007"/>
      <c r="J71" s="1007"/>
      <c r="K71" s="1007"/>
      <c r="L71" s="1007"/>
      <c r="M71" s="1007"/>
      <c r="N71" s="1007"/>
      <c r="O71" s="1007"/>
      <c r="P71" s="1008"/>
      <c r="Q71" s="1009">
        <v>1824</v>
      </c>
      <c r="R71" s="1003"/>
      <c r="S71" s="1003"/>
      <c r="T71" s="1003"/>
      <c r="U71" s="1003"/>
      <c r="V71" s="1003">
        <v>1820</v>
      </c>
      <c r="W71" s="1003"/>
      <c r="X71" s="1003"/>
      <c r="Y71" s="1003"/>
      <c r="Z71" s="1003"/>
      <c r="AA71" s="1003">
        <v>4</v>
      </c>
      <c r="AB71" s="1003"/>
      <c r="AC71" s="1003"/>
      <c r="AD71" s="1003"/>
      <c r="AE71" s="1003"/>
      <c r="AF71" s="1003">
        <v>1538</v>
      </c>
      <c r="AG71" s="1003"/>
      <c r="AH71" s="1003"/>
      <c r="AI71" s="1003"/>
      <c r="AJ71" s="1003"/>
      <c r="AK71" s="1003">
        <v>0</v>
      </c>
      <c r="AL71" s="1003"/>
      <c r="AM71" s="1003"/>
      <c r="AN71" s="1003"/>
      <c r="AO71" s="1003"/>
      <c r="AP71" s="1003">
        <v>14197</v>
      </c>
      <c r="AQ71" s="1003"/>
      <c r="AR71" s="1003"/>
      <c r="AS71" s="1003"/>
      <c r="AT71" s="1003"/>
      <c r="AU71" s="1003">
        <v>0</v>
      </c>
      <c r="AV71" s="1003"/>
      <c r="AW71" s="1003"/>
      <c r="AX71" s="1003"/>
      <c r="AY71" s="1003"/>
      <c r="AZ71" s="1004"/>
      <c r="BA71" s="1004"/>
      <c r="BB71" s="1004"/>
      <c r="BC71" s="1004"/>
      <c r="BD71" s="1005"/>
      <c r="BE71" s="232"/>
      <c r="BF71" s="232"/>
      <c r="BG71" s="232"/>
      <c r="BH71" s="232"/>
      <c r="BI71" s="232"/>
      <c r="BJ71" s="232"/>
      <c r="BK71" s="232"/>
      <c r="BL71" s="232"/>
      <c r="BM71" s="232"/>
      <c r="BN71" s="232"/>
      <c r="BO71" s="232"/>
      <c r="BP71" s="232"/>
      <c r="BQ71" s="229">
        <v>65</v>
      </c>
      <c r="BR71" s="234"/>
      <c r="BS71" s="977"/>
      <c r="BT71" s="978"/>
      <c r="BU71" s="978"/>
      <c r="BV71" s="978"/>
      <c r="BW71" s="978"/>
      <c r="BX71" s="978"/>
      <c r="BY71" s="978"/>
      <c r="BZ71" s="978"/>
      <c r="CA71" s="978"/>
      <c r="CB71" s="978"/>
      <c r="CC71" s="978"/>
      <c r="CD71" s="978"/>
      <c r="CE71" s="978"/>
      <c r="CF71" s="978"/>
      <c r="CG71" s="987"/>
      <c r="CH71" s="988"/>
      <c r="CI71" s="989"/>
      <c r="CJ71" s="989"/>
      <c r="CK71" s="989"/>
      <c r="CL71" s="990"/>
      <c r="CM71" s="988"/>
      <c r="CN71" s="989"/>
      <c r="CO71" s="989"/>
      <c r="CP71" s="989"/>
      <c r="CQ71" s="990"/>
      <c r="CR71" s="988"/>
      <c r="CS71" s="989"/>
      <c r="CT71" s="989"/>
      <c r="CU71" s="989"/>
      <c r="CV71" s="990"/>
      <c r="CW71" s="988"/>
      <c r="CX71" s="989"/>
      <c r="CY71" s="989"/>
      <c r="CZ71" s="989"/>
      <c r="DA71" s="990"/>
      <c r="DB71" s="988"/>
      <c r="DC71" s="989"/>
      <c r="DD71" s="989"/>
      <c r="DE71" s="989"/>
      <c r="DF71" s="990"/>
      <c r="DG71" s="988"/>
      <c r="DH71" s="989"/>
      <c r="DI71" s="989"/>
      <c r="DJ71" s="989"/>
      <c r="DK71" s="990"/>
      <c r="DL71" s="988"/>
      <c r="DM71" s="989"/>
      <c r="DN71" s="989"/>
      <c r="DO71" s="989"/>
      <c r="DP71" s="990"/>
      <c r="DQ71" s="988"/>
      <c r="DR71" s="989"/>
      <c r="DS71" s="989"/>
      <c r="DT71" s="989"/>
      <c r="DU71" s="990"/>
      <c r="DV71" s="977"/>
      <c r="DW71" s="978"/>
      <c r="DX71" s="978"/>
      <c r="DY71" s="978"/>
      <c r="DZ71" s="979"/>
      <c r="EA71" s="221"/>
    </row>
    <row r="72" spans="1:131" ht="26.25" customHeight="1" x14ac:dyDescent="0.2">
      <c r="A72" s="229">
        <v>5</v>
      </c>
      <c r="B72" s="1006" t="s">
        <v>606</v>
      </c>
      <c r="C72" s="1007"/>
      <c r="D72" s="1007"/>
      <c r="E72" s="1007"/>
      <c r="F72" s="1007"/>
      <c r="G72" s="1007"/>
      <c r="H72" s="1007"/>
      <c r="I72" s="1007"/>
      <c r="J72" s="1007"/>
      <c r="K72" s="1007"/>
      <c r="L72" s="1007"/>
      <c r="M72" s="1007"/>
      <c r="N72" s="1007"/>
      <c r="O72" s="1007"/>
      <c r="P72" s="1008"/>
      <c r="Q72" s="1009">
        <v>33</v>
      </c>
      <c r="R72" s="1003"/>
      <c r="S72" s="1003"/>
      <c r="T72" s="1003"/>
      <c r="U72" s="1003"/>
      <c r="V72" s="1003">
        <v>30</v>
      </c>
      <c r="W72" s="1003"/>
      <c r="X72" s="1003"/>
      <c r="Y72" s="1003"/>
      <c r="Z72" s="1003"/>
      <c r="AA72" s="1003">
        <v>3</v>
      </c>
      <c r="AB72" s="1003"/>
      <c r="AC72" s="1003"/>
      <c r="AD72" s="1003"/>
      <c r="AE72" s="1003"/>
      <c r="AF72" s="1003">
        <v>3</v>
      </c>
      <c r="AG72" s="1003"/>
      <c r="AH72" s="1003"/>
      <c r="AI72" s="1003"/>
      <c r="AJ72" s="1003"/>
      <c r="AK72" s="1003">
        <v>0</v>
      </c>
      <c r="AL72" s="1003"/>
      <c r="AM72" s="1003"/>
      <c r="AN72" s="1003"/>
      <c r="AO72" s="1003"/>
      <c r="AP72" s="1003">
        <v>0</v>
      </c>
      <c r="AQ72" s="1003"/>
      <c r="AR72" s="1003"/>
      <c r="AS72" s="1003"/>
      <c r="AT72" s="1003"/>
      <c r="AU72" s="1003">
        <v>0</v>
      </c>
      <c r="AV72" s="1003"/>
      <c r="AW72" s="1003"/>
      <c r="AX72" s="1003"/>
      <c r="AY72" s="1003"/>
      <c r="AZ72" s="1004"/>
      <c r="BA72" s="1004"/>
      <c r="BB72" s="1004"/>
      <c r="BC72" s="1004"/>
      <c r="BD72" s="1005"/>
      <c r="BE72" s="232"/>
      <c r="BF72" s="232"/>
      <c r="BG72" s="232"/>
      <c r="BH72" s="232"/>
      <c r="BI72" s="232"/>
      <c r="BJ72" s="232"/>
      <c r="BK72" s="232"/>
      <c r="BL72" s="232"/>
      <c r="BM72" s="232"/>
      <c r="BN72" s="232"/>
      <c r="BO72" s="232"/>
      <c r="BP72" s="232"/>
      <c r="BQ72" s="229">
        <v>66</v>
      </c>
      <c r="BR72" s="234"/>
      <c r="BS72" s="977"/>
      <c r="BT72" s="978"/>
      <c r="BU72" s="978"/>
      <c r="BV72" s="978"/>
      <c r="BW72" s="978"/>
      <c r="BX72" s="978"/>
      <c r="BY72" s="978"/>
      <c r="BZ72" s="978"/>
      <c r="CA72" s="978"/>
      <c r="CB72" s="978"/>
      <c r="CC72" s="978"/>
      <c r="CD72" s="978"/>
      <c r="CE72" s="978"/>
      <c r="CF72" s="978"/>
      <c r="CG72" s="987"/>
      <c r="CH72" s="988"/>
      <c r="CI72" s="989"/>
      <c r="CJ72" s="989"/>
      <c r="CK72" s="989"/>
      <c r="CL72" s="990"/>
      <c r="CM72" s="988"/>
      <c r="CN72" s="989"/>
      <c r="CO72" s="989"/>
      <c r="CP72" s="989"/>
      <c r="CQ72" s="990"/>
      <c r="CR72" s="988"/>
      <c r="CS72" s="989"/>
      <c r="CT72" s="989"/>
      <c r="CU72" s="989"/>
      <c r="CV72" s="990"/>
      <c r="CW72" s="988"/>
      <c r="CX72" s="989"/>
      <c r="CY72" s="989"/>
      <c r="CZ72" s="989"/>
      <c r="DA72" s="990"/>
      <c r="DB72" s="988"/>
      <c r="DC72" s="989"/>
      <c r="DD72" s="989"/>
      <c r="DE72" s="989"/>
      <c r="DF72" s="990"/>
      <c r="DG72" s="988"/>
      <c r="DH72" s="989"/>
      <c r="DI72" s="989"/>
      <c r="DJ72" s="989"/>
      <c r="DK72" s="990"/>
      <c r="DL72" s="988"/>
      <c r="DM72" s="989"/>
      <c r="DN72" s="989"/>
      <c r="DO72" s="989"/>
      <c r="DP72" s="990"/>
      <c r="DQ72" s="988"/>
      <c r="DR72" s="989"/>
      <c r="DS72" s="989"/>
      <c r="DT72" s="989"/>
      <c r="DU72" s="990"/>
      <c r="DV72" s="977"/>
      <c r="DW72" s="978"/>
      <c r="DX72" s="978"/>
      <c r="DY72" s="978"/>
      <c r="DZ72" s="979"/>
      <c r="EA72" s="221"/>
    </row>
    <row r="73" spans="1:131" ht="26.25" customHeight="1" x14ac:dyDescent="0.2">
      <c r="A73" s="229">
        <v>6</v>
      </c>
      <c r="B73" s="1006"/>
      <c r="C73" s="1007"/>
      <c r="D73" s="1007"/>
      <c r="E73" s="1007"/>
      <c r="F73" s="1007"/>
      <c r="G73" s="1007"/>
      <c r="H73" s="1007"/>
      <c r="I73" s="1007"/>
      <c r="J73" s="1007"/>
      <c r="K73" s="1007"/>
      <c r="L73" s="1007"/>
      <c r="M73" s="1007"/>
      <c r="N73" s="1007"/>
      <c r="O73" s="1007"/>
      <c r="P73" s="1008"/>
      <c r="Q73" s="1009"/>
      <c r="R73" s="1003"/>
      <c r="S73" s="1003"/>
      <c r="T73" s="1003"/>
      <c r="U73" s="1003"/>
      <c r="V73" s="1003"/>
      <c r="W73" s="1003"/>
      <c r="X73" s="1003"/>
      <c r="Y73" s="1003"/>
      <c r="Z73" s="1003"/>
      <c r="AA73" s="1003"/>
      <c r="AB73" s="1003"/>
      <c r="AC73" s="1003"/>
      <c r="AD73" s="1003"/>
      <c r="AE73" s="1003"/>
      <c r="AF73" s="1003"/>
      <c r="AG73" s="1003"/>
      <c r="AH73" s="1003"/>
      <c r="AI73" s="1003"/>
      <c r="AJ73" s="1003"/>
      <c r="AK73" s="1003"/>
      <c r="AL73" s="1003"/>
      <c r="AM73" s="1003"/>
      <c r="AN73" s="1003"/>
      <c r="AO73" s="1003"/>
      <c r="AP73" s="1003"/>
      <c r="AQ73" s="1003"/>
      <c r="AR73" s="1003"/>
      <c r="AS73" s="1003"/>
      <c r="AT73" s="1003"/>
      <c r="AU73" s="1003"/>
      <c r="AV73" s="1003"/>
      <c r="AW73" s="1003"/>
      <c r="AX73" s="1003"/>
      <c r="AY73" s="1003"/>
      <c r="AZ73" s="1004"/>
      <c r="BA73" s="1004"/>
      <c r="BB73" s="1004"/>
      <c r="BC73" s="1004"/>
      <c r="BD73" s="1005"/>
      <c r="BE73" s="232"/>
      <c r="BF73" s="232"/>
      <c r="BG73" s="232"/>
      <c r="BH73" s="232"/>
      <c r="BI73" s="232"/>
      <c r="BJ73" s="232"/>
      <c r="BK73" s="232"/>
      <c r="BL73" s="232"/>
      <c r="BM73" s="232"/>
      <c r="BN73" s="232"/>
      <c r="BO73" s="232"/>
      <c r="BP73" s="232"/>
      <c r="BQ73" s="229">
        <v>67</v>
      </c>
      <c r="BR73" s="234"/>
      <c r="BS73" s="977"/>
      <c r="BT73" s="978"/>
      <c r="BU73" s="978"/>
      <c r="BV73" s="978"/>
      <c r="BW73" s="978"/>
      <c r="BX73" s="978"/>
      <c r="BY73" s="978"/>
      <c r="BZ73" s="978"/>
      <c r="CA73" s="978"/>
      <c r="CB73" s="978"/>
      <c r="CC73" s="978"/>
      <c r="CD73" s="978"/>
      <c r="CE73" s="978"/>
      <c r="CF73" s="978"/>
      <c r="CG73" s="987"/>
      <c r="CH73" s="988"/>
      <c r="CI73" s="989"/>
      <c r="CJ73" s="989"/>
      <c r="CK73" s="989"/>
      <c r="CL73" s="990"/>
      <c r="CM73" s="988"/>
      <c r="CN73" s="989"/>
      <c r="CO73" s="989"/>
      <c r="CP73" s="989"/>
      <c r="CQ73" s="990"/>
      <c r="CR73" s="988"/>
      <c r="CS73" s="989"/>
      <c r="CT73" s="989"/>
      <c r="CU73" s="989"/>
      <c r="CV73" s="990"/>
      <c r="CW73" s="988"/>
      <c r="CX73" s="989"/>
      <c r="CY73" s="989"/>
      <c r="CZ73" s="989"/>
      <c r="DA73" s="990"/>
      <c r="DB73" s="988"/>
      <c r="DC73" s="989"/>
      <c r="DD73" s="989"/>
      <c r="DE73" s="989"/>
      <c r="DF73" s="990"/>
      <c r="DG73" s="988"/>
      <c r="DH73" s="989"/>
      <c r="DI73" s="989"/>
      <c r="DJ73" s="989"/>
      <c r="DK73" s="990"/>
      <c r="DL73" s="988"/>
      <c r="DM73" s="989"/>
      <c r="DN73" s="989"/>
      <c r="DO73" s="989"/>
      <c r="DP73" s="990"/>
      <c r="DQ73" s="988"/>
      <c r="DR73" s="989"/>
      <c r="DS73" s="989"/>
      <c r="DT73" s="989"/>
      <c r="DU73" s="990"/>
      <c r="DV73" s="977"/>
      <c r="DW73" s="978"/>
      <c r="DX73" s="978"/>
      <c r="DY73" s="978"/>
      <c r="DZ73" s="979"/>
      <c r="EA73" s="221"/>
    </row>
    <row r="74" spans="1:131" ht="26.25" customHeight="1" x14ac:dyDescent="0.2">
      <c r="A74" s="229">
        <v>7</v>
      </c>
      <c r="B74" s="1006"/>
      <c r="C74" s="1007"/>
      <c r="D74" s="1007"/>
      <c r="E74" s="1007"/>
      <c r="F74" s="1007"/>
      <c r="G74" s="1007"/>
      <c r="H74" s="1007"/>
      <c r="I74" s="1007"/>
      <c r="J74" s="1007"/>
      <c r="K74" s="1007"/>
      <c r="L74" s="1007"/>
      <c r="M74" s="1007"/>
      <c r="N74" s="1007"/>
      <c r="O74" s="1007"/>
      <c r="P74" s="1008"/>
      <c r="Q74" s="1009"/>
      <c r="R74" s="1003"/>
      <c r="S74" s="1003"/>
      <c r="T74" s="1003"/>
      <c r="U74" s="1003"/>
      <c r="V74" s="1003"/>
      <c r="W74" s="1003"/>
      <c r="X74" s="1003"/>
      <c r="Y74" s="1003"/>
      <c r="Z74" s="1003"/>
      <c r="AA74" s="1003"/>
      <c r="AB74" s="1003"/>
      <c r="AC74" s="1003"/>
      <c r="AD74" s="1003"/>
      <c r="AE74" s="1003"/>
      <c r="AF74" s="1003"/>
      <c r="AG74" s="1003"/>
      <c r="AH74" s="1003"/>
      <c r="AI74" s="1003"/>
      <c r="AJ74" s="1003"/>
      <c r="AK74" s="1003"/>
      <c r="AL74" s="1003"/>
      <c r="AM74" s="1003"/>
      <c r="AN74" s="1003"/>
      <c r="AO74" s="1003"/>
      <c r="AP74" s="1003"/>
      <c r="AQ74" s="1003"/>
      <c r="AR74" s="1003"/>
      <c r="AS74" s="1003"/>
      <c r="AT74" s="1003"/>
      <c r="AU74" s="1003"/>
      <c r="AV74" s="1003"/>
      <c r="AW74" s="1003"/>
      <c r="AX74" s="1003"/>
      <c r="AY74" s="1003"/>
      <c r="AZ74" s="1004"/>
      <c r="BA74" s="1004"/>
      <c r="BB74" s="1004"/>
      <c r="BC74" s="1004"/>
      <c r="BD74" s="1005"/>
      <c r="BE74" s="232"/>
      <c r="BF74" s="232"/>
      <c r="BG74" s="232"/>
      <c r="BH74" s="232"/>
      <c r="BI74" s="232"/>
      <c r="BJ74" s="232"/>
      <c r="BK74" s="232"/>
      <c r="BL74" s="232"/>
      <c r="BM74" s="232"/>
      <c r="BN74" s="232"/>
      <c r="BO74" s="232"/>
      <c r="BP74" s="232"/>
      <c r="BQ74" s="229">
        <v>68</v>
      </c>
      <c r="BR74" s="234"/>
      <c r="BS74" s="977"/>
      <c r="BT74" s="978"/>
      <c r="BU74" s="978"/>
      <c r="BV74" s="978"/>
      <c r="BW74" s="978"/>
      <c r="BX74" s="978"/>
      <c r="BY74" s="978"/>
      <c r="BZ74" s="978"/>
      <c r="CA74" s="978"/>
      <c r="CB74" s="978"/>
      <c r="CC74" s="978"/>
      <c r="CD74" s="978"/>
      <c r="CE74" s="978"/>
      <c r="CF74" s="978"/>
      <c r="CG74" s="987"/>
      <c r="CH74" s="988"/>
      <c r="CI74" s="989"/>
      <c r="CJ74" s="989"/>
      <c r="CK74" s="989"/>
      <c r="CL74" s="990"/>
      <c r="CM74" s="988"/>
      <c r="CN74" s="989"/>
      <c r="CO74" s="989"/>
      <c r="CP74" s="989"/>
      <c r="CQ74" s="990"/>
      <c r="CR74" s="988"/>
      <c r="CS74" s="989"/>
      <c r="CT74" s="989"/>
      <c r="CU74" s="989"/>
      <c r="CV74" s="990"/>
      <c r="CW74" s="988"/>
      <c r="CX74" s="989"/>
      <c r="CY74" s="989"/>
      <c r="CZ74" s="989"/>
      <c r="DA74" s="990"/>
      <c r="DB74" s="988"/>
      <c r="DC74" s="989"/>
      <c r="DD74" s="989"/>
      <c r="DE74" s="989"/>
      <c r="DF74" s="990"/>
      <c r="DG74" s="988"/>
      <c r="DH74" s="989"/>
      <c r="DI74" s="989"/>
      <c r="DJ74" s="989"/>
      <c r="DK74" s="990"/>
      <c r="DL74" s="988"/>
      <c r="DM74" s="989"/>
      <c r="DN74" s="989"/>
      <c r="DO74" s="989"/>
      <c r="DP74" s="990"/>
      <c r="DQ74" s="988"/>
      <c r="DR74" s="989"/>
      <c r="DS74" s="989"/>
      <c r="DT74" s="989"/>
      <c r="DU74" s="990"/>
      <c r="DV74" s="977"/>
      <c r="DW74" s="978"/>
      <c r="DX74" s="978"/>
      <c r="DY74" s="978"/>
      <c r="DZ74" s="979"/>
      <c r="EA74" s="221"/>
    </row>
    <row r="75" spans="1:131" ht="26.25" customHeight="1" x14ac:dyDescent="0.2">
      <c r="A75" s="229">
        <v>8</v>
      </c>
      <c r="B75" s="1006"/>
      <c r="C75" s="1007"/>
      <c r="D75" s="1007"/>
      <c r="E75" s="1007"/>
      <c r="F75" s="1007"/>
      <c r="G75" s="1007"/>
      <c r="H75" s="1007"/>
      <c r="I75" s="1007"/>
      <c r="J75" s="1007"/>
      <c r="K75" s="1007"/>
      <c r="L75" s="1007"/>
      <c r="M75" s="1007"/>
      <c r="N75" s="1007"/>
      <c r="O75" s="1007"/>
      <c r="P75" s="1008"/>
      <c r="Q75" s="1010"/>
      <c r="R75" s="1011"/>
      <c r="S75" s="1011"/>
      <c r="T75" s="1011"/>
      <c r="U75" s="1012"/>
      <c r="V75" s="1013"/>
      <c r="W75" s="1011"/>
      <c r="X75" s="1011"/>
      <c r="Y75" s="1011"/>
      <c r="Z75" s="1012"/>
      <c r="AA75" s="1013"/>
      <c r="AB75" s="1011"/>
      <c r="AC75" s="1011"/>
      <c r="AD75" s="1011"/>
      <c r="AE75" s="1012"/>
      <c r="AF75" s="1013"/>
      <c r="AG75" s="1011"/>
      <c r="AH75" s="1011"/>
      <c r="AI75" s="1011"/>
      <c r="AJ75" s="1012"/>
      <c r="AK75" s="1013"/>
      <c r="AL75" s="1011"/>
      <c r="AM75" s="1011"/>
      <c r="AN75" s="1011"/>
      <c r="AO75" s="1012"/>
      <c r="AP75" s="1013"/>
      <c r="AQ75" s="1011"/>
      <c r="AR75" s="1011"/>
      <c r="AS75" s="1011"/>
      <c r="AT75" s="1012"/>
      <c r="AU75" s="1013"/>
      <c r="AV75" s="1011"/>
      <c r="AW75" s="1011"/>
      <c r="AX75" s="1011"/>
      <c r="AY75" s="1012"/>
      <c r="AZ75" s="1004"/>
      <c r="BA75" s="1004"/>
      <c r="BB75" s="1004"/>
      <c r="BC75" s="1004"/>
      <c r="BD75" s="1005"/>
      <c r="BE75" s="232"/>
      <c r="BF75" s="232"/>
      <c r="BG75" s="232"/>
      <c r="BH75" s="232"/>
      <c r="BI75" s="232"/>
      <c r="BJ75" s="232"/>
      <c r="BK75" s="232"/>
      <c r="BL75" s="232"/>
      <c r="BM75" s="232"/>
      <c r="BN75" s="232"/>
      <c r="BO75" s="232"/>
      <c r="BP75" s="232"/>
      <c r="BQ75" s="229">
        <v>69</v>
      </c>
      <c r="BR75" s="234"/>
      <c r="BS75" s="977"/>
      <c r="BT75" s="978"/>
      <c r="BU75" s="978"/>
      <c r="BV75" s="978"/>
      <c r="BW75" s="978"/>
      <c r="BX75" s="978"/>
      <c r="BY75" s="978"/>
      <c r="BZ75" s="978"/>
      <c r="CA75" s="978"/>
      <c r="CB75" s="978"/>
      <c r="CC75" s="978"/>
      <c r="CD75" s="978"/>
      <c r="CE75" s="978"/>
      <c r="CF75" s="978"/>
      <c r="CG75" s="987"/>
      <c r="CH75" s="988"/>
      <c r="CI75" s="989"/>
      <c r="CJ75" s="989"/>
      <c r="CK75" s="989"/>
      <c r="CL75" s="990"/>
      <c r="CM75" s="988"/>
      <c r="CN75" s="989"/>
      <c r="CO75" s="989"/>
      <c r="CP75" s="989"/>
      <c r="CQ75" s="990"/>
      <c r="CR75" s="988"/>
      <c r="CS75" s="989"/>
      <c r="CT75" s="989"/>
      <c r="CU75" s="989"/>
      <c r="CV75" s="990"/>
      <c r="CW75" s="988"/>
      <c r="CX75" s="989"/>
      <c r="CY75" s="989"/>
      <c r="CZ75" s="989"/>
      <c r="DA75" s="990"/>
      <c r="DB75" s="988"/>
      <c r="DC75" s="989"/>
      <c r="DD75" s="989"/>
      <c r="DE75" s="989"/>
      <c r="DF75" s="990"/>
      <c r="DG75" s="988"/>
      <c r="DH75" s="989"/>
      <c r="DI75" s="989"/>
      <c r="DJ75" s="989"/>
      <c r="DK75" s="990"/>
      <c r="DL75" s="988"/>
      <c r="DM75" s="989"/>
      <c r="DN75" s="989"/>
      <c r="DO75" s="989"/>
      <c r="DP75" s="990"/>
      <c r="DQ75" s="988"/>
      <c r="DR75" s="989"/>
      <c r="DS75" s="989"/>
      <c r="DT75" s="989"/>
      <c r="DU75" s="990"/>
      <c r="DV75" s="977"/>
      <c r="DW75" s="978"/>
      <c r="DX75" s="978"/>
      <c r="DY75" s="978"/>
      <c r="DZ75" s="979"/>
      <c r="EA75" s="221"/>
    </row>
    <row r="76" spans="1:131" ht="26.25" customHeight="1" x14ac:dyDescent="0.2">
      <c r="A76" s="229">
        <v>9</v>
      </c>
      <c r="B76" s="1006"/>
      <c r="C76" s="1007"/>
      <c r="D76" s="1007"/>
      <c r="E76" s="1007"/>
      <c r="F76" s="1007"/>
      <c r="G76" s="1007"/>
      <c r="H76" s="1007"/>
      <c r="I76" s="1007"/>
      <c r="J76" s="1007"/>
      <c r="K76" s="1007"/>
      <c r="L76" s="1007"/>
      <c r="M76" s="1007"/>
      <c r="N76" s="1007"/>
      <c r="O76" s="1007"/>
      <c r="P76" s="1008"/>
      <c r="Q76" s="1010"/>
      <c r="R76" s="1011"/>
      <c r="S76" s="1011"/>
      <c r="T76" s="1011"/>
      <c r="U76" s="1012"/>
      <c r="V76" s="1013"/>
      <c r="W76" s="1011"/>
      <c r="X76" s="1011"/>
      <c r="Y76" s="1011"/>
      <c r="Z76" s="1012"/>
      <c r="AA76" s="1013"/>
      <c r="AB76" s="1011"/>
      <c r="AC76" s="1011"/>
      <c r="AD76" s="1011"/>
      <c r="AE76" s="1012"/>
      <c r="AF76" s="1013"/>
      <c r="AG76" s="1011"/>
      <c r="AH76" s="1011"/>
      <c r="AI76" s="1011"/>
      <c r="AJ76" s="1012"/>
      <c r="AK76" s="1013"/>
      <c r="AL76" s="1011"/>
      <c r="AM76" s="1011"/>
      <c r="AN76" s="1011"/>
      <c r="AO76" s="1012"/>
      <c r="AP76" s="1013"/>
      <c r="AQ76" s="1011"/>
      <c r="AR76" s="1011"/>
      <c r="AS76" s="1011"/>
      <c r="AT76" s="1012"/>
      <c r="AU76" s="1013"/>
      <c r="AV76" s="1011"/>
      <c r="AW76" s="1011"/>
      <c r="AX76" s="1011"/>
      <c r="AY76" s="1012"/>
      <c r="AZ76" s="1004"/>
      <c r="BA76" s="1004"/>
      <c r="BB76" s="1004"/>
      <c r="BC76" s="1004"/>
      <c r="BD76" s="1005"/>
      <c r="BE76" s="232"/>
      <c r="BF76" s="232"/>
      <c r="BG76" s="232"/>
      <c r="BH76" s="232"/>
      <c r="BI76" s="232"/>
      <c r="BJ76" s="232"/>
      <c r="BK76" s="232"/>
      <c r="BL76" s="232"/>
      <c r="BM76" s="232"/>
      <c r="BN76" s="232"/>
      <c r="BO76" s="232"/>
      <c r="BP76" s="232"/>
      <c r="BQ76" s="229">
        <v>70</v>
      </c>
      <c r="BR76" s="234"/>
      <c r="BS76" s="977"/>
      <c r="BT76" s="978"/>
      <c r="BU76" s="978"/>
      <c r="BV76" s="978"/>
      <c r="BW76" s="978"/>
      <c r="BX76" s="978"/>
      <c r="BY76" s="978"/>
      <c r="BZ76" s="978"/>
      <c r="CA76" s="978"/>
      <c r="CB76" s="978"/>
      <c r="CC76" s="978"/>
      <c r="CD76" s="978"/>
      <c r="CE76" s="978"/>
      <c r="CF76" s="978"/>
      <c r="CG76" s="987"/>
      <c r="CH76" s="988"/>
      <c r="CI76" s="989"/>
      <c r="CJ76" s="989"/>
      <c r="CK76" s="989"/>
      <c r="CL76" s="990"/>
      <c r="CM76" s="988"/>
      <c r="CN76" s="989"/>
      <c r="CO76" s="989"/>
      <c r="CP76" s="989"/>
      <c r="CQ76" s="990"/>
      <c r="CR76" s="988"/>
      <c r="CS76" s="989"/>
      <c r="CT76" s="989"/>
      <c r="CU76" s="989"/>
      <c r="CV76" s="990"/>
      <c r="CW76" s="988"/>
      <c r="CX76" s="989"/>
      <c r="CY76" s="989"/>
      <c r="CZ76" s="989"/>
      <c r="DA76" s="990"/>
      <c r="DB76" s="988"/>
      <c r="DC76" s="989"/>
      <c r="DD76" s="989"/>
      <c r="DE76" s="989"/>
      <c r="DF76" s="990"/>
      <c r="DG76" s="988"/>
      <c r="DH76" s="989"/>
      <c r="DI76" s="989"/>
      <c r="DJ76" s="989"/>
      <c r="DK76" s="990"/>
      <c r="DL76" s="988"/>
      <c r="DM76" s="989"/>
      <c r="DN76" s="989"/>
      <c r="DO76" s="989"/>
      <c r="DP76" s="990"/>
      <c r="DQ76" s="988"/>
      <c r="DR76" s="989"/>
      <c r="DS76" s="989"/>
      <c r="DT76" s="989"/>
      <c r="DU76" s="990"/>
      <c r="DV76" s="977"/>
      <c r="DW76" s="978"/>
      <c r="DX76" s="978"/>
      <c r="DY76" s="978"/>
      <c r="DZ76" s="979"/>
      <c r="EA76" s="221"/>
    </row>
    <row r="77" spans="1:131" ht="26.25" customHeight="1" x14ac:dyDescent="0.2">
      <c r="A77" s="229">
        <v>10</v>
      </c>
      <c r="B77" s="1006"/>
      <c r="C77" s="1007"/>
      <c r="D77" s="1007"/>
      <c r="E77" s="1007"/>
      <c r="F77" s="1007"/>
      <c r="G77" s="1007"/>
      <c r="H77" s="1007"/>
      <c r="I77" s="1007"/>
      <c r="J77" s="1007"/>
      <c r="K77" s="1007"/>
      <c r="L77" s="1007"/>
      <c r="M77" s="1007"/>
      <c r="N77" s="1007"/>
      <c r="O77" s="1007"/>
      <c r="P77" s="1008"/>
      <c r="Q77" s="1010"/>
      <c r="R77" s="1011"/>
      <c r="S77" s="1011"/>
      <c r="T77" s="1011"/>
      <c r="U77" s="1012"/>
      <c r="V77" s="1013"/>
      <c r="W77" s="1011"/>
      <c r="X77" s="1011"/>
      <c r="Y77" s="1011"/>
      <c r="Z77" s="1012"/>
      <c r="AA77" s="1013"/>
      <c r="AB77" s="1011"/>
      <c r="AC77" s="1011"/>
      <c r="AD77" s="1011"/>
      <c r="AE77" s="1012"/>
      <c r="AF77" s="1013"/>
      <c r="AG77" s="1011"/>
      <c r="AH77" s="1011"/>
      <c r="AI77" s="1011"/>
      <c r="AJ77" s="1012"/>
      <c r="AK77" s="1013"/>
      <c r="AL77" s="1011"/>
      <c r="AM77" s="1011"/>
      <c r="AN77" s="1011"/>
      <c r="AO77" s="1012"/>
      <c r="AP77" s="1013"/>
      <c r="AQ77" s="1011"/>
      <c r="AR77" s="1011"/>
      <c r="AS77" s="1011"/>
      <c r="AT77" s="1012"/>
      <c r="AU77" s="1013"/>
      <c r="AV77" s="1011"/>
      <c r="AW77" s="1011"/>
      <c r="AX77" s="1011"/>
      <c r="AY77" s="1012"/>
      <c r="AZ77" s="1004"/>
      <c r="BA77" s="1004"/>
      <c r="BB77" s="1004"/>
      <c r="BC77" s="1004"/>
      <c r="BD77" s="1005"/>
      <c r="BE77" s="232"/>
      <c r="BF77" s="232"/>
      <c r="BG77" s="232"/>
      <c r="BH77" s="232"/>
      <c r="BI77" s="232"/>
      <c r="BJ77" s="232"/>
      <c r="BK77" s="232"/>
      <c r="BL77" s="232"/>
      <c r="BM77" s="232"/>
      <c r="BN77" s="232"/>
      <c r="BO77" s="232"/>
      <c r="BP77" s="232"/>
      <c r="BQ77" s="229">
        <v>71</v>
      </c>
      <c r="BR77" s="234"/>
      <c r="BS77" s="977"/>
      <c r="BT77" s="978"/>
      <c r="BU77" s="978"/>
      <c r="BV77" s="978"/>
      <c r="BW77" s="978"/>
      <c r="BX77" s="978"/>
      <c r="BY77" s="978"/>
      <c r="BZ77" s="978"/>
      <c r="CA77" s="978"/>
      <c r="CB77" s="978"/>
      <c r="CC77" s="978"/>
      <c r="CD77" s="978"/>
      <c r="CE77" s="978"/>
      <c r="CF77" s="978"/>
      <c r="CG77" s="987"/>
      <c r="CH77" s="988"/>
      <c r="CI77" s="989"/>
      <c r="CJ77" s="989"/>
      <c r="CK77" s="989"/>
      <c r="CL77" s="990"/>
      <c r="CM77" s="988"/>
      <c r="CN77" s="989"/>
      <c r="CO77" s="989"/>
      <c r="CP77" s="989"/>
      <c r="CQ77" s="990"/>
      <c r="CR77" s="988"/>
      <c r="CS77" s="989"/>
      <c r="CT77" s="989"/>
      <c r="CU77" s="989"/>
      <c r="CV77" s="990"/>
      <c r="CW77" s="988"/>
      <c r="CX77" s="989"/>
      <c r="CY77" s="989"/>
      <c r="CZ77" s="989"/>
      <c r="DA77" s="990"/>
      <c r="DB77" s="988"/>
      <c r="DC77" s="989"/>
      <c r="DD77" s="989"/>
      <c r="DE77" s="989"/>
      <c r="DF77" s="990"/>
      <c r="DG77" s="988"/>
      <c r="DH77" s="989"/>
      <c r="DI77" s="989"/>
      <c r="DJ77" s="989"/>
      <c r="DK77" s="990"/>
      <c r="DL77" s="988"/>
      <c r="DM77" s="989"/>
      <c r="DN77" s="989"/>
      <c r="DO77" s="989"/>
      <c r="DP77" s="990"/>
      <c r="DQ77" s="988"/>
      <c r="DR77" s="989"/>
      <c r="DS77" s="989"/>
      <c r="DT77" s="989"/>
      <c r="DU77" s="990"/>
      <c r="DV77" s="977"/>
      <c r="DW77" s="978"/>
      <c r="DX77" s="978"/>
      <c r="DY77" s="978"/>
      <c r="DZ77" s="979"/>
      <c r="EA77" s="221"/>
    </row>
    <row r="78" spans="1:131" ht="26.25" customHeight="1" x14ac:dyDescent="0.2">
      <c r="A78" s="229">
        <v>11</v>
      </c>
      <c r="B78" s="1006"/>
      <c r="C78" s="1007"/>
      <c r="D78" s="1007"/>
      <c r="E78" s="1007"/>
      <c r="F78" s="1007"/>
      <c r="G78" s="1007"/>
      <c r="H78" s="1007"/>
      <c r="I78" s="1007"/>
      <c r="J78" s="1007"/>
      <c r="K78" s="1007"/>
      <c r="L78" s="1007"/>
      <c r="M78" s="1007"/>
      <c r="N78" s="1007"/>
      <c r="O78" s="1007"/>
      <c r="P78" s="1008"/>
      <c r="Q78" s="1009"/>
      <c r="R78" s="1003"/>
      <c r="S78" s="1003"/>
      <c r="T78" s="1003"/>
      <c r="U78" s="1003"/>
      <c r="V78" s="1003"/>
      <c r="W78" s="1003"/>
      <c r="X78" s="1003"/>
      <c r="Y78" s="1003"/>
      <c r="Z78" s="1003"/>
      <c r="AA78" s="1003"/>
      <c r="AB78" s="1003"/>
      <c r="AC78" s="1003"/>
      <c r="AD78" s="1003"/>
      <c r="AE78" s="1003"/>
      <c r="AF78" s="1003"/>
      <c r="AG78" s="1003"/>
      <c r="AH78" s="1003"/>
      <c r="AI78" s="1003"/>
      <c r="AJ78" s="1003"/>
      <c r="AK78" s="1003"/>
      <c r="AL78" s="1003"/>
      <c r="AM78" s="1003"/>
      <c r="AN78" s="1003"/>
      <c r="AO78" s="1003"/>
      <c r="AP78" s="1003"/>
      <c r="AQ78" s="1003"/>
      <c r="AR78" s="1003"/>
      <c r="AS78" s="1003"/>
      <c r="AT78" s="1003"/>
      <c r="AU78" s="1003"/>
      <c r="AV78" s="1003"/>
      <c r="AW78" s="1003"/>
      <c r="AX78" s="1003"/>
      <c r="AY78" s="1003"/>
      <c r="AZ78" s="1004"/>
      <c r="BA78" s="1004"/>
      <c r="BB78" s="1004"/>
      <c r="BC78" s="1004"/>
      <c r="BD78" s="1005"/>
      <c r="BE78" s="232"/>
      <c r="BF78" s="232"/>
      <c r="BG78" s="232"/>
      <c r="BH78" s="232"/>
      <c r="BI78" s="232"/>
      <c r="BJ78" s="221"/>
      <c r="BK78" s="221"/>
      <c r="BL78" s="221"/>
      <c r="BM78" s="221"/>
      <c r="BN78" s="221"/>
      <c r="BO78" s="232"/>
      <c r="BP78" s="232"/>
      <c r="BQ78" s="229">
        <v>72</v>
      </c>
      <c r="BR78" s="234"/>
      <c r="BS78" s="977"/>
      <c r="BT78" s="978"/>
      <c r="BU78" s="978"/>
      <c r="BV78" s="978"/>
      <c r="BW78" s="978"/>
      <c r="BX78" s="978"/>
      <c r="BY78" s="978"/>
      <c r="BZ78" s="978"/>
      <c r="CA78" s="978"/>
      <c r="CB78" s="978"/>
      <c r="CC78" s="978"/>
      <c r="CD78" s="978"/>
      <c r="CE78" s="978"/>
      <c r="CF78" s="978"/>
      <c r="CG78" s="987"/>
      <c r="CH78" s="988"/>
      <c r="CI78" s="989"/>
      <c r="CJ78" s="989"/>
      <c r="CK78" s="989"/>
      <c r="CL78" s="990"/>
      <c r="CM78" s="988"/>
      <c r="CN78" s="989"/>
      <c r="CO78" s="989"/>
      <c r="CP78" s="989"/>
      <c r="CQ78" s="990"/>
      <c r="CR78" s="988"/>
      <c r="CS78" s="989"/>
      <c r="CT78" s="989"/>
      <c r="CU78" s="989"/>
      <c r="CV78" s="990"/>
      <c r="CW78" s="988"/>
      <c r="CX78" s="989"/>
      <c r="CY78" s="989"/>
      <c r="CZ78" s="989"/>
      <c r="DA78" s="990"/>
      <c r="DB78" s="988"/>
      <c r="DC78" s="989"/>
      <c r="DD78" s="989"/>
      <c r="DE78" s="989"/>
      <c r="DF78" s="990"/>
      <c r="DG78" s="988"/>
      <c r="DH78" s="989"/>
      <c r="DI78" s="989"/>
      <c r="DJ78" s="989"/>
      <c r="DK78" s="990"/>
      <c r="DL78" s="988"/>
      <c r="DM78" s="989"/>
      <c r="DN78" s="989"/>
      <c r="DO78" s="989"/>
      <c r="DP78" s="990"/>
      <c r="DQ78" s="988"/>
      <c r="DR78" s="989"/>
      <c r="DS78" s="989"/>
      <c r="DT78" s="989"/>
      <c r="DU78" s="990"/>
      <c r="DV78" s="977"/>
      <c r="DW78" s="978"/>
      <c r="DX78" s="978"/>
      <c r="DY78" s="978"/>
      <c r="DZ78" s="979"/>
      <c r="EA78" s="221"/>
    </row>
    <row r="79" spans="1:131" ht="26.25" customHeight="1" x14ac:dyDescent="0.2">
      <c r="A79" s="229">
        <v>12</v>
      </c>
      <c r="B79" s="1006"/>
      <c r="C79" s="1007"/>
      <c r="D79" s="1007"/>
      <c r="E79" s="1007"/>
      <c r="F79" s="1007"/>
      <c r="G79" s="1007"/>
      <c r="H79" s="1007"/>
      <c r="I79" s="1007"/>
      <c r="J79" s="1007"/>
      <c r="K79" s="1007"/>
      <c r="L79" s="1007"/>
      <c r="M79" s="1007"/>
      <c r="N79" s="1007"/>
      <c r="O79" s="1007"/>
      <c r="P79" s="1008"/>
      <c r="Q79" s="1009"/>
      <c r="R79" s="1003"/>
      <c r="S79" s="1003"/>
      <c r="T79" s="1003"/>
      <c r="U79" s="1003"/>
      <c r="V79" s="1003"/>
      <c r="W79" s="1003"/>
      <c r="X79" s="1003"/>
      <c r="Y79" s="1003"/>
      <c r="Z79" s="1003"/>
      <c r="AA79" s="1003"/>
      <c r="AB79" s="1003"/>
      <c r="AC79" s="1003"/>
      <c r="AD79" s="1003"/>
      <c r="AE79" s="1003"/>
      <c r="AF79" s="1003"/>
      <c r="AG79" s="1003"/>
      <c r="AH79" s="1003"/>
      <c r="AI79" s="1003"/>
      <c r="AJ79" s="1003"/>
      <c r="AK79" s="1003"/>
      <c r="AL79" s="1003"/>
      <c r="AM79" s="1003"/>
      <c r="AN79" s="1003"/>
      <c r="AO79" s="1003"/>
      <c r="AP79" s="1003"/>
      <c r="AQ79" s="1003"/>
      <c r="AR79" s="1003"/>
      <c r="AS79" s="1003"/>
      <c r="AT79" s="1003"/>
      <c r="AU79" s="1003"/>
      <c r="AV79" s="1003"/>
      <c r="AW79" s="1003"/>
      <c r="AX79" s="1003"/>
      <c r="AY79" s="1003"/>
      <c r="AZ79" s="1004"/>
      <c r="BA79" s="1004"/>
      <c r="BB79" s="1004"/>
      <c r="BC79" s="1004"/>
      <c r="BD79" s="1005"/>
      <c r="BE79" s="232"/>
      <c r="BF79" s="232"/>
      <c r="BG79" s="232"/>
      <c r="BH79" s="232"/>
      <c r="BI79" s="232"/>
      <c r="BJ79" s="221"/>
      <c r="BK79" s="221"/>
      <c r="BL79" s="221"/>
      <c r="BM79" s="221"/>
      <c r="BN79" s="221"/>
      <c r="BO79" s="232"/>
      <c r="BP79" s="232"/>
      <c r="BQ79" s="229">
        <v>73</v>
      </c>
      <c r="BR79" s="234"/>
      <c r="BS79" s="977"/>
      <c r="BT79" s="978"/>
      <c r="BU79" s="978"/>
      <c r="BV79" s="978"/>
      <c r="BW79" s="978"/>
      <c r="BX79" s="978"/>
      <c r="BY79" s="978"/>
      <c r="BZ79" s="978"/>
      <c r="CA79" s="978"/>
      <c r="CB79" s="978"/>
      <c r="CC79" s="978"/>
      <c r="CD79" s="978"/>
      <c r="CE79" s="978"/>
      <c r="CF79" s="978"/>
      <c r="CG79" s="987"/>
      <c r="CH79" s="988"/>
      <c r="CI79" s="989"/>
      <c r="CJ79" s="989"/>
      <c r="CK79" s="989"/>
      <c r="CL79" s="990"/>
      <c r="CM79" s="988"/>
      <c r="CN79" s="989"/>
      <c r="CO79" s="989"/>
      <c r="CP79" s="989"/>
      <c r="CQ79" s="990"/>
      <c r="CR79" s="988"/>
      <c r="CS79" s="989"/>
      <c r="CT79" s="989"/>
      <c r="CU79" s="989"/>
      <c r="CV79" s="990"/>
      <c r="CW79" s="988"/>
      <c r="CX79" s="989"/>
      <c r="CY79" s="989"/>
      <c r="CZ79" s="989"/>
      <c r="DA79" s="990"/>
      <c r="DB79" s="988"/>
      <c r="DC79" s="989"/>
      <c r="DD79" s="989"/>
      <c r="DE79" s="989"/>
      <c r="DF79" s="990"/>
      <c r="DG79" s="988"/>
      <c r="DH79" s="989"/>
      <c r="DI79" s="989"/>
      <c r="DJ79" s="989"/>
      <c r="DK79" s="990"/>
      <c r="DL79" s="988"/>
      <c r="DM79" s="989"/>
      <c r="DN79" s="989"/>
      <c r="DO79" s="989"/>
      <c r="DP79" s="990"/>
      <c r="DQ79" s="988"/>
      <c r="DR79" s="989"/>
      <c r="DS79" s="989"/>
      <c r="DT79" s="989"/>
      <c r="DU79" s="990"/>
      <c r="DV79" s="977"/>
      <c r="DW79" s="978"/>
      <c r="DX79" s="978"/>
      <c r="DY79" s="978"/>
      <c r="DZ79" s="979"/>
      <c r="EA79" s="221"/>
    </row>
    <row r="80" spans="1:131" ht="26.25" customHeight="1" x14ac:dyDescent="0.2">
      <c r="A80" s="229">
        <v>13</v>
      </c>
      <c r="B80" s="1006"/>
      <c r="C80" s="1007"/>
      <c r="D80" s="1007"/>
      <c r="E80" s="1007"/>
      <c r="F80" s="1007"/>
      <c r="G80" s="1007"/>
      <c r="H80" s="1007"/>
      <c r="I80" s="1007"/>
      <c r="J80" s="1007"/>
      <c r="K80" s="1007"/>
      <c r="L80" s="1007"/>
      <c r="M80" s="1007"/>
      <c r="N80" s="1007"/>
      <c r="O80" s="1007"/>
      <c r="P80" s="1008"/>
      <c r="Q80" s="1009"/>
      <c r="R80" s="1003"/>
      <c r="S80" s="1003"/>
      <c r="T80" s="1003"/>
      <c r="U80" s="1003"/>
      <c r="V80" s="1003"/>
      <c r="W80" s="1003"/>
      <c r="X80" s="1003"/>
      <c r="Y80" s="1003"/>
      <c r="Z80" s="1003"/>
      <c r="AA80" s="1003"/>
      <c r="AB80" s="1003"/>
      <c r="AC80" s="1003"/>
      <c r="AD80" s="1003"/>
      <c r="AE80" s="1003"/>
      <c r="AF80" s="1003"/>
      <c r="AG80" s="1003"/>
      <c r="AH80" s="1003"/>
      <c r="AI80" s="1003"/>
      <c r="AJ80" s="1003"/>
      <c r="AK80" s="1003"/>
      <c r="AL80" s="1003"/>
      <c r="AM80" s="1003"/>
      <c r="AN80" s="1003"/>
      <c r="AO80" s="1003"/>
      <c r="AP80" s="1003"/>
      <c r="AQ80" s="1003"/>
      <c r="AR80" s="1003"/>
      <c r="AS80" s="1003"/>
      <c r="AT80" s="1003"/>
      <c r="AU80" s="1003"/>
      <c r="AV80" s="1003"/>
      <c r="AW80" s="1003"/>
      <c r="AX80" s="1003"/>
      <c r="AY80" s="1003"/>
      <c r="AZ80" s="1004"/>
      <c r="BA80" s="1004"/>
      <c r="BB80" s="1004"/>
      <c r="BC80" s="1004"/>
      <c r="BD80" s="1005"/>
      <c r="BE80" s="232"/>
      <c r="BF80" s="232"/>
      <c r="BG80" s="232"/>
      <c r="BH80" s="232"/>
      <c r="BI80" s="232"/>
      <c r="BJ80" s="232"/>
      <c r="BK80" s="232"/>
      <c r="BL80" s="232"/>
      <c r="BM80" s="232"/>
      <c r="BN80" s="232"/>
      <c r="BO80" s="232"/>
      <c r="BP80" s="232"/>
      <c r="BQ80" s="229">
        <v>74</v>
      </c>
      <c r="BR80" s="234"/>
      <c r="BS80" s="977"/>
      <c r="BT80" s="978"/>
      <c r="BU80" s="978"/>
      <c r="BV80" s="978"/>
      <c r="BW80" s="978"/>
      <c r="BX80" s="978"/>
      <c r="BY80" s="978"/>
      <c r="BZ80" s="978"/>
      <c r="CA80" s="978"/>
      <c r="CB80" s="978"/>
      <c r="CC80" s="978"/>
      <c r="CD80" s="978"/>
      <c r="CE80" s="978"/>
      <c r="CF80" s="978"/>
      <c r="CG80" s="987"/>
      <c r="CH80" s="988"/>
      <c r="CI80" s="989"/>
      <c r="CJ80" s="989"/>
      <c r="CK80" s="989"/>
      <c r="CL80" s="990"/>
      <c r="CM80" s="988"/>
      <c r="CN80" s="989"/>
      <c r="CO80" s="989"/>
      <c r="CP80" s="989"/>
      <c r="CQ80" s="990"/>
      <c r="CR80" s="988"/>
      <c r="CS80" s="989"/>
      <c r="CT80" s="989"/>
      <c r="CU80" s="989"/>
      <c r="CV80" s="990"/>
      <c r="CW80" s="988"/>
      <c r="CX80" s="989"/>
      <c r="CY80" s="989"/>
      <c r="CZ80" s="989"/>
      <c r="DA80" s="990"/>
      <c r="DB80" s="988"/>
      <c r="DC80" s="989"/>
      <c r="DD80" s="989"/>
      <c r="DE80" s="989"/>
      <c r="DF80" s="990"/>
      <c r="DG80" s="988"/>
      <c r="DH80" s="989"/>
      <c r="DI80" s="989"/>
      <c r="DJ80" s="989"/>
      <c r="DK80" s="990"/>
      <c r="DL80" s="988"/>
      <c r="DM80" s="989"/>
      <c r="DN80" s="989"/>
      <c r="DO80" s="989"/>
      <c r="DP80" s="990"/>
      <c r="DQ80" s="988"/>
      <c r="DR80" s="989"/>
      <c r="DS80" s="989"/>
      <c r="DT80" s="989"/>
      <c r="DU80" s="990"/>
      <c r="DV80" s="977"/>
      <c r="DW80" s="978"/>
      <c r="DX80" s="978"/>
      <c r="DY80" s="978"/>
      <c r="DZ80" s="979"/>
      <c r="EA80" s="221"/>
    </row>
    <row r="81" spans="1:131" ht="26.25" customHeight="1" x14ac:dyDescent="0.2">
      <c r="A81" s="229">
        <v>14</v>
      </c>
      <c r="B81" s="1006"/>
      <c r="C81" s="1007"/>
      <c r="D81" s="1007"/>
      <c r="E81" s="1007"/>
      <c r="F81" s="1007"/>
      <c r="G81" s="1007"/>
      <c r="H81" s="1007"/>
      <c r="I81" s="1007"/>
      <c r="J81" s="1007"/>
      <c r="K81" s="1007"/>
      <c r="L81" s="1007"/>
      <c r="M81" s="1007"/>
      <c r="N81" s="1007"/>
      <c r="O81" s="1007"/>
      <c r="P81" s="1008"/>
      <c r="Q81" s="1009"/>
      <c r="R81" s="1003"/>
      <c r="S81" s="1003"/>
      <c r="T81" s="1003"/>
      <c r="U81" s="1003"/>
      <c r="V81" s="1003"/>
      <c r="W81" s="1003"/>
      <c r="X81" s="1003"/>
      <c r="Y81" s="1003"/>
      <c r="Z81" s="1003"/>
      <c r="AA81" s="1003"/>
      <c r="AB81" s="1003"/>
      <c r="AC81" s="1003"/>
      <c r="AD81" s="1003"/>
      <c r="AE81" s="1003"/>
      <c r="AF81" s="1003"/>
      <c r="AG81" s="1003"/>
      <c r="AH81" s="1003"/>
      <c r="AI81" s="1003"/>
      <c r="AJ81" s="1003"/>
      <c r="AK81" s="1003"/>
      <c r="AL81" s="1003"/>
      <c r="AM81" s="1003"/>
      <c r="AN81" s="1003"/>
      <c r="AO81" s="1003"/>
      <c r="AP81" s="1003"/>
      <c r="AQ81" s="1003"/>
      <c r="AR81" s="1003"/>
      <c r="AS81" s="1003"/>
      <c r="AT81" s="1003"/>
      <c r="AU81" s="1003"/>
      <c r="AV81" s="1003"/>
      <c r="AW81" s="1003"/>
      <c r="AX81" s="1003"/>
      <c r="AY81" s="1003"/>
      <c r="AZ81" s="1004"/>
      <c r="BA81" s="1004"/>
      <c r="BB81" s="1004"/>
      <c r="BC81" s="1004"/>
      <c r="BD81" s="1005"/>
      <c r="BE81" s="232"/>
      <c r="BF81" s="232"/>
      <c r="BG81" s="232"/>
      <c r="BH81" s="232"/>
      <c r="BI81" s="232"/>
      <c r="BJ81" s="232"/>
      <c r="BK81" s="232"/>
      <c r="BL81" s="232"/>
      <c r="BM81" s="232"/>
      <c r="BN81" s="232"/>
      <c r="BO81" s="232"/>
      <c r="BP81" s="232"/>
      <c r="BQ81" s="229">
        <v>75</v>
      </c>
      <c r="BR81" s="234"/>
      <c r="BS81" s="977"/>
      <c r="BT81" s="978"/>
      <c r="BU81" s="978"/>
      <c r="BV81" s="978"/>
      <c r="BW81" s="978"/>
      <c r="BX81" s="978"/>
      <c r="BY81" s="978"/>
      <c r="BZ81" s="978"/>
      <c r="CA81" s="978"/>
      <c r="CB81" s="978"/>
      <c r="CC81" s="978"/>
      <c r="CD81" s="978"/>
      <c r="CE81" s="978"/>
      <c r="CF81" s="978"/>
      <c r="CG81" s="987"/>
      <c r="CH81" s="988"/>
      <c r="CI81" s="989"/>
      <c r="CJ81" s="989"/>
      <c r="CK81" s="989"/>
      <c r="CL81" s="990"/>
      <c r="CM81" s="988"/>
      <c r="CN81" s="989"/>
      <c r="CO81" s="989"/>
      <c r="CP81" s="989"/>
      <c r="CQ81" s="990"/>
      <c r="CR81" s="988"/>
      <c r="CS81" s="989"/>
      <c r="CT81" s="989"/>
      <c r="CU81" s="989"/>
      <c r="CV81" s="990"/>
      <c r="CW81" s="988"/>
      <c r="CX81" s="989"/>
      <c r="CY81" s="989"/>
      <c r="CZ81" s="989"/>
      <c r="DA81" s="990"/>
      <c r="DB81" s="988"/>
      <c r="DC81" s="989"/>
      <c r="DD81" s="989"/>
      <c r="DE81" s="989"/>
      <c r="DF81" s="990"/>
      <c r="DG81" s="988"/>
      <c r="DH81" s="989"/>
      <c r="DI81" s="989"/>
      <c r="DJ81" s="989"/>
      <c r="DK81" s="990"/>
      <c r="DL81" s="988"/>
      <c r="DM81" s="989"/>
      <c r="DN81" s="989"/>
      <c r="DO81" s="989"/>
      <c r="DP81" s="990"/>
      <c r="DQ81" s="988"/>
      <c r="DR81" s="989"/>
      <c r="DS81" s="989"/>
      <c r="DT81" s="989"/>
      <c r="DU81" s="990"/>
      <c r="DV81" s="977"/>
      <c r="DW81" s="978"/>
      <c r="DX81" s="978"/>
      <c r="DY81" s="978"/>
      <c r="DZ81" s="979"/>
      <c r="EA81" s="221"/>
    </row>
    <row r="82" spans="1:131" ht="26.25" customHeight="1" x14ac:dyDescent="0.2">
      <c r="A82" s="229">
        <v>15</v>
      </c>
      <c r="B82" s="1006"/>
      <c r="C82" s="1007"/>
      <c r="D82" s="1007"/>
      <c r="E82" s="1007"/>
      <c r="F82" s="1007"/>
      <c r="G82" s="1007"/>
      <c r="H82" s="1007"/>
      <c r="I82" s="1007"/>
      <c r="J82" s="1007"/>
      <c r="K82" s="1007"/>
      <c r="L82" s="1007"/>
      <c r="M82" s="1007"/>
      <c r="N82" s="1007"/>
      <c r="O82" s="1007"/>
      <c r="P82" s="1008"/>
      <c r="Q82" s="1009"/>
      <c r="R82" s="1003"/>
      <c r="S82" s="1003"/>
      <c r="T82" s="1003"/>
      <c r="U82" s="1003"/>
      <c r="V82" s="1003"/>
      <c r="W82" s="1003"/>
      <c r="X82" s="1003"/>
      <c r="Y82" s="1003"/>
      <c r="Z82" s="1003"/>
      <c r="AA82" s="1003"/>
      <c r="AB82" s="1003"/>
      <c r="AC82" s="1003"/>
      <c r="AD82" s="1003"/>
      <c r="AE82" s="1003"/>
      <c r="AF82" s="1003"/>
      <c r="AG82" s="1003"/>
      <c r="AH82" s="1003"/>
      <c r="AI82" s="1003"/>
      <c r="AJ82" s="1003"/>
      <c r="AK82" s="1003"/>
      <c r="AL82" s="1003"/>
      <c r="AM82" s="1003"/>
      <c r="AN82" s="1003"/>
      <c r="AO82" s="1003"/>
      <c r="AP82" s="1003"/>
      <c r="AQ82" s="1003"/>
      <c r="AR82" s="1003"/>
      <c r="AS82" s="1003"/>
      <c r="AT82" s="1003"/>
      <c r="AU82" s="1003"/>
      <c r="AV82" s="1003"/>
      <c r="AW82" s="1003"/>
      <c r="AX82" s="1003"/>
      <c r="AY82" s="1003"/>
      <c r="AZ82" s="1004"/>
      <c r="BA82" s="1004"/>
      <c r="BB82" s="1004"/>
      <c r="BC82" s="1004"/>
      <c r="BD82" s="1005"/>
      <c r="BE82" s="232"/>
      <c r="BF82" s="232"/>
      <c r="BG82" s="232"/>
      <c r="BH82" s="232"/>
      <c r="BI82" s="232"/>
      <c r="BJ82" s="232"/>
      <c r="BK82" s="232"/>
      <c r="BL82" s="232"/>
      <c r="BM82" s="232"/>
      <c r="BN82" s="232"/>
      <c r="BO82" s="232"/>
      <c r="BP82" s="232"/>
      <c r="BQ82" s="229">
        <v>76</v>
      </c>
      <c r="BR82" s="234"/>
      <c r="BS82" s="977"/>
      <c r="BT82" s="978"/>
      <c r="BU82" s="978"/>
      <c r="BV82" s="978"/>
      <c r="BW82" s="978"/>
      <c r="BX82" s="978"/>
      <c r="BY82" s="978"/>
      <c r="BZ82" s="978"/>
      <c r="CA82" s="978"/>
      <c r="CB82" s="978"/>
      <c r="CC82" s="978"/>
      <c r="CD82" s="978"/>
      <c r="CE82" s="978"/>
      <c r="CF82" s="978"/>
      <c r="CG82" s="987"/>
      <c r="CH82" s="988"/>
      <c r="CI82" s="989"/>
      <c r="CJ82" s="989"/>
      <c r="CK82" s="989"/>
      <c r="CL82" s="990"/>
      <c r="CM82" s="988"/>
      <c r="CN82" s="989"/>
      <c r="CO82" s="989"/>
      <c r="CP82" s="989"/>
      <c r="CQ82" s="990"/>
      <c r="CR82" s="988"/>
      <c r="CS82" s="989"/>
      <c r="CT82" s="989"/>
      <c r="CU82" s="989"/>
      <c r="CV82" s="990"/>
      <c r="CW82" s="988"/>
      <c r="CX82" s="989"/>
      <c r="CY82" s="989"/>
      <c r="CZ82" s="989"/>
      <c r="DA82" s="990"/>
      <c r="DB82" s="988"/>
      <c r="DC82" s="989"/>
      <c r="DD82" s="989"/>
      <c r="DE82" s="989"/>
      <c r="DF82" s="990"/>
      <c r="DG82" s="988"/>
      <c r="DH82" s="989"/>
      <c r="DI82" s="989"/>
      <c r="DJ82" s="989"/>
      <c r="DK82" s="990"/>
      <c r="DL82" s="988"/>
      <c r="DM82" s="989"/>
      <c r="DN82" s="989"/>
      <c r="DO82" s="989"/>
      <c r="DP82" s="990"/>
      <c r="DQ82" s="988"/>
      <c r="DR82" s="989"/>
      <c r="DS82" s="989"/>
      <c r="DT82" s="989"/>
      <c r="DU82" s="990"/>
      <c r="DV82" s="977"/>
      <c r="DW82" s="978"/>
      <c r="DX82" s="978"/>
      <c r="DY82" s="978"/>
      <c r="DZ82" s="979"/>
      <c r="EA82" s="221"/>
    </row>
    <row r="83" spans="1:131" ht="26.25" customHeight="1" x14ac:dyDescent="0.2">
      <c r="A83" s="229">
        <v>16</v>
      </c>
      <c r="B83" s="1006"/>
      <c r="C83" s="1007"/>
      <c r="D83" s="1007"/>
      <c r="E83" s="1007"/>
      <c r="F83" s="1007"/>
      <c r="G83" s="1007"/>
      <c r="H83" s="1007"/>
      <c r="I83" s="1007"/>
      <c r="J83" s="1007"/>
      <c r="K83" s="1007"/>
      <c r="L83" s="1007"/>
      <c r="M83" s="1007"/>
      <c r="N83" s="1007"/>
      <c r="O83" s="1007"/>
      <c r="P83" s="1008"/>
      <c r="Q83" s="1009"/>
      <c r="R83" s="1003"/>
      <c r="S83" s="1003"/>
      <c r="T83" s="1003"/>
      <c r="U83" s="1003"/>
      <c r="V83" s="1003"/>
      <c r="W83" s="1003"/>
      <c r="X83" s="1003"/>
      <c r="Y83" s="1003"/>
      <c r="Z83" s="1003"/>
      <c r="AA83" s="1003"/>
      <c r="AB83" s="1003"/>
      <c r="AC83" s="1003"/>
      <c r="AD83" s="1003"/>
      <c r="AE83" s="1003"/>
      <c r="AF83" s="1003"/>
      <c r="AG83" s="1003"/>
      <c r="AH83" s="1003"/>
      <c r="AI83" s="1003"/>
      <c r="AJ83" s="1003"/>
      <c r="AK83" s="1003"/>
      <c r="AL83" s="1003"/>
      <c r="AM83" s="1003"/>
      <c r="AN83" s="1003"/>
      <c r="AO83" s="1003"/>
      <c r="AP83" s="1003"/>
      <c r="AQ83" s="1003"/>
      <c r="AR83" s="1003"/>
      <c r="AS83" s="1003"/>
      <c r="AT83" s="1003"/>
      <c r="AU83" s="1003"/>
      <c r="AV83" s="1003"/>
      <c r="AW83" s="1003"/>
      <c r="AX83" s="1003"/>
      <c r="AY83" s="1003"/>
      <c r="AZ83" s="1004"/>
      <c r="BA83" s="1004"/>
      <c r="BB83" s="1004"/>
      <c r="BC83" s="1004"/>
      <c r="BD83" s="1005"/>
      <c r="BE83" s="232"/>
      <c r="BF83" s="232"/>
      <c r="BG83" s="232"/>
      <c r="BH83" s="232"/>
      <c r="BI83" s="232"/>
      <c r="BJ83" s="232"/>
      <c r="BK83" s="232"/>
      <c r="BL83" s="232"/>
      <c r="BM83" s="232"/>
      <c r="BN83" s="232"/>
      <c r="BO83" s="232"/>
      <c r="BP83" s="232"/>
      <c r="BQ83" s="229">
        <v>77</v>
      </c>
      <c r="BR83" s="234"/>
      <c r="BS83" s="977"/>
      <c r="BT83" s="978"/>
      <c r="BU83" s="978"/>
      <c r="BV83" s="978"/>
      <c r="BW83" s="978"/>
      <c r="BX83" s="978"/>
      <c r="BY83" s="978"/>
      <c r="BZ83" s="978"/>
      <c r="CA83" s="978"/>
      <c r="CB83" s="978"/>
      <c r="CC83" s="978"/>
      <c r="CD83" s="978"/>
      <c r="CE83" s="978"/>
      <c r="CF83" s="978"/>
      <c r="CG83" s="987"/>
      <c r="CH83" s="988"/>
      <c r="CI83" s="989"/>
      <c r="CJ83" s="989"/>
      <c r="CK83" s="989"/>
      <c r="CL83" s="990"/>
      <c r="CM83" s="988"/>
      <c r="CN83" s="989"/>
      <c r="CO83" s="989"/>
      <c r="CP83" s="989"/>
      <c r="CQ83" s="990"/>
      <c r="CR83" s="988"/>
      <c r="CS83" s="989"/>
      <c r="CT83" s="989"/>
      <c r="CU83" s="989"/>
      <c r="CV83" s="990"/>
      <c r="CW83" s="988"/>
      <c r="CX83" s="989"/>
      <c r="CY83" s="989"/>
      <c r="CZ83" s="989"/>
      <c r="DA83" s="990"/>
      <c r="DB83" s="988"/>
      <c r="DC83" s="989"/>
      <c r="DD83" s="989"/>
      <c r="DE83" s="989"/>
      <c r="DF83" s="990"/>
      <c r="DG83" s="988"/>
      <c r="DH83" s="989"/>
      <c r="DI83" s="989"/>
      <c r="DJ83" s="989"/>
      <c r="DK83" s="990"/>
      <c r="DL83" s="988"/>
      <c r="DM83" s="989"/>
      <c r="DN83" s="989"/>
      <c r="DO83" s="989"/>
      <c r="DP83" s="990"/>
      <c r="DQ83" s="988"/>
      <c r="DR83" s="989"/>
      <c r="DS83" s="989"/>
      <c r="DT83" s="989"/>
      <c r="DU83" s="990"/>
      <c r="DV83" s="977"/>
      <c r="DW83" s="978"/>
      <c r="DX83" s="978"/>
      <c r="DY83" s="978"/>
      <c r="DZ83" s="979"/>
      <c r="EA83" s="221"/>
    </row>
    <row r="84" spans="1:131" ht="26.25" customHeight="1" x14ac:dyDescent="0.2">
      <c r="A84" s="229">
        <v>17</v>
      </c>
      <c r="B84" s="1006"/>
      <c r="C84" s="1007"/>
      <c r="D84" s="1007"/>
      <c r="E84" s="1007"/>
      <c r="F84" s="1007"/>
      <c r="G84" s="1007"/>
      <c r="H84" s="1007"/>
      <c r="I84" s="1007"/>
      <c r="J84" s="1007"/>
      <c r="K84" s="1007"/>
      <c r="L84" s="1007"/>
      <c r="M84" s="1007"/>
      <c r="N84" s="1007"/>
      <c r="O84" s="1007"/>
      <c r="P84" s="1008"/>
      <c r="Q84" s="1009"/>
      <c r="R84" s="1003"/>
      <c r="S84" s="1003"/>
      <c r="T84" s="1003"/>
      <c r="U84" s="1003"/>
      <c r="V84" s="1003"/>
      <c r="W84" s="1003"/>
      <c r="X84" s="1003"/>
      <c r="Y84" s="1003"/>
      <c r="Z84" s="1003"/>
      <c r="AA84" s="1003"/>
      <c r="AB84" s="1003"/>
      <c r="AC84" s="1003"/>
      <c r="AD84" s="1003"/>
      <c r="AE84" s="1003"/>
      <c r="AF84" s="1003"/>
      <c r="AG84" s="1003"/>
      <c r="AH84" s="1003"/>
      <c r="AI84" s="1003"/>
      <c r="AJ84" s="1003"/>
      <c r="AK84" s="1003"/>
      <c r="AL84" s="1003"/>
      <c r="AM84" s="1003"/>
      <c r="AN84" s="1003"/>
      <c r="AO84" s="1003"/>
      <c r="AP84" s="1003"/>
      <c r="AQ84" s="1003"/>
      <c r="AR84" s="1003"/>
      <c r="AS84" s="1003"/>
      <c r="AT84" s="1003"/>
      <c r="AU84" s="1003"/>
      <c r="AV84" s="1003"/>
      <c r="AW84" s="1003"/>
      <c r="AX84" s="1003"/>
      <c r="AY84" s="1003"/>
      <c r="AZ84" s="1004"/>
      <c r="BA84" s="1004"/>
      <c r="BB84" s="1004"/>
      <c r="BC84" s="1004"/>
      <c r="BD84" s="1005"/>
      <c r="BE84" s="232"/>
      <c r="BF84" s="232"/>
      <c r="BG84" s="232"/>
      <c r="BH84" s="232"/>
      <c r="BI84" s="232"/>
      <c r="BJ84" s="232"/>
      <c r="BK84" s="232"/>
      <c r="BL84" s="232"/>
      <c r="BM84" s="232"/>
      <c r="BN84" s="232"/>
      <c r="BO84" s="232"/>
      <c r="BP84" s="232"/>
      <c r="BQ84" s="229">
        <v>78</v>
      </c>
      <c r="BR84" s="234"/>
      <c r="BS84" s="977"/>
      <c r="BT84" s="978"/>
      <c r="BU84" s="978"/>
      <c r="BV84" s="978"/>
      <c r="BW84" s="978"/>
      <c r="BX84" s="978"/>
      <c r="BY84" s="978"/>
      <c r="BZ84" s="978"/>
      <c r="CA84" s="978"/>
      <c r="CB84" s="978"/>
      <c r="CC84" s="978"/>
      <c r="CD84" s="978"/>
      <c r="CE84" s="978"/>
      <c r="CF84" s="978"/>
      <c r="CG84" s="987"/>
      <c r="CH84" s="988"/>
      <c r="CI84" s="989"/>
      <c r="CJ84" s="989"/>
      <c r="CK84" s="989"/>
      <c r="CL84" s="990"/>
      <c r="CM84" s="988"/>
      <c r="CN84" s="989"/>
      <c r="CO84" s="989"/>
      <c r="CP84" s="989"/>
      <c r="CQ84" s="990"/>
      <c r="CR84" s="988"/>
      <c r="CS84" s="989"/>
      <c r="CT84" s="989"/>
      <c r="CU84" s="989"/>
      <c r="CV84" s="990"/>
      <c r="CW84" s="988"/>
      <c r="CX84" s="989"/>
      <c r="CY84" s="989"/>
      <c r="CZ84" s="989"/>
      <c r="DA84" s="990"/>
      <c r="DB84" s="988"/>
      <c r="DC84" s="989"/>
      <c r="DD84" s="989"/>
      <c r="DE84" s="989"/>
      <c r="DF84" s="990"/>
      <c r="DG84" s="988"/>
      <c r="DH84" s="989"/>
      <c r="DI84" s="989"/>
      <c r="DJ84" s="989"/>
      <c r="DK84" s="990"/>
      <c r="DL84" s="988"/>
      <c r="DM84" s="989"/>
      <c r="DN84" s="989"/>
      <c r="DO84" s="989"/>
      <c r="DP84" s="990"/>
      <c r="DQ84" s="988"/>
      <c r="DR84" s="989"/>
      <c r="DS84" s="989"/>
      <c r="DT84" s="989"/>
      <c r="DU84" s="990"/>
      <c r="DV84" s="977"/>
      <c r="DW84" s="978"/>
      <c r="DX84" s="978"/>
      <c r="DY84" s="978"/>
      <c r="DZ84" s="979"/>
      <c r="EA84" s="221"/>
    </row>
    <row r="85" spans="1:131" ht="26.25" customHeight="1" x14ac:dyDescent="0.2">
      <c r="A85" s="229">
        <v>18</v>
      </c>
      <c r="B85" s="1006"/>
      <c r="C85" s="1007"/>
      <c r="D85" s="1007"/>
      <c r="E85" s="1007"/>
      <c r="F85" s="1007"/>
      <c r="G85" s="1007"/>
      <c r="H85" s="1007"/>
      <c r="I85" s="1007"/>
      <c r="J85" s="1007"/>
      <c r="K85" s="1007"/>
      <c r="L85" s="1007"/>
      <c r="M85" s="1007"/>
      <c r="N85" s="1007"/>
      <c r="O85" s="1007"/>
      <c r="P85" s="1008"/>
      <c r="Q85" s="1009"/>
      <c r="R85" s="1003"/>
      <c r="S85" s="1003"/>
      <c r="T85" s="1003"/>
      <c r="U85" s="1003"/>
      <c r="V85" s="1003"/>
      <c r="W85" s="1003"/>
      <c r="X85" s="1003"/>
      <c r="Y85" s="1003"/>
      <c r="Z85" s="1003"/>
      <c r="AA85" s="1003"/>
      <c r="AB85" s="1003"/>
      <c r="AC85" s="1003"/>
      <c r="AD85" s="1003"/>
      <c r="AE85" s="1003"/>
      <c r="AF85" s="1003"/>
      <c r="AG85" s="1003"/>
      <c r="AH85" s="1003"/>
      <c r="AI85" s="1003"/>
      <c r="AJ85" s="1003"/>
      <c r="AK85" s="1003"/>
      <c r="AL85" s="1003"/>
      <c r="AM85" s="1003"/>
      <c r="AN85" s="1003"/>
      <c r="AO85" s="1003"/>
      <c r="AP85" s="1003"/>
      <c r="AQ85" s="1003"/>
      <c r="AR85" s="1003"/>
      <c r="AS85" s="1003"/>
      <c r="AT85" s="1003"/>
      <c r="AU85" s="1003"/>
      <c r="AV85" s="1003"/>
      <c r="AW85" s="1003"/>
      <c r="AX85" s="1003"/>
      <c r="AY85" s="1003"/>
      <c r="AZ85" s="1004"/>
      <c r="BA85" s="1004"/>
      <c r="BB85" s="1004"/>
      <c r="BC85" s="1004"/>
      <c r="BD85" s="1005"/>
      <c r="BE85" s="232"/>
      <c r="BF85" s="232"/>
      <c r="BG85" s="232"/>
      <c r="BH85" s="232"/>
      <c r="BI85" s="232"/>
      <c r="BJ85" s="232"/>
      <c r="BK85" s="232"/>
      <c r="BL85" s="232"/>
      <c r="BM85" s="232"/>
      <c r="BN85" s="232"/>
      <c r="BO85" s="232"/>
      <c r="BP85" s="232"/>
      <c r="BQ85" s="229">
        <v>79</v>
      </c>
      <c r="BR85" s="234"/>
      <c r="BS85" s="977"/>
      <c r="BT85" s="978"/>
      <c r="BU85" s="978"/>
      <c r="BV85" s="978"/>
      <c r="BW85" s="978"/>
      <c r="BX85" s="978"/>
      <c r="BY85" s="978"/>
      <c r="BZ85" s="978"/>
      <c r="CA85" s="978"/>
      <c r="CB85" s="978"/>
      <c r="CC85" s="978"/>
      <c r="CD85" s="978"/>
      <c r="CE85" s="978"/>
      <c r="CF85" s="978"/>
      <c r="CG85" s="987"/>
      <c r="CH85" s="988"/>
      <c r="CI85" s="989"/>
      <c r="CJ85" s="989"/>
      <c r="CK85" s="989"/>
      <c r="CL85" s="990"/>
      <c r="CM85" s="988"/>
      <c r="CN85" s="989"/>
      <c r="CO85" s="989"/>
      <c r="CP85" s="989"/>
      <c r="CQ85" s="990"/>
      <c r="CR85" s="988"/>
      <c r="CS85" s="989"/>
      <c r="CT85" s="989"/>
      <c r="CU85" s="989"/>
      <c r="CV85" s="990"/>
      <c r="CW85" s="988"/>
      <c r="CX85" s="989"/>
      <c r="CY85" s="989"/>
      <c r="CZ85" s="989"/>
      <c r="DA85" s="990"/>
      <c r="DB85" s="988"/>
      <c r="DC85" s="989"/>
      <c r="DD85" s="989"/>
      <c r="DE85" s="989"/>
      <c r="DF85" s="990"/>
      <c r="DG85" s="988"/>
      <c r="DH85" s="989"/>
      <c r="DI85" s="989"/>
      <c r="DJ85" s="989"/>
      <c r="DK85" s="990"/>
      <c r="DL85" s="988"/>
      <c r="DM85" s="989"/>
      <c r="DN85" s="989"/>
      <c r="DO85" s="989"/>
      <c r="DP85" s="990"/>
      <c r="DQ85" s="988"/>
      <c r="DR85" s="989"/>
      <c r="DS85" s="989"/>
      <c r="DT85" s="989"/>
      <c r="DU85" s="990"/>
      <c r="DV85" s="977"/>
      <c r="DW85" s="978"/>
      <c r="DX85" s="978"/>
      <c r="DY85" s="978"/>
      <c r="DZ85" s="979"/>
      <c r="EA85" s="221"/>
    </row>
    <row r="86" spans="1:131" ht="26.25" customHeight="1" x14ac:dyDescent="0.2">
      <c r="A86" s="229">
        <v>19</v>
      </c>
      <c r="B86" s="1006"/>
      <c r="C86" s="1007"/>
      <c r="D86" s="1007"/>
      <c r="E86" s="1007"/>
      <c r="F86" s="1007"/>
      <c r="G86" s="1007"/>
      <c r="H86" s="1007"/>
      <c r="I86" s="1007"/>
      <c r="J86" s="1007"/>
      <c r="K86" s="1007"/>
      <c r="L86" s="1007"/>
      <c r="M86" s="1007"/>
      <c r="N86" s="1007"/>
      <c r="O86" s="1007"/>
      <c r="P86" s="1008"/>
      <c r="Q86" s="1009"/>
      <c r="R86" s="1003"/>
      <c r="S86" s="1003"/>
      <c r="T86" s="1003"/>
      <c r="U86" s="1003"/>
      <c r="V86" s="1003"/>
      <c r="W86" s="1003"/>
      <c r="X86" s="1003"/>
      <c r="Y86" s="1003"/>
      <c r="Z86" s="1003"/>
      <c r="AA86" s="1003"/>
      <c r="AB86" s="1003"/>
      <c r="AC86" s="1003"/>
      <c r="AD86" s="1003"/>
      <c r="AE86" s="1003"/>
      <c r="AF86" s="1003"/>
      <c r="AG86" s="1003"/>
      <c r="AH86" s="1003"/>
      <c r="AI86" s="1003"/>
      <c r="AJ86" s="1003"/>
      <c r="AK86" s="1003"/>
      <c r="AL86" s="1003"/>
      <c r="AM86" s="1003"/>
      <c r="AN86" s="1003"/>
      <c r="AO86" s="1003"/>
      <c r="AP86" s="1003"/>
      <c r="AQ86" s="1003"/>
      <c r="AR86" s="1003"/>
      <c r="AS86" s="1003"/>
      <c r="AT86" s="1003"/>
      <c r="AU86" s="1003"/>
      <c r="AV86" s="1003"/>
      <c r="AW86" s="1003"/>
      <c r="AX86" s="1003"/>
      <c r="AY86" s="1003"/>
      <c r="AZ86" s="1004"/>
      <c r="BA86" s="1004"/>
      <c r="BB86" s="1004"/>
      <c r="BC86" s="1004"/>
      <c r="BD86" s="1005"/>
      <c r="BE86" s="232"/>
      <c r="BF86" s="232"/>
      <c r="BG86" s="232"/>
      <c r="BH86" s="232"/>
      <c r="BI86" s="232"/>
      <c r="BJ86" s="232"/>
      <c r="BK86" s="232"/>
      <c r="BL86" s="232"/>
      <c r="BM86" s="232"/>
      <c r="BN86" s="232"/>
      <c r="BO86" s="232"/>
      <c r="BP86" s="232"/>
      <c r="BQ86" s="229">
        <v>80</v>
      </c>
      <c r="BR86" s="234"/>
      <c r="BS86" s="977"/>
      <c r="BT86" s="978"/>
      <c r="BU86" s="978"/>
      <c r="BV86" s="978"/>
      <c r="BW86" s="978"/>
      <c r="BX86" s="978"/>
      <c r="BY86" s="978"/>
      <c r="BZ86" s="978"/>
      <c r="CA86" s="978"/>
      <c r="CB86" s="978"/>
      <c r="CC86" s="978"/>
      <c r="CD86" s="978"/>
      <c r="CE86" s="978"/>
      <c r="CF86" s="978"/>
      <c r="CG86" s="987"/>
      <c r="CH86" s="988"/>
      <c r="CI86" s="989"/>
      <c r="CJ86" s="989"/>
      <c r="CK86" s="989"/>
      <c r="CL86" s="990"/>
      <c r="CM86" s="988"/>
      <c r="CN86" s="989"/>
      <c r="CO86" s="989"/>
      <c r="CP86" s="989"/>
      <c r="CQ86" s="990"/>
      <c r="CR86" s="988"/>
      <c r="CS86" s="989"/>
      <c r="CT86" s="989"/>
      <c r="CU86" s="989"/>
      <c r="CV86" s="990"/>
      <c r="CW86" s="988"/>
      <c r="CX86" s="989"/>
      <c r="CY86" s="989"/>
      <c r="CZ86" s="989"/>
      <c r="DA86" s="990"/>
      <c r="DB86" s="988"/>
      <c r="DC86" s="989"/>
      <c r="DD86" s="989"/>
      <c r="DE86" s="989"/>
      <c r="DF86" s="990"/>
      <c r="DG86" s="988"/>
      <c r="DH86" s="989"/>
      <c r="DI86" s="989"/>
      <c r="DJ86" s="989"/>
      <c r="DK86" s="990"/>
      <c r="DL86" s="988"/>
      <c r="DM86" s="989"/>
      <c r="DN86" s="989"/>
      <c r="DO86" s="989"/>
      <c r="DP86" s="990"/>
      <c r="DQ86" s="988"/>
      <c r="DR86" s="989"/>
      <c r="DS86" s="989"/>
      <c r="DT86" s="989"/>
      <c r="DU86" s="990"/>
      <c r="DV86" s="977"/>
      <c r="DW86" s="978"/>
      <c r="DX86" s="978"/>
      <c r="DY86" s="978"/>
      <c r="DZ86" s="979"/>
      <c r="EA86" s="221"/>
    </row>
    <row r="87" spans="1:131" ht="26.25" customHeight="1" x14ac:dyDescent="0.2">
      <c r="A87" s="235">
        <v>20</v>
      </c>
      <c r="B87" s="996"/>
      <c r="C87" s="997"/>
      <c r="D87" s="997"/>
      <c r="E87" s="997"/>
      <c r="F87" s="997"/>
      <c r="G87" s="997"/>
      <c r="H87" s="997"/>
      <c r="I87" s="997"/>
      <c r="J87" s="997"/>
      <c r="K87" s="997"/>
      <c r="L87" s="997"/>
      <c r="M87" s="997"/>
      <c r="N87" s="997"/>
      <c r="O87" s="997"/>
      <c r="P87" s="998"/>
      <c r="Q87" s="999"/>
      <c r="R87" s="1000"/>
      <c r="S87" s="1000"/>
      <c r="T87" s="1000"/>
      <c r="U87" s="1000"/>
      <c r="V87" s="1000"/>
      <c r="W87" s="1000"/>
      <c r="X87" s="1000"/>
      <c r="Y87" s="1000"/>
      <c r="Z87" s="1000"/>
      <c r="AA87" s="1000"/>
      <c r="AB87" s="1000"/>
      <c r="AC87" s="1000"/>
      <c r="AD87" s="1000"/>
      <c r="AE87" s="1000"/>
      <c r="AF87" s="1000"/>
      <c r="AG87" s="1000"/>
      <c r="AH87" s="1000"/>
      <c r="AI87" s="1000"/>
      <c r="AJ87" s="1000"/>
      <c r="AK87" s="1000"/>
      <c r="AL87" s="1000"/>
      <c r="AM87" s="1000"/>
      <c r="AN87" s="1000"/>
      <c r="AO87" s="1000"/>
      <c r="AP87" s="1000"/>
      <c r="AQ87" s="1000"/>
      <c r="AR87" s="1000"/>
      <c r="AS87" s="1000"/>
      <c r="AT87" s="1000"/>
      <c r="AU87" s="1000"/>
      <c r="AV87" s="1000"/>
      <c r="AW87" s="1000"/>
      <c r="AX87" s="1000"/>
      <c r="AY87" s="1000"/>
      <c r="AZ87" s="1001"/>
      <c r="BA87" s="1001"/>
      <c r="BB87" s="1001"/>
      <c r="BC87" s="1001"/>
      <c r="BD87" s="1002"/>
      <c r="BE87" s="232"/>
      <c r="BF87" s="232"/>
      <c r="BG87" s="232"/>
      <c r="BH87" s="232"/>
      <c r="BI87" s="232"/>
      <c r="BJ87" s="232"/>
      <c r="BK87" s="232"/>
      <c r="BL87" s="232"/>
      <c r="BM87" s="232"/>
      <c r="BN87" s="232"/>
      <c r="BO87" s="232"/>
      <c r="BP87" s="232"/>
      <c r="BQ87" s="229">
        <v>81</v>
      </c>
      <c r="BR87" s="234"/>
      <c r="BS87" s="977"/>
      <c r="BT87" s="978"/>
      <c r="BU87" s="978"/>
      <c r="BV87" s="978"/>
      <c r="BW87" s="978"/>
      <c r="BX87" s="978"/>
      <c r="BY87" s="978"/>
      <c r="BZ87" s="978"/>
      <c r="CA87" s="978"/>
      <c r="CB87" s="978"/>
      <c r="CC87" s="978"/>
      <c r="CD87" s="978"/>
      <c r="CE87" s="978"/>
      <c r="CF87" s="978"/>
      <c r="CG87" s="987"/>
      <c r="CH87" s="988"/>
      <c r="CI87" s="989"/>
      <c r="CJ87" s="989"/>
      <c r="CK87" s="989"/>
      <c r="CL87" s="990"/>
      <c r="CM87" s="988"/>
      <c r="CN87" s="989"/>
      <c r="CO87" s="989"/>
      <c r="CP87" s="989"/>
      <c r="CQ87" s="990"/>
      <c r="CR87" s="988"/>
      <c r="CS87" s="989"/>
      <c r="CT87" s="989"/>
      <c r="CU87" s="989"/>
      <c r="CV87" s="990"/>
      <c r="CW87" s="988"/>
      <c r="CX87" s="989"/>
      <c r="CY87" s="989"/>
      <c r="CZ87" s="989"/>
      <c r="DA87" s="990"/>
      <c r="DB87" s="988"/>
      <c r="DC87" s="989"/>
      <c r="DD87" s="989"/>
      <c r="DE87" s="989"/>
      <c r="DF87" s="990"/>
      <c r="DG87" s="988"/>
      <c r="DH87" s="989"/>
      <c r="DI87" s="989"/>
      <c r="DJ87" s="989"/>
      <c r="DK87" s="990"/>
      <c r="DL87" s="988"/>
      <c r="DM87" s="989"/>
      <c r="DN87" s="989"/>
      <c r="DO87" s="989"/>
      <c r="DP87" s="990"/>
      <c r="DQ87" s="988"/>
      <c r="DR87" s="989"/>
      <c r="DS87" s="989"/>
      <c r="DT87" s="989"/>
      <c r="DU87" s="990"/>
      <c r="DV87" s="977"/>
      <c r="DW87" s="978"/>
      <c r="DX87" s="978"/>
      <c r="DY87" s="978"/>
      <c r="DZ87" s="979"/>
      <c r="EA87" s="221"/>
    </row>
    <row r="88" spans="1:131" ht="26.25" customHeight="1" thickBot="1" x14ac:dyDescent="0.25">
      <c r="A88" s="231" t="s">
        <v>399</v>
      </c>
      <c r="B88" s="969" t="s">
        <v>435</v>
      </c>
      <c r="C88" s="970"/>
      <c r="D88" s="970"/>
      <c r="E88" s="970"/>
      <c r="F88" s="970"/>
      <c r="G88" s="970"/>
      <c r="H88" s="970"/>
      <c r="I88" s="970"/>
      <c r="J88" s="970"/>
      <c r="K88" s="970"/>
      <c r="L88" s="970"/>
      <c r="M88" s="970"/>
      <c r="N88" s="970"/>
      <c r="O88" s="970"/>
      <c r="P88" s="980"/>
      <c r="Q88" s="994"/>
      <c r="R88" s="995"/>
      <c r="S88" s="995"/>
      <c r="T88" s="995"/>
      <c r="U88" s="995"/>
      <c r="V88" s="995"/>
      <c r="W88" s="995"/>
      <c r="X88" s="995"/>
      <c r="Y88" s="995"/>
      <c r="Z88" s="995"/>
      <c r="AA88" s="995"/>
      <c r="AB88" s="995"/>
      <c r="AC88" s="995"/>
      <c r="AD88" s="995"/>
      <c r="AE88" s="995"/>
      <c r="AF88" s="991">
        <v>1653</v>
      </c>
      <c r="AG88" s="991"/>
      <c r="AH88" s="991"/>
      <c r="AI88" s="991"/>
      <c r="AJ88" s="991"/>
      <c r="AK88" s="995"/>
      <c r="AL88" s="995"/>
      <c r="AM88" s="995"/>
      <c r="AN88" s="995"/>
      <c r="AO88" s="995"/>
      <c r="AP88" s="991">
        <v>22896</v>
      </c>
      <c r="AQ88" s="991"/>
      <c r="AR88" s="991"/>
      <c r="AS88" s="991"/>
      <c r="AT88" s="991"/>
      <c r="AU88" s="991">
        <v>615</v>
      </c>
      <c r="AV88" s="991"/>
      <c r="AW88" s="991"/>
      <c r="AX88" s="991"/>
      <c r="AY88" s="991"/>
      <c r="AZ88" s="992"/>
      <c r="BA88" s="992"/>
      <c r="BB88" s="992"/>
      <c r="BC88" s="992"/>
      <c r="BD88" s="993"/>
      <c r="BE88" s="232"/>
      <c r="BF88" s="232"/>
      <c r="BG88" s="232"/>
      <c r="BH88" s="232"/>
      <c r="BI88" s="232"/>
      <c r="BJ88" s="232"/>
      <c r="BK88" s="232"/>
      <c r="BL88" s="232"/>
      <c r="BM88" s="232"/>
      <c r="BN88" s="232"/>
      <c r="BO88" s="232"/>
      <c r="BP88" s="232"/>
      <c r="BQ88" s="229">
        <v>82</v>
      </c>
      <c r="BR88" s="234"/>
      <c r="BS88" s="977"/>
      <c r="BT88" s="978"/>
      <c r="BU88" s="978"/>
      <c r="BV88" s="978"/>
      <c r="BW88" s="978"/>
      <c r="BX88" s="978"/>
      <c r="BY88" s="978"/>
      <c r="BZ88" s="978"/>
      <c r="CA88" s="978"/>
      <c r="CB88" s="978"/>
      <c r="CC88" s="978"/>
      <c r="CD88" s="978"/>
      <c r="CE88" s="978"/>
      <c r="CF88" s="978"/>
      <c r="CG88" s="987"/>
      <c r="CH88" s="988"/>
      <c r="CI88" s="989"/>
      <c r="CJ88" s="989"/>
      <c r="CK88" s="989"/>
      <c r="CL88" s="990"/>
      <c r="CM88" s="988"/>
      <c r="CN88" s="989"/>
      <c r="CO88" s="989"/>
      <c r="CP88" s="989"/>
      <c r="CQ88" s="990"/>
      <c r="CR88" s="988"/>
      <c r="CS88" s="989"/>
      <c r="CT88" s="989"/>
      <c r="CU88" s="989"/>
      <c r="CV88" s="990"/>
      <c r="CW88" s="988"/>
      <c r="CX88" s="989"/>
      <c r="CY88" s="989"/>
      <c r="CZ88" s="989"/>
      <c r="DA88" s="990"/>
      <c r="DB88" s="988"/>
      <c r="DC88" s="989"/>
      <c r="DD88" s="989"/>
      <c r="DE88" s="989"/>
      <c r="DF88" s="990"/>
      <c r="DG88" s="988"/>
      <c r="DH88" s="989"/>
      <c r="DI88" s="989"/>
      <c r="DJ88" s="989"/>
      <c r="DK88" s="990"/>
      <c r="DL88" s="988"/>
      <c r="DM88" s="989"/>
      <c r="DN88" s="989"/>
      <c r="DO88" s="989"/>
      <c r="DP88" s="990"/>
      <c r="DQ88" s="988"/>
      <c r="DR88" s="989"/>
      <c r="DS88" s="989"/>
      <c r="DT88" s="989"/>
      <c r="DU88" s="990"/>
      <c r="DV88" s="977"/>
      <c r="DW88" s="978"/>
      <c r="DX88" s="978"/>
      <c r="DY88" s="978"/>
      <c r="DZ88" s="979"/>
      <c r="EA88" s="221"/>
    </row>
    <row r="89" spans="1:131" ht="26.25" hidden="1" customHeight="1" x14ac:dyDescent="0.2">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77"/>
      <c r="BT89" s="978"/>
      <c r="BU89" s="978"/>
      <c r="BV89" s="978"/>
      <c r="BW89" s="978"/>
      <c r="BX89" s="978"/>
      <c r="BY89" s="978"/>
      <c r="BZ89" s="978"/>
      <c r="CA89" s="978"/>
      <c r="CB89" s="978"/>
      <c r="CC89" s="978"/>
      <c r="CD89" s="978"/>
      <c r="CE89" s="978"/>
      <c r="CF89" s="978"/>
      <c r="CG89" s="987"/>
      <c r="CH89" s="988"/>
      <c r="CI89" s="989"/>
      <c r="CJ89" s="989"/>
      <c r="CK89" s="989"/>
      <c r="CL89" s="990"/>
      <c r="CM89" s="988"/>
      <c r="CN89" s="989"/>
      <c r="CO89" s="989"/>
      <c r="CP89" s="989"/>
      <c r="CQ89" s="990"/>
      <c r="CR89" s="988"/>
      <c r="CS89" s="989"/>
      <c r="CT89" s="989"/>
      <c r="CU89" s="989"/>
      <c r="CV89" s="990"/>
      <c r="CW89" s="988"/>
      <c r="CX89" s="989"/>
      <c r="CY89" s="989"/>
      <c r="CZ89" s="989"/>
      <c r="DA89" s="990"/>
      <c r="DB89" s="988"/>
      <c r="DC89" s="989"/>
      <c r="DD89" s="989"/>
      <c r="DE89" s="989"/>
      <c r="DF89" s="990"/>
      <c r="DG89" s="988"/>
      <c r="DH89" s="989"/>
      <c r="DI89" s="989"/>
      <c r="DJ89" s="989"/>
      <c r="DK89" s="990"/>
      <c r="DL89" s="988"/>
      <c r="DM89" s="989"/>
      <c r="DN89" s="989"/>
      <c r="DO89" s="989"/>
      <c r="DP89" s="990"/>
      <c r="DQ89" s="988"/>
      <c r="DR89" s="989"/>
      <c r="DS89" s="989"/>
      <c r="DT89" s="989"/>
      <c r="DU89" s="990"/>
      <c r="DV89" s="977"/>
      <c r="DW89" s="978"/>
      <c r="DX89" s="978"/>
      <c r="DY89" s="978"/>
      <c r="DZ89" s="979"/>
      <c r="EA89" s="221"/>
    </row>
    <row r="90" spans="1:131" ht="26.25" hidden="1" customHeight="1" x14ac:dyDescent="0.2">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77"/>
      <c r="BT90" s="978"/>
      <c r="BU90" s="978"/>
      <c r="BV90" s="978"/>
      <c r="BW90" s="978"/>
      <c r="BX90" s="978"/>
      <c r="BY90" s="978"/>
      <c r="BZ90" s="978"/>
      <c r="CA90" s="978"/>
      <c r="CB90" s="978"/>
      <c r="CC90" s="978"/>
      <c r="CD90" s="978"/>
      <c r="CE90" s="978"/>
      <c r="CF90" s="978"/>
      <c r="CG90" s="987"/>
      <c r="CH90" s="988"/>
      <c r="CI90" s="989"/>
      <c r="CJ90" s="989"/>
      <c r="CK90" s="989"/>
      <c r="CL90" s="990"/>
      <c r="CM90" s="988"/>
      <c r="CN90" s="989"/>
      <c r="CO90" s="989"/>
      <c r="CP90" s="989"/>
      <c r="CQ90" s="990"/>
      <c r="CR90" s="988"/>
      <c r="CS90" s="989"/>
      <c r="CT90" s="989"/>
      <c r="CU90" s="989"/>
      <c r="CV90" s="990"/>
      <c r="CW90" s="988"/>
      <c r="CX90" s="989"/>
      <c r="CY90" s="989"/>
      <c r="CZ90" s="989"/>
      <c r="DA90" s="990"/>
      <c r="DB90" s="988"/>
      <c r="DC90" s="989"/>
      <c r="DD90" s="989"/>
      <c r="DE90" s="989"/>
      <c r="DF90" s="990"/>
      <c r="DG90" s="988"/>
      <c r="DH90" s="989"/>
      <c r="DI90" s="989"/>
      <c r="DJ90" s="989"/>
      <c r="DK90" s="990"/>
      <c r="DL90" s="988"/>
      <c r="DM90" s="989"/>
      <c r="DN90" s="989"/>
      <c r="DO90" s="989"/>
      <c r="DP90" s="990"/>
      <c r="DQ90" s="988"/>
      <c r="DR90" s="989"/>
      <c r="DS90" s="989"/>
      <c r="DT90" s="989"/>
      <c r="DU90" s="990"/>
      <c r="DV90" s="977"/>
      <c r="DW90" s="978"/>
      <c r="DX90" s="978"/>
      <c r="DY90" s="978"/>
      <c r="DZ90" s="979"/>
      <c r="EA90" s="221"/>
    </row>
    <row r="91" spans="1:131" ht="26.25" hidden="1" customHeight="1" x14ac:dyDescent="0.2">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77"/>
      <c r="BT91" s="978"/>
      <c r="BU91" s="978"/>
      <c r="BV91" s="978"/>
      <c r="BW91" s="978"/>
      <c r="BX91" s="978"/>
      <c r="BY91" s="978"/>
      <c r="BZ91" s="978"/>
      <c r="CA91" s="978"/>
      <c r="CB91" s="978"/>
      <c r="CC91" s="978"/>
      <c r="CD91" s="978"/>
      <c r="CE91" s="978"/>
      <c r="CF91" s="978"/>
      <c r="CG91" s="987"/>
      <c r="CH91" s="988"/>
      <c r="CI91" s="989"/>
      <c r="CJ91" s="989"/>
      <c r="CK91" s="989"/>
      <c r="CL91" s="990"/>
      <c r="CM91" s="988"/>
      <c r="CN91" s="989"/>
      <c r="CO91" s="989"/>
      <c r="CP91" s="989"/>
      <c r="CQ91" s="990"/>
      <c r="CR91" s="988"/>
      <c r="CS91" s="989"/>
      <c r="CT91" s="989"/>
      <c r="CU91" s="989"/>
      <c r="CV91" s="990"/>
      <c r="CW91" s="988"/>
      <c r="CX91" s="989"/>
      <c r="CY91" s="989"/>
      <c r="CZ91" s="989"/>
      <c r="DA91" s="990"/>
      <c r="DB91" s="988"/>
      <c r="DC91" s="989"/>
      <c r="DD91" s="989"/>
      <c r="DE91" s="989"/>
      <c r="DF91" s="990"/>
      <c r="DG91" s="988"/>
      <c r="DH91" s="989"/>
      <c r="DI91" s="989"/>
      <c r="DJ91" s="989"/>
      <c r="DK91" s="990"/>
      <c r="DL91" s="988"/>
      <c r="DM91" s="989"/>
      <c r="DN91" s="989"/>
      <c r="DO91" s="989"/>
      <c r="DP91" s="990"/>
      <c r="DQ91" s="988"/>
      <c r="DR91" s="989"/>
      <c r="DS91" s="989"/>
      <c r="DT91" s="989"/>
      <c r="DU91" s="990"/>
      <c r="DV91" s="977"/>
      <c r="DW91" s="978"/>
      <c r="DX91" s="978"/>
      <c r="DY91" s="978"/>
      <c r="DZ91" s="979"/>
      <c r="EA91" s="221"/>
    </row>
    <row r="92" spans="1:131" ht="26.25" hidden="1" customHeight="1" x14ac:dyDescent="0.2">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77"/>
      <c r="BT92" s="978"/>
      <c r="BU92" s="978"/>
      <c r="BV92" s="978"/>
      <c r="BW92" s="978"/>
      <c r="BX92" s="978"/>
      <c r="BY92" s="978"/>
      <c r="BZ92" s="978"/>
      <c r="CA92" s="978"/>
      <c r="CB92" s="978"/>
      <c r="CC92" s="978"/>
      <c r="CD92" s="978"/>
      <c r="CE92" s="978"/>
      <c r="CF92" s="978"/>
      <c r="CG92" s="987"/>
      <c r="CH92" s="988"/>
      <c r="CI92" s="989"/>
      <c r="CJ92" s="989"/>
      <c r="CK92" s="989"/>
      <c r="CL92" s="990"/>
      <c r="CM92" s="988"/>
      <c r="CN92" s="989"/>
      <c r="CO92" s="989"/>
      <c r="CP92" s="989"/>
      <c r="CQ92" s="990"/>
      <c r="CR92" s="988"/>
      <c r="CS92" s="989"/>
      <c r="CT92" s="989"/>
      <c r="CU92" s="989"/>
      <c r="CV92" s="990"/>
      <c r="CW92" s="988"/>
      <c r="CX92" s="989"/>
      <c r="CY92" s="989"/>
      <c r="CZ92" s="989"/>
      <c r="DA92" s="990"/>
      <c r="DB92" s="988"/>
      <c r="DC92" s="989"/>
      <c r="DD92" s="989"/>
      <c r="DE92" s="989"/>
      <c r="DF92" s="990"/>
      <c r="DG92" s="988"/>
      <c r="DH92" s="989"/>
      <c r="DI92" s="989"/>
      <c r="DJ92" s="989"/>
      <c r="DK92" s="990"/>
      <c r="DL92" s="988"/>
      <c r="DM92" s="989"/>
      <c r="DN92" s="989"/>
      <c r="DO92" s="989"/>
      <c r="DP92" s="990"/>
      <c r="DQ92" s="988"/>
      <c r="DR92" s="989"/>
      <c r="DS92" s="989"/>
      <c r="DT92" s="989"/>
      <c r="DU92" s="990"/>
      <c r="DV92" s="977"/>
      <c r="DW92" s="978"/>
      <c r="DX92" s="978"/>
      <c r="DY92" s="978"/>
      <c r="DZ92" s="979"/>
      <c r="EA92" s="221"/>
    </row>
    <row r="93" spans="1:131" ht="26.25" hidden="1" customHeight="1" x14ac:dyDescent="0.2">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77"/>
      <c r="BT93" s="978"/>
      <c r="BU93" s="978"/>
      <c r="BV93" s="978"/>
      <c r="BW93" s="978"/>
      <c r="BX93" s="978"/>
      <c r="BY93" s="978"/>
      <c r="BZ93" s="978"/>
      <c r="CA93" s="978"/>
      <c r="CB93" s="978"/>
      <c r="CC93" s="978"/>
      <c r="CD93" s="978"/>
      <c r="CE93" s="978"/>
      <c r="CF93" s="978"/>
      <c r="CG93" s="987"/>
      <c r="CH93" s="988"/>
      <c r="CI93" s="989"/>
      <c r="CJ93" s="989"/>
      <c r="CK93" s="989"/>
      <c r="CL93" s="990"/>
      <c r="CM93" s="988"/>
      <c r="CN93" s="989"/>
      <c r="CO93" s="989"/>
      <c r="CP93" s="989"/>
      <c r="CQ93" s="990"/>
      <c r="CR93" s="988"/>
      <c r="CS93" s="989"/>
      <c r="CT93" s="989"/>
      <c r="CU93" s="989"/>
      <c r="CV93" s="990"/>
      <c r="CW93" s="988"/>
      <c r="CX93" s="989"/>
      <c r="CY93" s="989"/>
      <c r="CZ93" s="989"/>
      <c r="DA93" s="990"/>
      <c r="DB93" s="988"/>
      <c r="DC93" s="989"/>
      <c r="DD93" s="989"/>
      <c r="DE93" s="989"/>
      <c r="DF93" s="990"/>
      <c r="DG93" s="988"/>
      <c r="DH93" s="989"/>
      <c r="DI93" s="989"/>
      <c r="DJ93" s="989"/>
      <c r="DK93" s="990"/>
      <c r="DL93" s="988"/>
      <c r="DM93" s="989"/>
      <c r="DN93" s="989"/>
      <c r="DO93" s="989"/>
      <c r="DP93" s="990"/>
      <c r="DQ93" s="988"/>
      <c r="DR93" s="989"/>
      <c r="DS93" s="989"/>
      <c r="DT93" s="989"/>
      <c r="DU93" s="990"/>
      <c r="DV93" s="977"/>
      <c r="DW93" s="978"/>
      <c r="DX93" s="978"/>
      <c r="DY93" s="978"/>
      <c r="DZ93" s="979"/>
      <c r="EA93" s="221"/>
    </row>
    <row r="94" spans="1:131" ht="26.25" hidden="1" customHeight="1" x14ac:dyDescent="0.2">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77"/>
      <c r="BT94" s="978"/>
      <c r="BU94" s="978"/>
      <c r="BV94" s="978"/>
      <c r="BW94" s="978"/>
      <c r="BX94" s="978"/>
      <c r="BY94" s="978"/>
      <c r="BZ94" s="978"/>
      <c r="CA94" s="978"/>
      <c r="CB94" s="978"/>
      <c r="CC94" s="978"/>
      <c r="CD94" s="978"/>
      <c r="CE94" s="978"/>
      <c r="CF94" s="978"/>
      <c r="CG94" s="987"/>
      <c r="CH94" s="988"/>
      <c r="CI94" s="989"/>
      <c r="CJ94" s="989"/>
      <c r="CK94" s="989"/>
      <c r="CL94" s="990"/>
      <c r="CM94" s="988"/>
      <c r="CN94" s="989"/>
      <c r="CO94" s="989"/>
      <c r="CP94" s="989"/>
      <c r="CQ94" s="990"/>
      <c r="CR94" s="988"/>
      <c r="CS94" s="989"/>
      <c r="CT94" s="989"/>
      <c r="CU94" s="989"/>
      <c r="CV94" s="990"/>
      <c r="CW94" s="988"/>
      <c r="CX94" s="989"/>
      <c r="CY94" s="989"/>
      <c r="CZ94" s="989"/>
      <c r="DA94" s="990"/>
      <c r="DB94" s="988"/>
      <c r="DC94" s="989"/>
      <c r="DD94" s="989"/>
      <c r="DE94" s="989"/>
      <c r="DF94" s="990"/>
      <c r="DG94" s="988"/>
      <c r="DH94" s="989"/>
      <c r="DI94" s="989"/>
      <c r="DJ94" s="989"/>
      <c r="DK94" s="990"/>
      <c r="DL94" s="988"/>
      <c r="DM94" s="989"/>
      <c r="DN94" s="989"/>
      <c r="DO94" s="989"/>
      <c r="DP94" s="990"/>
      <c r="DQ94" s="988"/>
      <c r="DR94" s="989"/>
      <c r="DS94" s="989"/>
      <c r="DT94" s="989"/>
      <c r="DU94" s="990"/>
      <c r="DV94" s="977"/>
      <c r="DW94" s="978"/>
      <c r="DX94" s="978"/>
      <c r="DY94" s="978"/>
      <c r="DZ94" s="979"/>
      <c r="EA94" s="221"/>
    </row>
    <row r="95" spans="1:131" ht="26.25" hidden="1" customHeight="1" x14ac:dyDescent="0.2">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77"/>
      <c r="BT95" s="978"/>
      <c r="BU95" s="978"/>
      <c r="BV95" s="978"/>
      <c r="BW95" s="978"/>
      <c r="BX95" s="978"/>
      <c r="BY95" s="978"/>
      <c r="BZ95" s="978"/>
      <c r="CA95" s="978"/>
      <c r="CB95" s="978"/>
      <c r="CC95" s="978"/>
      <c r="CD95" s="978"/>
      <c r="CE95" s="978"/>
      <c r="CF95" s="978"/>
      <c r="CG95" s="987"/>
      <c r="CH95" s="988"/>
      <c r="CI95" s="989"/>
      <c r="CJ95" s="989"/>
      <c r="CK95" s="989"/>
      <c r="CL95" s="990"/>
      <c r="CM95" s="988"/>
      <c r="CN95" s="989"/>
      <c r="CO95" s="989"/>
      <c r="CP95" s="989"/>
      <c r="CQ95" s="990"/>
      <c r="CR95" s="988"/>
      <c r="CS95" s="989"/>
      <c r="CT95" s="989"/>
      <c r="CU95" s="989"/>
      <c r="CV95" s="990"/>
      <c r="CW95" s="988"/>
      <c r="CX95" s="989"/>
      <c r="CY95" s="989"/>
      <c r="CZ95" s="989"/>
      <c r="DA95" s="990"/>
      <c r="DB95" s="988"/>
      <c r="DC95" s="989"/>
      <c r="DD95" s="989"/>
      <c r="DE95" s="989"/>
      <c r="DF95" s="990"/>
      <c r="DG95" s="988"/>
      <c r="DH95" s="989"/>
      <c r="DI95" s="989"/>
      <c r="DJ95" s="989"/>
      <c r="DK95" s="990"/>
      <c r="DL95" s="988"/>
      <c r="DM95" s="989"/>
      <c r="DN95" s="989"/>
      <c r="DO95" s="989"/>
      <c r="DP95" s="990"/>
      <c r="DQ95" s="988"/>
      <c r="DR95" s="989"/>
      <c r="DS95" s="989"/>
      <c r="DT95" s="989"/>
      <c r="DU95" s="990"/>
      <c r="DV95" s="977"/>
      <c r="DW95" s="978"/>
      <c r="DX95" s="978"/>
      <c r="DY95" s="978"/>
      <c r="DZ95" s="979"/>
      <c r="EA95" s="221"/>
    </row>
    <row r="96" spans="1:131" ht="26.25" hidden="1" customHeight="1" x14ac:dyDescent="0.2">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77"/>
      <c r="BT96" s="978"/>
      <c r="BU96" s="978"/>
      <c r="BV96" s="978"/>
      <c r="BW96" s="978"/>
      <c r="BX96" s="978"/>
      <c r="BY96" s="978"/>
      <c r="BZ96" s="978"/>
      <c r="CA96" s="978"/>
      <c r="CB96" s="978"/>
      <c r="CC96" s="978"/>
      <c r="CD96" s="978"/>
      <c r="CE96" s="978"/>
      <c r="CF96" s="978"/>
      <c r="CG96" s="987"/>
      <c r="CH96" s="988"/>
      <c r="CI96" s="989"/>
      <c r="CJ96" s="989"/>
      <c r="CK96" s="989"/>
      <c r="CL96" s="990"/>
      <c r="CM96" s="988"/>
      <c r="CN96" s="989"/>
      <c r="CO96" s="989"/>
      <c r="CP96" s="989"/>
      <c r="CQ96" s="990"/>
      <c r="CR96" s="988"/>
      <c r="CS96" s="989"/>
      <c r="CT96" s="989"/>
      <c r="CU96" s="989"/>
      <c r="CV96" s="990"/>
      <c r="CW96" s="988"/>
      <c r="CX96" s="989"/>
      <c r="CY96" s="989"/>
      <c r="CZ96" s="989"/>
      <c r="DA96" s="990"/>
      <c r="DB96" s="988"/>
      <c r="DC96" s="989"/>
      <c r="DD96" s="989"/>
      <c r="DE96" s="989"/>
      <c r="DF96" s="990"/>
      <c r="DG96" s="988"/>
      <c r="DH96" s="989"/>
      <c r="DI96" s="989"/>
      <c r="DJ96" s="989"/>
      <c r="DK96" s="990"/>
      <c r="DL96" s="988"/>
      <c r="DM96" s="989"/>
      <c r="DN96" s="989"/>
      <c r="DO96" s="989"/>
      <c r="DP96" s="990"/>
      <c r="DQ96" s="988"/>
      <c r="DR96" s="989"/>
      <c r="DS96" s="989"/>
      <c r="DT96" s="989"/>
      <c r="DU96" s="990"/>
      <c r="DV96" s="977"/>
      <c r="DW96" s="978"/>
      <c r="DX96" s="978"/>
      <c r="DY96" s="978"/>
      <c r="DZ96" s="979"/>
      <c r="EA96" s="221"/>
    </row>
    <row r="97" spans="1:131" ht="26.25" hidden="1" customHeight="1" x14ac:dyDescent="0.2">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77"/>
      <c r="BT97" s="978"/>
      <c r="BU97" s="978"/>
      <c r="BV97" s="978"/>
      <c r="BW97" s="978"/>
      <c r="BX97" s="978"/>
      <c r="BY97" s="978"/>
      <c r="BZ97" s="978"/>
      <c r="CA97" s="978"/>
      <c r="CB97" s="978"/>
      <c r="CC97" s="978"/>
      <c r="CD97" s="978"/>
      <c r="CE97" s="978"/>
      <c r="CF97" s="978"/>
      <c r="CG97" s="987"/>
      <c r="CH97" s="988"/>
      <c r="CI97" s="989"/>
      <c r="CJ97" s="989"/>
      <c r="CK97" s="989"/>
      <c r="CL97" s="990"/>
      <c r="CM97" s="988"/>
      <c r="CN97" s="989"/>
      <c r="CO97" s="989"/>
      <c r="CP97" s="989"/>
      <c r="CQ97" s="990"/>
      <c r="CR97" s="988"/>
      <c r="CS97" s="989"/>
      <c r="CT97" s="989"/>
      <c r="CU97" s="989"/>
      <c r="CV97" s="990"/>
      <c r="CW97" s="988"/>
      <c r="CX97" s="989"/>
      <c r="CY97" s="989"/>
      <c r="CZ97" s="989"/>
      <c r="DA97" s="990"/>
      <c r="DB97" s="988"/>
      <c r="DC97" s="989"/>
      <c r="DD97" s="989"/>
      <c r="DE97" s="989"/>
      <c r="DF97" s="990"/>
      <c r="DG97" s="988"/>
      <c r="DH97" s="989"/>
      <c r="DI97" s="989"/>
      <c r="DJ97" s="989"/>
      <c r="DK97" s="990"/>
      <c r="DL97" s="988"/>
      <c r="DM97" s="989"/>
      <c r="DN97" s="989"/>
      <c r="DO97" s="989"/>
      <c r="DP97" s="990"/>
      <c r="DQ97" s="988"/>
      <c r="DR97" s="989"/>
      <c r="DS97" s="989"/>
      <c r="DT97" s="989"/>
      <c r="DU97" s="990"/>
      <c r="DV97" s="977"/>
      <c r="DW97" s="978"/>
      <c r="DX97" s="978"/>
      <c r="DY97" s="978"/>
      <c r="DZ97" s="979"/>
      <c r="EA97" s="221"/>
    </row>
    <row r="98" spans="1:131" ht="26.25" hidden="1" customHeight="1" x14ac:dyDescent="0.2">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77"/>
      <c r="BT98" s="978"/>
      <c r="BU98" s="978"/>
      <c r="BV98" s="978"/>
      <c r="BW98" s="978"/>
      <c r="BX98" s="978"/>
      <c r="BY98" s="978"/>
      <c r="BZ98" s="978"/>
      <c r="CA98" s="978"/>
      <c r="CB98" s="978"/>
      <c r="CC98" s="978"/>
      <c r="CD98" s="978"/>
      <c r="CE98" s="978"/>
      <c r="CF98" s="978"/>
      <c r="CG98" s="987"/>
      <c r="CH98" s="988"/>
      <c r="CI98" s="989"/>
      <c r="CJ98" s="989"/>
      <c r="CK98" s="989"/>
      <c r="CL98" s="990"/>
      <c r="CM98" s="988"/>
      <c r="CN98" s="989"/>
      <c r="CO98" s="989"/>
      <c r="CP98" s="989"/>
      <c r="CQ98" s="990"/>
      <c r="CR98" s="988"/>
      <c r="CS98" s="989"/>
      <c r="CT98" s="989"/>
      <c r="CU98" s="989"/>
      <c r="CV98" s="990"/>
      <c r="CW98" s="988"/>
      <c r="CX98" s="989"/>
      <c r="CY98" s="989"/>
      <c r="CZ98" s="989"/>
      <c r="DA98" s="990"/>
      <c r="DB98" s="988"/>
      <c r="DC98" s="989"/>
      <c r="DD98" s="989"/>
      <c r="DE98" s="989"/>
      <c r="DF98" s="990"/>
      <c r="DG98" s="988"/>
      <c r="DH98" s="989"/>
      <c r="DI98" s="989"/>
      <c r="DJ98" s="989"/>
      <c r="DK98" s="990"/>
      <c r="DL98" s="988"/>
      <c r="DM98" s="989"/>
      <c r="DN98" s="989"/>
      <c r="DO98" s="989"/>
      <c r="DP98" s="990"/>
      <c r="DQ98" s="988"/>
      <c r="DR98" s="989"/>
      <c r="DS98" s="989"/>
      <c r="DT98" s="989"/>
      <c r="DU98" s="990"/>
      <c r="DV98" s="977"/>
      <c r="DW98" s="978"/>
      <c r="DX98" s="978"/>
      <c r="DY98" s="978"/>
      <c r="DZ98" s="979"/>
      <c r="EA98" s="221"/>
    </row>
    <row r="99" spans="1:131" ht="26.25" hidden="1" customHeight="1" x14ac:dyDescent="0.2">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77"/>
      <c r="BT99" s="978"/>
      <c r="BU99" s="978"/>
      <c r="BV99" s="978"/>
      <c r="BW99" s="978"/>
      <c r="BX99" s="978"/>
      <c r="BY99" s="978"/>
      <c r="BZ99" s="978"/>
      <c r="CA99" s="978"/>
      <c r="CB99" s="978"/>
      <c r="CC99" s="978"/>
      <c r="CD99" s="978"/>
      <c r="CE99" s="978"/>
      <c r="CF99" s="978"/>
      <c r="CG99" s="987"/>
      <c r="CH99" s="988"/>
      <c r="CI99" s="989"/>
      <c r="CJ99" s="989"/>
      <c r="CK99" s="989"/>
      <c r="CL99" s="990"/>
      <c r="CM99" s="988"/>
      <c r="CN99" s="989"/>
      <c r="CO99" s="989"/>
      <c r="CP99" s="989"/>
      <c r="CQ99" s="990"/>
      <c r="CR99" s="988"/>
      <c r="CS99" s="989"/>
      <c r="CT99" s="989"/>
      <c r="CU99" s="989"/>
      <c r="CV99" s="990"/>
      <c r="CW99" s="988"/>
      <c r="CX99" s="989"/>
      <c r="CY99" s="989"/>
      <c r="CZ99" s="989"/>
      <c r="DA99" s="990"/>
      <c r="DB99" s="988"/>
      <c r="DC99" s="989"/>
      <c r="DD99" s="989"/>
      <c r="DE99" s="989"/>
      <c r="DF99" s="990"/>
      <c r="DG99" s="988"/>
      <c r="DH99" s="989"/>
      <c r="DI99" s="989"/>
      <c r="DJ99" s="989"/>
      <c r="DK99" s="990"/>
      <c r="DL99" s="988"/>
      <c r="DM99" s="989"/>
      <c r="DN99" s="989"/>
      <c r="DO99" s="989"/>
      <c r="DP99" s="990"/>
      <c r="DQ99" s="988"/>
      <c r="DR99" s="989"/>
      <c r="DS99" s="989"/>
      <c r="DT99" s="989"/>
      <c r="DU99" s="990"/>
      <c r="DV99" s="977"/>
      <c r="DW99" s="978"/>
      <c r="DX99" s="978"/>
      <c r="DY99" s="978"/>
      <c r="DZ99" s="979"/>
      <c r="EA99" s="221"/>
    </row>
    <row r="100" spans="1:131" ht="26.25" hidden="1" customHeight="1" x14ac:dyDescent="0.2">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77"/>
      <c r="BT100" s="978"/>
      <c r="BU100" s="978"/>
      <c r="BV100" s="978"/>
      <c r="BW100" s="978"/>
      <c r="BX100" s="978"/>
      <c r="BY100" s="978"/>
      <c r="BZ100" s="978"/>
      <c r="CA100" s="978"/>
      <c r="CB100" s="978"/>
      <c r="CC100" s="978"/>
      <c r="CD100" s="978"/>
      <c r="CE100" s="978"/>
      <c r="CF100" s="978"/>
      <c r="CG100" s="987"/>
      <c r="CH100" s="988"/>
      <c r="CI100" s="989"/>
      <c r="CJ100" s="989"/>
      <c r="CK100" s="989"/>
      <c r="CL100" s="990"/>
      <c r="CM100" s="988"/>
      <c r="CN100" s="989"/>
      <c r="CO100" s="989"/>
      <c r="CP100" s="989"/>
      <c r="CQ100" s="990"/>
      <c r="CR100" s="988"/>
      <c r="CS100" s="989"/>
      <c r="CT100" s="989"/>
      <c r="CU100" s="989"/>
      <c r="CV100" s="990"/>
      <c r="CW100" s="988"/>
      <c r="CX100" s="989"/>
      <c r="CY100" s="989"/>
      <c r="CZ100" s="989"/>
      <c r="DA100" s="990"/>
      <c r="DB100" s="988"/>
      <c r="DC100" s="989"/>
      <c r="DD100" s="989"/>
      <c r="DE100" s="989"/>
      <c r="DF100" s="990"/>
      <c r="DG100" s="988"/>
      <c r="DH100" s="989"/>
      <c r="DI100" s="989"/>
      <c r="DJ100" s="989"/>
      <c r="DK100" s="990"/>
      <c r="DL100" s="988"/>
      <c r="DM100" s="989"/>
      <c r="DN100" s="989"/>
      <c r="DO100" s="989"/>
      <c r="DP100" s="990"/>
      <c r="DQ100" s="988"/>
      <c r="DR100" s="989"/>
      <c r="DS100" s="989"/>
      <c r="DT100" s="989"/>
      <c r="DU100" s="990"/>
      <c r="DV100" s="977"/>
      <c r="DW100" s="978"/>
      <c r="DX100" s="978"/>
      <c r="DY100" s="978"/>
      <c r="DZ100" s="979"/>
      <c r="EA100" s="221"/>
    </row>
    <row r="101" spans="1:131" ht="26.25" hidden="1" customHeight="1" x14ac:dyDescent="0.2">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77"/>
      <c r="BT101" s="978"/>
      <c r="BU101" s="978"/>
      <c r="BV101" s="978"/>
      <c r="BW101" s="978"/>
      <c r="BX101" s="978"/>
      <c r="BY101" s="978"/>
      <c r="BZ101" s="978"/>
      <c r="CA101" s="978"/>
      <c r="CB101" s="978"/>
      <c r="CC101" s="978"/>
      <c r="CD101" s="978"/>
      <c r="CE101" s="978"/>
      <c r="CF101" s="978"/>
      <c r="CG101" s="987"/>
      <c r="CH101" s="988"/>
      <c r="CI101" s="989"/>
      <c r="CJ101" s="989"/>
      <c r="CK101" s="989"/>
      <c r="CL101" s="990"/>
      <c r="CM101" s="988"/>
      <c r="CN101" s="989"/>
      <c r="CO101" s="989"/>
      <c r="CP101" s="989"/>
      <c r="CQ101" s="990"/>
      <c r="CR101" s="988"/>
      <c r="CS101" s="989"/>
      <c r="CT101" s="989"/>
      <c r="CU101" s="989"/>
      <c r="CV101" s="990"/>
      <c r="CW101" s="988"/>
      <c r="CX101" s="989"/>
      <c r="CY101" s="989"/>
      <c r="CZ101" s="989"/>
      <c r="DA101" s="990"/>
      <c r="DB101" s="988"/>
      <c r="DC101" s="989"/>
      <c r="DD101" s="989"/>
      <c r="DE101" s="989"/>
      <c r="DF101" s="990"/>
      <c r="DG101" s="988"/>
      <c r="DH101" s="989"/>
      <c r="DI101" s="989"/>
      <c r="DJ101" s="989"/>
      <c r="DK101" s="990"/>
      <c r="DL101" s="988"/>
      <c r="DM101" s="989"/>
      <c r="DN101" s="989"/>
      <c r="DO101" s="989"/>
      <c r="DP101" s="990"/>
      <c r="DQ101" s="988"/>
      <c r="DR101" s="989"/>
      <c r="DS101" s="989"/>
      <c r="DT101" s="989"/>
      <c r="DU101" s="990"/>
      <c r="DV101" s="977"/>
      <c r="DW101" s="978"/>
      <c r="DX101" s="978"/>
      <c r="DY101" s="978"/>
      <c r="DZ101" s="979"/>
      <c r="EA101" s="221"/>
    </row>
    <row r="102" spans="1:131" ht="26.25" customHeight="1" thickBot="1" x14ac:dyDescent="0.25">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399</v>
      </c>
      <c r="BR102" s="969" t="s">
        <v>436</v>
      </c>
      <c r="BS102" s="970"/>
      <c r="BT102" s="970"/>
      <c r="BU102" s="970"/>
      <c r="BV102" s="970"/>
      <c r="BW102" s="970"/>
      <c r="BX102" s="970"/>
      <c r="BY102" s="970"/>
      <c r="BZ102" s="970"/>
      <c r="CA102" s="970"/>
      <c r="CB102" s="970"/>
      <c r="CC102" s="970"/>
      <c r="CD102" s="970"/>
      <c r="CE102" s="970"/>
      <c r="CF102" s="970"/>
      <c r="CG102" s="980"/>
      <c r="CH102" s="981"/>
      <c r="CI102" s="982"/>
      <c r="CJ102" s="982"/>
      <c r="CK102" s="982"/>
      <c r="CL102" s="983"/>
      <c r="CM102" s="981"/>
      <c r="CN102" s="982"/>
      <c r="CO102" s="982"/>
      <c r="CP102" s="982"/>
      <c r="CQ102" s="983"/>
      <c r="CR102" s="984">
        <v>61</v>
      </c>
      <c r="CS102" s="985"/>
      <c r="CT102" s="985"/>
      <c r="CU102" s="985"/>
      <c r="CV102" s="986"/>
      <c r="CW102" s="984">
        <v>85</v>
      </c>
      <c r="CX102" s="985"/>
      <c r="CY102" s="985"/>
      <c r="CZ102" s="985"/>
      <c r="DA102" s="986"/>
      <c r="DB102" s="984" t="s">
        <v>617</v>
      </c>
      <c r="DC102" s="985"/>
      <c r="DD102" s="985"/>
      <c r="DE102" s="985"/>
      <c r="DF102" s="986"/>
      <c r="DG102" s="984" t="s">
        <v>617</v>
      </c>
      <c r="DH102" s="985"/>
      <c r="DI102" s="985"/>
      <c r="DJ102" s="985"/>
      <c r="DK102" s="986"/>
      <c r="DL102" s="984" t="s">
        <v>617</v>
      </c>
      <c r="DM102" s="985"/>
      <c r="DN102" s="985"/>
      <c r="DO102" s="985"/>
      <c r="DP102" s="986"/>
      <c r="DQ102" s="984" t="s">
        <v>617</v>
      </c>
      <c r="DR102" s="985"/>
      <c r="DS102" s="985"/>
      <c r="DT102" s="985"/>
      <c r="DU102" s="986"/>
      <c r="DV102" s="969"/>
      <c r="DW102" s="970"/>
      <c r="DX102" s="970"/>
      <c r="DY102" s="970"/>
      <c r="DZ102" s="971"/>
      <c r="EA102" s="221"/>
    </row>
    <row r="103" spans="1:131" ht="26.25" customHeight="1" x14ac:dyDescent="0.2">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72" t="s">
        <v>437</v>
      </c>
      <c r="BR103" s="972"/>
      <c r="BS103" s="972"/>
      <c r="BT103" s="972"/>
      <c r="BU103" s="972"/>
      <c r="BV103" s="972"/>
      <c r="BW103" s="972"/>
      <c r="BX103" s="972"/>
      <c r="BY103" s="972"/>
      <c r="BZ103" s="972"/>
      <c r="CA103" s="972"/>
      <c r="CB103" s="972"/>
      <c r="CC103" s="972"/>
      <c r="CD103" s="972"/>
      <c r="CE103" s="972"/>
      <c r="CF103" s="972"/>
      <c r="CG103" s="972"/>
      <c r="CH103" s="972"/>
      <c r="CI103" s="972"/>
      <c r="CJ103" s="972"/>
      <c r="CK103" s="972"/>
      <c r="CL103" s="972"/>
      <c r="CM103" s="972"/>
      <c r="CN103" s="972"/>
      <c r="CO103" s="972"/>
      <c r="CP103" s="972"/>
      <c r="CQ103" s="972"/>
      <c r="CR103" s="972"/>
      <c r="CS103" s="972"/>
      <c r="CT103" s="972"/>
      <c r="CU103" s="972"/>
      <c r="CV103" s="972"/>
      <c r="CW103" s="972"/>
      <c r="CX103" s="972"/>
      <c r="CY103" s="972"/>
      <c r="CZ103" s="972"/>
      <c r="DA103" s="972"/>
      <c r="DB103" s="972"/>
      <c r="DC103" s="972"/>
      <c r="DD103" s="972"/>
      <c r="DE103" s="972"/>
      <c r="DF103" s="972"/>
      <c r="DG103" s="972"/>
      <c r="DH103" s="972"/>
      <c r="DI103" s="972"/>
      <c r="DJ103" s="972"/>
      <c r="DK103" s="972"/>
      <c r="DL103" s="972"/>
      <c r="DM103" s="972"/>
      <c r="DN103" s="972"/>
      <c r="DO103" s="972"/>
      <c r="DP103" s="972"/>
      <c r="DQ103" s="972"/>
      <c r="DR103" s="972"/>
      <c r="DS103" s="972"/>
      <c r="DT103" s="972"/>
      <c r="DU103" s="972"/>
      <c r="DV103" s="972"/>
      <c r="DW103" s="972"/>
      <c r="DX103" s="972"/>
      <c r="DY103" s="972"/>
      <c r="DZ103" s="972"/>
      <c r="EA103" s="221"/>
    </row>
    <row r="104" spans="1:131" ht="26.25" customHeight="1" x14ac:dyDescent="0.2">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73" t="s">
        <v>438</v>
      </c>
      <c r="BR104" s="973"/>
      <c r="BS104" s="973"/>
      <c r="BT104" s="973"/>
      <c r="BU104" s="973"/>
      <c r="BV104" s="973"/>
      <c r="BW104" s="973"/>
      <c r="BX104" s="973"/>
      <c r="BY104" s="973"/>
      <c r="BZ104" s="973"/>
      <c r="CA104" s="973"/>
      <c r="CB104" s="973"/>
      <c r="CC104" s="973"/>
      <c r="CD104" s="973"/>
      <c r="CE104" s="973"/>
      <c r="CF104" s="973"/>
      <c r="CG104" s="973"/>
      <c r="CH104" s="973"/>
      <c r="CI104" s="973"/>
      <c r="CJ104" s="973"/>
      <c r="CK104" s="973"/>
      <c r="CL104" s="973"/>
      <c r="CM104" s="973"/>
      <c r="CN104" s="973"/>
      <c r="CO104" s="973"/>
      <c r="CP104" s="973"/>
      <c r="CQ104" s="973"/>
      <c r="CR104" s="973"/>
      <c r="CS104" s="973"/>
      <c r="CT104" s="973"/>
      <c r="CU104" s="973"/>
      <c r="CV104" s="973"/>
      <c r="CW104" s="973"/>
      <c r="CX104" s="973"/>
      <c r="CY104" s="973"/>
      <c r="CZ104" s="973"/>
      <c r="DA104" s="973"/>
      <c r="DB104" s="973"/>
      <c r="DC104" s="973"/>
      <c r="DD104" s="973"/>
      <c r="DE104" s="973"/>
      <c r="DF104" s="973"/>
      <c r="DG104" s="973"/>
      <c r="DH104" s="973"/>
      <c r="DI104" s="973"/>
      <c r="DJ104" s="973"/>
      <c r="DK104" s="973"/>
      <c r="DL104" s="973"/>
      <c r="DM104" s="973"/>
      <c r="DN104" s="973"/>
      <c r="DO104" s="973"/>
      <c r="DP104" s="973"/>
      <c r="DQ104" s="973"/>
      <c r="DR104" s="973"/>
      <c r="DS104" s="973"/>
      <c r="DT104" s="973"/>
      <c r="DU104" s="973"/>
      <c r="DV104" s="973"/>
      <c r="DW104" s="973"/>
      <c r="DX104" s="973"/>
      <c r="DY104" s="973"/>
      <c r="DZ104" s="973"/>
      <c r="EA104" s="221"/>
    </row>
    <row r="105" spans="1:131" ht="11.25" customHeight="1" x14ac:dyDescent="0.2">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40" t="s">
        <v>439</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440</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74" t="s">
        <v>441</v>
      </c>
      <c r="B108" s="975"/>
      <c r="C108" s="975"/>
      <c r="D108" s="975"/>
      <c r="E108" s="975"/>
      <c r="F108" s="975"/>
      <c r="G108" s="975"/>
      <c r="H108" s="975"/>
      <c r="I108" s="975"/>
      <c r="J108" s="975"/>
      <c r="K108" s="975"/>
      <c r="L108" s="975"/>
      <c r="M108" s="975"/>
      <c r="N108" s="975"/>
      <c r="O108" s="975"/>
      <c r="P108" s="975"/>
      <c r="Q108" s="975"/>
      <c r="R108" s="975"/>
      <c r="S108" s="975"/>
      <c r="T108" s="975"/>
      <c r="U108" s="975"/>
      <c r="V108" s="975"/>
      <c r="W108" s="975"/>
      <c r="X108" s="975"/>
      <c r="Y108" s="975"/>
      <c r="Z108" s="975"/>
      <c r="AA108" s="975"/>
      <c r="AB108" s="975"/>
      <c r="AC108" s="975"/>
      <c r="AD108" s="975"/>
      <c r="AE108" s="975"/>
      <c r="AF108" s="975"/>
      <c r="AG108" s="975"/>
      <c r="AH108" s="975"/>
      <c r="AI108" s="975"/>
      <c r="AJ108" s="975"/>
      <c r="AK108" s="975"/>
      <c r="AL108" s="975"/>
      <c r="AM108" s="975"/>
      <c r="AN108" s="975"/>
      <c r="AO108" s="975"/>
      <c r="AP108" s="975"/>
      <c r="AQ108" s="975"/>
      <c r="AR108" s="975"/>
      <c r="AS108" s="975"/>
      <c r="AT108" s="976"/>
      <c r="AU108" s="974" t="s">
        <v>442</v>
      </c>
      <c r="AV108" s="975"/>
      <c r="AW108" s="975"/>
      <c r="AX108" s="975"/>
      <c r="AY108" s="975"/>
      <c r="AZ108" s="975"/>
      <c r="BA108" s="975"/>
      <c r="BB108" s="975"/>
      <c r="BC108" s="975"/>
      <c r="BD108" s="975"/>
      <c r="BE108" s="975"/>
      <c r="BF108" s="975"/>
      <c r="BG108" s="975"/>
      <c r="BH108" s="975"/>
      <c r="BI108" s="975"/>
      <c r="BJ108" s="975"/>
      <c r="BK108" s="975"/>
      <c r="BL108" s="975"/>
      <c r="BM108" s="975"/>
      <c r="BN108" s="975"/>
      <c r="BO108" s="975"/>
      <c r="BP108" s="975"/>
      <c r="BQ108" s="975"/>
      <c r="BR108" s="975"/>
      <c r="BS108" s="975"/>
      <c r="BT108" s="975"/>
      <c r="BU108" s="975"/>
      <c r="BV108" s="975"/>
      <c r="BW108" s="975"/>
      <c r="BX108" s="975"/>
      <c r="BY108" s="975"/>
      <c r="BZ108" s="975"/>
      <c r="CA108" s="975"/>
      <c r="CB108" s="975"/>
      <c r="CC108" s="975"/>
      <c r="CD108" s="975"/>
      <c r="CE108" s="975"/>
      <c r="CF108" s="975"/>
      <c r="CG108" s="975"/>
      <c r="CH108" s="975"/>
      <c r="CI108" s="975"/>
      <c r="CJ108" s="975"/>
      <c r="CK108" s="975"/>
      <c r="CL108" s="975"/>
      <c r="CM108" s="975"/>
      <c r="CN108" s="975"/>
      <c r="CO108" s="975"/>
      <c r="CP108" s="975"/>
      <c r="CQ108" s="975"/>
      <c r="CR108" s="975"/>
      <c r="CS108" s="975"/>
      <c r="CT108" s="975"/>
      <c r="CU108" s="975"/>
      <c r="CV108" s="975"/>
      <c r="CW108" s="975"/>
      <c r="CX108" s="975"/>
      <c r="CY108" s="975"/>
      <c r="CZ108" s="975"/>
      <c r="DA108" s="975"/>
      <c r="DB108" s="975"/>
      <c r="DC108" s="975"/>
      <c r="DD108" s="975"/>
      <c r="DE108" s="975"/>
      <c r="DF108" s="975"/>
      <c r="DG108" s="975"/>
      <c r="DH108" s="975"/>
      <c r="DI108" s="975"/>
      <c r="DJ108" s="975"/>
      <c r="DK108" s="975"/>
      <c r="DL108" s="975"/>
      <c r="DM108" s="975"/>
      <c r="DN108" s="975"/>
      <c r="DO108" s="975"/>
      <c r="DP108" s="975"/>
      <c r="DQ108" s="975"/>
      <c r="DR108" s="975"/>
      <c r="DS108" s="975"/>
      <c r="DT108" s="975"/>
      <c r="DU108" s="975"/>
      <c r="DV108" s="975"/>
      <c r="DW108" s="975"/>
      <c r="DX108" s="975"/>
      <c r="DY108" s="975"/>
      <c r="DZ108" s="976"/>
    </row>
    <row r="109" spans="1:131" s="221" customFormat="1" ht="26.25" customHeight="1" x14ac:dyDescent="0.2">
      <c r="A109" s="927" t="s">
        <v>443</v>
      </c>
      <c r="B109" s="928"/>
      <c r="C109" s="928"/>
      <c r="D109" s="928"/>
      <c r="E109" s="928"/>
      <c r="F109" s="928"/>
      <c r="G109" s="928"/>
      <c r="H109" s="928"/>
      <c r="I109" s="928"/>
      <c r="J109" s="928"/>
      <c r="K109" s="928"/>
      <c r="L109" s="928"/>
      <c r="M109" s="928"/>
      <c r="N109" s="928"/>
      <c r="O109" s="928"/>
      <c r="P109" s="928"/>
      <c r="Q109" s="928"/>
      <c r="R109" s="928"/>
      <c r="S109" s="928"/>
      <c r="T109" s="928"/>
      <c r="U109" s="928"/>
      <c r="V109" s="928"/>
      <c r="W109" s="928"/>
      <c r="X109" s="928"/>
      <c r="Y109" s="928"/>
      <c r="Z109" s="929"/>
      <c r="AA109" s="930" t="s">
        <v>444</v>
      </c>
      <c r="AB109" s="928"/>
      <c r="AC109" s="928"/>
      <c r="AD109" s="928"/>
      <c r="AE109" s="929"/>
      <c r="AF109" s="930" t="s">
        <v>445</v>
      </c>
      <c r="AG109" s="928"/>
      <c r="AH109" s="928"/>
      <c r="AI109" s="928"/>
      <c r="AJ109" s="929"/>
      <c r="AK109" s="930" t="s">
        <v>314</v>
      </c>
      <c r="AL109" s="928"/>
      <c r="AM109" s="928"/>
      <c r="AN109" s="928"/>
      <c r="AO109" s="929"/>
      <c r="AP109" s="930" t="s">
        <v>446</v>
      </c>
      <c r="AQ109" s="928"/>
      <c r="AR109" s="928"/>
      <c r="AS109" s="928"/>
      <c r="AT109" s="961"/>
      <c r="AU109" s="927" t="s">
        <v>443</v>
      </c>
      <c r="AV109" s="928"/>
      <c r="AW109" s="928"/>
      <c r="AX109" s="928"/>
      <c r="AY109" s="928"/>
      <c r="AZ109" s="928"/>
      <c r="BA109" s="928"/>
      <c r="BB109" s="928"/>
      <c r="BC109" s="928"/>
      <c r="BD109" s="928"/>
      <c r="BE109" s="928"/>
      <c r="BF109" s="928"/>
      <c r="BG109" s="928"/>
      <c r="BH109" s="928"/>
      <c r="BI109" s="928"/>
      <c r="BJ109" s="928"/>
      <c r="BK109" s="928"/>
      <c r="BL109" s="928"/>
      <c r="BM109" s="928"/>
      <c r="BN109" s="928"/>
      <c r="BO109" s="928"/>
      <c r="BP109" s="929"/>
      <c r="BQ109" s="930" t="s">
        <v>444</v>
      </c>
      <c r="BR109" s="928"/>
      <c r="BS109" s="928"/>
      <c r="BT109" s="928"/>
      <c r="BU109" s="929"/>
      <c r="BV109" s="930" t="s">
        <v>445</v>
      </c>
      <c r="BW109" s="928"/>
      <c r="BX109" s="928"/>
      <c r="BY109" s="928"/>
      <c r="BZ109" s="929"/>
      <c r="CA109" s="930" t="s">
        <v>314</v>
      </c>
      <c r="CB109" s="928"/>
      <c r="CC109" s="928"/>
      <c r="CD109" s="928"/>
      <c r="CE109" s="929"/>
      <c r="CF109" s="968" t="s">
        <v>446</v>
      </c>
      <c r="CG109" s="968"/>
      <c r="CH109" s="968"/>
      <c r="CI109" s="968"/>
      <c r="CJ109" s="968"/>
      <c r="CK109" s="930" t="s">
        <v>447</v>
      </c>
      <c r="CL109" s="928"/>
      <c r="CM109" s="928"/>
      <c r="CN109" s="928"/>
      <c r="CO109" s="928"/>
      <c r="CP109" s="928"/>
      <c r="CQ109" s="928"/>
      <c r="CR109" s="928"/>
      <c r="CS109" s="928"/>
      <c r="CT109" s="928"/>
      <c r="CU109" s="928"/>
      <c r="CV109" s="928"/>
      <c r="CW109" s="928"/>
      <c r="CX109" s="928"/>
      <c r="CY109" s="928"/>
      <c r="CZ109" s="928"/>
      <c r="DA109" s="928"/>
      <c r="DB109" s="928"/>
      <c r="DC109" s="928"/>
      <c r="DD109" s="928"/>
      <c r="DE109" s="928"/>
      <c r="DF109" s="929"/>
      <c r="DG109" s="930" t="s">
        <v>444</v>
      </c>
      <c r="DH109" s="928"/>
      <c r="DI109" s="928"/>
      <c r="DJ109" s="928"/>
      <c r="DK109" s="929"/>
      <c r="DL109" s="930" t="s">
        <v>445</v>
      </c>
      <c r="DM109" s="928"/>
      <c r="DN109" s="928"/>
      <c r="DO109" s="928"/>
      <c r="DP109" s="929"/>
      <c r="DQ109" s="930" t="s">
        <v>314</v>
      </c>
      <c r="DR109" s="928"/>
      <c r="DS109" s="928"/>
      <c r="DT109" s="928"/>
      <c r="DU109" s="929"/>
      <c r="DV109" s="930" t="s">
        <v>446</v>
      </c>
      <c r="DW109" s="928"/>
      <c r="DX109" s="928"/>
      <c r="DY109" s="928"/>
      <c r="DZ109" s="961"/>
    </row>
    <row r="110" spans="1:131" s="221" customFormat="1" ht="26.25" customHeight="1" x14ac:dyDescent="0.2">
      <c r="A110" s="839" t="s">
        <v>448</v>
      </c>
      <c r="B110" s="840"/>
      <c r="C110" s="840"/>
      <c r="D110" s="840"/>
      <c r="E110" s="840"/>
      <c r="F110" s="840"/>
      <c r="G110" s="840"/>
      <c r="H110" s="840"/>
      <c r="I110" s="840"/>
      <c r="J110" s="840"/>
      <c r="K110" s="840"/>
      <c r="L110" s="840"/>
      <c r="M110" s="840"/>
      <c r="N110" s="840"/>
      <c r="O110" s="840"/>
      <c r="P110" s="840"/>
      <c r="Q110" s="840"/>
      <c r="R110" s="840"/>
      <c r="S110" s="840"/>
      <c r="T110" s="840"/>
      <c r="U110" s="840"/>
      <c r="V110" s="840"/>
      <c r="W110" s="840"/>
      <c r="X110" s="840"/>
      <c r="Y110" s="840"/>
      <c r="Z110" s="841"/>
      <c r="AA110" s="920">
        <v>2782537</v>
      </c>
      <c r="AB110" s="921"/>
      <c r="AC110" s="921"/>
      <c r="AD110" s="921"/>
      <c r="AE110" s="922"/>
      <c r="AF110" s="923">
        <v>3084343</v>
      </c>
      <c r="AG110" s="921"/>
      <c r="AH110" s="921"/>
      <c r="AI110" s="921"/>
      <c r="AJ110" s="922"/>
      <c r="AK110" s="923">
        <v>2933525</v>
      </c>
      <c r="AL110" s="921"/>
      <c r="AM110" s="921"/>
      <c r="AN110" s="921"/>
      <c r="AO110" s="922"/>
      <c r="AP110" s="924">
        <v>18.7</v>
      </c>
      <c r="AQ110" s="925"/>
      <c r="AR110" s="925"/>
      <c r="AS110" s="925"/>
      <c r="AT110" s="926"/>
      <c r="AU110" s="962" t="s">
        <v>73</v>
      </c>
      <c r="AV110" s="963"/>
      <c r="AW110" s="963"/>
      <c r="AX110" s="963"/>
      <c r="AY110" s="963"/>
      <c r="AZ110" s="892" t="s">
        <v>449</v>
      </c>
      <c r="BA110" s="840"/>
      <c r="BB110" s="840"/>
      <c r="BC110" s="840"/>
      <c r="BD110" s="840"/>
      <c r="BE110" s="840"/>
      <c r="BF110" s="840"/>
      <c r="BG110" s="840"/>
      <c r="BH110" s="840"/>
      <c r="BI110" s="840"/>
      <c r="BJ110" s="840"/>
      <c r="BK110" s="840"/>
      <c r="BL110" s="840"/>
      <c r="BM110" s="840"/>
      <c r="BN110" s="840"/>
      <c r="BO110" s="840"/>
      <c r="BP110" s="841"/>
      <c r="BQ110" s="893">
        <v>32069540</v>
      </c>
      <c r="BR110" s="874"/>
      <c r="BS110" s="874"/>
      <c r="BT110" s="874"/>
      <c r="BU110" s="874"/>
      <c r="BV110" s="874">
        <v>31145809</v>
      </c>
      <c r="BW110" s="874"/>
      <c r="BX110" s="874"/>
      <c r="BY110" s="874"/>
      <c r="BZ110" s="874"/>
      <c r="CA110" s="874">
        <v>30755925</v>
      </c>
      <c r="CB110" s="874"/>
      <c r="CC110" s="874"/>
      <c r="CD110" s="874"/>
      <c r="CE110" s="874"/>
      <c r="CF110" s="898">
        <v>196.5</v>
      </c>
      <c r="CG110" s="899"/>
      <c r="CH110" s="899"/>
      <c r="CI110" s="899"/>
      <c r="CJ110" s="899"/>
      <c r="CK110" s="958" t="s">
        <v>450</v>
      </c>
      <c r="CL110" s="851"/>
      <c r="CM110" s="892" t="s">
        <v>451</v>
      </c>
      <c r="CN110" s="840"/>
      <c r="CO110" s="840"/>
      <c r="CP110" s="840"/>
      <c r="CQ110" s="840"/>
      <c r="CR110" s="840"/>
      <c r="CS110" s="840"/>
      <c r="CT110" s="840"/>
      <c r="CU110" s="840"/>
      <c r="CV110" s="840"/>
      <c r="CW110" s="840"/>
      <c r="CX110" s="840"/>
      <c r="CY110" s="840"/>
      <c r="CZ110" s="840"/>
      <c r="DA110" s="840"/>
      <c r="DB110" s="840"/>
      <c r="DC110" s="840"/>
      <c r="DD110" s="840"/>
      <c r="DE110" s="840"/>
      <c r="DF110" s="841"/>
      <c r="DG110" s="893" t="s">
        <v>401</v>
      </c>
      <c r="DH110" s="874"/>
      <c r="DI110" s="874"/>
      <c r="DJ110" s="874"/>
      <c r="DK110" s="874"/>
      <c r="DL110" s="874" t="s">
        <v>452</v>
      </c>
      <c r="DM110" s="874"/>
      <c r="DN110" s="874"/>
      <c r="DO110" s="874"/>
      <c r="DP110" s="874"/>
      <c r="DQ110" s="874" t="s">
        <v>453</v>
      </c>
      <c r="DR110" s="874"/>
      <c r="DS110" s="874"/>
      <c r="DT110" s="874"/>
      <c r="DU110" s="874"/>
      <c r="DV110" s="875" t="s">
        <v>401</v>
      </c>
      <c r="DW110" s="875"/>
      <c r="DX110" s="875"/>
      <c r="DY110" s="875"/>
      <c r="DZ110" s="876"/>
    </row>
    <row r="111" spans="1:131" s="221" customFormat="1" ht="26.25" customHeight="1" x14ac:dyDescent="0.2">
      <c r="A111" s="806" t="s">
        <v>454</v>
      </c>
      <c r="B111" s="807"/>
      <c r="C111" s="807"/>
      <c r="D111" s="807"/>
      <c r="E111" s="807"/>
      <c r="F111" s="807"/>
      <c r="G111" s="807"/>
      <c r="H111" s="807"/>
      <c r="I111" s="807"/>
      <c r="J111" s="807"/>
      <c r="K111" s="807"/>
      <c r="L111" s="807"/>
      <c r="M111" s="807"/>
      <c r="N111" s="807"/>
      <c r="O111" s="807"/>
      <c r="P111" s="807"/>
      <c r="Q111" s="807"/>
      <c r="R111" s="807"/>
      <c r="S111" s="807"/>
      <c r="T111" s="807"/>
      <c r="U111" s="807"/>
      <c r="V111" s="807"/>
      <c r="W111" s="807"/>
      <c r="X111" s="807"/>
      <c r="Y111" s="807"/>
      <c r="Z111" s="957"/>
      <c r="AA111" s="950" t="s">
        <v>401</v>
      </c>
      <c r="AB111" s="951"/>
      <c r="AC111" s="951"/>
      <c r="AD111" s="951"/>
      <c r="AE111" s="952"/>
      <c r="AF111" s="953" t="s">
        <v>426</v>
      </c>
      <c r="AG111" s="951"/>
      <c r="AH111" s="951"/>
      <c r="AI111" s="951"/>
      <c r="AJ111" s="952"/>
      <c r="AK111" s="953" t="s">
        <v>426</v>
      </c>
      <c r="AL111" s="951"/>
      <c r="AM111" s="951"/>
      <c r="AN111" s="951"/>
      <c r="AO111" s="952"/>
      <c r="AP111" s="954" t="s">
        <v>452</v>
      </c>
      <c r="AQ111" s="955"/>
      <c r="AR111" s="955"/>
      <c r="AS111" s="955"/>
      <c r="AT111" s="956"/>
      <c r="AU111" s="964"/>
      <c r="AV111" s="965"/>
      <c r="AW111" s="965"/>
      <c r="AX111" s="965"/>
      <c r="AY111" s="965"/>
      <c r="AZ111" s="847" t="s">
        <v>455</v>
      </c>
      <c r="BA111" s="784"/>
      <c r="BB111" s="784"/>
      <c r="BC111" s="784"/>
      <c r="BD111" s="784"/>
      <c r="BE111" s="784"/>
      <c r="BF111" s="784"/>
      <c r="BG111" s="784"/>
      <c r="BH111" s="784"/>
      <c r="BI111" s="784"/>
      <c r="BJ111" s="784"/>
      <c r="BK111" s="784"/>
      <c r="BL111" s="784"/>
      <c r="BM111" s="784"/>
      <c r="BN111" s="784"/>
      <c r="BO111" s="784"/>
      <c r="BP111" s="785"/>
      <c r="BQ111" s="848">
        <v>63971</v>
      </c>
      <c r="BR111" s="849"/>
      <c r="BS111" s="849"/>
      <c r="BT111" s="849"/>
      <c r="BU111" s="849"/>
      <c r="BV111" s="849">
        <v>49044</v>
      </c>
      <c r="BW111" s="849"/>
      <c r="BX111" s="849"/>
      <c r="BY111" s="849"/>
      <c r="BZ111" s="849"/>
      <c r="CA111" s="849">
        <v>34118</v>
      </c>
      <c r="CB111" s="849"/>
      <c r="CC111" s="849"/>
      <c r="CD111" s="849"/>
      <c r="CE111" s="849"/>
      <c r="CF111" s="907">
        <v>0.2</v>
      </c>
      <c r="CG111" s="908"/>
      <c r="CH111" s="908"/>
      <c r="CI111" s="908"/>
      <c r="CJ111" s="908"/>
      <c r="CK111" s="959"/>
      <c r="CL111" s="853"/>
      <c r="CM111" s="847" t="s">
        <v>456</v>
      </c>
      <c r="CN111" s="784"/>
      <c r="CO111" s="784"/>
      <c r="CP111" s="784"/>
      <c r="CQ111" s="784"/>
      <c r="CR111" s="784"/>
      <c r="CS111" s="784"/>
      <c r="CT111" s="784"/>
      <c r="CU111" s="784"/>
      <c r="CV111" s="784"/>
      <c r="CW111" s="784"/>
      <c r="CX111" s="784"/>
      <c r="CY111" s="784"/>
      <c r="CZ111" s="784"/>
      <c r="DA111" s="784"/>
      <c r="DB111" s="784"/>
      <c r="DC111" s="784"/>
      <c r="DD111" s="784"/>
      <c r="DE111" s="784"/>
      <c r="DF111" s="785"/>
      <c r="DG111" s="848" t="s">
        <v>457</v>
      </c>
      <c r="DH111" s="849"/>
      <c r="DI111" s="849"/>
      <c r="DJ111" s="849"/>
      <c r="DK111" s="849"/>
      <c r="DL111" s="849" t="s">
        <v>426</v>
      </c>
      <c r="DM111" s="849"/>
      <c r="DN111" s="849"/>
      <c r="DO111" s="849"/>
      <c r="DP111" s="849"/>
      <c r="DQ111" s="849" t="s">
        <v>426</v>
      </c>
      <c r="DR111" s="849"/>
      <c r="DS111" s="849"/>
      <c r="DT111" s="849"/>
      <c r="DU111" s="849"/>
      <c r="DV111" s="826" t="s">
        <v>457</v>
      </c>
      <c r="DW111" s="826"/>
      <c r="DX111" s="826"/>
      <c r="DY111" s="826"/>
      <c r="DZ111" s="827"/>
    </row>
    <row r="112" spans="1:131" s="221" customFormat="1" ht="26.25" customHeight="1" x14ac:dyDescent="0.2">
      <c r="A112" s="944" t="s">
        <v>458</v>
      </c>
      <c r="B112" s="945"/>
      <c r="C112" s="784" t="s">
        <v>459</v>
      </c>
      <c r="D112" s="784"/>
      <c r="E112" s="784"/>
      <c r="F112" s="784"/>
      <c r="G112" s="784"/>
      <c r="H112" s="784"/>
      <c r="I112" s="784"/>
      <c r="J112" s="784"/>
      <c r="K112" s="784"/>
      <c r="L112" s="784"/>
      <c r="M112" s="784"/>
      <c r="N112" s="784"/>
      <c r="O112" s="784"/>
      <c r="P112" s="784"/>
      <c r="Q112" s="784"/>
      <c r="R112" s="784"/>
      <c r="S112" s="784"/>
      <c r="T112" s="784"/>
      <c r="U112" s="784"/>
      <c r="V112" s="784"/>
      <c r="W112" s="784"/>
      <c r="X112" s="784"/>
      <c r="Y112" s="784"/>
      <c r="Z112" s="785"/>
      <c r="AA112" s="811" t="s">
        <v>401</v>
      </c>
      <c r="AB112" s="812"/>
      <c r="AC112" s="812"/>
      <c r="AD112" s="812"/>
      <c r="AE112" s="813"/>
      <c r="AF112" s="814" t="s">
        <v>401</v>
      </c>
      <c r="AG112" s="812"/>
      <c r="AH112" s="812"/>
      <c r="AI112" s="812"/>
      <c r="AJ112" s="813"/>
      <c r="AK112" s="814" t="s">
        <v>453</v>
      </c>
      <c r="AL112" s="812"/>
      <c r="AM112" s="812"/>
      <c r="AN112" s="812"/>
      <c r="AO112" s="813"/>
      <c r="AP112" s="856" t="s">
        <v>452</v>
      </c>
      <c r="AQ112" s="857"/>
      <c r="AR112" s="857"/>
      <c r="AS112" s="857"/>
      <c r="AT112" s="858"/>
      <c r="AU112" s="964"/>
      <c r="AV112" s="965"/>
      <c r="AW112" s="965"/>
      <c r="AX112" s="965"/>
      <c r="AY112" s="965"/>
      <c r="AZ112" s="847" t="s">
        <v>460</v>
      </c>
      <c r="BA112" s="784"/>
      <c r="BB112" s="784"/>
      <c r="BC112" s="784"/>
      <c r="BD112" s="784"/>
      <c r="BE112" s="784"/>
      <c r="BF112" s="784"/>
      <c r="BG112" s="784"/>
      <c r="BH112" s="784"/>
      <c r="BI112" s="784"/>
      <c r="BJ112" s="784"/>
      <c r="BK112" s="784"/>
      <c r="BL112" s="784"/>
      <c r="BM112" s="784"/>
      <c r="BN112" s="784"/>
      <c r="BO112" s="784"/>
      <c r="BP112" s="785"/>
      <c r="BQ112" s="848">
        <v>9125371</v>
      </c>
      <c r="BR112" s="849"/>
      <c r="BS112" s="849"/>
      <c r="BT112" s="849"/>
      <c r="BU112" s="849"/>
      <c r="BV112" s="849">
        <v>8478881</v>
      </c>
      <c r="BW112" s="849"/>
      <c r="BX112" s="849"/>
      <c r="BY112" s="849"/>
      <c r="BZ112" s="849"/>
      <c r="CA112" s="849">
        <v>7859412</v>
      </c>
      <c r="CB112" s="849"/>
      <c r="CC112" s="849"/>
      <c r="CD112" s="849"/>
      <c r="CE112" s="849"/>
      <c r="CF112" s="907">
        <v>50.2</v>
      </c>
      <c r="CG112" s="908"/>
      <c r="CH112" s="908"/>
      <c r="CI112" s="908"/>
      <c r="CJ112" s="908"/>
      <c r="CK112" s="959"/>
      <c r="CL112" s="853"/>
      <c r="CM112" s="847" t="s">
        <v>461</v>
      </c>
      <c r="CN112" s="784"/>
      <c r="CO112" s="784"/>
      <c r="CP112" s="784"/>
      <c r="CQ112" s="784"/>
      <c r="CR112" s="784"/>
      <c r="CS112" s="784"/>
      <c r="CT112" s="784"/>
      <c r="CU112" s="784"/>
      <c r="CV112" s="784"/>
      <c r="CW112" s="784"/>
      <c r="CX112" s="784"/>
      <c r="CY112" s="784"/>
      <c r="CZ112" s="784"/>
      <c r="DA112" s="784"/>
      <c r="DB112" s="784"/>
      <c r="DC112" s="784"/>
      <c r="DD112" s="784"/>
      <c r="DE112" s="784"/>
      <c r="DF112" s="785"/>
      <c r="DG112" s="848" t="s">
        <v>401</v>
      </c>
      <c r="DH112" s="849"/>
      <c r="DI112" s="849"/>
      <c r="DJ112" s="849"/>
      <c r="DK112" s="849"/>
      <c r="DL112" s="849" t="s">
        <v>401</v>
      </c>
      <c r="DM112" s="849"/>
      <c r="DN112" s="849"/>
      <c r="DO112" s="849"/>
      <c r="DP112" s="849"/>
      <c r="DQ112" s="849" t="s">
        <v>462</v>
      </c>
      <c r="DR112" s="849"/>
      <c r="DS112" s="849"/>
      <c r="DT112" s="849"/>
      <c r="DU112" s="849"/>
      <c r="DV112" s="826" t="s">
        <v>426</v>
      </c>
      <c r="DW112" s="826"/>
      <c r="DX112" s="826"/>
      <c r="DY112" s="826"/>
      <c r="DZ112" s="827"/>
    </row>
    <row r="113" spans="1:130" s="221" customFormat="1" ht="26.25" customHeight="1" x14ac:dyDescent="0.2">
      <c r="A113" s="946"/>
      <c r="B113" s="947"/>
      <c r="C113" s="784" t="s">
        <v>463</v>
      </c>
      <c r="D113" s="784"/>
      <c r="E113" s="784"/>
      <c r="F113" s="784"/>
      <c r="G113" s="784"/>
      <c r="H113" s="784"/>
      <c r="I113" s="784"/>
      <c r="J113" s="784"/>
      <c r="K113" s="784"/>
      <c r="L113" s="784"/>
      <c r="M113" s="784"/>
      <c r="N113" s="784"/>
      <c r="O113" s="784"/>
      <c r="P113" s="784"/>
      <c r="Q113" s="784"/>
      <c r="R113" s="784"/>
      <c r="S113" s="784"/>
      <c r="T113" s="784"/>
      <c r="U113" s="784"/>
      <c r="V113" s="784"/>
      <c r="W113" s="784"/>
      <c r="X113" s="784"/>
      <c r="Y113" s="784"/>
      <c r="Z113" s="785"/>
      <c r="AA113" s="950">
        <v>765222</v>
      </c>
      <c r="AB113" s="951"/>
      <c r="AC113" s="951"/>
      <c r="AD113" s="951"/>
      <c r="AE113" s="952"/>
      <c r="AF113" s="953">
        <v>740383</v>
      </c>
      <c r="AG113" s="951"/>
      <c r="AH113" s="951"/>
      <c r="AI113" s="951"/>
      <c r="AJ113" s="952"/>
      <c r="AK113" s="953">
        <v>683960</v>
      </c>
      <c r="AL113" s="951"/>
      <c r="AM113" s="951"/>
      <c r="AN113" s="951"/>
      <c r="AO113" s="952"/>
      <c r="AP113" s="954">
        <v>4.4000000000000004</v>
      </c>
      <c r="AQ113" s="955"/>
      <c r="AR113" s="955"/>
      <c r="AS113" s="955"/>
      <c r="AT113" s="956"/>
      <c r="AU113" s="964"/>
      <c r="AV113" s="965"/>
      <c r="AW113" s="965"/>
      <c r="AX113" s="965"/>
      <c r="AY113" s="965"/>
      <c r="AZ113" s="847" t="s">
        <v>464</v>
      </c>
      <c r="BA113" s="784"/>
      <c r="BB113" s="784"/>
      <c r="BC113" s="784"/>
      <c r="BD113" s="784"/>
      <c r="BE113" s="784"/>
      <c r="BF113" s="784"/>
      <c r="BG113" s="784"/>
      <c r="BH113" s="784"/>
      <c r="BI113" s="784"/>
      <c r="BJ113" s="784"/>
      <c r="BK113" s="784"/>
      <c r="BL113" s="784"/>
      <c r="BM113" s="784"/>
      <c r="BN113" s="784"/>
      <c r="BO113" s="784"/>
      <c r="BP113" s="785"/>
      <c r="BQ113" s="848">
        <v>714553</v>
      </c>
      <c r="BR113" s="849"/>
      <c r="BS113" s="849"/>
      <c r="BT113" s="849"/>
      <c r="BU113" s="849"/>
      <c r="BV113" s="849">
        <v>676710</v>
      </c>
      <c r="BW113" s="849"/>
      <c r="BX113" s="849"/>
      <c r="BY113" s="849"/>
      <c r="BZ113" s="849"/>
      <c r="CA113" s="849">
        <v>615271</v>
      </c>
      <c r="CB113" s="849"/>
      <c r="CC113" s="849"/>
      <c r="CD113" s="849"/>
      <c r="CE113" s="849"/>
      <c r="CF113" s="907">
        <v>3.9</v>
      </c>
      <c r="CG113" s="908"/>
      <c r="CH113" s="908"/>
      <c r="CI113" s="908"/>
      <c r="CJ113" s="908"/>
      <c r="CK113" s="959"/>
      <c r="CL113" s="853"/>
      <c r="CM113" s="847" t="s">
        <v>465</v>
      </c>
      <c r="CN113" s="784"/>
      <c r="CO113" s="784"/>
      <c r="CP113" s="784"/>
      <c r="CQ113" s="784"/>
      <c r="CR113" s="784"/>
      <c r="CS113" s="784"/>
      <c r="CT113" s="784"/>
      <c r="CU113" s="784"/>
      <c r="CV113" s="784"/>
      <c r="CW113" s="784"/>
      <c r="CX113" s="784"/>
      <c r="CY113" s="784"/>
      <c r="CZ113" s="784"/>
      <c r="DA113" s="784"/>
      <c r="DB113" s="784"/>
      <c r="DC113" s="784"/>
      <c r="DD113" s="784"/>
      <c r="DE113" s="784"/>
      <c r="DF113" s="785"/>
      <c r="DG113" s="811" t="s">
        <v>401</v>
      </c>
      <c r="DH113" s="812"/>
      <c r="DI113" s="812"/>
      <c r="DJ113" s="812"/>
      <c r="DK113" s="813"/>
      <c r="DL113" s="814" t="s">
        <v>401</v>
      </c>
      <c r="DM113" s="812"/>
      <c r="DN113" s="812"/>
      <c r="DO113" s="812"/>
      <c r="DP113" s="813"/>
      <c r="DQ113" s="814" t="s">
        <v>457</v>
      </c>
      <c r="DR113" s="812"/>
      <c r="DS113" s="812"/>
      <c r="DT113" s="812"/>
      <c r="DU113" s="813"/>
      <c r="DV113" s="856" t="s">
        <v>426</v>
      </c>
      <c r="DW113" s="857"/>
      <c r="DX113" s="857"/>
      <c r="DY113" s="857"/>
      <c r="DZ113" s="858"/>
    </row>
    <row r="114" spans="1:130" s="221" customFormat="1" ht="26.25" customHeight="1" x14ac:dyDescent="0.2">
      <c r="A114" s="946"/>
      <c r="B114" s="947"/>
      <c r="C114" s="784" t="s">
        <v>466</v>
      </c>
      <c r="D114" s="784"/>
      <c r="E114" s="784"/>
      <c r="F114" s="784"/>
      <c r="G114" s="784"/>
      <c r="H114" s="784"/>
      <c r="I114" s="784"/>
      <c r="J114" s="784"/>
      <c r="K114" s="784"/>
      <c r="L114" s="784"/>
      <c r="M114" s="784"/>
      <c r="N114" s="784"/>
      <c r="O114" s="784"/>
      <c r="P114" s="784"/>
      <c r="Q114" s="784"/>
      <c r="R114" s="784"/>
      <c r="S114" s="784"/>
      <c r="T114" s="784"/>
      <c r="U114" s="784"/>
      <c r="V114" s="784"/>
      <c r="W114" s="784"/>
      <c r="X114" s="784"/>
      <c r="Y114" s="784"/>
      <c r="Z114" s="785"/>
      <c r="AA114" s="811">
        <v>102362</v>
      </c>
      <c r="AB114" s="812"/>
      <c r="AC114" s="812"/>
      <c r="AD114" s="812"/>
      <c r="AE114" s="813"/>
      <c r="AF114" s="814">
        <v>82984</v>
      </c>
      <c r="AG114" s="812"/>
      <c r="AH114" s="812"/>
      <c r="AI114" s="812"/>
      <c r="AJ114" s="813"/>
      <c r="AK114" s="814">
        <v>69244</v>
      </c>
      <c r="AL114" s="812"/>
      <c r="AM114" s="812"/>
      <c r="AN114" s="812"/>
      <c r="AO114" s="813"/>
      <c r="AP114" s="856">
        <v>0.4</v>
      </c>
      <c r="AQ114" s="857"/>
      <c r="AR114" s="857"/>
      <c r="AS114" s="857"/>
      <c r="AT114" s="858"/>
      <c r="AU114" s="964"/>
      <c r="AV114" s="965"/>
      <c r="AW114" s="965"/>
      <c r="AX114" s="965"/>
      <c r="AY114" s="965"/>
      <c r="AZ114" s="847" t="s">
        <v>467</v>
      </c>
      <c r="BA114" s="784"/>
      <c r="BB114" s="784"/>
      <c r="BC114" s="784"/>
      <c r="BD114" s="784"/>
      <c r="BE114" s="784"/>
      <c r="BF114" s="784"/>
      <c r="BG114" s="784"/>
      <c r="BH114" s="784"/>
      <c r="BI114" s="784"/>
      <c r="BJ114" s="784"/>
      <c r="BK114" s="784"/>
      <c r="BL114" s="784"/>
      <c r="BM114" s="784"/>
      <c r="BN114" s="784"/>
      <c r="BO114" s="784"/>
      <c r="BP114" s="785"/>
      <c r="BQ114" s="848">
        <v>1820407</v>
      </c>
      <c r="BR114" s="849"/>
      <c r="BS114" s="849"/>
      <c r="BT114" s="849"/>
      <c r="BU114" s="849"/>
      <c r="BV114" s="849">
        <v>1603189</v>
      </c>
      <c r="BW114" s="849"/>
      <c r="BX114" s="849"/>
      <c r="BY114" s="849"/>
      <c r="BZ114" s="849"/>
      <c r="CA114" s="849">
        <v>1572630</v>
      </c>
      <c r="CB114" s="849"/>
      <c r="CC114" s="849"/>
      <c r="CD114" s="849"/>
      <c r="CE114" s="849"/>
      <c r="CF114" s="907">
        <v>10</v>
      </c>
      <c r="CG114" s="908"/>
      <c r="CH114" s="908"/>
      <c r="CI114" s="908"/>
      <c r="CJ114" s="908"/>
      <c r="CK114" s="959"/>
      <c r="CL114" s="853"/>
      <c r="CM114" s="847" t="s">
        <v>468</v>
      </c>
      <c r="CN114" s="784"/>
      <c r="CO114" s="784"/>
      <c r="CP114" s="784"/>
      <c r="CQ114" s="784"/>
      <c r="CR114" s="784"/>
      <c r="CS114" s="784"/>
      <c r="CT114" s="784"/>
      <c r="CU114" s="784"/>
      <c r="CV114" s="784"/>
      <c r="CW114" s="784"/>
      <c r="CX114" s="784"/>
      <c r="CY114" s="784"/>
      <c r="CZ114" s="784"/>
      <c r="DA114" s="784"/>
      <c r="DB114" s="784"/>
      <c r="DC114" s="784"/>
      <c r="DD114" s="784"/>
      <c r="DE114" s="784"/>
      <c r="DF114" s="785"/>
      <c r="DG114" s="811" t="s">
        <v>401</v>
      </c>
      <c r="DH114" s="812"/>
      <c r="DI114" s="812"/>
      <c r="DJ114" s="812"/>
      <c r="DK114" s="813"/>
      <c r="DL114" s="814" t="s">
        <v>426</v>
      </c>
      <c r="DM114" s="812"/>
      <c r="DN114" s="812"/>
      <c r="DO114" s="812"/>
      <c r="DP114" s="813"/>
      <c r="DQ114" s="814" t="s">
        <v>426</v>
      </c>
      <c r="DR114" s="812"/>
      <c r="DS114" s="812"/>
      <c r="DT114" s="812"/>
      <c r="DU114" s="813"/>
      <c r="DV114" s="856" t="s">
        <v>426</v>
      </c>
      <c r="DW114" s="857"/>
      <c r="DX114" s="857"/>
      <c r="DY114" s="857"/>
      <c r="DZ114" s="858"/>
    </row>
    <row r="115" spans="1:130" s="221" customFormat="1" ht="26.25" customHeight="1" x14ac:dyDescent="0.2">
      <c r="A115" s="946"/>
      <c r="B115" s="947"/>
      <c r="C115" s="784" t="s">
        <v>469</v>
      </c>
      <c r="D115" s="784"/>
      <c r="E115" s="784"/>
      <c r="F115" s="784"/>
      <c r="G115" s="784"/>
      <c r="H115" s="784"/>
      <c r="I115" s="784"/>
      <c r="J115" s="784"/>
      <c r="K115" s="784"/>
      <c r="L115" s="784"/>
      <c r="M115" s="784"/>
      <c r="N115" s="784"/>
      <c r="O115" s="784"/>
      <c r="P115" s="784"/>
      <c r="Q115" s="784"/>
      <c r="R115" s="784"/>
      <c r="S115" s="784"/>
      <c r="T115" s="784"/>
      <c r="U115" s="784"/>
      <c r="V115" s="784"/>
      <c r="W115" s="784"/>
      <c r="X115" s="784"/>
      <c r="Y115" s="784"/>
      <c r="Z115" s="785"/>
      <c r="AA115" s="950">
        <v>24372</v>
      </c>
      <c r="AB115" s="951"/>
      <c r="AC115" s="951"/>
      <c r="AD115" s="951"/>
      <c r="AE115" s="952"/>
      <c r="AF115" s="953">
        <v>25752</v>
      </c>
      <c r="AG115" s="951"/>
      <c r="AH115" s="951"/>
      <c r="AI115" s="951"/>
      <c r="AJ115" s="952"/>
      <c r="AK115" s="953">
        <v>22481</v>
      </c>
      <c r="AL115" s="951"/>
      <c r="AM115" s="951"/>
      <c r="AN115" s="951"/>
      <c r="AO115" s="952"/>
      <c r="AP115" s="954">
        <v>0.1</v>
      </c>
      <c r="AQ115" s="955"/>
      <c r="AR115" s="955"/>
      <c r="AS115" s="955"/>
      <c r="AT115" s="956"/>
      <c r="AU115" s="964"/>
      <c r="AV115" s="965"/>
      <c r="AW115" s="965"/>
      <c r="AX115" s="965"/>
      <c r="AY115" s="965"/>
      <c r="AZ115" s="847" t="s">
        <v>470</v>
      </c>
      <c r="BA115" s="784"/>
      <c r="BB115" s="784"/>
      <c r="BC115" s="784"/>
      <c r="BD115" s="784"/>
      <c r="BE115" s="784"/>
      <c r="BF115" s="784"/>
      <c r="BG115" s="784"/>
      <c r="BH115" s="784"/>
      <c r="BI115" s="784"/>
      <c r="BJ115" s="784"/>
      <c r="BK115" s="784"/>
      <c r="BL115" s="784"/>
      <c r="BM115" s="784"/>
      <c r="BN115" s="784"/>
      <c r="BO115" s="784"/>
      <c r="BP115" s="785"/>
      <c r="BQ115" s="848" t="s">
        <v>471</v>
      </c>
      <c r="BR115" s="849"/>
      <c r="BS115" s="849"/>
      <c r="BT115" s="849"/>
      <c r="BU115" s="849"/>
      <c r="BV115" s="849" t="s">
        <v>426</v>
      </c>
      <c r="BW115" s="849"/>
      <c r="BX115" s="849"/>
      <c r="BY115" s="849"/>
      <c r="BZ115" s="849"/>
      <c r="CA115" s="849" t="s">
        <v>452</v>
      </c>
      <c r="CB115" s="849"/>
      <c r="CC115" s="849"/>
      <c r="CD115" s="849"/>
      <c r="CE115" s="849"/>
      <c r="CF115" s="907" t="s">
        <v>401</v>
      </c>
      <c r="CG115" s="908"/>
      <c r="CH115" s="908"/>
      <c r="CI115" s="908"/>
      <c r="CJ115" s="908"/>
      <c r="CK115" s="959"/>
      <c r="CL115" s="853"/>
      <c r="CM115" s="847" t="s">
        <v>472</v>
      </c>
      <c r="CN115" s="784"/>
      <c r="CO115" s="784"/>
      <c r="CP115" s="784"/>
      <c r="CQ115" s="784"/>
      <c r="CR115" s="784"/>
      <c r="CS115" s="784"/>
      <c r="CT115" s="784"/>
      <c r="CU115" s="784"/>
      <c r="CV115" s="784"/>
      <c r="CW115" s="784"/>
      <c r="CX115" s="784"/>
      <c r="CY115" s="784"/>
      <c r="CZ115" s="784"/>
      <c r="DA115" s="784"/>
      <c r="DB115" s="784"/>
      <c r="DC115" s="784"/>
      <c r="DD115" s="784"/>
      <c r="DE115" s="784"/>
      <c r="DF115" s="785"/>
      <c r="DG115" s="811" t="s">
        <v>473</v>
      </c>
      <c r="DH115" s="812"/>
      <c r="DI115" s="812"/>
      <c r="DJ115" s="812"/>
      <c r="DK115" s="813"/>
      <c r="DL115" s="814" t="s">
        <v>426</v>
      </c>
      <c r="DM115" s="812"/>
      <c r="DN115" s="812"/>
      <c r="DO115" s="812"/>
      <c r="DP115" s="813"/>
      <c r="DQ115" s="814" t="s">
        <v>426</v>
      </c>
      <c r="DR115" s="812"/>
      <c r="DS115" s="812"/>
      <c r="DT115" s="812"/>
      <c r="DU115" s="813"/>
      <c r="DV115" s="856" t="s">
        <v>474</v>
      </c>
      <c r="DW115" s="857"/>
      <c r="DX115" s="857"/>
      <c r="DY115" s="857"/>
      <c r="DZ115" s="858"/>
    </row>
    <row r="116" spans="1:130" s="221" customFormat="1" ht="26.25" customHeight="1" x14ac:dyDescent="0.2">
      <c r="A116" s="948"/>
      <c r="B116" s="949"/>
      <c r="C116" s="871" t="s">
        <v>475</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811">
        <v>187</v>
      </c>
      <c r="AB116" s="812"/>
      <c r="AC116" s="812"/>
      <c r="AD116" s="812"/>
      <c r="AE116" s="813"/>
      <c r="AF116" s="814">
        <v>75</v>
      </c>
      <c r="AG116" s="812"/>
      <c r="AH116" s="812"/>
      <c r="AI116" s="812"/>
      <c r="AJ116" s="813"/>
      <c r="AK116" s="814">
        <v>34</v>
      </c>
      <c r="AL116" s="812"/>
      <c r="AM116" s="812"/>
      <c r="AN116" s="812"/>
      <c r="AO116" s="813"/>
      <c r="AP116" s="856">
        <v>0</v>
      </c>
      <c r="AQ116" s="857"/>
      <c r="AR116" s="857"/>
      <c r="AS116" s="857"/>
      <c r="AT116" s="858"/>
      <c r="AU116" s="964"/>
      <c r="AV116" s="965"/>
      <c r="AW116" s="965"/>
      <c r="AX116" s="965"/>
      <c r="AY116" s="965"/>
      <c r="AZ116" s="941" t="s">
        <v>476</v>
      </c>
      <c r="BA116" s="942"/>
      <c r="BB116" s="942"/>
      <c r="BC116" s="942"/>
      <c r="BD116" s="942"/>
      <c r="BE116" s="942"/>
      <c r="BF116" s="942"/>
      <c r="BG116" s="942"/>
      <c r="BH116" s="942"/>
      <c r="BI116" s="942"/>
      <c r="BJ116" s="942"/>
      <c r="BK116" s="942"/>
      <c r="BL116" s="942"/>
      <c r="BM116" s="942"/>
      <c r="BN116" s="942"/>
      <c r="BO116" s="942"/>
      <c r="BP116" s="943"/>
      <c r="BQ116" s="848" t="s">
        <v>457</v>
      </c>
      <c r="BR116" s="849"/>
      <c r="BS116" s="849"/>
      <c r="BT116" s="849"/>
      <c r="BU116" s="849"/>
      <c r="BV116" s="849" t="s">
        <v>477</v>
      </c>
      <c r="BW116" s="849"/>
      <c r="BX116" s="849"/>
      <c r="BY116" s="849"/>
      <c r="BZ116" s="849"/>
      <c r="CA116" s="849" t="s">
        <v>462</v>
      </c>
      <c r="CB116" s="849"/>
      <c r="CC116" s="849"/>
      <c r="CD116" s="849"/>
      <c r="CE116" s="849"/>
      <c r="CF116" s="907" t="s">
        <v>462</v>
      </c>
      <c r="CG116" s="908"/>
      <c r="CH116" s="908"/>
      <c r="CI116" s="908"/>
      <c r="CJ116" s="908"/>
      <c r="CK116" s="959"/>
      <c r="CL116" s="853"/>
      <c r="CM116" s="847" t="s">
        <v>478</v>
      </c>
      <c r="CN116" s="784"/>
      <c r="CO116" s="784"/>
      <c r="CP116" s="784"/>
      <c r="CQ116" s="784"/>
      <c r="CR116" s="784"/>
      <c r="CS116" s="784"/>
      <c r="CT116" s="784"/>
      <c r="CU116" s="784"/>
      <c r="CV116" s="784"/>
      <c r="CW116" s="784"/>
      <c r="CX116" s="784"/>
      <c r="CY116" s="784"/>
      <c r="CZ116" s="784"/>
      <c r="DA116" s="784"/>
      <c r="DB116" s="784"/>
      <c r="DC116" s="784"/>
      <c r="DD116" s="784"/>
      <c r="DE116" s="784"/>
      <c r="DF116" s="785"/>
      <c r="DG116" s="811">
        <v>63971</v>
      </c>
      <c r="DH116" s="812"/>
      <c r="DI116" s="812"/>
      <c r="DJ116" s="812"/>
      <c r="DK116" s="813"/>
      <c r="DL116" s="814">
        <v>49044</v>
      </c>
      <c r="DM116" s="812"/>
      <c r="DN116" s="812"/>
      <c r="DO116" s="812"/>
      <c r="DP116" s="813"/>
      <c r="DQ116" s="814">
        <v>34118</v>
      </c>
      <c r="DR116" s="812"/>
      <c r="DS116" s="812"/>
      <c r="DT116" s="812"/>
      <c r="DU116" s="813"/>
      <c r="DV116" s="856">
        <v>0.2</v>
      </c>
      <c r="DW116" s="857"/>
      <c r="DX116" s="857"/>
      <c r="DY116" s="857"/>
      <c r="DZ116" s="858"/>
    </row>
    <row r="117" spans="1:130" s="221" customFormat="1" ht="26.25" customHeight="1" x14ac:dyDescent="0.2">
      <c r="A117" s="927" t="s">
        <v>194</v>
      </c>
      <c r="B117" s="928"/>
      <c r="C117" s="928"/>
      <c r="D117" s="928"/>
      <c r="E117" s="928"/>
      <c r="F117" s="928"/>
      <c r="G117" s="928"/>
      <c r="H117" s="928"/>
      <c r="I117" s="928"/>
      <c r="J117" s="928"/>
      <c r="K117" s="928"/>
      <c r="L117" s="928"/>
      <c r="M117" s="928"/>
      <c r="N117" s="928"/>
      <c r="O117" s="928"/>
      <c r="P117" s="928"/>
      <c r="Q117" s="928"/>
      <c r="R117" s="928"/>
      <c r="S117" s="928"/>
      <c r="T117" s="928"/>
      <c r="U117" s="928"/>
      <c r="V117" s="928"/>
      <c r="W117" s="928"/>
      <c r="X117" s="928"/>
      <c r="Y117" s="909" t="s">
        <v>479</v>
      </c>
      <c r="Z117" s="929"/>
      <c r="AA117" s="934">
        <v>3674680</v>
      </c>
      <c r="AB117" s="935"/>
      <c r="AC117" s="935"/>
      <c r="AD117" s="935"/>
      <c r="AE117" s="936"/>
      <c r="AF117" s="937">
        <v>3933537</v>
      </c>
      <c r="AG117" s="935"/>
      <c r="AH117" s="935"/>
      <c r="AI117" s="935"/>
      <c r="AJ117" s="936"/>
      <c r="AK117" s="937">
        <v>3709244</v>
      </c>
      <c r="AL117" s="935"/>
      <c r="AM117" s="935"/>
      <c r="AN117" s="935"/>
      <c r="AO117" s="936"/>
      <c r="AP117" s="938"/>
      <c r="AQ117" s="939"/>
      <c r="AR117" s="939"/>
      <c r="AS117" s="939"/>
      <c r="AT117" s="940"/>
      <c r="AU117" s="964"/>
      <c r="AV117" s="965"/>
      <c r="AW117" s="965"/>
      <c r="AX117" s="965"/>
      <c r="AY117" s="965"/>
      <c r="AZ117" s="895" t="s">
        <v>480</v>
      </c>
      <c r="BA117" s="896"/>
      <c r="BB117" s="896"/>
      <c r="BC117" s="896"/>
      <c r="BD117" s="896"/>
      <c r="BE117" s="896"/>
      <c r="BF117" s="896"/>
      <c r="BG117" s="896"/>
      <c r="BH117" s="896"/>
      <c r="BI117" s="896"/>
      <c r="BJ117" s="896"/>
      <c r="BK117" s="896"/>
      <c r="BL117" s="896"/>
      <c r="BM117" s="896"/>
      <c r="BN117" s="896"/>
      <c r="BO117" s="896"/>
      <c r="BP117" s="897"/>
      <c r="BQ117" s="848" t="s">
        <v>185</v>
      </c>
      <c r="BR117" s="849"/>
      <c r="BS117" s="849"/>
      <c r="BT117" s="849"/>
      <c r="BU117" s="849"/>
      <c r="BV117" s="849" t="s">
        <v>473</v>
      </c>
      <c r="BW117" s="849"/>
      <c r="BX117" s="849"/>
      <c r="BY117" s="849"/>
      <c r="BZ117" s="849"/>
      <c r="CA117" s="849" t="s">
        <v>452</v>
      </c>
      <c r="CB117" s="849"/>
      <c r="CC117" s="849"/>
      <c r="CD117" s="849"/>
      <c r="CE117" s="849"/>
      <c r="CF117" s="907" t="s">
        <v>477</v>
      </c>
      <c r="CG117" s="908"/>
      <c r="CH117" s="908"/>
      <c r="CI117" s="908"/>
      <c r="CJ117" s="908"/>
      <c r="CK117" s="959"/>
      <c r="CL117" s="853"/>
      <c r="CM117" s="847" t="s">
        <v>481</v>
      </c>
      <c r="CN117" s="784"/>
      <c r="CO117" s="784"/>
      <c r="CP117" s="784"/>
      <c r="CQ117" s="784"/>
      <c r="CR117" s="784"/>
      <c r="CS117" s="784"/>
      <c r="CT117" s="784"/>
      <c r="CU117" s="784"/>
      <c r="CV117" s="784"/>
      <c r="CW117" s="784"/>
      <c r="CX117" s="784"/>
      <c r="CY117" s="784"/>
      <c r="CZ117" s="784"/>
      <c r="DA117" s="784"/>
      <c r="DB117" s="784"/>
      <c r="DC117" s="784"/>
      <c r="DD117" s="784"/>
      <c r="DE117" s="784"/>
      <c r="DF117" s="785"/>
      <c r="DG117" s="811" t="s">
        <v>452</v>
      </c>
      <c r="DH117" s="812"/>
      <c r="DI117" s="812"/>
      <c r="DJ117" s="812"/>
      <c r="DK117" s="813"/>
      <c r="DL117" s="814" t="s">
        <v>452</v>
      </c>
      <c r="DM117" s="812"/>
      <c r="DN117" s="812"/>
      <c r="DO117" s="812"/>
      <c r="DP117" s="813"/>
      <c r="DQ117" s="814" t="s">
        <v>453</v>
      </c>
      <c r="DR117" s="812"/>
      <c r="DS117" s="812"/>
      <c r="DT117" s="812"/>
      <c r="DU117" s="813"/>
      <c r="DV117" s="856" t="s">
        <v>452</v>
      </c>
      <c r="DW117" s="857"/>
      <c r="DX117" s="857"/>
      <c r="DY117" s="857"/>
      <c r="DZ117" s="858"/>
    </row>
    <row r="118" spans="1:130" s="221" customFormat="1" ht="26.25" customHeight="1" x14ac:dyDescent="0.2">
      <c r="A118" s="927" t="s">
        <v>447</v>
      </c>
      <c r="B118" s="928"/>
      <c r="C118" s="928"/>
      <c r="D118" s="928"/>
      <c r="E118" s="928"/>
      <c r="F118" s="928"/>
      <c r="G118" s="928"/>
      <c r="H118" s="928"/>
      <c r="I118" s="928"/>
      <c r="J118" s="928"/>
      <c r="K118" s="928"/>
      <c r="L118" s="928"/>
      <c r="M118" s="928"/>
      <c r="N118" s="928"/>
      <c r="O118" s="928"/>
      <c r="P118" s="928"/>
      <c r="Q118" s="928"/>
      <c r="R118" s="928"/>
      <c r="S118" s="928"/>
      <c r="T118" s="928"/>
      <c r="U118" s="928"/>
      <c r="V118" s="928"/>
      <c r="W118" s="928"/>
      <c r="X118" s="928"/>
      <c r="Y118" s="928"/>
      <c r="Z118" s="929"/>
      <c r="AA118" s="930" t="s">
        <v>444</v>
      </c>
      <c r="AB118" s="928"/>
      <c r="AC118" s="928"/>
      <c r="AD118" s="928"/>
      <c r="AE118" s="929"/>
      <c r="AF118" s="930" t="s">
        <v>445</v>
      </c>
      <c r="AG118" s="928"/>
      <c r="AH118" s="928"/>
      <c r="AI118" s="928"/>
      <c r="AJ118" s="929"/>
      <c r="AK118" s="930" t="s">
        <v>314</v>
      </c>
      <c r="AL118" s="928"/>
      <c r="AM118" s="928"/>
      <c r="AN118" s="928"/>
      <c r="AO118" s="929"/>
      <c r="AP118" s="931" t="s">
        <v>446</v>
      </c>
      <c r="AQ118" s="932"/>
      <c r="AR118" s="932"/>
      <c r="AS118" s="932"/>
      <c r="AT118" s="933"/>
      <c r="AU118" s="964"/>
      <c r="AV118" s="965"/>
      <c r="AW118" s="965"/>
      <c r="AX118" s="965"/>
      <c r="AY118" s="965"/>
      <c r="AZ118" s="870" t="s">
        <v>482</v>
      </c>
      <c r="BA118" s="871"/>
      <c r="BB118" s="871"/>
      <c r="BC118" s="871"/>
      <c r="BD118" s="871"/>
      <c r="BE118" s="871"/>
      <c r="BF118" s="871"/>
      <c r="BG118" s="871"/>
      <c r="BH118" s="871"/>
      <c r="BI118" s="871"/>
      <c r="BJ118" s="871"/>
      <c r="BK118" s="871"/>
      <c r="BL118" s="871"/>
      <c r="BM118" s="871"/>
      <c r="BN118" s="871"/>
      <c r="BO118" s="871"/>
      <c r="BP118" s="872"/>
      <c r="BQ118" s="911" t="s">
        <v>477</v>
      </c>
      <c r="BR118" s="877"/>
      <c r="BS118" s="877"/>
      <c r="BT118" s="877"/>
      <c r="BU118" s="877"/>
      <c r="BV118" s="877" t="s">
        <v>426</v>
      </c>
      <c r="BW118" s="877"/>
      <c r="BX118" s="877"/>
      <c r="BY118" s="877"/>
      <c r="BZ118" s="877"/>
      <c r="CA118" s="877" t="s">
        <v>401</v>
      </c>
      <c r="CB118" s="877"/>
      <c r="CC118" s="877"/>
      <c r="CD118" s="877"/>
      <c r="CE118" s="877"/>
      <c r="CF118" s="907" t="s">
        <v>401</v>
      </c>
      <c r="CG118" s="908"/>
      <c r="CH118" s="908"/>
      <c r="CI118" s="908"/>
      <c r="CJ118" s="908"/>
      <c r="CK118" s="959"/>
      <c r="CL118" s="853"/>
      <c r="CM118" s="847" t="s">
        <v>483</v>
      </c>
      <c r="CN118" s="784"/>
      <c r="CO118" s="784"/>
      <c r="CP118" s="784"/>
      <c r="CQ118" s="784"/>
      <c r="CR118" s="784"/>
      <c r="CS118" s="784"/>
      <c r="CT118" s="784"/>
      <c r="CU118" s="784"/>
      <c r="CV118" s="784"/>
      <c r="CW118" s="784"/>
      <c r="CX118" s="784"/>
      <c r="CY118" s="784"/>
      <c r="CZ118" s="784"/>
      <c r="DA118" s="784"/>
      <c r="DB118" s="784"/>
      <c r="DC118" s="784"/>
      <c r="DD118" s="784"/>
      <c r="DE118" s="784"/>
      <c r="DF118" s="785"/>
      <c r="DG118" s="811" t="s">
        <v>477</v>
      </c>
      <c r="DH118" s="812"/>
      <c r="DI118" s="812"/>
      <c r="DJ118" s="812"/>
      <c r="DK118" s="813"/>
      <c r="DL118" s="814" t="s">
        <v>457</v>
      </c>
      <c r="DM118" s="812"/>
      <c r="DN118" s="812"/>
      <c r="DO118" s="812"/>
      <c r="DP118" s="813"/>
      <c r="DQ118" s="814" t="s">
        <v>477</v>
      </c>
      <c r="DR118" s="812"/>
      <c r="DS118" s="812"/>
      <c r="DT118" s="812"/>
      <c r="DU118" s="813"/>
      <c r="DV118" s="856" t="s">
        <v>185</v>
      </c>
      <c r="DW118" s="857"/>
      <c r="DX118" s="857"/>
      <c r="DY118" s="857"/>
      <c r="DZ118" s="858"/>
    </row>
    <row r="119" spans="1:130" s="221" customFormat="1" ht="26.25" customHeight="1" x14ac:dyDescent="0.2">
      <c r="A119" s="850" t="s">
        <v>450</v>
      </c>
      <c r="B119" s="851"/>
      <c r="C119" s="892" t="s">
        <v>451</v>
      </c>
      <c r="D119" s="840"/>
      <c r="E119" s="840"/>
      <c r="F119" s="840"/>
      <c r="G119" s="840"/>
      <c r="H119" s="840"/>
      <c r="I119" s="840"/>
      <c r="J119" s="840"/>
      <c r="K119" s="840"/>
      <c r="L119" s="840"/>
      <c r="M119" s="840"/>
      <c r="N119" s="840"/>
      <c r="O119" s="840"/>
      <c r="P119" s="840"/>
      <c r="Q119" s="840"/>
      <c r="R119" s="840"/>
      <c r="S119" s="840"/>
      <c r="T119" s="840"/>
      <c r="U119" s="840"/>
      <c r="V119" s="840"/>
      <c r="W119" s="840"/>
      <c r="X119" s="840"/>
      <c r="Y119" s="840"/>
      <c r="Z119" s="841"/>
      <c r="AA119" s="920" t="s">
        <v>426</v>
      </c>
      <c r="AB119" s="921"/>
      <c r="AC119" s="921"/>
      <c r="AD119" s="921"/>
      <c r="AE119" s="922"/>
      <c r="AF119" s="923" t="s">
        <v>401</v>
      </c>
      <c r="AG119" s="921"/>
      <c r="AH119" s="921"/>
      <c r="AI119" s="921"/>
      <c r="AJ119" s="922"/>
      <c r="AK119" s="923" t="s">
        <v>185</v>
      </c>
      <c r="AL119" s="921"/>
      <c r="AM119" s="921"/>
      <c r="AN119" s="921"/>
      <c r="AO119" s="922"/>
      <c r="AP119" s="924" t="s">
        <v>426</v>
      </c>
      <c r="AQ119" s="925"/>
      <c r="AR119" s="925"/>
      <c r="AS119" s="925"/>
      <c r="AT119" s="926"/>
      <c r="AU119" s="966"/>
      <c r="AV119" s="967"/>
      <c r="AW119" s="967"/>
      <c r="AX119" s="967"/>
      <c r="AY119" s="967"/>
      <c r="AZ119" s="242" t="s">
        <v>194</v>
      </c>
      <c r="BA119" s="242"/>
      <c r="BB119" s="242"/>
      <c r="BC119" s="242"/>
      <c r="BD119" s="242"/>
      <c r="BE119" s="242"/>
      <c r="BF119" s="242"/>
      <c r="BG119" s="242"/>
      <c r="BH119" s="242"/>
      <c r="BI119" s="242"/>
      <c r="BJ119" s="242"/>
      <c r="BK119" s="242"/>
      <c r="BL119" s="242"/>
      <c r="BM119" s="242"/>
      <c r="BN119" s="242"/>
      <c r="BO119" s="909" t="s">
        <v>484</v>
      </c>
      <c r="BP119" s="910"/>
      <c r="BQ119" s="911">
        <v>43793842</v>
      </c>
      <c r="BR119" s="877"/>
      <c r="BS119" s="877"/>
      <c r="BT119" s="877"/>
      <c r="BU119" s="877"/>
      <c r="BV119" s="877">
        <v>41953633</v>
      </c>
      <c r="BW119" s="877"/>
      <c r="BX119" s="877"/>
      <c r="BY119" s="877"/>
      <c r="BZ119" s="877"/>
      <c r="CA119" s="877">
        <v>40837356</v>
      </c>
      <c r="CB119" s="877"/>
      <c r="CC119" s="877"/>
      <c r="CD119" s="877"/>
      <c r="CE119" s="877"/>
      <c r="CF119" s="780"/>
      <c r="CG119" s="781"/>
      <c r="CH119" s="781"/>
      <c r="CI119" s="781"/>
      <c r="CJ119" s="866"/>
      <c r="CK119" s="960"/>
      <c r="CL119" s="855"/>
      <c r="CM119" s="870" t="s">
        <v>485</v>
      </c>
      <c r="CN119" s="871"/>
      <c r="CO119" s="871"/>
      <c r="CP119" s="871"/>
      <c r="CQ119" s="871"/>
      <c r="CR119" s="871"/>
      <c r="CS119" s="871"/>
      <c r="CT119" s="871"/>
      <c r="CU119" s="871"/>
      <c r="CV119" s="871"/>
      <c r="CW119" s="871"/>
      <c r="CX119" s="871"/>
      <c r="CY119" s="871"/>
      <c r="CZ119" s="871"/>
      <c r="DA119" s="871"/>
      <c r="DB119" s="871"/>
      <c r="DC119" s="871"/>
      <c r="DD119" s="871"/>
      <c r="DE119" s="871"/>
      <c r="DF119" s="872"/>
      <c r="DG119" s="795" t="s">
        <v>452</v>
      </c>
      <c r="DH119" s="796"/>
      <c r="DI119" s="796"/>
      <c r="DJ119" s="796"/>
      <c r="DK119" s="797"/>
      <c r="DL119" s="798" t="s">
        <v>426</v>
      </c>
      <c r="DM119" s="796"/>
      <c r="DN119" s="796"/>
      <c r="DO119" s="796"/>
      <c r="DP119" s="797"/>
      <c r="DQ119" s="798" t="s">
        <v>426</v>
      </c>
      <c r="DR119" s="796"/>
      <c r="DS119" s="796"/>
      <c r="DT119" s="796"/>
      <c r="DU119" s="797"/>
      <c r="DV119" s="880" t="s">
        <v>401</v>
      </c>
      <c r="DW119" s="881"/>
      <c r="DX119" s="881"/>
      <c r="DY119" s="881"/>
      <c r="DZ119" s="882"/>
    </row>
    <row r="120" spans="1:130" s="221" customFormat="1" ht="26.25" customHeight="1" x14ac:dyDescent="0.2">
      <c r="A120" s="852"/>
      <c r="B120" s="853"/>
      <c r="C120" s="847" t="s">
        <v>456</v>
      </c>
      <c r="D120" s="784"/>
      <c r="E120" s="784"/>
      <c r="F120" s="784"/>
      <c r="G120" s="784"/>
      <c r="H120" s="784"/>
      <c r="I120" s="784"/>
      <c r="J120" s="784"/>
      <c r="K120" s="784"/>
      <c r="L120" s="784"/>
      <c r="M120" s="784"/>
      <c r="N120" s="784"/>
      <c r="O120" s="784"/>
      <c r="P120" s="784"/>
      <c r="Q120" s="784"/>
      <c r="R120" s="784"/>
      <c r="S120" s="784"/>
      <c r="T120" s="784"/>
      <c r="U120" s="784"/>
      <c r="V120" s="784"/>
      <c r="W120" s="784"/>
      <c r="X120" s="784"/>
      <c r="Y120" s="784"/>
      <c r="Z120" s="785"/>
      <c r="AA120" s="811" t="s">
        <v>426</v>
      </c>
      <c r="AB120" s="812"/>
      <c r="AC120" s="812"/>
      <c r="AD120" s="812"/>
      <c r="AE120" s="813"/>
      <c r="AF120" s="814" t="s">
        <v>185</v>
      </c>
      <c r="AG120" s="812"/>
      <c r="AH120" s="812"/>
      <c r="AI120" s="812"/>
      <c r="AJ120" s="813"/>
      <c r="AK120" s="814" t="s">
        <v>185</v>
      </c>
      <c r="AL120" s="812"/>
      <c r="AM120" s="812"/>
      <c r="AN120" s="812"/>
      <c r="AO120" s="813"/>
      <c r="AP120" s="856" t="s">
        <v>471</v>
      </c>
      <c r="AQ120" s="857"/>
      <c r="AR120" s="857"/>
      <c r="AS120" s="857"/>
      <c r="AT120" s="858"/>
      <c r="AU120" s="912" t="s">
        <v>486</v>
      </c>
      <c r="AV120" s="913"/>
      <c r="AW120" s="913"/>
      <c r="AX120" s="913"/>
      <c r="AY120" s="914"/>
      <c r="AZ120" s="892" t="s">
        <v>487</v>
      </c>
      <c r="BA120" s="840"/>
      <c r="BB120" s="840"/>
      <c r="BC120" s="840"/>
      <c r="BD120" s="840"/>
      <c r="BE120" s="840"/>
      <c r="BF120" s="840"/>
      <c r="BG120" s="840"/>
      <c r="BH120" s="840"/>
      <c r="BI120" s="840"/>
      <c r="BJ120" s="840"/>
      <c r="BK120" s="840"/>
      <c r="BL120" s="840"/>
      <c r="BM120" s="840"/>
      <c r="BN120" s="840"/>
      <c r="BO120" s="840"/>
      <c r="BP120" s="841"/>
      <c r="BQ120" s="893">
        <v>1796814</v>
      </c>
      <c r="BR120" s="874"/>
      <c r="BS120" s="874"/>
      <c r="BT120" s="874"/>
      <c r="BU120" s="874"/>
      <c r="BV120" s="874">
        <v>1658221</v>
      </c>
      <c r="BW120" s="874"/>
      <c r="BX120" s="874"/>
      <c r="BY120" s="874"/>
      <c r="BZ120" s="874"/>
      <c r="CA120" s="874">
        <v>2500512</v>
      </c>
      <c r="CB120" s="874"/>
      <c r="CC120" s="874"/>
      <c r="CD120" s="874"/>
      <c r="CE120" s="874"/>
      <c r="CF120" s="898">
        <v>16</v>
      </c>
      <c r="CG120" s="899"/>
      <c r="CH120" s="899"/>
      <c r="CI120" s="899"/>
      <c r="CJ120" s="899"/>
      <c r="CK120" s="900" t="s">
        <v>488</v>
      </c>
      <c r="CL120" s="884"/>
      <c r="CM120" s="884"/>
      <c r="CN120" s="884"/>
      <c r="CO120" s="885"/>
      <c r="CP120" s="904" t="s">
        <v>419</v>
      </c>
      <c r="CQ120" s="905"/>
      <c r="CR120" s="905"/>
      <c r="CS120" s="905"/>
      <c r="CT120" s="905"/>
      <c r="CU120" s="905"/>
      <c r="CV120" s="905"/>
      <c r="CW120" s="905"/>
      <c r="CX120" s="905"/>
      <c r="CY120" s="905"/>
      <c r="CZ120" s="905"/>
      <c r="DA120" s="905"/>
      <c r="DB120" s="905"/>
      <c r="DC120" s="905"/>
      <c r="DD120" s="905"/>
      <c r="DE120" s="905"/>
      <c r="DF120" s="906"/>
      <c r="DG120" s="893">
        <v>4731377</v>
      </c>
      <c r="DH120" s="874"/>
      <c r="DI120" s="874"/>
      <c r="DJ120" s="874"/>
      <c r="DK120" s="874"/>
      <c r="DL120" s="874">
        <v>4868656</v>
      </c>
      <c r="DM120" s="874"/>
      <c r="DN120" s="874"/>
      <c r="DO120" s="874"/>
      <c r="DP120" s="874"/>
      <c r="DQ120" s="874">
        <v>4523185</v>
      </c>
      <c r="DR120" s="874"/>
      <c r="DS120" s="874"/>
      <c r="DT120" s="874"/>
      <c r="DU120" s="874"/>
      <c r="DV120" s="875">
        <v>28.9</v>
      </c>
      <c r="DW120" s="875"/>
      <c r="DX120" s="875"/>
      <c r="DY120" s="875"/>
      <c r="DZ120" s="876"/>
    </row>
    <row r="121" spans="1:130" s="221" customFormat="1" ht="26.25" customHeight="1" x14ac:dyDescent="0.2">
      <c r="A121" s="852"/>
      <c r="B121" s="853"/>
      <c r="C121" s="895" t="s">
        <v>489</v>
      </c>
      <c r="D121" s="896"/>
      <c r="E121" s="896"/>
      <c r="F121" s="896"/>
      <c r="G121" s="896"/>
      <c r="H121" s="896"/>
      <c r="I121" s="896"/>
      <c r="J121" s="896"/>
      <c r="K121" s="896"/>
      <c r="L121" s="896"/>
      <c r="M121" s="896"/>
      <c r="N121" s="896"/>
      <c r="O121" s="896"/>
      <c r="P121" s="896"/>
      <c r="Q121" s="896"/>
      <c r="R121" s="896"/>
      <c r="S121" s="896"/>
      <c r="T121" s="896"/>
      <c r="U121" s="896"/>
      <c r="V121" s="896"/>
      <c r="W121" s="896"/>
      <c r="X121" s="896"/>
      <c r="Y121" s="896"/>
      <c r="Z121" s="897"/>
      <c r="AA121" s="811" t="s">
        <v>477</v>
      </c>
      <c r="AB121" s="812"/>
      <c r="AC121" s="812"/>
      <c r="AD121" s="812"/>
      <c r="AE121" s="813"/>
      <c r="AF121" s="814" t="s">
        <v>426</v>
      </c>
      <c r="AG121" s="812"/>
      <c r="AH121" s="812"/>
      <c r="AI121" s="812"/>
      <c r="AJ121" s="813"/>
      <c r="AK121" s="814" t="s">
        <v>477</v>
      </c>
      <c r="AL121" s="812"/>
      <c r="AM121" s="812"/>
      <c r="AN121" s="812"/>
      <c r="AO121" s="813"/>
      <c r="AP121" s="856" t="s">
        <v>471</v>
      </c>
      <c r="AQ121" s="857"/>
      <c r="AR121" s="857"/>
      <c r="AS121" s="857"/>
      <c r="AT121" s="858"/>
      <c r="AU121" s="915"/>
      <c r="AV121" s="916"/>
      <c r="AW121" s="916"/>
      <c r="AX121" s="916"/>
      <c r="AY121" s="917"/>
      <c r="AZ121" s="847" t="s">
        <v>490</v>
      </c>
      <c r="BA121" s="784"/>
      <c r="BB121" s="784"/>
      <c r="BC121" s="784"/>
      <c r="BD121" s="784"/>
      <c r="BE121" s="784"/>
      <c r="BF121" s="784"/>
      <c r="BG121" s="784"/>
      <c r="BH121" s="784"/>
      <c r="BI121" s="784"/>
      <c r="BJ121" s="784"/>
      <c r="BK121" s="784"/>
      <c r="BL121" s="784"/>
      <c r="BM121" s="784"/>
      <c r="BN121" s="784"/>
      <c r="BO121" s="784"/>
      <c r="BP121" s="785"/>
      <c r="BQ121" s="848">
        <v>4449254</v>
      </c>
      <c r="BR121" s="849"/>
      <c r="BS121" s="849"/>
      <c r="BT121" s="849"/>
      <c r="BU121" s="849"/>
      <c r="BV121" s="849">
        <v>4408003</v>
      </c>
      <c r="BW121" s="849"/>
      <c r="BX121" s="849"/>
      <c r="BY121" s="849"/>
      <c r="BZ121" s="849"/>
      <c r="CA121" s="849">
        <v>4527508</v>
      </c>
      <c r="CB121" s="849"/>
      <c r="CC121" s="849"/>
      <c r="CD121" s="849"/>
      <c r="CE121" s="849"/>
      <c r="CF121" s="907">
        <v>28.9</v>
      </c>
      <c r="CG121" s="908"/>
      <c r="CH121" s="908"/>
      <c r="CI121" s="908"/>
      <c r="CJ121" s="908"/>
      <c r="CK121" s="901"/>
      <c r="CL121" s="887"/>
      <c r="CM121" s="887"/>
      <c r="CN121" s="887"/>
      <c r="CO121" s="888"/>
      <c r="CP121" s="867" t="s">
        <v>491</v>
      </c>
      <c r="CQ121" s="868"/>
      <c r="CR121" s="868"/>
      <c r="CS121" s="868"/>
      <c r="CT121" s="868"/>
      <c r="CU121" s="868"/>
      <c r="CV121" s="868"/>
      <c r="CW121" s="868"/>
      <c r="CX121" s="868"/>
      <c r="CY121" s="868"/>
      <c r="CZ121" s="868"/>
      <c r="DA121" s="868"/>
      <c r="DB121" s="868"/>
      <c r="DC121" s="868"/>
      <c r="DD121" s="868"/>
      <c r="DE121" s="868"/>
      <c r="DF121" s="869"/>
      <c r="DG121" s="848">
        <v>3562714</v>
      </c>
      <c r="DH121" s="849"/>
      <c r="DI121" s="849"/>
      <c r="DJ121" s="849"/>
      <c r="DK121" s="849"/>
      <c r="DL121" s="849">
        <v>3303208</v>
      </c>
      <c r="DM121" s="849"/>
      <c r="DN121" s="849"/>
      <c r="DO121" s="849"/>
      <c r="DP121" s="849"/>
      <c r="DQ121" s="849">
        <v>3017487</v>
      </c>
      <c r="DR121" s="849"/>
      <c r="DS121" s="849"/>
      <c r="DT121" s="849"/>
      <c r="DU121" s="849"/>
      <c r="DV121" s="826">
        <v>19.3</v>
      </c>
      <c r="DW121" s="826"/>
      <c r="DX121" s="826"/>
      <c r="DY121" s="826"/>
      <c r="DZ121" s="827"/>
    </row>
    <row r="122" spans="1:130" s="221" customFormat="1" ht="26.25" customHeight="1" x14ac:dyDescent="0.2">
      <c r="A122" s="852"/>
      <c r="B122" s="853"/>
      <c r="C122" s="847" t="s">
        <v>468</v>
      </c>
      <c r="D122" s="784"/>
      <c r="E122" s="784"/>
      <c r="F122" s="784"/>
      <c r="G122" s="784"/>
      <c r="H122" s="784"/>
      <c r="I122" s="784"/>
      <c r="J122" s="784"/>
      <c r="K122" s="784"/>
      <c r="L122" s="784"/>
      <c r="M122" s="784"/>
      <c r="N122" s="784"/>
      <c r="O122" s="784"/>
      <c r="P122" s="784"/>
      <c r="Q122" s="784"/>
      <c r="R122" s="784"/>
      <c r="S122" s="784"/>
      <c r="T122" s="784"/>
      <c r="U122" s="784"/>
      <c r="V122" s="784"/>
      <c r="W122" s="784"/>
      <c r="X122" s="784"/>
      <c r="Y122" s="784"/>
      <c r="Z122" s="785"/>
      <c r="AA122" s="811" t="s">
        <v>473</v>
      </c>
      <c r="AB122" s="812"/>
      <c r="AC122" s="812"/>
      <c r="AD122" s="812"/>
      <c r="AE122" s="813"/>
      <c r="AF122" s="814" t="s">
        <v>426</v>
      </c>
      <c r="AG122" s="812"/>
      <c r="AH122" s="812"/>
      <c r="AI122" s="812"/>
      <c r="AJ122" s="813"/>
      <c r="AK122" s="814" t="s">
        <v>426</v>
      </c>
      <c r="AL122" s="812"/>
      <c r="AM122" s="812"/>
      <c r="AN122" s="812"/>
      <c r="AO122" s="813"/>
      <c r="AP122" s="856" t="s">
        <v>426</v>
      </c>
      <c r="AQ122" s="857"/>
      <c r="AR122" s="857"/>
      <c r="AS122" s="857"/>
      <c r="AT122" s="858"/>
      <c r="AU122" s="915"/>
      <c r="AV122" s="916"/>
      <c r="AW122" s="916"/>
      <c r="AX122" s="916"/>
      <c r="AY122" s="917"/>
      <c r="AZ122" s="870" t="s">
        <v>492</v>
      </c>
      <c r="BA122" s="871"/>
      <c r="BB122" s="871"/>
      <c r="BC122" s="871"/>
      <c r="BD122" s="871"/>
      <c r="BE122" s="871"/>
      <c r="BF122" s="871"/>
      <c r="BG122" s="871"/>
      <c r="BH122" s="871"/>
      <c r="BI122" s="871"/>
      <c r="BJ122" s="871"/>
      <c r="BK122" s="871"/>
      <c r="BL122" s="871"/>
      <c r="BM122" s="871"/>
      <c r="BN122" s="871"/>
      <c r="BO122" s="871"/>
      <c r="BP122" s="872"/>
      <c r="BQ122" s="911">
        <v>27405500</v>
      </c>
      <c r="BR122" s="877"/>
      <c r="BS122" s="877"/>
      <c r="BT122" s="877"/>
      <c r="BU122" s="877"/>
      <c r="BV122" s="877">
        <v>26540898</v>
      </c>
      <c r="BW122" s="877"/>
      <c r="BX122" s="877"/>
      <c r="BY122" s="877"/>
      <c r="BZ122" s="877"/>
      <c r="CA122" s="877">
        <v>25728920</v>
      </c>
      <c r="CB122" s="877"/>
      <c r="CC122" s="877"/>
      <c r="CD122" s="877"/>
      <c r="CE122" s="877"/>
      <c r="CF122" s="878">
        <v>164.3</v>
      </c>
      <c r="CG122" s="879"/>
      <c r="CH122" s="879"/>
      <c r="CI122" s="879"/>
      <c r="CJ122" s="879"/>
      <c r="CK122" s="901"/>
      <c r="CL122" s="887"/>
      <c r="CM122" s="887"/>
      <c r="CN122" s="887"/>
      <c r="CO122" s="888"/>
      <c r="CP122" s="867" t="s">
        <v>493</v>
      </c>
      <c r="CQ122" s="868"/>
      <c r="CR122" s="868"/>
      <c r="CS122" s="868"/>
      <c r="CT122" s="868"/>
      <c r="CU122" s="868"/>
      <c r="CV122" s="868"/>
      <c r="CW122" s="868"/>
      <c r="CX122" s="868"/>
      <c r="CY122" s="868"/>
      <c r="CZ122" s="868"/>
      <c r="DA122" s="868"/>
      <c r="DB122" s="868"/>
      <c r="DC122" s="868"/>
      <c r="DD122" s="868"/>
      <c r="DE122" s="868"/>
      <c r="DF122" s="869"/>
      <c r="DG122" s="848">
        <v>201769</v>
      </c>
      <c r="DH122" s="849"/>
      <c r="DI122" s="849"/>
      <c r="DJ122" s="849"/>
      <c r="DK122" s="849"/>
      <c r="DL122" s="849">
        <v>211069</v>
      </c>
      <c r="DM122" s="849"/>
      <c r="DN122" s="849"/>
      <c r="DO122" s="849"/>
      <c r="DP122" s="849"/>
      <c r="DQ122" s="849">
        <v>229738</v>
      </c>
      <c r="DR122" s="849"/>
      <c r="DS122" s="849"/>
      <c r="DT122" s="849"/>
      <c r="DU122" s="849"/>
      <c r="DV122" s="826">
        <v>1.5</v>
      </c>
      <c r="DW122" s="826"/>
      <c r="DX122" s="826"/>
      <c r="DY122" s="826"/>
      <c r="DZ122" s="827"/>
    </row>
    <row r="123" spans="1:130" s="221" customFormat="1" ht="26.25" customHeight="1" x14ac:dyDescent="0.2">
      <c r="A123" s="852"/>
      <c r="B123" s="853"/>
      <c r="C123" s="847" t="s">
        <v>478</v>
      </c>
      <c r="D123" s="784"/>
      <c r="E123" s="784"/>
      <c r="F123" s="784"/>
      <c r="G123" s="784"/>
      <c r="H123" s="784"/>
      <c r="I123" s="784"/>
      <c r="J123" s="784"/>
      <c r="K123" s="784"/>
      <c r="L123" s="784"/>
      <c r="M123" s="784"/>
      <c r="N123" s="784"/>
      <c r="O123" s="784"/>
      <c r="P123" s="784"/>
      <c r="Q123" s="784"/>
      <c r="R123" s="784"/>
      <c r="S123" s="784"/>
      <c r="T123" s="784"/>
      <c r="U123" s="784"/>
      <c r="V123" s="784"/>
      <c r="W123" s="784"/>
      <c r="X123" s="784"/>
      <c r="Y123" s="784"/>
      <c r="Z123" s="785"/>
      <c r="AA123" s="811">
        <v>20439</v>
      </c>
      <c r="AB123" s="812"/>
      <c r="AC123" s="812"/>
      <c r="AD123" s="812"/>
      <c r="AE123" s="813"/>
      <c r="AF123" s="814">
        <v>16208</v>
      </c>
      <c r="AG123" s="812"/>
      <c r="AH123" s="812"/>
      <c r="AI123" s="812"/>
      <c r="AJ123" s="813"/>
      <c r="AK123" s="814">
        <v>15700</v>
      </c>
      <c r="AL123" s="812"/>
      <c r="AM123" s="812"/>
      <c r="AN123" s="812"/>
      <c r="AO123" s="813"/>
      <c r="AP123" s="856">
        <v>0.1</v>
      </c>
      <c r="AQ123" s="857"/>
      <c r="AR123" s="857"/>
      <c r="AS123" s="857"/>
      <c r="AT123" s="858"/>
      <c r="AU123" s="918"/>
      <c r="AV123" s="919"/>
      <c r="AW123" s="919"/>
      <c r="AX123" s="919"/>
      <c r="AY123" s="919"/>
      <c r="AZ123" s="242" t="s">
        <v>194</v>
      </c>
      <c r="BA123" s="242"/>
      <c r="BB123" s="242"/>
      <c r="BC123" s="242"/>
      <c r="BD123" s="242"/>
      <c r="BE123" s="242"/>
      <c r="BF123" s="242"/>
      <c r="BG123" s="242"/>
      <c r="BH123" s="242"/>
      <c r="BI123" s="242"/>
      <c r="BJ123" s="242"/>
      <c r="BK123" s="242"/>
      <c r="BL123" s="242"/>
      <c r="BM123" s="242"/>
      <c r="BN123" s="242"/>
      <c r="BO123" s="909" t="s">
        <v>494</v>
      </c>
      <c r="BP123" s="910"/>
      <c r="BQ123" s="864">
        <v>33651568</v>
      </c>
      <c r="BR123" s="865"/>
      <c r="BS123" s="865"/>
      <c r="BT123" s="865"/>
      <c r="BU123" s="865"/>
      <c r="BV123" s="865">
        <v>32607122</v>
      </c>
      <c r="BW123" s="865"/>
      <c r="BX123" s="865"/>
      <c r="BY123" s="865"/>
      <c r="BZ123" s="865"/>
      <c r="CA123" s="865">
        <v>32756940</v>
      </c>
      <c r="CB123" s="865"/>
      <c r="CC123" s="865"/>
      <c r="CD123" s="865"/>
      <c r="CE123" s="865"/>
      <c r="CF123" s="780"/>
      <c r="CG123" s="781"/>
      <c r="CH123" s="781"/>
      <c r="CI123" s="781"/>
      <c r="CJ123" s="866"/>
      <c r="CK123" s="901"/>
      <c r="CL123" s="887"/>
      <c r="CM123" s="887"/>
      <c r="CN123" s="887"/>
      <c r="CO123" s="888"/>
      <c r="CP123" s="867" t="s">
        <v>495</v>
      </c>
      <c r="CQ123" s="868"/>
      <c r="CR123" s="868"/>
      <c r="CS123" s="868"/>
      <c r="CT123" s="868"/>
      <c r="CU123" s="868"/>
      <c r="CV123" s="868"/>
      <c r="CW123" s="868"/>
      <c r="CX123" s="868"/>
      <c r="CY123" s="868"/>
      <c r="CZ123" s="868"/>
      <c r="DA123" s="868"/>
      <c r="DB123" s="868"/>
      <c r="DC123" s="868"/>
      <c r="DD123" s="868"/>
      <c r="DE123" s="868"/>
      <c r="DF123" s="869"/>
      <c r="DG123" s="811">
        <v>87667</v>
      </c>
      <c r="DH123" s="812"/>
      <c r="DI123" s="812"/>
      <c r="DJ123" s="812"/>
      <c r="DK123" s="813"/>
      <c r="DL123" s="814">
        <v>81378</v>
      </c>
      <c r="DM123" s="812"/>
      <c r="DN123" s="812"/>
      <c r="DO123" s="812"/>
      <c r="DP123" s="813"/>
      <c r="DQ123" s="814">
        <v>75012</v>
      </c>
      <c r="DR123" s="812"/>
      <c r="DS123" s="812"/>
      <c r="DT123" s="812"/>
      <c r="DU123" s="813"/>
      <c r="DV123" s="856">
        <v>0.5</v>
      </c>
      <c r="DW123" s="857"/>
      <c r="DX123" s="857"/>
      <c r="DY123" s="857"/>
      <c r="DZ123" s="858"/>
    </row>
    <row r="124" spans="1:130" s="221" customFormat="1" ht="26.25" customHeight="1" thickBot="1" x14ac:dyDescent="0.25">
      <c r="A124" s="852"/>
      <c r="B124" s="853"/>
      <c r="C124" s="847" t="s">
        <v>481</v>
      </c>
      <c r="D124" s="784"/>
      <c r="E124" s="784"/>
      <c r="F124" s="784"/>
      <c r="G124" s="784"/>
      <c r="H124" s="784"/>
      <c r="I124" s="784"/>
      <c r="J124" s="784"/>
      <c r="K124" s="784"/>
      <c r="L124" s="784"/>
      <c r="M124" s="784"/>
      <c r="N124" s="784"/>
      <c r="O124" s="784"/>
      <c r="P124" s="784"/>
      <c r="Q124" s="784"/>
      <c r="R124" s="784"/>
      <c r="S124" s="784"/>
      <c r="T124" s="784"/>
      <c r="U124" s="784"/>
      <c r="V124" s="784"/>
      <c r="W124" s="784"/>
      <c r="X124" s="784"/>
      <c r="Y124" s="784"/>
      <c r="Z124" s="785"/>
      <c r="AA124" s="811" t="s">
        <v>426</v>
      </c>
      <c r="AB124" s="812"/>
      <c r="AC124" s="812"/>
      <c r="AD124" s="812"/>
      <c r="AE124" s="813"/>
      <c r="AF124" s="814" t="s">
        <v>401</v>
      </c>
      <c r="AG124" s="812"/>
      <c r="AH124" s="812"/>
      <c r="AI124" s="812"/>
      <c r="AJ124" s="813"/>
      <c r="AK124" s="814" t="s">
        <v>426</v>
      </c>
      <c r="AL124" s="812"/>
      <c r="AM124" s="812"/>
      <c r="AN124" s="812"/>
      <c r="AO124" s="813"/>
      <c r="AP124" s="856" t="s">
        <v>471</v>
      </c>
      <c r="AQ124" s="857"/>
      <c r="AR124" s="857"/>
      <c r="AS124" s="857"/>
      <c r="AT124" s="858"/>
      <c r="AU124" s="859" t="s">
        <v>496</v>
      </c>
      <c r="AV124" s="860"/>
      <c r="AW124" s="860"/>
      <c r="AX124" s="860"/>
      <c r="AY124" s="860"/>
      <c r="AZ124" s="860"/>
      <c r="BA124" s="860"/>
      <c r="BB124" s="860"/>
      <c r="BC124" s="860"/>
      <c r="BD124" s="860"/>
      <c r="BE124" s="860"/>
      <c r="BF124" s="860"/>
      <c r="BG124" s="860"/>
      <c r="BH124" s="860"/>
      <c r="BI124" s="860"/>
      <c r="BJ124" s="860"/>
      <c r="BK124" s="860"/>
      <c r="BL124" s="860"/>
      <c r="BM124" s="860"/>
      <c r="BN124" s="860"/>
      <c r="BO124" s="860"/>
      <c r="BP124" s="861"/>
      <c r="BQ124" s="862">
        <v>70.7</v>
      </c>
      <c r="BR124" s="863"/>
      <c r="BS124" s="863"/>
      <c r="BT124" s="863"/>
      <c r="BU124" s="863"/>
      <c r="BV124" s="863">
        <v>63</v>
      </c>
      <c r="BW124" s="863"/>
      <c r="BX124" s="863"/>
      <c r="BY124" s="863"/>
      <c r="BZ124" s="863"/>
      <c r="CA124" s="863">
        <v>51.6</v>
      </c>
      <c r="CB124" s="863"/>
      <c r="CC124" s="863"/>
      <c r="CD124" s="863"/>
      <c r="CE124" s="863"/>
      <c r="CF124" s="758"/>
      <c r="CG124" s="759"/>
      <c r="CH124" s="759"/>
      <c r="CI124" s="759"/>
      <c r="CJ124" s="894"/>
      <c r="CK124" s="902"/>
      <c r="CL124" s="902"/>
      <c r="CM124" s="902"/>
      <c r="CN124" s="902"/>
      <c r="CO124" s="903"/>
      <c r="CP124" s="867" t="s">
        <v>497</v>
      </c>
      <c r="CQ124" s="868"/>
      <c r="CR124" s="868"/>
      <c r="CS124" s="868"/>
      <c r="CT124" s="868"/>
      <c r="CU124" s="868"/>
      <c r="CV124" s="868"/>
      <c r="CW124" s="868"/>
      <c r="CX124" s="868"/>
      <c r="CY124" s="868"/>
      <c r="CZ124" s="868"/>
      <c r="DA124" s="868"/>
      <c r="DB124" s="868"/>
      <c r="DC124" s="868"/>
      <c r="DD124" s="868"/>
      <c r="DE124" s="868"/>
      <c r="DF124" s="869"/>
      <c r="DG124" s="795">
        <v>635811</v>
      </c>
      <c r="DH124" s="796"/>
      <c r="DI124" s="796"/>
      <c r="DJ124" s="796"/>
      <c r="DK124" s="797"/>
      <c r="DL124" s="798">
        <v>14570</v>
      </c>
      <c r="DM124" s="796"/>
      <c r="DN124" s="796"/>
      <c r="DO124" s="796"/>
      <c r="DP124" s="797"/>
      <c r="DQ124" s="798">
        <v>13990</v>
      </c>
      <c r="DR124" s="796"/>
      <c r="DS124" s="796"/>
      <c r="DT124" s="796"/>
      <c r="DU124" s="797"/>
      <c r="DV124" s="880">
        <v>0.1</v>
      </c>
      <c r="DW124" s="881"/>
      <c r="DX124" s="881"/>
      <c r="DY124" s="881"/>
      <c r="DZ124" s="882"/>
    </row>
    <row r="125" spans="1:130" s="221" customFormat="1" ht="26.25" customHeight="1" x14ac:dyDescent="0.2">
      <c r="A125" s="852"/>
      <c r="B125" s="853"/>
      <c r="C125" s="847" t="s">
        <v>483</v>
      </c>
      <c r="D125" s="784"/>
      <c r="E125" s="784"/>
      <c r="F125" s="784"/>
      <c r="G125" s="784"/>
      <c r="H125" s="784"/>
      <c r="I125" s="784"/>
      <c r="J125" s="784"/>
      <c r="K125" s="784"/>
      <c r="L125" s="784"/>
      <c r="M125" s="784"/>
      <c r="N125" s="784"/>
      <c r="O125" s="784"/>
      <c r="P125" s="784"/>
      <c r="Q125" s="784"/>
      <c r="R125" s="784"/>
      <c r="S125" s="784"/>
      <c r="T125" s="784"/>
      <c r="U125" s="784"/>
      <c r="V125" s="784"/>
      <c r="W125" s="784"/>
      <c r="X125" s="784"/>
      <c r="Y125" s="784"/>
      <c r="Z125" s="785"/>
      <c r="AA125" s="811" t="s">
        <v>426</v>
      </c>
      <c r="AB125" s="812"/>
      <c r="AC125" s="812"/>
      <c r="AD125" s="812"/>
      <c r="AE125" s="813"/>
      <c r="AF125" s="814" t="s">
        <v>401</v>
      </c>
      <c r="AG125" s="812"/>
      <c r="AH125" s="812"/>
      <c r="AI125" s="812"/>
      <c r="AJ125" s="813"/>
      <c r="AK125" s="814" t="s">
        <v>471</v>
      </c>
      <c r="AL125" s="812"/>
      <c r="AM125" s="812"/>
      <c r="AN125" s="812"/>
      <c r="AO125" s="813"/>
      <c r="AP125" s="856" t="s">
        <v>185</v>
      </c>
      <c r="AQ125" s="857"/>
      <c r="AR125" s="857"/>
      <c r="AS125" s="857"/>
      <c r="AT125" s="858"/>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83" t="s">
        <v>498</v>
      </c>
      <c r="CL125" s="884"/>
      <c r="CM125" s="884"/>
      <c r="CN125" s="884"/>
      <c r="CO125" s="885"/>
      <c r="CP125" s="892" t="s">
        <v>499</v>
      </c>
      <c r="CQ125" s="840"/>
      <c r="CR125" s="840"/>
      <c r="CS125" s="840"/>
      <c r="CT125" s="840"/>
      <c r="CU125" s="840"/>
      <c r="CV125" s="840"/>
      <c r="CW125" s="840"/>
      <c r="CX125" s="840"/>
      <c r="CY125" s="840"/>
      <c r="CZ125" s="840"/>
      <c r="DA125" s="840"/>
      <c r="DB125" s="840"/>
      <c r="DC125" s="840"/>
      <c r="DD125" s="840"/>
      <c r="DE125" s="840"/>
      <c r="DF125" s="841"/>
      <c r="DG125" s="893" t="s">
        <v>185</v>
      </c>
      <c r="DH125" s="874"/>
      <c r="DI125" s="874"/>
      <c r="DJ125" s="874"/>
      <c r="DK125" s="874"/>
      <c r="DL125" s="874" t="s">
        <v>452</v>
      </c>
      <c r="DM125" s="874"/>
      <c r="DN125" s="874"/>
      <c r="DO125" s="874"/>
      <c r="DP125" s="874"/>
      <c r="DQ125" s="874" t="s">
        <v>471</v>
      </c>
      <c r="DR125" s="874"/>
      <c r="DS125" s="874"/>
      <c r="DT125" s="874"/>
      <c r="DU125" s="874"/>
      <c r="DV125" s="875" t="s">
        <v>452</v>
      </c>
      <c r="DW125" s="875"/>
      <c r="DX125" s="875"/>
      <c r="DY125" s="875"/>
      <c r="DZ125" s="876"/>
    </row>
    <row r="126" spans="1:130" s="221" customFormat="1" ht="26.25" customHeight="1" thickBot="1" x14ac:dyDescent="0.25">
      <c r="A126" s="852"/>
      <c r="B126" s="853"/>
      <c r="C126" s="847" t="s">
        <v>485</v>
      </c>
      <c r="D126" s="784"/>
      <c r="E126" s="784"/>
      <c r="F126" s="784"/>
      <c r="G126" s="784"/>
      <c r="H126" s="784"/>
      <c r="I126" s="784"/>
      <c r="J126" s="784"/>
      <c r="K126" s="784"/>
      <c r="L126" s="784"/>
      <c r="M126" s="784"/>
      <c r="N126" s="784"/>
      <c r="O126" s="784"/>
      <c r="P126" s="784"/>
      <c r="Q126" s="784"/>
      <c r="R126" s="784"/>
      <c r="S126" s="784"/>
      <c r="T126" s="784"/>
      <c r="U126" s="784"/>
      <c r="V126" s="784"/>
      <c r="W126" s="784"/>
      <c r="X126" s="784"/>
      <c r="Y126" s="784"/>
      <c r="Z126" s="785"/>
      <c r="AA126" s="811" t="s">
        <v>185</v>
      </c>
      <c r="AB126" s="812"/>
      <c r="AC126" s="812"/>
      <c r="AD126" s="812"/>
      <c r="AE126" s="813"/>
      <c r="AF126" s="814" t="s">
        <v>426</v>
      </c>
      <c r="AG126" s="812"/>
      <c r="AH126" s="812"/>
      <c r="AI126" s="812"/>
      <c r="AJ126" s="813"/>
      <c r="AK126" s="814" t="s">
        <v>185</v>
      </c>
      <c r="AL126" s="812"/>
      <c r="AM126" s="812"/>
      <c r="AN126" s="812"/>
      <c r="AO126" s="813"/>
      <c r="AP126" s="856" t="s">
        <v>452</v>
      </c>
      <c r="AQ126" s="857"/>
      <c r="AR126" s="857"/>
      <c r="AS126" s="857"/>
      <c r="AT126" s="858"/>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86"/>
      <c r="CL126" s="887"/>
      <c r="CM126" s="887"/>
      <c r="CN126" s="887"/>
      <c r="CO126" s="888"/>
      <c r="CP126" s="847" t="s">
        <v>500</v>
      </c>
      <c r="CQ126" s="784"/>
      <c r="CR126" s="784"/>
      <c r="CS126" s="784"/>
      <c r="CT126" s="784"/>
      <c r="CU126" s="784"/>
      <c r="CV126" s="784"/>
      <c r="CW126" s="784"/>
      <c r="CX126" s="784"/>
      <c r="CY126" s="784"/>
      <c r="CZ126" s="784"/>
      <c r="DA126" s="784"/>
      <c r="DB126" s="784"/>
      <c r="DC126" s="784"/>
      <c r="DD126" s="784"/>
      <c r="DE126" s="784"/>
      <c r="DF126" s="785"/>
      <c r="DG126" s="848" t="s">
        <v>426</v>
      </c>
      <c r="DH126" s="849"/>
      <c r="DI126" s="849"/>
      <c r="DJ126" s="849"/>
      <c r="DK126" s="849"/>
      <c r="DL126" s="849" t="s">
        <v>471</v>
      </c>
      <c r="DM126" s="849"/>
      <c r="DN126" s="849"/>
      <c r="DO126" s="849"/>
      <c r="DP126" s="849"/>
      <c r="DQ126" s="849" t="s">
        <v>453</v>
      </c>
      <c r="DR126" s="849"/>
      <c r="DS126" s="849"/>
      <c r="DT126" s="849"/>
      <c r="DU126" s="849"/>
      <c r="DV126" s="826" t="s">
        <v>401</v>
      </c>
      <c r="DW126" s="826"/>
      <c r="DX126" s="826"/>
      <c r="DY126" s="826"/>
      <c r="DZ126" s="827"/>
    </row>
    <row r="127" spans="1:130" s="221" customFormat="1" ht="26.25" customHeight="1" x14ac:dyDescent="0.2">
      <c r="A127" s="854"/>
      <c r="B127" s="855"/>
      <c r="C127" s="870" t="s">
        <v>501</v>
      </c>
      <c r="D127" s="871"/>
      <c r="E127" s="871"/>
      <c r="F127" s="871"/>
      <c r="G127" s="871"/>
      <c r="H127" s="871"/>
      <c r="I127" s="871"/>
      <c r="J127" s="871"/>
      <c r="K127" s="871"/>
      <c r="L127" s="871"/>
      <c r="M127" s="871"/>
      <c r="N127" s="871"/>
      <c r="O127" s="871"/>
      <c r="P127" s="871"/>
      <c r="Q127" s="871"/>
      <c r="R127" s="871"/>
      <c r="S127" s="871"/>
      <c r="T127" s="871"/>
      <c r="U127" s="871"/>
      <c r="V127" s="871"/>
      <c r="W127" s="871"/>
      <c r="X127" s="871"/>
      <c r="Y127" s="871"/>
      <c r="Z127" s="872"/>
      <c r="AA127" s="811">
        <v>3933</v>
      </c>
      <c r="AB127" s="812"/>
      <c r="AC127" s="812"/>
      <c r="AD127" s="812"/>
      <c r="AE127" s="813"/>
      <c r="AF127" s="814">
        <v>9544</v>
      </c>
      <c r="AG127" s="812"/>
      <c r="AH127" s="812"/>
      <c r="AI127" s="812"/>
      <c r="AJ127" s="813"/>
      <c r="AK127" s="814">
        <v>6781</v>
      </c>
      <c r="AL127" s="812"/>
      <c r="AM127" s="812"/>
      <c r="AN127" s="812"/>
      <c r="AO127" s="813"/>
      <c r="AP127" s="856">
        <v>0</v>
      </c>
      <c r="AQ127" s="857"/>
      <c r="AR127" s="857"/>
      <c r="AS127" s="857"/>
      <c r="AT127" s="858"/>
      <c r="AU127" s="223"/>
      <c r="AV127" s="223"/>
      <c r="AW127" s="223"/>
      <c r="AX127" s="873" t="s">
        <v>502</v>
      </c>
      <c r="AY127" s="844"/>
      <c r="AZ127" s="844"/>
      <c r="BA127" s="844"/>
      <c r="BB127" s="844"/>
      <c r="BC127" s="844"/>
      <c r="BD127" s="844"/>
      <c r="BE127" s="845"/>
      <c r="BF127" s="843" t="s">
        <v>503</v>
      </c>
      <c r="BG127" s="844"/>
      <c r="BH127" s="844"/>
      <c r="BI127" s="844"/>
      <c r="BJ127" s="844"/>
      <c r="BK127" s="844"/>
      <c r="BL127" s="845"/>
      <c r="BM127" s="843" t="s">
        <v>504</v>
      </c>
      <c r="BN127" s="844"/>
      <c r="BO127" s="844"/>
      <c r="BP127" s="844"/>
      <c r="BQ127" s="844"/>
      <c r="BR127" s="844"/>
      <c r="BS127" s="845"/>
      <c r="BT127" s="843" t="s">
        <v>505</v>
      </c>
      <c r="BU127" s="844"/>
      <c r="BV127" s="844"/>
      <c r="BW127" s="844"/>
      <c r="BX127" s="844"/>
      <c r="BY127" s="844"/>
      <c r="BZ127" s="846"/>
      <c r="CA127" s="223"/>
      <c r="CB127" s="223"/>
      <c r="CC127" s="223"/>
      <c r="CD127" s="246"/>
      <c r="CE127" s="246"/>
      <c r="CF127" s="246"/>
      <c r="CG127" s="223"/>
      <c r="CH127" s="223"/>
      <c r="CI127" s="223"/>
      <c r="CJ127" s="245"/>
      <c r="CK127" s="886"/>
      <c r="CL127" s="887"/>
      <c r="CM127" s="887"/>
      <c r="CN127" s="887"/>
      <c r="CO127" s="888"/>
      <c r="CP127" s="847" t="s">
        <v>506</v>
      </c>
      <c r="CQ127" s="784"/>
      <c r="CR127" s="784"/>
      <c r="CS127" s="784"/>
      <c r="CT127" s="784"/>
      <c r="CU127" s="784"/>
      <c r="CV127" s="784"/>
      <c r="CW127" s="784"/>
      <c r="CX127" s="784"/>
      <c r="CY127" s="784"/>
      <c r="CZ127" s="784"/>
      <c r="DA127" s="784"/>
      <c r="DB127" s="784"/>
      <c r="DC127" s="784"/>
      <c r="DD127" s="784"/>
      <c r="DE127" s="784"/>
      <c r="DF127" s="785"/>
      <c r="DG127" s="848" t="s">
        <v>452</v>
      </c>
      <c r="DH127" s="849"/>
      <c r="DI127" s="849"/>
      <c r="DJ127" s="849"/>
      <c r="DK127" s="849"/>
      <c r="DL127" s="849" t="s">
        <v>452</v>
      </c>
      <c r="DM127" s="849"/>
      <c r="DN127" s="849"/>
      <c r="DO127" s="849"/>
      <c r="DP127" s="849"/>
      <c r="DQ127" s="849" t="s">
        <v>453</v>
      </c>
      <c r="DR127" s="849"/>
      <c r="DS127" s="849"/>
      <c r="DT127" s="849"/>
      <c r="DU127" s="849"/>
      <c r="DV127" s="826" t="s">
        <v>452</v>
      </c>
      <c r="DW127" s="826"/>
      <c r="DX127" s="826"/>
      <c r="DY127" s="826"/>
      <c r="DZ127" s="827"/>
    </row>
    <row r="128" spans="1:130" s="221" customFormat="1" ht="26.25" customHeight="1" thickBot="1" x14ac:dyDescent="0.25">
      <c r="A128" s="828" t="s">
        <v>507</v>
      </c>
      <c r="B128" s="829"/>
      <c r="C128" s="829"/>
      <c r="D128" s="829"/>
      <c r="E128" s="829"/>
      <c r="F128" s="829"/>
      <c r="G128" s="829"/>
      <c r="H128" s="829"/>
      <c r="I128" s="829"/>
      <c r="J128" s="829"/>
      <c r="K128" s="829"/>
      <c r="L128" s="829"/>
      <c r="M128" s="829"/>
      <c r="N128" s="829"/>
      <c r="O128" s="829"/>
      <c r="P128" s="829"/>
      <c r="Q128" s="829"/>
      <c r="R128" s="829"/>
      <c r="S128" s="829"/>
      <c r="T128" s="829"/>
      <c r="U128" s="829"/>
      <c r="V128" s="829"/>
      <c r="W128" s="830" t="s">
        <v>508</v>
      </c>
      <c r="X128" s="830"/>
      <c r="Y128" s="830"/>
      <c r="Z128" s="831"/>
      <c r="AA128" s="832">
        <v>467594</v>
      </c>
      <c r="AB128" s="833"/>
      <c r="AC128" s="833"/>
      <c r="AD128" s="833"/>
      <c r="AE128" s="834"/>
      <c r="AF128" s="835">
        <v>441354</v>
      </c>
      <c r="AG128" s="833"/>
      <c r="AH128" s="833"/>
      <c r="AI128" s="833"/>
      <c r="AJ128" s="834"/>
      <c r="AK128" s="835">
        <v>462884</v>
      </c>
      <c r="AL128" s="833"/>
      <c r="AM128" s="833"/>
      <c r="AN128" s="833"/>
      <c r="AO128" s="834"/>
      <c r="AP128" s="836"/>
      <c r="AQ128" s="837"/>
      <c r="AR128" s="837"/>
      <c r="AS128" s="837"/>
      <c r="AT128" s="838"/>
      <c r="AU128" s="223"/>
      <c r="AV128" s="223"/>
      <c r="AW128" s="223"/>
      <c r="AX128" s="839" t="s">
        <v>509</v>
      </c>
      <c r="AY128" s="840"/>
      <c r="AZ128" s="840"/>
      <c r="BA128" s="840"/>
      <c r="BB128" s="840"/>
      <c r="BC128" s="840"/>
      <c r="BD128" s="840"/>
      <c r="BE128" s="841"/>
      <c r="BF128" s="818" t="s">
        <v>452</v>
      </c>
      <c r="BG128" s="819"/>
      <c r="BH128" s="819"/>
      <c r="BI128" s="819"/>
      <c r="BJ128" s="819"/>
      <c r="BK128" s="819"/>
      <c r="BL128" s="842"/>
      <c r="BM128" s="818">
        <v>12.6</v>
      </c>
      <c r="BN128" s="819"/>
      <c r="BO128" s="819"/>
      <c r="BP128" s="819"/>
      <c r="BQ128" s="819"/>
      <c r="BR128" s="819"/>
      <c r="BS128" s="842"/>
      <c r="BT128" s="818">
        <v>20</v>
      </c>
      <c r="BU128" s="819"/>
      <c r="BV128" s="819"/>
      <c r="BW128" s="819"/>
      <c r="BX128" s="819"/>
      <c r="BY128" s="819"/>
      <c r="BZ128" s="820"/>
      <c r="CA128" s="246"/>
      <c r="CB128" s="246"/>
      <c r="CC128" s="246"/>
      <c r="CD128" s="246"/>
      <c r="CE128" s="246"/>
      <c r="CF128" s="246"/>
      <c r="CG128" s="223"/>
      <c r="CH128" s="223"/>
      <c r="CI128" s="223"/>
      <c r="CJ128" s="245"/>
      <c r="CK128" s="889"/>
      <c r="CL128" s="890"/>
      <c r="CM128" s="890"/>
      <c r="CN128" s="890"/>
      <c r="CO128" s="891"/>
      <c r="CP128" s="821" t="s">
        <v>510</v>
      </c>
      <c r="CQ128" s="762"/>
      <c r="CR128" s="762"/>
      <c r="CS128" s="762"/>
      <c r="CT128" s="762"/>
      <c r="CU128" s="762"/>
      <c r="CV128" s="762"/>
      <c r="CW128" s="762"/>
      <c r="CX128" s="762"/>
      <c r="CY128" s="762"/>
      <c r="CZ128" s="762"/>
      <c r="DA128" s="762"/>
      <c r="DB128" s="762"/>
      <c r="DC128" s="762"/>
      <c r="DD128" s="762"/>
      <c r="DE128" s="762"/>
      <c r="DF128" s="763"/>
      <c r="DG128" s="822" t="s">
        <v>473</v>
      </c>
      <c r="DH128" s="823"/>
      <c r="DI128" s="823"/>
      <c r="DJ128" s="823"/>
      <c r="DK128" s="823"/>
      <c r="DL128" s="823" t="s">
        <v>473</v>
      </c>
      <c r="DM128" s="823"/>
      <c r="DN128" s="823"/>
      <c r="DO128" s="823"/>
      <c r="DP128" s="823"/>
      <c r="DQ128" s="823" t="s">
        <v>473</v>
      </c>
      <c r="DR128" s="823"/>
      <c r="DS128" s="823"/>
      <c r="DT128" s="823"/>
      <c r="DU128" s="823"/>
      <c r="DV128" s="824" t="s">
        <v>474</v>
      </c>
      <c r="DW128" s="824"/>
      <c r="DX128" s="824"/>
      <c r="DY128" s="824"/>
      <c r="DZ128" s="825"/>
    </row>
    <row r="129" spans="1:131" s="221" customFormat="1" ht="26.25" customHeight="1" x14ac:dyDescent="0.2">
      <c r="A129" s="806" t="s">
        <v>108</v>
      </c>
      <c r="B129" s="807"/>
      <c r="C129" s="807"/>
      <c r="D129" s="807"/>
      <c r="E129" s="807"/>
      <c r="F129" s="807"/>
      <c r="G129" s="807"/>
      <c r="H129" s="807"/>
      <c r="I129" s="807"/>
      <c r="J129" s="807"/>
      <c r="K129" s="807"/>
      <c r="L129" s="807"/>
      <c r="M129" s="807"/>
      <c r="N129" s="807"/>
      <c r="O129" s="807"/>
      <c r="P129" s="807"/>
      <c r="Q129" s="807"/>
      <c r="R129" s="807"/>
      <c r="S129" s="807"/>
      <c r="T129" s="807"/>
      <c r="U129" s="807"/>
      <c r="V129" s="807"/>
      <c r="W129" s="808" t="s">
        <v>511</v>
      </c>
      <c r="X129" s="809"/>
      <c r="Y129" s="809"/>
      <c r="Z129" s="810"/>
      <c r="AA129" s="811">
        <v>16637474</v>
      </c>
      <c r="AB129" s="812"/>
      <c r="AC129" s="812"/>
      <c r="AD129" s="812"/>
      <c r="AE129" s="813"/>
      <c r="AF129" s="814">
        <v>17154273</v>
      </c>
      <c r="AG129" s="812"/>
      <c r="AH129" s="812"/>
      <c r="AI129" s="812"/>
      <c r="AJ129" s="813"/>
      <c r="AK129" s="814">
        <v>17906874</v>
      </c>
      <c r="AL129" s="812"/>
      <c r="AM129" s="812"/>
      <c r="AN129" s="812"/>
      <c r="AO129" s="813"/>
      <c r="AP129" s="815"/>
      <c r="AQ129" s="816"/>
      <c r="AR129" s="816"/>
      <c r="AS129" s="816"/>
      <c r="AT129" s="817"/>
      <c r="AU129" s="224"/>
      <c r="AV129" s="224"/>
      <c r="AW129" s="224"/>
      <c r="AX129" s="783" t="s">
        <v>512</v>
      </c>
      <c r="AY129" s="784"/>
      <c r="AZ129" s="784"/>
      <c r="BA129" s="784"/>
      <c r="BB129" s="784"/>
      <c r="BC129" s="784"/>
      <c r="BD129" s="784"/>
      <c r="BE129" s="785"/>
      <c r="BF129" s="802" t="s">
        <v>471</v>
      </c>
      <c r="BG129" s="803"/>
      <c r="BH129" s="803"/>
      <c r="BI129" s="803"/>
      <c r="BJ129" s="803"/>
      <c r="BK129" s="803"/>
      <c r="BL129" s="804"/>
      <c r="BM129" s="802">
        <v>17.600000000000001</v>
      </c>
      <c r="BN129" s="803"/>
      <c r="BO129" s="803"/>
      <c r="BP129" s="803"/>
      <c r="BQ129" s="803"/>
      <c r="BR129" s="803"/>
      <c r="BS129" s="804"/>
      <c r="BT129" s="802">
        <v>30</v>
      </c>
      <c r="BU129" s="803"/>
      <c r="BV129" s="803"/>
      <c r="BW129" s="803"/>
      <c r="BX129" s="803"/>
      <c r="BY129" s="803"/>
      <c r="BZ129" s="805"/>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806" t="s">
        <v>513</v>
      </c>
      <c r="B130" s="807"/>
      <c r="C130" s="807"/>
      <c r="D130" s="807"/>
      <c r="E130" s="807"/>
      <c r="F130" s="807"/>
      <c r="G130" s="807"/>
      <c r="H130" s="807"/>
      <c r="I130" s="807"/>
      <c r="J130" s="807"/>
      <c r="K130" s="807"/>
      <c r="L130" s="807"/>
      <c r="M130" s="807"/>
      <c r="N130" s="807"/>
      <c r="O130" s="807"/>
      <c r="P130" s="807"/>
      <c r="Q130" s="807"/>
      <c r="R130" s="807"/>
      <c r="S130" s="807"/>
      <c r="T130" s="807"/>
      <c r="U130" s="807"/>
      <c r="V130" s="807"/>
      <c r="W130" s="808" t="s">
        <v>514</v>
      </c>
      <c r="X130" s="809"/>
      <c r="Y130" s="809"/>
      <c r="Z130" s="810"/>
      <c r="AA130" s="811">
        <v>2297739</v>
      </c>
      <c r="AB130" s="812"/>
      <c r="AC130" s="812"/>
      <c r="AD130" s="812"/>
      <c r="AE130" s="813"/>
      <c r="AF130" s="814">
        <v>2340634</v>
      </c>
      <c r="AG130" s="812"/>
      <c r="AH130" s="812"/>
      <c r="AI130" s="812"/>
      <c r="AJ130" s="813"/>
      <c r="AK130" s="814">
        <v>2251756</v>
      </c>
      <c r="AL130" s="812"/>
      <c r="AM130" s="812"/>
      <c r="AN130" s="812"/>
      <c r="AO130" s="813"/>
      <c r="AP130" s="815"/>
      <c r="AQ130" s="816"/>
      <c r="AR130" s="816"/>
      <c r="AS130" s="816"/>
      <c r="AT130" s="817"/>
      <c r="AU130" s="224"/>
      <c r="AV130" s="224"/>
      <c r="AW130" s="224"/>
      <c r="AX130" s="783" t="s">
        <v>515</v>
      </c>
      <c r="AY130" s="784"/>
      <c r="AZ130" s="784"/>
      <c r="BA130" s="784"/>
      <c r="BB130" s="784"/>
      <c r="BC130" s="784"/>
      <c r="BD130" s="784"/>
      <c r="BE130" s="785"/>
      <c r="BF130" s="786">
        <v>6.8</v>
      </c>
      <c r="BG130" s="787"/>
      <c r="BH130" s="787"/>
      <c r="BI130" s="787"/>
      <c r="BJ130" s="787"/>
      <c r="BK130" s="787"/>
      <c r="BL130" s="788"/>
      <c r="BM130" s="786">
        <v>25</v>
      </c>
      <c r="BN130" s="787"/>
      <c r="BO130" s="787"/>
      <c r="BP130" s="787"/>
      <c r="BQ130" s="787"/>
      <c r="BR130" s="787"/>
      <c r="BS130" s="788"/>
      <c r="BT130" s="786">
        <v>35</v>
      </c>
      <c r="BU130" s="787"/>
      <c r="BV130" s="787"/>
      <c r="BW130" s="787"/>
      <c r="BX130" s="787"/>
      <c r="BY130" s="787"/>
      <c r="BZ130" s="789"/>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790"/>
      <c r="B131" s="791"/>
      <c r="C131" s="791"/>
      <c r="D131" s="791"/>
      <c r="E131" s="791"/>
      <c r="F131" s="791"/>
      <c r="G131" s="791"/>
      <c r="H131" s="791"/>
      <c r="I131" s="791"/>
      <c r="J131" s="791"/>
      <c r="K131" s="791"/>
      <c r="L131" s="791"/>
      <c r="M131" s="791"/>
      <c r="N131" s="791"/>
      <c r="O131" s="791"/>
      <c r="P131" s="791"/>
      <c r="Q131" s="791"/>
      <c r="R131" s="791"/>
      <c r="S131" s="791"/>
      <c r="T131" s="791"/>
      <c r="U131" s="791"/>
      <c r="V131" s="791"/>
      <c r="W131" s="792" t="s">
        <v>516</v>
      </c>
      <c r="X131" s="793"/>
      <c r="Y131" s="793"/>
      <c r="Z131" s="794"/>
      <c r="AA131" s="795">
        <v>14339735</v>
      </c>
      <c r="AB131" s="796"/>
      <c r="AC131" s="796"/>
      <c r="AD131" s="796"/>
      <c r="AE131" s="797"/>
      <c r="AF131" s="798">
        <v>14813639</v>
      </c>
      <c r="AG131" s="796"/>
      <c r="AH131" s="796"/>
      <c r="AI131" s="796"/>
      <c r="AJ131" s="797"/>
      <c r="AK131" s="798">
        <v>15655118</v>
      </c>
      <c r="AL131" s="796"/>
      <c r="AM131" s="796"/>
      <c r="AN131" s="796"/>
      <c r="AO131" s="797"/>
      <c r="AP131" s="799"/>
      <c r="AQ131" s="800"/>
      <c r="AR131" s="800"/>
      <c r="AS131" s="800"/>
      <c r="AT131" s="801"/>
      <c r="AU131" s="224"/>
      <c r="AV131" s="224"/>
      <c r="AW131" s="224"/>
      <c r="AX131" s="761" t="s">
        <v>517</v>
      </c>
      <c r="AY131" s="762"/>
      <c r="AZ131" s="762"/>
      <c r="BA131" s="762"/>
      <c r="BB131" s="762"/>
      <c r="BC131" s="762"/>
      <c r="BD131" s="762"/>
      <c r="BE131" s="763"/>
      <c r="BF131" s="764">
        <v>51.6</v>
      </c>
      <c r="BG131" s="765"/>
      <c r="BH131" s="765"/>
      <c r="BI131" s="765"/>
      <c r="BJ131" s="765"/>
      <c r="BK131" s="765"/>
      <c r="BL131" s="766"/>
      <c r="BM131" s="764">
        <v>350</v>
      </c>
      <c r="BN131" s="765"/>
      <c r="BO131" s="765"/>
      <c r="BP131" s="765"/>
      <c r="BQ131" s="765"/>
      <c r="BR131" s="765"/>
      <c r="BS131" s="766"/>
      <c r="BT131" s="767"/>
      <c r="BU131" s="768"/>
      <c r="BV131" s="768"/>
      <c r="BW131" s="768"/>
      <c r="BX131" s="768"/>
      <c r="BY131" s="768"/>
      <c r="BZ131" s="769"/>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770" t="s">
        <v>518</v>
      </c>
      <c r="B132" s="771"/>
      <c r="C132" s="771"/>
      <c r="D132" s="771"/>
      <c r="E132" s="771"/>
      <c r="F132" s="771"/>
      <c r="G132" s="771"/>
      <c r="H132" s="771"/>
      <c r="I132" s="771"/>
      <c r="J132" s="771"/>
      <c r="K132" s="771"/>
      <c r="L132" s="771"/>
      <c r="M132" s="771"/>
      <c r="N132" s="771"/>
      <c r="O132" s="771"/>
      <c r="P132" s="771"/>
      <c r="Q132" s="771"/>
      <c r="R132" s="771"/>
      <c r="S132" s="771"/>
      <c r="T132" s="771"/>
      <c r="U132" s="771"/>
      <c r="V132" s="774" t="s">
        <v>519</v>
      </c>
      <c r="W132" s="774"/>
      <c r="X132" s="774"/>
      <c r="Y132" s="774"/>
      <c r="Z132" s="775"/>
      <c r="AA132" s="776">
        <v>6.3414491269999997</v>
      </c>
      <c r="AB132" s="777"/>
      <c r="AC132" s="777"/>
      <c r="AD132" s="777"/>
      <c r="AE132" s="778"/>
      <c r="AF132" s="779">
        <v>7.7735727189999997</v>
      </c>
      <c r="AG132" s="777"/>
      <c r="AH132" s="777"/>
      <c r="AI132" s="777"/>
      <c r="AJ132" s="778"/>
      <c r="AK132" s="779">
        <v>6.3532194390000001</v>
      </c>
      <c r="AL132" s="777"/>
      <c r="AM132" s="777"/>
      <c r="AN132" s="777"/>
      <c r="AO132" s="778"/>
      <c r="AP132" s="780"/>
      <c r="AQ132" s="781"/>
      <c r="AR132" s="781"/>
      <c r="AS132" s="781"/>
      <c r="AT132" s="782"/>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772"/>
      <c r="B133" s="773"/>
      <c r="C133" s="773"/>
      <c r="D133" s="773"/>
      <c r="E133" s="773"/>
      <c r="F133" s="773"/>
      <c r="G133" s="773"/>
      <c r="H133" s="773"/>
      <c r="I133" s="773"/>
      <c r="J133" s="773"/>
      <c r="K133" s="773"/>
      <c r="L133" s="773"/>
      <c r="M133" s="773"/>
      <c r="N133" s="773"/>
      <c r="O133" s="773"/>
      <c r="P133" s="773"/>
      <c r="Q133" s="773"/>
      <c r="R133" s="773"/>
      <c r="S133" s="773"/>
      <c r="T133" s="773"/>
      <c r="U133" s="773"/>
      <c r="V133" s="753" t="s">
        <v>520</v>
      </c>
      <c r="W133" s="753"/>
      <c r="X133" s="753"/>
      <c r="Y133" s="753"/>
      <c r="Z133" s="754"/>
      <c r="AA133" s="755">
        <v>7.8</v>
      </c>
      <c r="AB133" s="756"/>
      <c r="AC133" s="756"/>
      <c r="AD133" s="756"/>
      <c r="AE133" s="757"/>
      <c r="AF133" s="755">
        <v>7.4</v>
      </c>
      <c r="AG133" s="756"/>
      <c r="AH133" s="756"/>
      <c r="AI133" s="756"/>
      <c r="AJ133" s="757"/>
      <c r="AK133" s="755">
        <v>6.8</v>
      </c>
      <c r="AL133" s="756"/>
      <c r="AM133" s="756"/>
      <c r="AN133" s="756"/>
      <c r="AO133" s="757"/>
      <c r="AP133" s="758"/>
      <c r="AQ133" s="759"/>
      <c r="AR133" s="759"/>
      <c r="AS133" s="759"/>
      <c r="AT133" s="760"/>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MTzKK7Fk0USesYvuFbFk4hvXHGU+iiy7pz+DJTqrecqwwrSpIvrBZWpd7Db7/KO7NGyPO4RAcd0s45EPPZ7XKw==" saltValue="2eaebVO5E0G6goZ0/6SvQ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6"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O64" zoomScale="85" zoomScaleNormal="85" zoomScaleSheetLayoutView="85" workbookViewId="0"/>
  </sheetViews>
  <sheetFormatPr defaultColWidth="0" defaultRowHeight="13.5" customHeight="1" zeroHeight="1" x14ac:dyDescent="0.2"/>
  <cols>
    <col min="1" max="120" width="2.7265625" style="251" customWidth="1"/>
    <col min="121" max="121" width="0" style="250" hidden="1" customWidth="1"/>
    <col min="122" max="16384" width="9" style="250" hidden="1"/>
  </cols>
  <sheetData>
    <row r="1" spans="1:120" ht="13"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0"/>
    </row>
    <row r="17" spans="119:120" ht="13" x14ac:dyDescent="0.2">
      <c r="DP17" s="250"/>
    </row>
    <row r="18" spans="119:120" ht="13" x14ac:dyDescent="0.2"/>
    <row r="19" spans="119:120" ht="13" x14ac:dyDescent="0.2"/>
    <row r="20" spans="119:120" ht="13" x14ac:dyDescent="0.2">
      <c r="DO20" s="250"/>
      <c r="DP20" s="250"/>
    </row>
    <row r="21" spans="119:120" ht="13" x14ac:dyDescent="0.2">
      <c r="DP21" s="250"/>
    </row>
    <row r="22" spans="119:120" ht="13" x14ac:dyDescent="0.2"/>
    <row r="23" spans="119:120" ht="13" x14ac:dyDescent="0.2">
      <c r="DO23" s="250"/>
      <c r="DP23" s="250"/>
    </row>
    <row r="24" spans="119:120" ht="13" x14ac:dyDescent="0.2">
      <c r="DP24" s="250"/>
    </row>
    <row r="25" spans="119:120" ht="13" x14ac:dyDescent="0.2">
      <c r="DP25" s="250"/>
    </row>
    <row r="26" spans="119:120" ht="13" x14ac:dyDescent="0.2">
      <c r="DO26" s="250"/>
      <c r="DP26" s="250"/>
    </row>
    <row r="27" spans="119:120" ht="13" x14ac:dyDescent="0.2"/>
    <row r="28" spans="119:120" ht="13" x14ac:dyDescent="0.2">
      <c r="DO28" s="250"/>
      <c r="DP28" s="250"/>
    </row>
    <row r="29" spans="119:120" ht="13" x14ac:dyDescent="0.2">
      <c r="DP29" s="250"/>
    </row>
    <row r="30" spans="119:120" ht="13" x14ac:dyDescent="0.2"/>
    <row r="31" spans="119:120" ht="13" x14ac:dyDescent="0.2">
      <c r="DO31" s="250"/>
      <c r="DP31" s="250"/>
    </row>
    <row r="32" spans="119:120" ht="13" x14ac:dyDescent="0.2"/>
    <row r="33" spans="98:120" ht="13" x14ac:dyDescent="0.2">
      <c r="DO33" s="250"/>
      <c r="DP33" s="250"/>
    </row>
    <row r="34" spans="98:120" ht="13" x14ac:dyDescent="0.2">
      <c r="DM34" s="250"/>
    </row>
    <row r="35" spans="98:120" ht="13" x14ac:dyDescent="0.2">
      <c r="CT35" s="250"/>
      <c r="CU35" s="250"/>
      <c r="CV35" s="250"/>
      <c r="CY35" s="250"/>
      <c r="CZ35" s="250"/>
      <c r="DA35" s="250"/>
      <c r="DD35" s="250"/>
      <c r="DE35" s="250"/>
      <c r="DF35" s="250"/>
      <c r="DI35" s="250"/>
      <c r="DJ35" s="250"/>
      <c r="DK35" s="250"/>
      <c r="DM35" s="250"/>
      <c r="DN35" s="250"/>
      <c r="DO35" s="250"/>
      <c r="DP35" s="250"/>
    </row>
    <row r="36" spans="98:120" ht="13" x14ac:dyDescent="0.2"/>
    <row r="37" spans="98:120" ht="13" x14ac:dyDescent="0.2">
      <c r="CW37" s="250"/>
      <c r="DB37" s="250"/>
      <c r="DG37" s="250"/>
      <c r="DL37" s="250"/>
      <c r="DP37" s="250"/>
    </row>
    <row r="38" spans="98:120" ht="13"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0"/>
      <c r="DO49" s="250"/>
      <c r="DP49" s="25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0"/>
      <c r="CS63" s="250"/>
      <c r="CX63" s="250"/>
      <c r="DC63" s="250"/>
      <c r="DH63" s="250"/>
    </row>
    <row r="64" spans="22:120" ht="13" x14ac:dyDescent="0.2">
      <c r="V64" s="250"/>
    </row>
    <row r="65" spans="15:120" ht="13"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 x14ac:dyDescent="0.2">
      <c r="Q66" s="250"/>
      <c r="S66" s="250"/>
      <c r="U66" s="250"/>
      <c r="DM66" s="250"/>
    </row>
    <row r="67" spans="15:120" ht="13"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 x14ac:dyDescent="0.2"/>
    <row r="69" spans="15:120" ht="13" x14ac:dyDescent="0.2"/>
    <row r="70" spans="15:120" ht="13" x14ac:dyDescent="0.2"/>
    <row r="71" spans="15:120" ht="13" x14ac:dyDescent="0.2"/>
    <row r="72" spans="15:120" ht="13" x14ac:dyDescent="0.2">
      <c r="DP72" s="250"/>
    </row>
    <row r="73" spans="15:120" ht="13" x14ac:dyDescent="0.2">
      <c r="DP73" s="25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0"/>
      <c r="CX96" s="250"/>
      <c r="DC96" s="250"/>
      <c r="DH96" s="250"/>
    </row>
    <row r="97" spans="24:120" ht="13" x14ac:dyDescent="0.2">
      <c r="CS97" s="250"/>
      <c r="CX97" s="250"/>
      <c r="DC97" s="250"/>
      <c r="DH97" s="250"/>
      <c r="DP97" s="251" t="s">
        <v>521</v>
      </c>
    </row>
    <row r="98" spans="24:120" ht="13" hidden="1" x14ac:dyDescent="0.2">
      <c r="CS98" s="250"/>
      <c r="CX98" s="250"/>
      <c r="DC98" s="250"/>
      <c r="DH98" s="250"/>
    </row>
    <row r="99" spans="24:120" ht="13"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 hidden="1" x14ac:dyDescent="0.2">
      <c r="CT103" s="250"/>
      <c r="CV103" s="250"/>
      <c r="CW103" s="250"/>
      <c r="CY103" s="250"/>
      <c r="DA103" s="250"/>
      <c r="DB103" s="250"/>
      <c r="DD103" s="250"/>
      <c r="DF103" s="250"/>
      <c r="DG103" s="250"/>
      <c r="DI103" s="250"/>
      <c r="DK103" s="250"/>
      <c r="DL103" s="250"/>
      <c r="DM103" s="250"/>
      <c r="DN103" s="250"/>
      <c r="DO103" s="250"/>
      <c r="DP103" s="250"/>
    </row>
    <row r="104" spans="24:120" ht="13" hidden="1" x14ac:dyDescent="0.2">
      <c r="CV104" s="250"/>
      <c r="CW104" s="250"/>
      <c r="DA104" s="250"/>
      <c r="DB104" s="250"/>
      <c r="DF104" s="250"/>
      <c r="DG104" s="250"/>
      <c r="DK104" s="250"/>
      <c r="DL104" s="250"/>
      <c r="DN104" s="250"/>
      <c r="DO104" s="250"/>
      <c r="DP104" s="250"/>
    </row>
    <row r="105" spans="24:120" ht="12.75" hidden="1" customHeight="1" x14ac:dyDescent="0.2"/>
  </sheetData>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46" zoomScale="70" zoomScaleNormal="70" zoomScaleSheetLayoutView="55" workbookViewId="0"/>
  </sheetViews>
  <sheetFormatPr defaultColWidth="0" defaultRowHeight="13.5" customHeight="1" zeroHeight="1" x14ac:dyDescent="0.2"/>
  <cols>
    <col min="1" max="116" width="2.6328125" style="251" customWidth="1"/>
    <col min="117" max="16384" width="9" style="250" hidden="1"/>
  </cols>
  <sheetData>
    <row r="1" spans="2:116" ht="13"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 x14ac:dyDescent="0.2"/>
    <row r="3" spans="2:116" ht="13" x14ac:dyDescent="0.2"/>
    <row r="4" spans="2:116" ht="13"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 x14ac:dyDescent="0.2"/>
    <row r="20" spans="9:116" ht="13" x14ac:dyDescent="0.2"/>
    <row r="21" spans="9:116" ht="13" x14ac:dyDescent="0.2">
      <c r="DL21" s="250"/>
    </row>
    <row r="22" spans="9:116" ht="13" x14ac:dyDescent="0.2">
      <c r="DI22" s="250"/>
      <c r="DJ22" s="250"/>
      <c r="DK22" s="250"/>
      <c r="DL22" s="250"/>
    </row>
    <row r="23" spans="9:116" ht="13" x14ac:dyDescent="0.2">
      <c r="CY23" s="250"/>
      <c r="CZ23" s="250"/>
      <c r="DA23" s="250"/>
      <c r="DB23" s="250"/>
      <c r="DC23" s="250"/>
      <c r="DD23" s="250"/>
      <c r="DE23" s="250"/>
      <c r="DF23" s="250"/>
      <c r="DG23" s="250"/>
      <c r="DH23" s="250"/>
      <c r="DI23" s="250"/>
      <c r="DJ23" s="250"/>
      <c r="DK23" s="250"/>
      <c r="DL23" s="25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0"/>
      <c r="DA35" s="250"/>
      <c r="DB35" s="250"/>
      <c r="DC35" s="250"/>
      <c r="DD35" s="250"/>
      <c r="DE35" s="250"/>
      <c r="DF35" s="250"/>
      <c r="DG35" s="250"/>
      <c r="DH35" s="250"/>
      <c r="DI35" s="250"/>
      <c r="DJ35" s="250"/>
      <c r="DK35" s="250"/>
      <c r="DL35" s="250"/>
    </row>
    <row r="36" spans="15:116" ht="13" x14ac:dyDescent="0.2"/>
    <row r="37" spans="15:116" ht="13" x14ac:dyDescent="0.2">
      <c r="DL37" s="250"/>
    </row>
    <row r="38" spans="15:116" ht="13" x14ac:dyDescent="0.2">
      <c r="DI38" s="250"/>
      <c r="DJ38" s="250"/>
      <c r="DK38" s="250"/>
      <c r="DL38" s="250"/>
    </row>
    <row r="39" spans="15:116" ht="13" x14ac:dyDescent="0.2"/>
    <row r="40" spans="15:116" ht="13" x14ac:dyDescent="0.2"/>
    <row r="41" spans="15:116" ht="13" x14ac:dyDescent="0.2"/>
    <row r="42" spans="15:116" ht="13" x14ac:dyDescent="0.2"/>
    <row r="43" spans="15:116" ht="13"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 x14ac:dyDescent="0.2">
      <c r="DL44" s="250"/>
    </row>
    <row r="45" spans="15:116" ht="13" x14ac:dyDescent="0.2"/>
    <row r="46" spans="15:116" ht="13" x14ac:dyDescent="0.2">
      <c r="DA46" s="250"/>
      <c r="DB46" s="250"/>
      <c r="DC46" s="250"/>
      <c r="DD46" s="250"/>
      <c r="DE46" s="250"/>
      <c r="DF46" s="250"/>
      <c r="DG46" s="250"/>
      <c r="DH46" s="250"/>
      <c r="DI46" s="250"/>
      <c r="DJ46" s="250"/>
      <c r="DK46" s="250"/>
      <c r="DL46" s="250"/>
    </row>
    <row r="47" spans="15:116" ht="13" x14ac:dyDescent="0.2"/>
    <row r="48" spans="15:116" ht="13" x14ac:dyDescent="0.2"/>
    <row r="49" spans="104:116" ht="13" x14ac:dyDescent="0.2"/>
    <row r="50" spans="104:116" ht="13" x14ac:dyDescent="0.2">
      <c r="CZ50" s="250"/>
      <c r="DA50" s="250"/>
      <c r="DB50" s="250"/>
      <c r="DC50" s="250"/>
      <c r="DD50" s="250"/>
      <c r="DE50" s="250"/>
      <c r="DF50" s="250"/>
      <c r="DG50" s="250"/>
      <c r="DH50" s="250"/>
      <c r="DI50" s="250"/>
      <c r="DJ50" s="250"/>
      <c r="DK50" s="250"/>
      <c r="DL50" s="250"/>
    </row>
    <row r="51" spans="104:116" ht="13" x14ac:dyDescent="0.2"/>
    <row r="52" spans="104:116" ht="13" x14ac:dyDescent="0.2"/>
    <row r="53" spans="104:116" ht="13" x14ac:dyDescent="0.2">
      <c r="DL53" s="25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0"/>
      <c r="DD67" s="250"/>
      <c r="DE67" s="250"/>
      <c r="DF67" s="250"/>
      <c r="DG67" s="250"/>
      <c r="DH67" s="250"/>
      <c r="DI67" s="250"/>
      <c r="DJ67" s="250"/>
      <c r="DK67" s="250"/>
      <c r="DL67" s="25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VEy5YUMO8lpfi6OB9RyJ5fkwhBf5PgpvMRKt8stmaprnn5UR/1CEvAu2s23or5pRpNSkjdMGe9TqfMw30hPmpg==" saltValue="Qr8WZuBU8xTSLbiUZ5h00g==" spinCount="100000" sheet="1" objects="1" scenarios="1"/>
  <dataConsolidate/>
  <phoneticPr fontId="2"/>
  <printOptions horizontalCentered="1" verticalCentered="1"/>
  <pageMargins left="0" right="0" top="0" bottom="0" header="0" footer="0"/>
  <pageSetup paperSize="8" scale="66"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52" workbookViewId="0"/>
  </sheetViews>
  <sheetFormatPr defaultColWidth="0" defaultRowHeight="13.5" customHeight="1" zeroHeight="1" x14ac:dyDescent="0.2"/>
  <cols>
    <col min="1" max="36" width="2.453125" style="252" customWidth="1"/>
    <col min="37" max="44" width="17" style="252" customWidth="1"/>
    <col min="45" max="45" width="6.08984375" style="259" customWidth="1"/>
    <col min="46" max="46" width="3" style="257" customWidth="1"/>
    <col min="47" max="47" width="19.08984375" style="252" hidden="1" customWidth="1"/>
    <col min="48" max="52" width="12.6328125" style="252" hidden="1" customWidth="1"/>
    <col min="53" max="16384" width="8.6328125" style="252" hidden="1"/>
  </cols>
  <sheetData>
    <row r="1" spans="1:46" ht="13" x14ac:dyDescent="0.2">
      <c r="AS1" s="253"/>
      <c r="AT1" s="253"/>
    </row>
    <row r="2" spans="1:46" ht="13" x14ac:dyDescent="0.2">
      <c r="AS2" s="253"/>
      <c r="AT2" s="253"/>
    </row>
    <row r="3" spans="1:46" ht="13" x14ac:dyDescent="0.2">
      <c r="AS3" s="253"/>
      <c r="AT3" s="253"/>
    </row>
    <row r="4" spans="1:46" ht="13" x14ac:dyDescent="0.2">
      <c r="AS4" s="253"/>
      <c r="AT4" s="253"/>
    </row>
    <row r="5" spans="1:46" ht="16.5" x14ac:dyDescent="0.2">
      <c r="A5" s="254" t="s">
        <v>522</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ht="13" x14ac:dyDescent="0.2">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523</v>
      </c>
      <c r="AL6" s="258"/>
      <c r="AM6" s="258"/>
      <c r="AN6" s="258"/>
      <c r="AO6" s="253"/>
      <c r="AP6" s="253"/>
      <c r="AQ6" s="253"/>
      <c r="AR6" s="253"/>
    </row>
    <row r="7" spans="1:46" ht="13.5" customHeight="1" x14ac:dyDescent="0.2">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50" t="s">
        <v>524</v>
      </c>
      <c r="AP7" s="263"/>
      <c r="AQ7" s="264" t="s">
        <v>525</v>
      </c>
      <c r="AR7" s="265"/>
    </row>
    <row r="8" spans="1:46" ht="13" x14ac:dyDescent="0.2">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1"/>
      <c r="AP8" s="269" t="s">
        <v>526</v>
      </c>
      <c r="AQ8" s="270" t="s">
        <v>527</v>
      </c>
      <c r="AR8" s="271" t="s">
        <v>528</v>
      </c>
    </row>
    <row r="9" spans="1:46" ht="13" x14ac:dyDescent="0.2">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62" t="s">
        <v>529</v>
      </c>
      <c r="AL9" s="1163"/>
      <c r="AM9" s="1163"/>
      <c r="AN9" s="1164"/>
      <c r="AO9" s="272">
        <v>3934018</v>
      </c>
      <c r="AP9" s="272">
        <v>67716</v>
      </c>
      <c r="AQ9" s="273">
        <v>65025</v>
      </c>
      <c r="AR9" s="274">
        <v>4.0999999999999996</v>
      </c>
    </row>
    <row r="10" spans="1:46" ht="13.5" customHeight="1" x14ac:dyDescent="0.2">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62" t="s">
        <v>530</v>
      </c>
      <c r="AL10" s="1163"/>
      <c r="AM10" s="1163"/>
      <c r="AN10" s="1164"/>
      <c r="AO10" s="275">
        <v>993520</v>
      </c>
      <c r="AP10" s="275">
        <v>17101</v>
      </c>
      <c r="AQ10" s="276">
        <v>6119</v>
      </c>
      <c r="AR10" s="277">
        <v>179.5</v>
      </c>
    </row>
    <row r="11" spans="1:46" ht="13.5" customHeight="1" x14ac:dyDescent="0.2">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62" t="s">
        <v>531</v>
      </c>
      <c r="AL11" s="1163"/>
      <c r="AM11" s="1163"/>
      <c r="AN11" s="1164"/>
      <c r="AO11" s="275" t="s">
        <v>532</v>
      </c>
      <c r="AP11" s="275" t="s">
        <v>532</v>
      </c>
      <c r="AQ11" s="276">
        <v>1220</v>
      </c>
      <c r="AR11" s="277" t="s">
        <v>532</v>
      </c>
    </row>
    <row r="12" spans="1:46" ht="13.5" customHeight="1" x14ac:dyDescent="0.2">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62" t="s">
        <v>533</v>
      </c>
      <c r="AL12" s="1163"/>
      <c r="AM12" s="1163"/>
      <c r="AN12" s="1164"/>
      <c r="AO12" s="275" t="s">
        <v>532</v>
      </c>
      <c r="AP12" s="275" t="s">
        <v>532</v>
      </c>
      <c r="AQ12" s="276">
        <v>12</v>
      </c>
      <c r="AR12" s="277" t="s">
        <v>532</v>
      </c>
    </row>
    <row r="13" spans="1:46" ht="13.5" customHeight="1" x14ac:dyDescent="0.2">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62" t="s">
        <v>534</v>
      </c>
      <c r="AL13" s="1163"/>
      <c r="AM13" s="1163"/>
      <c r="AN13" s="1164"/>
      <c r="AO13" s="275">
        <v>261863</v>
      </c>
      <c r="AP13" s="275">
        <v>4507</v>
      </c>
      <c r="AQ13" s="276">
        <v>2792</v>
      </c>
      <c r="AR13" s="277">
        <v>61.4</v>
      </c>
    </row>
    <row r="14" spans="1:46" ht="13.5" customHeight="1" x14ac:dyDescent="0.2">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62" t="s">
        <v>535</v>
      </c>
      <c r="AL14" s="1163"/>
      <c r="AM14" s="1163"/>
      <c r="AN14" s="1164"/>
      <c r="AO14" s="275">
        <v>124849</v>
      </c>
      <c r="AP14" s="275">
        <v>2149</v>
      </c>
      <c r="AQ14" s="276">
        <v>1408</v>
      </c>
      <c r="AR14" s="277">
        <v>52.6</v>
      </c>
    </row>
    <row r="15" spans="1:46" ht="13.5" customHeight="1" x14ac:dyDescent="0.2">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65" t="s">
        <v>536</v>
      </c>
      <c r="AL15" s="1166"/>
      <c r="AM15" s="1166"/>
      <c r="AN15" s="1167"/>
      <c r="AO15" s="275">
        <v>-260028</v>
      </c>
      <c r="AP15" s="275">
        <v>-4476</v>
      </c>
      <c r="AQ15" s="276">
        <v>-3962</v>
      </c>
      <c r="AR15" s="277">
        <v>13</v>
      </c>
    </row>
    <row r="16" spans="1:46" ht="13" x14ac:dyDescent="0.2">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65" t="s">
        <v>194</v>
      </c>
      <c r="AL16" s="1166"/>
      <c r="AM16" s="1166"/>
      <c r="AN16" s="1167"/>
      <c r="AO16" s="275">
        <v>5054222</v>
      </c>
      <c r="AP16" s="275">
        <v>86998</v>
      </c>
      <c r="AQ16" s="276">
        <v>72615</v>
      </c>
      <c r="AR16" s="277">
        <v>19.8</v>
      </c>
    </row>
    <row r="17" spans="1:46" ht="13" x14ac:dyDescent="0.2">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ht="13" x14ac:dyDescent="0.2">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ht="13" x14ac:dyDescent="0.2">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537</v>
      </c>
      <c r="AL19" s="253"/>
      <c r="AM19" s="253"/>
      <c r="AN19" s="253"/>
      <c r="AO19" s="253"/>
      <c r="AP19" s="253"/>
      <c r="AQ19" s="253"/>
      <c r="AR19" s="253"/>
    </row>
    <row r="20" spans="1:46" ht="13" x14ac:dyDescent="0.2">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538</v>
      </c>
      <c r="AP20" s="284" t="s">
        <v>539</v>
      </c>
      <c r="AQ20" s="285" t="s">
        <v>540</v>
      </c>
      <c r="AR20" s="286"/>
    </row>
    <row r="21" spans="1:46" s="292" customFormat="1" ht="13" x14ac:dyDescent="0.2">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68" t="s">
        <v>541</v>
      </c>
      <c r="AL21" s="1169"/>
      <c r="AM21" s="1169"/>
      <c r="AN21" s="1170"/>
      <c r="AO21" s="288">
        <v>6.94</v>
      </c>
      <c r="AP21" s="289">
        <v>6.51</v>
      </c>
      <c r="AQ21" s="290">
        <v>0.43</v>
      </c>
      <c r="AR21" s="258"/>
      <c r="AS21" s="291"/>
      <c r="AT21" s="287"/>
    </row>
    <row r="22" spans="1:46" s="292" customFormat="1" ht="13" x14ac:dyDescent="0.2">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68" t="s">
        <v>542</v>
      </c>
      <c r="AL22" s="1169"/>
      <c r="AM22" s="1169"/>
      <c r="AN22" s="1170"/>
      <c r="AO22" s="293">
        <v>97.5</v>
      </c>
      <c r="AP22" s="294">
        <v>98.4</v>
      </c>
      <c r="AQ22" s="295">
        <v>-0.9</v>
      </c>
      <c r="AR22" s="279"/>
      <c r="AS22" s="291"/>
      <c r="AT22" s="287"/>
    </row>
    <row r="23" spans="1:46" s="292" customFormat="1" ht="13" x14ac:dyDescent="0.2">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ht="13" x14ac:dyDescent="0.2">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ht="13"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ht="13" x14ac:dyDescent="0.2">
      <c r="A26" s="1161" t="s">
        <v>543</v>
      </c>
      <c r="B26" s="1161"/>
      <c r="C26" s="1161"/>
      <c r="D26" s="1161"/>
      <c r="E26" s="1161"/>
      <c r="F26" s="1161"/>
      <c r="G26" s="1161"/>
      <c r="H26" s="1161"/>
      <c r="I26" s="1161"/>
      <c r="J26" s="1161"/>
      <c r="K26" s="1161"/>
      <c r="L26" s="1161"/>
      <c r="M26" s="1161"/>
      <c r="N26" s="1161"/>
      <c r="O26" s="1161"/>
      <c r="P26" s="1161"/>
      <c r="Q26" s="1161"/>
      <c r="R26" s="1161"/>
      <c r="S26" s="1161"/>
      <c r="T26" s="1161"/>
      <c r="U26" s="1161"/>
      <c r="V26" s="1161"/>
      <c r="W26" s="1161"/>
      <c r="X26" s="1161"/>
      <c r="Y26" s="1161"/>
      <c r="Z26" s="1161"/>
      <c r="AA26" s="1161"/>
      <c r="AB26" s="1161"/>
      <c r="AC26" s="1161"/>
      <c r="AD26" s="1161"/>
      <c r="AE26" s="1161"/>
      <c r="AF26" s="1161"/>
      <c r="AG26" s="1161"/>
      <c r="AH26" s="1161"/>
      <c r="AI26" s="1161"/>
      <c r="AJ26" s="1161"/>
      <c r="AK26" s="1161"/>
      <c r="AL26" s="1161"/>
      <c r="AM26" s="1161"/>
      <c r="AN26" s="1161"/>
      <c r="AO26" s="1161"/>
      <c r="AP26" s="1161"/>
      <c r="AQ26" s="1161"/>
      <c r="AR26" s="1161"/>
      <c r="AS26" s="1161"/>
      <c r="AT26" s="258"/>
    </row>
    <row r="27" spans="1:46" ht="13" x14ac:dyDescent="0.2">
      <c r="A27" s="300"/>
      <c r="AO27" s="253"/>
      <c r="AP27" s="253"/>
      <c r="AQ27" s="253"/>
      <c r="AR27" s="253"/>
      <c r="AS27" s="253"/>
      <c r="AT27" s="253"/>
    </row>
    <row r="28" spans="1:46" ht="16.5" x14ac:dyDescent="0.2">
      <c r="A28" s="254" t="s">
        <v>544</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ht="13" x14ac:dyDescent="0.2">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545</v>
      </c>
      <c r="AL29" s="258"/>
      <c r="AM29" s="258"/>
      <c r="AN29" s="258"/>
      <c r="AO29" s="253"/>
      <c r="AP29" s="253"/>
      <c r="AQ29" s="253"/>
      <c r="AR29" s="253"/>
      <c r="AS29" s="302"/>
    </row>
    <row r="30" spans="1:46" ht="13.5" customHeight="1" x14ac:dyDescent="0.2">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50" t="s">
        <v>524</v>
      </c>
      <c r="AP30" s="263"/>
      <c r="AQ30" s="264" t="s">
        <v>525</v>
      </c>
      <c r="AR30" s="265"/>
    </row>
    <row r="31" spans="1:46" ht="13" x14ac:dyDescent="0.2">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1"/>
      <c r="AP31" s="269" t="s">
        <v>526</v>
      </c>
      <c r="AQ31" s="270" t="s">
        <v>527</v>
      </c>
      <c r="AR31" s="271" t="s">
        <v>528</v>
      </c>
    </row>
    <row r="32" spans="1:46" ht="27" customHeight="1" x14ac:dyDescent="0.2">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52" t="s">
        <v>546</v>
      </c>
      <c r="AL32" s="1153"/>
      <c r="AM32" s="1153"/>
      <c r="AN32" s="1154"/>
      <c r="AO32" s="303">
        <v>2933525</v>
      </c>
      <c r="AP32" s="303">
        <v>50494</v>
      </c>
      <c r="AQ32" s="304">
        <v>34910</v>
      </c>
      <c r="AR32" s="305">
        <v>44.6</v>
      </c>
    </row>
    <row r="33" spans="1:46" ht="13.5" customHeight="1" x14ac:dyDescent="0.2">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52" t="s">
        <v>547</v>
      </c>
      <c r="AL33" s="1153"/>
      <c r="AM33" s="1153"/>
      <c r="AN33" s="1154"/>
      <c r="AO33" s="303" t="s">
        <v>532</v>
      </c>
      <c r="AP33" s="303" t="s">
        <v>532</v>
      </c>
      <c r="AQ33" s="304" t="s">
        <v>532</v>
      </c>
      <c r="AR33" s="305" t="s">
        <v>532</v>
      </c>
    </row>
    <row r="34" spans="1:46" ht="27" customHeight="1" x14ac:dyDescent="0.2">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52" t="s">
        <v>548</v>
      </c>
      <c r="AL34" s="1153"/>
      <c r="AM34" s="1153"/>
      <c r="AN34" s="1154"/>
      <c r="AO34" s="303" t="s">
        <v>532</v>
      </c>
      <c r="AP34" s="303" t="s">
        <v>532</v>
      </c>
      <c r="AQ34" s="304">
        <v>4</v>
      </c>
      <c r="AR34" s="305" t="s">
        <v>532</v>
      </c>
    </row>
    <row r="35" spans="1:46" ht="27" customHeight="1" x14ac:dyDescent="0.2">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52" t="s">
        <v>549</v>
      </c>
      <c r="AL35" s="1153"/>
      <c r="AM35" s="1153"/>
      <c r="AN35" s="1154"/>
      <c r="AO35" s="303">
        <v>683960</v>
      </c>
      <c r="AP35" s="303">
        <v>11773</v>
      </c>
      <c r="AQ35" s="304">
        <v>8517</v>
      </c>
      <c r="AR35" s="305">
        <v>38.200000000000003</v>
      </c>
    </row>
    <row r="36" spans="1:46" ht="27" customHeight="1" x14ac:dyDescent="0.2">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52" t="s">
        <v>550</v>
      </c>
      <c r="AL36" s="1153"/>
      <c r="AM36" s="1153"/>
      <c r="AN36" s="1154"/>
      <c r="AO36" s="303">
        <v>69244</v>
      </c>
      <c r="AP36" s="303">
        <v>1192</v>
      </c>
      <c r="AQ36" s="304">
        <v>1600</v>
      </c>
      <c r="AR36" s="305">
        <v>-25.5</v>
      </c>
    </row>
    <row r="37" spans="1:46" ht="13.5" customHeight="1" x14ac:dyDescent="0.2">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52" t="s">
        <v>551</v>
      </c>
      <c r="AL37" s="1153"/>
      <c r="AM37" s="1153"/>
      <c r="AN37" s="1154"/>
      <c r="AO37" s="303">
        <v>22481</v>
      </c>
      <c r="AP37" s="303">
        <v>387</v>
      </c>
      <c r="AQ37" s="304">
        <v>1669</v>
      </c>
      <c r="AR37" s="305">
        <v>-76.8</v>
      </c>
    </row>
    <row r="38" spans="1:46" ht="27" customHeight="1" x14ac:dyDescent="0.2">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55" t="s">
        <v>552</v>
      </c>
      <c r="AL38" s="1156"/>
      <c r="AM38" s="1156"/>
      <c r="AN38" s="1157"/>
      <c r="AO38" s="306">
        <v>34</v>
      </c>
      <c r="AP38" s="306">
        <v>1</v>
      </c>
      <c r="AQ38" s="307">
        <v>1</v>
      </c>
      <c r="AR38" s="295">
        <v>0</v>
      </c>
      <c r="AS38" s="302"/>
    </row>
    <row r="39" spans="1:46" ht="13" x14ac:dyDescent="0.2">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55" t="s">
        <v>553</v>
      </c>
      <c r="AL39" s="1156"/>
      <c r="AM39" s="1156"/>
      <c r="AN39" s="1157"/>
      <c r="AO39" s="303">
        <v>-462884</v>
      </c>
      <c r="AP39" s="303">
        <v>-7968</v>
      </c>
      <c r="AQ39" s="304">
        <v>-6461</v>
      </c>
      <c r="AR39" s="305">
        <v>23.3</v>
      </c>
      <c r="AS39" s="302"/>
    </row>
    <row r="40" spans="1:46" ht="27" customHeight="1" x14ac:dyDescent="0.2">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52" t="s">
        <v>554</v>
      </c>
      <c r="AL40" s="1153"/>
      <c r="AM40" s="1153"/>
      <c r="AN40" s="1154"/>
      <c r="AO40" s="303">
        <v>-2251756</v>
      </c>
      <c r="AP40" s="303">
        <v>-38759</v>
      </c>
      <c r="AQ40" s="304">
        <v>-28321</v>
      </c>
      <c r="AR40" s="305">
        <v>36.9</v>
      </c>
      <c r="AS40" s="302"/>
    </row>
    <row r="41" spans="1:46" ht="13" x14ac:dyDescent="0.2">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58" t="s">
        <v>307</v>
      </c>
      <c r="AL41" s="1159"/>
      <c r="AM41" s="1159"/>
      <c r="AN41" s="1160"/>
      <c r="AO41" s="303">
        <v>994604</v>
      </c>
      <c r="AP41" s="303">
        <v>17120</v>
      </c>
      <c r="AQ41" s="304">
        <v>11918</v>
      </c>
      <c r="AR41" s="305">
        <v>43.6</v>
      </c>
      <c r="AS41" s="302"/>
    </row>
    <row r="42" spans="1:46" ht="13" x14ac:dyDescent="0.2">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555</v>
      </c>
      <c r="AL42" s="253"/>
      <c r="AM42" s="253"/>
      <c r="AN42" s="253"/>
      <c r="AO42" s="253"/>
      <c r="AP42" s="253"/>
      <c r="AQ42" s="279"/>
      <c r="AR42" s="279"/>
      <c r="AS42" s="302"/>
    </row>
    <row r="43" spans="1:46" ht="13" x14ac:dyDescent="0.2">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ht="13" x14ac:dyDescent="0.2">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ht="13" x14ac:dyDescent="0.2">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ht="13"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2">
      <c r="A47" s="312" t="s">
        <v>556</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ht="13" x14ac:dyDescent="0.2">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557</v>
      </c>
      <c r="AL48" s="313"/>
      <c r="AM48" s="313"/>
      <c r="AN48" s="313"/>
      <c r="AO48" s="313"/>
      <c r="AP48" s="313"/>
      <c r="AQ48" s="314"/>
      <c r="AR48" s="313"/>
    </row>
    <row r="49" spans="1:44" ht="13.5" customHeight="1" x14ac:dyDescent="0.2">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45" t="s">
        <v>524</v>
      </c>
      <c r="AN49" s="1147" t="s">
        <v>558</v>
      </c>
      <c r="AO49" s="1148"/>
      <c r="AP49" s="1148"/>
      <c r="AQ49" s="1148"/>
      <c r="AR49" s="1149"/>
    </row>
    <row r="50" spans="1:44" ht="13" x14ac:dyDescent="0.2">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46"/>
      <c r="AN50" s="319" t="s">
        <v>559</v>
      </c>
      <c r="AO50" s="320" t="s">
        <v>560</v>
      </c>
      <c r="AP50" s="321" t="s">
        <v>561</v>
      </c>
      <c r="AQ50" s="322" t="s">
        <v>562</v>
      </c>
      <c r="AR50" s="323" t="s">
        <v>563</v>
      </c>
    </row>
    <row r="51" spans="1:44" ht="13" x14ac:dyDescent="0.2">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564</v>
      </c>
      <c r="AL51" s="316"/>
      <c r="AM51" s="324">
        <v>1915353</v>
      </c>
      <c r="AN51" s="325">
        <v>32740</v>
      </c>
      <c r="AO51" s="326">
        <v>-57.7</v>
      </c>
      <c r="AP51" s="327">
        <v>47820</v>
      </c>
      <c r="AQ51" s="328">
        <v>7.5</v>
      </c>
      <c r="AR51" s="329">
        <v>-65.2</v>
      </c>
    </row>
    <row r="52" spans="1:44" ht="13" x14ac:dyDescent="0.2">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565</v>
      </c>
      <c r="AM52" s="332">
        <v>620540</v>
      </c>
      <c r="AN52" s="333">
        <v>10607</v>
      </c>
      <c r="AO52" s="334">
        <v>-78.900000000000006</v>
      </c>
      <c r="AP52" s="335">
        <v>25855</v>
      </c>
      <c r="AQ52" s="336">
        <v>-0.1</v>
      </c>
      <c r="AR52" s="337">
        <v>-78.8</v>
      </c>
    </row>
    <row r="53" spans="1:44" ht="13" x14ac:dyDescent="0.2">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566</v>
      </c>
      <c r="AL53" s="316"/>
      <c r="AM53" s="324">
        <v>1352429</v>
      </c>
      <c r="AN53" s="325">
        <v>23180</v>
      </c>
      <c r="AO53" s="326">
        <v>-29.2</v>
      </c>
      <c r="AP53" s="327">
        <v>41934</v>
      </c>
      <c r="AQ53" s="328">
        <v>-12.3</v>
      </c>
      <c r="AR53" s="329">
        <v>-16.899999999999999</v>
      </c>
    </row>
    <row r="54" spans="1:44" ht="13" x14ac:dyDescent="0.2">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565</v>
      </c>
      <c r="AM54" s="332">
        <v>410757</v>
      </c>
      <c r="AN54" s="333">
        <v>7040</v>
      </c>
      <c r="AO54" s="334">
        <v>-33.6</v>
      </c>
      <c r="AP54" s="335">
        <v>23352</v>
      </c>
      <c r="AQ54" s="336">
        <v>-9.6999999999999993</v>
      </c>
      <c r="AR54" s="337">
        <v>-23.9</v>
      </c>
    </row>
    <row r="55" spans="1:44" ht="13" x14ac:dyDescent="0.2">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567</v>
      </c>
      <c r="AL55" s="316"/>
      <c r="AM55" s="324">
        <v>2027658</v>
      </c>
      <c r="AN55" s="325">
        <v>34787</v>
      </c>
      <c r="AO55" s="326">
        <v>50.1</v>
      </c>
      <c r="AP55" s="327">
        <v>45588</v>
      </c>
      <c r="AQ55" s="328">
        <v>8.6999999999999993</v>
      </c>
      <c r="AR55" s="329">
        <v>41.4</v>
      </c>
    </row>
    <row r="56" spans="1:44" ht="13" x14ac:dyDescent="0.2">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565</v>
      </c>
      <c r="AM56" s="332">
        <v>577289</v>
      </c>
      <c r="AN56" s="333">
        <v>9904</v>
      </c>
      <c r="AO56" s="334">
        <v>40.700000000000003</v>
      </c>
      <c r="AP56" s="335">
        <v>24150</v>
      </c>
      <c r="AQ56" s="336">
        <v>3.4</v>
      </c>
      <c r="AR56" s="337">
        <v>37.299999999999997</v>
      </c>
    </row>
    <row r="57" spans="1:44" ht="13" x14ac:dyDescent="0.2">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568</v>
      </c>
      <c r="AL57" s="316"/>
      <c r="AM57" s="324">
        <v>1854776</v>
      </c>
      <c r="AN57" s="325">
        <v>31824</v>
      </c>
      <c r="AO57" s="326">
        <v>-8.5</v>
      </c>
      <c r="AP57" s="327">
        <v>45483</v>
      </c>
      <c r="AQ57" s="328">
        <v>-0.2</v>
      </c>
      <c r="AR57" s="329">
        <v>-8.3000000000000007</v>
      </c>
    </row>
    <row r="58" spans="1:44" ht="13" x14ac:dyDescent="0.2">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565</v>
      </c>
      <c r="AM58" s="332">
        <v>489858</v>
      </c>
      <c r="AN58" s="333">
        <v>8405</v>
      </c>
      <c r="AO58" s="334">
        <v>-15.1</v>
      </c>
      <c r="AP58" s="335">
        <v>24241</v>
      </c>
      <c r="AQ58" s="336">
        <v>0.4</v>
      </c>
      <c r="AR58" s="337">
        <v>-15.5</v>
      </c>
    </row>
    <row r="59" spans="1:44" ht="13" x14ac:dyDescent="0.2">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569</v>
      </c>
      <c r="AL59" s="316"/>
      <c r="AM59" s="324">
        <v>2460600</v>
      </c>
      <c r="AN59" s="325">
        <v>42354</v>
      </c>
      <c r="AO59" s="326">
        <v>33.1</v>
      </c>
      <c r="AP59" s="327">
        <v>45945</v>
      </c>
      <c r="AQ59" s="328">
        <v>1</v>
      </c>
      <c r="AR59" s="329">
        <v>32.1</v>
      </c>
    </row>
    <row r="60" spans="1:44" ht="13" x14ac:dyDescent="0.2">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565</v>
      </c>
      <c r="AM60" s="332">
        <v>966760</v>
      </c>
      <c r="AN60" s="333">
        <v>16641</v>
      </c>
      <c r="AO60" s="334">
        <v>98</v>
      </c>
      <c r="AP60" s="335">
        <v>25180</v>
      </c>
      <c r="AQ60" s="336">
        <v>3.9</v>
      </c>
      <c r="AR60" s="337">
        <v>94.1</v>
      </c>
    </row>
    <row r="61" spans="1:44" ht="13" x14ac:dyDescent="0.2">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570</v>
      </c>
      <c r="AL61" s="338"/>
      <c r="AM61" s="339">
        <v>1922163</v>
      </c>
      <c r="AN61" s="340">
        <v>32977</v>
      </c>
      <c r="AO61" s="341">
        <v>-2.4</v>
      </c>
      <c r="AP61" s="342">
        <v>45354</v>
      </c>
      <c r="AQ61" s="343">
        <v>0.9</v>
      </c>
      <c r="AR61" s="329">
        <v>-3.3</v>
      </c>
    </row>
    <row r="62" spans="1:44" ht="13" x14ac:dyDescent="0.2">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565</v>
      </c>
      <c r="AM62" s="332">
        <v>613041</v>
      </c>
      <c r="AN62" s="333">
        <v>10519</v>
      </c>
      <c r="AO62" s="334">
        <v>2.2000000000000002</v>
      </c>
      <c r="AP62" s="335">
        <v>24556</v>
      </c>
      <c r="AQ62" s="336">
        <v>-0.4</v>
      </c>
      <c r="AR62" s="337">
        <v>2.6</v>
      </c>
    </row>
    <row r="63" spans="1:44" ht="13" x14ac:dyDescent="0.2">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ht="13" x14ac:dyDescent="0.2">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ht="13" x14ac:dyDescent="0.2">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ht="13" x14ac:dyDescent="0.2">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2">
      <c r="AK67" s="253"/>
      <c r="AL67" s="253"/>
      <c r="AM67" s="253"/>
      <c r="AN67" s="253"/>
      <c r="AO67" s="253"/>
      <c r="AP67" s="253"/>
      <c r="AQ67" s="253"/>
      <c r="AR67" s="253"/>
      <c r="AS67" s="253"/>
      <c r="AT67" s="253"/>
    </row>
    <row r="68" spans="1:46" ht="13.5" hidden="1" customHeight="1" x14ac:dyDescent="0.2">
      <c r="AK68" s="253"/>
      <c r="AL68" s="253"/>
      <c r="AM68" s="253"/>
      <c r="AN68" s="253"/>
      <c r="AO68" s="253"/>
      <c r="AP68" s="253"/>
      <c r="AQ68" s="253"/>
      <c r="AR68" s="253"/>
    </row>
    <row r="69" spans="1:46" ht="13.5" hidden="1" customHeight="1" x14ac:dyDescent="0.2">
      <c r="AK69" s="253"/>
      <c r="AL69" s="253"/>
      <c r="AM69" s="253"/>
      <c r="AN69" s="253"/>
      <c r="AO69" s="253"/>
      <c r="AP69" s="253"/>
      <c r="AQ69" s="253"/>
      <c r="AR69" s="253"/>
    </row>
    <row r="70" spans="1:46" ht="13" hidden="1" x14ac:dyDescent="0.2">
      <c r="AK70" s="253"/>
      <c r="AL70" s="253"/>
      <c r="AM70" s="253"/>
      <c r="AN70" s="253"/>
      <c r="AO70" s="253"/>
      <c r="AP70" s="253"/>
      <c r="AQ70" s="253"/>
      <c r="AR70" s="253"/>
    </row>
    <row r="71" spans="1:46" ht="13" hidden="1" x14ac:dyDescent="0.2">
      <c r="AK71" s="253"/>
      <c r="AL71" s="253"/>
      <c r="AM71" s="253"/>
      <c r="AN71" s="253"/>
      <c r="AO71" s="253"/>
      <c r="AP71" s="253"/>
      <c r="AQ71" s="253"/>
      <c r="AR71" s="253"/>
    </row>
    <row r="72" spans="1:46" ht="13" hidden="1" x14ac:dyDescent="0.2">
      <c r="AK72" s="253"/>
      <c r="AL72" s="253"/>
      <c r="AM72" s="253"/>
      <c r="AN72" s="253"/>
      <c r="AO72" s="253"/>
      <c r="AP72" s="253"/>
      <c r="AQ72" s="253"/>
      <c r="AR72" s="253"/>
    </row>
    <row r="73" spans="1:46" ht="13" hidden="1" x14ac:dyDescent="0.2">
      <c r="AK73" s="253"/>
      <c r="AL73" s="253"/>
      <c r="AM73" s="253"/>
      <c r="AN73" s="253"/>
      <c r="AO73" s="253"/>
      <c r="AP73" s="253"/>
      <c r="AQ73" s="253"/>
      <c r="AR73" s="253"/>
    </row>
  </sheetData>
  <sheetProtection algorithmName="SHA-512" hashValue="G1ORNPk4S/DHQD8btq3FaC+xMw1L5Ag6V1lIkOQnSGSo5iPwcxCPISBcWzXnFXCTwfoljs99fwFMsLqzIdzfAg==" saltValue="uzyBVCC39ItcgWI3lfNC2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B73" zoomScale="85" zoomScaleNormal="85" zoomScaleSheetLayoutView="55" workbookViewId="0"/>
  </sheetViews>
  <sheetFormatPr defaultColWidth="0" defaultRowHeight="13.5" customHeight="1" zeroHeight="1" x14ac:dyDescent="0.2"/>
  <cols>
    <col min="1" max="125" width="2.4531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 x14ac:dyDescent="0.2">
      <c r="B2" s="250"/>
      <c r="DG2" s="250"/>
    </row>
    <row r="3" spans="2:125" ht="13"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 x14ac:dyDescent="0.2"/>
    <row r="5" spans="2:125" ht="13" x14ac:dyDescent="0.2"/>
    <row r="6" spans="2:125" ht="13" x14ac:dyDescent="0.2"/>
    <row r="7" spans="2:125" ht="13" x14ac:dyDescent="0.2"/>
    <row r="8" spans="2:125" ht="13" x14ac:dyDescent="0.2"/>
    <row r="9" spans="2:125" ht="13" x14ac:dyDescent="0.2">
      <c r="DU9" s="25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0"/>
    </row>
    <row r="18" spans="125:125" ht="13" x14ac:dyDescent="0.2"/>
    <row r="19" spans="125:125" ht="13" x14ac:dyDescent="0.2"/>
    <row r="20" spans="125:125" ht="13" x14ac:dyDescent="0.2">
      <c r="DU20" s="250"/>
    </row>
    <row r="21" spans="125:125" ht="13" x14ac:dyDescent="0.2">
      <c r="DU21" s="25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0"/>
    </row>
    <row r="29" spans="125:125" ht="13" x14ac:dyDescent="0.2"/>
    <row r="30" spans="125:125" ht="13" x14ac:dyDescent="0.2"/>
    <row r="31" spans="125:125" ht="13" x14ac:dyDescent="0.2"/>
    <row r="32" spans="125:125" ht="13" x14ac:dyDescent="0.2"/>
    <row r="33" spans="2:125" ht="13" x14ac:dyDescent="0.2">
      <c r="B33" s="250"/>
      <c r="G33" s="250"/>
      <c r="I33" s="250"/>
    </row>
    <row r="34" spans="2:125" ht="13" x14ac:dyDescent="0.2">
      <c r="C34" s="250"/>
      <c r="P34" s="250"/>
      <c r="DE34" s="250"/>
      <c r="DH34" s="250"/>
    </row>
    <row r="35" spans="2:125" ht="13" x14ac:dyDescent="0.2">
      <c r="D35" s="250"/>
      <c r="E35" s="250"/>
      <c r="DG35" s="250"/>
      <c r="DJ35" s="250"/>
      <c r="DP35" s="250"/>
      <c r="DQ35" s="250"/>
      <c r="DR35" s="250"/>
      <c r="DS35" s="250"/>
      <c r="DT35" s="250"/>
      <c r="DU35" s="250"/>
    </row>
    <row r="36" spans="2:125" ht="13"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 x14ac:dyDescent="0.2">
      <c r="DU37" s="250"/>
    </row>
    <row r="38" spans="2:125" ht="13" x14ac:dyDescent="0.2">
      <c r="DT38" s="250"/>
      <c r="DU38" s="250"/>
    </row>
    <row r="39" spans="2:125" ht="13" x14ac:dyDescent="0.2"/>
    <row r="40" spans="2:125" ht="13" x14ac:dyDescent="0.2">
      <c r="DH40" s="250"/>
    </row>
    <row r="41" spans="2:125" ht="13" x14ac:dyDescent="0.2">
      <c r="DE41" s="250"/>
    </row>
    <row r="42" spans="2:125" ht="13" x14ac:dyDescent="0.2">
      <c r="DG42" s="250"/>
      <c r="DJ42" s="250"/>
    </row>
    <row r="43" spans="2:125" ht="13"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 x14ac:dyDescent="0.2">
      <c r="DU44" s="250"/>
    </row>
    <row r="45" spans="2:125" ht="13" x14ac:dyDescent="0.2"/>
    <row r="46" spans="2:125" ht="13" x14ac:dyDescent="0.2"/>
    <row r="47" spans="2:125" ht="13" x14ac:dyDescent="0.2"/>
    <row r="48" spans="2:125" ht="13" x14ac:dyDescent="0.2">
      <c r="DT48" s="250"/>
      <c r="DU48" s="250"/>
    </row>
    <row r="49" spans="120:125" ht="13" x14ac:dyDescent="0.2">
      <c r="DU49" s="250"/>
    </row>
    <row r="50" spans="120:125" ht="13" x14ac:dyDescent="0.2">
      <c r="DU50" s="250"/>
    </row>
    <row r="51" spans="120:125" ht="13" x14ac:dyDescent="0.2">
      <c r="DP51" s="250"/>
      <c r="DQ51" s="250"/>
      <c r="DR51" s="250"/>
      <c r="DS51" s="250"/>
      <c r="DT51" s="250"/>
      <c r="DU51" s="250"/>
    </row>
    <row r="52" spans="120:125" ht="13" x14ac:dyDescent="0.2"/>
    <row r="53" spans="120:125" ht="13" x14ac:dyDescent="0.2"/>
    <row r="54" spans="120:125" ht="13" x14ac:dyDescent="0.2">
      <c r="DU54" s="250"/>
    </row>
    <row r="55" spans="120:125" ht="13" x14ac:dyDescent="0.2"/>
    <row r="56" spans="120:125" ht="13" x14ac:dyDescent="0.2"/>
    <row r="57" spans="120:125" ht="13" x14ac:dyDescent="0.2"/>
    <row r="58" spans="120:125" ht="13" x14ac:dyDescent="0.2">
      <c r="DU58" s="250"/>
    </row>
    <row r="59" spans="120:125" ht="13" x14ac:dyDescent="0.2"/>
    <row r="60" spans="120:125" ht="13" x14ac:dyDescent="0.2"/>
    <row r="61" spans="120:125" ht="13" x14ac:dyDescent="0.2"/>
    <row r="62" spans="120:125" ht="13" x14ac:dyDescent="0.2"/>
    <row r="63" spans="120:125" ht="13" x14ac:dyDescent="0.2">
      <c r="DU63" s="250"/>
    </row>
    <row r="64" spans="120:125" ht="13" x14ac:dyDescent="0.2">
      <c r="DT64" s="250"/>
      <c r="DU64" s="250"/>
    </row>
    <row r="65" spans="123:125" ht="13" x14ac:dyDescent="0.2"/>
    <row r="66" spans="123:125" ht="13" x14ac:dyDescent="0.2"/>
    <row r="67" spans="123:125" ht="13" x14ac:dyDescent="0.2"/>
    <row r="68" spans="123:125" ht="13" x14ac:dyDescent="0.2"/>
    <row r="69" spans="123:125" ht="13" x14ac:dyDescent="0.2">
      <c r="DS69" s="250"/>
      <c r="DT69" s="250"/>
      <c r="DU69" s="25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0"/>
    </row>
    <row r="83" spans="116:125" ht="13" x14ac:dyDescent="0.2">
      <c r="DM83" s="250"/>
      <c r="DN83" s="250"/>
      <c r="DO83" s="250"/>
      <c r="DP83" s="250"/>
      <c r="DQ83" s="250"/>
      <c r="DR83" s="250"/>
      <c r="DS83" s="250"/>
      <c r="DT83" s="250"/>
      <c r="DU83" s="250"/>
    </row>
    <row r="84" spans="116:125" ht="13" x14ac:dyDescent="0.2"/>
    <row r="85" spans="116:125" ht="13" x14ac:dyDescent="0.2"/>
    <row r="86" spans="116:125" ht="13" x14ac:dyDescent="0.2"/>
    <row r="87" spans="116:125" ht="13" x14ac:dyDescent="0.2"/>
    <row r="88" spans="116:125" ht="13" x14ac:dyDescent="0.2">
      <c r="DU88" s="25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572</v>
      </c>
    </row>
    <row r="120" spans="125:125" ht="13.5" hidden="1" customHeight="1" x14ac:dyDescent="0.2"/>
    <row r="121" spans="125:125" ht="13.5" hidden="1" customHeight="1" x14ac:dyDescent="0.2">
      <c r="DU121" s="250"/>
    </row>
  </sheetData>
  <sheetProtection algorithmName="SHA-512" hashValue="eXeS9iUsflLNPU+vV4xYoEZTX6bQ5tS4kvOvi5V4WXGn07yXiS6pgp1YtZUqf6OVRxHzjpmiGLGCzZCWBghErw==" saltValue="I/dHbsUtQcBWkX+szH+Gjw=="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 x14ac:dyDescent="0.2">
      <c r="B2" s="250"/>
      <c r="T2" s="250"/>
    </row>
    <row r="3" spans="1:125" ht="13"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0"/>
      <c r="G33" s="250"/>
      <c r="I33" s="250"/>
    </row>
    <row r="34" spans="2:125" ht="13" x14ac:dyDescent="0.2">
      <c r="C34" s="250"/>
      <c r="P34" s="250"/>
      <c r="R34" s="250"/>
      <c r="U34" s="250"/>
    </row>
    <row r="35" spans="2:125" ht="13"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 x14ac:dyDescent="0.2">
      <c r="F36" s="250"/>
      <c r="H36" s="250"/>
      <c r="J36" s="250"/>
      <c r="K36" s="250"/>
      <c r="L36" s="250"/>
      <c r="M36" s="250"/>
      <c r="N36" s="250"/>
      <c r="O36" s="250"/>
      <c r="Q36" s="250"/>
      <c r="S36" s="250"/>
      <c r="V36" s="250"/>
    </row>
    <row r="37" spans="2:125" ht="13" x14ac:dyDescent="0.2"/>
    <row r="38" spans="2:125" ht="13" x14ac:dyDescent="0.2"/>
    <row r="39" spans="2:125" ht="13" x14ac:dyDescent="0.2"/>
    <row r="40" spans="2:125" ht="13" x14ac:dyDescent="0.2">
      <c r="U40" s="250"/>
    </row>
    <row r="41" spans="2:125" ht="13" x14ac:dyDescent="0.2">
      <c r="R41" s="250"/>
    </row>
    <row r="42" spans="2:125" ht="13"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 x14ac:dyDescent="0.2">
      <c r="Q43" s="250"/>
      <c r="S43" s="250"/>
      <c r="V43" s="25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573</v>
      </c>
    </row>
  </sheetData>
  <sheetProtection algorithmName="SHA-512" hashValue="8t4uafJo/+fsBz2G72jO/5o5DVKZt76VfdXkodCzue23Iqm90xwp1uy3m+PLscyXgmE9QoUo7bsJg6AgmD0ibg==" saltValue="D7Feg90UohA+tvtOD0VdIg==" spinCount="100000" sheet="1" objects="1" scenarios="1"/>
  <dataConsolidate/>
  <phoneticPr fontId="2"/>
  <printOptions horizontalCentered="1" verticalCentered="1"/>
  <pageMargins left="0" right="0" top="0.19685039370078741" bottom="0" header="0.39370078740157483" footer="0"/>
  <pageSetup paperSize="8" scale="54"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49" zoomScale="85" zoomScaleNormal="85"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574</v>
      </c>
      <c r="G46" s="8" t="s">
        <v>575</v>
      </c>
      <c r="H46" s="8" t="s">
        <v>576</v>
      </c>
      <c r="I46" s="8" t="s">
        <v>577</v>
      </c>
      <c r="J46" s="9" t="s">
        <v>578</v>
      </c>
    </row>
    <row r="47" spans="2:10" ht="57.75" customHeight="1" x14ac:dyDescent="0.2">
      <c r="B47" s="10"/>
      <c r="C47" s="1171" t="s">
        <v>3</v>
      </c>
      <c r="D47" s="1171"/>
      <c r="E47" s="1172"/>
      <c r="F47" s="11">
        <v>2.89</v>
      </c>
      <c r="G47" s="12">
        <v>2.9</v>
      </c>
      <c r="H47" s="12">
        <v>2.89</v>
      </c>
      <c r="I47" s="12">
        <v>1.72</v>
      </c>
      <c r="J47" s="13">
        <v>3.21</v>
      </c>
    </row>
    <row r="48" spans="2:10" ht="57.75" customHeight="1" x14ac:dyDescent="0.2">
      <c r="B48" s="14"/>
      <c r="C48" s="1173" t="s">
        <v>4</v>
      </c>
      <c r="D48" s="1173"/>
      <c r="E48" s="1174"/>
      <c r="F48" s="15">
        <v>3.42</v>
      </c>
      <c r="G48" s="16">
        <v>2.04</v>
      </c>
      <c r="H48" s="16">
        <v>1.38</v>
      </c>
      <c r="I48" s="16">
        <v>3.25</v>
      </c>
      <c r="J48" s="17">
        <v>3.48</v>
      </c>
    </row>
    <row r="49" spans="2:10" ht="57.75" customHeight="1" thickBot="1" x14ac:dyDescent="0.25">
      <c r="B49" s="18"/>
      <c r="C49" s="1175" t="s">
        <v>5</v>
      </c>
      <c r="D49" s="1175"/>
      <c r="E49" s="1176"/>
      <c r="F49" s="19">
        <v>0.93</v>
      </c>
      <c r="G49" s="20" t="s">
        <v>579</v>
      </c>
      <c r="H49" s="20" t="s">
        <v>580</v>
      </c>
      <c r="I49" s="20">
        <v>0.83</v>
      </c>
      <c r="J49" s="21">
        <v>0.37</v>
      </c>
    </row>
    <row r="50" spans="2:10" ht="13" x14ac:dyDescent="0.2"/>
  </sheetData>
  <sheetProtection algorithmName="SHA-512" hashValue="Vpc9XijYK/GwgIOFcOObMWCuys++s2XZJoni44U2r9EtFN3z/tujMom4Sd/T+oUI8LCaCHaDGfX6mbDhg+4pSw==" saltValue="KKELHcJRknjnAmzoQVALM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87"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2023-10-19T02:45:41Z</cp:lastPrinted>
  <dcterms:created xsi:type="dcterms:W3CDTF">2023-02-20T03:21:30Z</dcterms:created>
  <dcterms:modified xsi:type="dcterms:W3CDTF">2023-10-19T02:46:37Z</dcterms:modified>
  <cp:category/>
</cp:coreProperties>
</file>