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ksv14\財政部\財政課\★各種調査もの報告はここだよ～ん\振興局\R5\060306_財政状況資料集　\06振興局より様式修正依頼\"/>
    </mc:Choice>
  </mc:AlternateContent>
  <xr:revisionPtr revIDLastSave="0" documentId="13_ncr:1_{E62FA4F6-7F0B-4C36-8703-B2B57775611A}"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BE37" i="10"/>
  <c r="AM37" i="10"/>
  <c r="C37" i="10"/>
  <c r="BE36" i="10"/>
  <c r="AM36" i="10"/>
  <c r="C36" i="10"/>
  <c r="CO35" i="10"/>
  <c r="CO36" i="10" s="1"/>
  <c r="CO37" i="10" s="1"/>
  <c r="BE35" i="10"/>
  <c r="C35" i="10"/>
  <c r="CO34" i="10"/>
  <c r="BW34" i="10"/>
  <c r="BW35" i="10" s="1"/>
  <c r="BW36" i="10" s="1"/>
  <c r="BW37" i="10" s="1"/>
  <c r="BW38" i="10" s="1"/>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<sst xmlns="http://schemas.openxmlformats.org/spreadsheetml/2006/main" count="1040" uniqueCount="620">
  <si>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</si>
  <si>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</si>
  <si>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</si>
  <si>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</si>
  <si>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</si>
  <si>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</si>
  <si>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</si>
  <si>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</si>
  <si>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</si>
  <si>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</si>
  <si>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</si>
  <si>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</si>
  <si>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</si>
  <si>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</si>
  <si>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</si>
  <si>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</si>
  <si>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</si>
  <si>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</si>
  <si>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</si>
  <si>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</si>
  <si>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</si>
  <si>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</si>
  <si>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</si>
  <si>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</si>
  <si>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</si>
  <si>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</si>
  <si>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</si>
  <si>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</si>
  <si>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</si>
  <si>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</si>
  <si>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</si>
  <si>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</si>
  <si>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</si>
  <si>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</si>
  <si>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</si>
  <si>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</si>
  <si>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</si>
  <si>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</si>
  <si>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</si>
  <si>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</si>
  <si>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</si>
  <si>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</si>
  <si>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</si>
  <si>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</si>
  <si>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</si>
  <si>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</si>
  <si>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</si>
  <si>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</si>
  <si>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</si>
  <si>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</si>
  <si>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</si>
  <si>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</si>
  <si>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</si>
  <si>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</si>
  <si>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</si>
  <si>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</si>
  <si>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</si>
  <si>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</si>
  <si>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</si>
  <si>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</si>
  <si>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</si>
  <si>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</si>
  <si>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</si>
  <si>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</si>
  <si>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</si>
  <si>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</si>
  <si>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</si>
  <si>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</si>
  <si>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</si>
  <si>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</si>
  <si>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</si>
  <si>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</si>
  <si>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</si>
  <si>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</si>
  <si>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</si>
  <si>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</si>
  <si>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</si>
  <si>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</si>
  <si>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</si>
  <si>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</si>
  <si>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</si>
  <si>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</si>
  <si>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</si>
  <si>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</si>
  <si>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</si>
  <si>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</si>
  <si>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</si>
  <si>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</si>
  <si>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</si>
  <si>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</si>
  <si>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</si>
  <si>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</si>
  <si>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</si>
  <si>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</si>
  <si>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</si>
  <si>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</si>
  <si>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</si>
  <si>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</si>
  <si>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</si>
  <si>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</si>
  <si>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</si>
  <si>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</si>
  <si>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</si>
  <si>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</si>
  <si>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</si>
  <si>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</si>
  <si>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</si>
  <si>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</si>
  <si>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</si>
  <si>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</si>
  <si>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</si>
  <si>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</si>
  <si>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</si>
  <si>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</si>
  <si>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</si>
  <si>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</si>
  <si>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</si>
  <si>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</si>
  <si>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</si>
  <si>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</si>
  <si>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</si>
  <si>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</si>
  <si>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</si>
  <si>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</si>
  <si>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</si>
  <si>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</si>
  <si>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</si>
  <si>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</si>
  <si>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</si>
  <si>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</si>
  <si>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</si>
  <si>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</si>
  <si>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</si>
  <si>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</si>
  <si>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</si>
  <si>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</si>
  <si>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</si>
  <si>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</si>
  <si>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</si>
  <si>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</si>
  <si>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</si>
  <si>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</si>
  <si>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</si>
  <si>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</si>
  <si>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</si>
  <si>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</si>
  <si>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</si>
  <si>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</si>
  <si>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</si>
  <si>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</si>
  <si>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</si>
  <si>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</si>
  <si>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</si>
  <si>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</si>
  <si>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</si>
  <si>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</si>
  <si>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</si>
  <si>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</si>
  <si>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</si>
  <si>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</si>
  <si>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</si>
  <si>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</si>
  <si>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</si>
  <si>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</si>
  <si>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</si>
  <si>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</si>
  <si>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</si>
  <si>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</si>
  <si>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</si>
  <si>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</si>
  <si>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</si>
  <si>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</si>
  <si>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</si>
  <si>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</si>
  <si>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</si>
  <si>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</si>
  <si>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</si>
  <si>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</si>
  <si>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</si>
  <si>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</si>
  <si>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</si>
  <si>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</si>
  <si>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</si>
  <si>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</si>
  <si>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</si>
  <si>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</si>
  <si>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</si>
  <si>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</si>
  <si>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</si>
  <si>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</si>
  <si>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</si>
  <si>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</si>
  <si>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</si>
  <si>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</si>
  <si>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</si>
  <si>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</si>
  <si>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</si>
  <si>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</si>
  <si>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</si>
  <si>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</si>
  <si>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</si>
  <si>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</si>
  <si>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</si>
  <si>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</si>
  <si>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</si>
  <si>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</si>
  <si>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</si>
  <si>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</si>
  <si>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</si>
  <si>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</si>
  <si>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</si>
  <si>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</si>
  <si>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</si>
  <si>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</si>
  <si>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</si>
  <si>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</si>
  <si>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</si>
  <si>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</si>
  <si>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</si>
  <si>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</si>
  <si>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</si>
  <si>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</si>
  <si>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</si>
  <si>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</si>
  <si>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</si>
  <si>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北海道石狩市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</si>
  <si>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</si>
  <si>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</si>
  <si>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</si>
  <si>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</si>
  <si>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</si>
  <si>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</si>
  <si>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</si>
  <si>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</si>
  <si>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</si>
  <si>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</si>
  <si>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</si>
  <si>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</si>
  <si>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</si>
  <si>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</si>
  <si>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</si>
  <si>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</si>
  <si>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</si>
  <si>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</si>
  <si>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</si>
  <si>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</si>
  <si>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</si>
  <si>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</si>
  <si>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</si>
  <si>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</si>
  <si>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</si>
  <si>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</si>
  <si>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</si>
  <si>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</si>
  <si>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</si>
  <si>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</si>
  <si>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</si>
  <si>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</si>
  <si>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</si>
  <si>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</si>
  <si>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</si>
  <si>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</si>
  <si>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</si>
  <si>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</si>
  <si>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</si>
  <si>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</si>
  <si>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</si>
  <si>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</si>
  <si>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</si>
  <si>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</si>
  <si>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</si>
  <si>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</si>
  <si>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</si>
  <si>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</si>
  <si>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</si>
  <si>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</si>
  <si>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</si>
  <si>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</si>
  <si>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</si>
  <si>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</si>
  <si>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</si>
  <si>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</si>
  <si>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</si>
  <si>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</si>
  <si>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</si>
  <si>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</si>
  <si>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</si>
  <si>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</si>
  <si>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</si>
  <si>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</si>
  <si>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</si>
  <si>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</si>
  <si>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</si>
  <si>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</si>
  <si>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</si>
  <si>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</si>
  <si>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</si>
  <si>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</si>
  <si>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</si>
  <si>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</si>
  <si>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</si>
  <si>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</si>
  <si>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</si>
  <si>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</si>
  <si>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</si>
  <si>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</si>
  <si>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</si>
  <si>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</si>
  <si>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</si>
  <si>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</si>
  <si>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</si>
  <si>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</si>
  <si>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</si>
  <si>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</si>
  <si>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</si>
  <si>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</si>
  <si>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</si>
  <si>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</si>
  <si>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</si>
  <si>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</si>
  <si>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</si>
  <si>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</si>
  <si>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</si>
  <si>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</si>
  <si>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</si>
  <si>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</si>
  <si>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</si>
  <si>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</si>
  <si>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</si>
  <si>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</si>
  <si>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</si>
  <si>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</si>
  <si>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</si>
  <si>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</si>
  <si>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</si>
  <si>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</si>
  <si>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</si>
  <si>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</si>
  <si>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</si>
  <si>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</si>
  <si>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</si>
  <si>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</si>
  <si>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</si>
  <si>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</si>
  <si>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</si>
  <si>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</si>
  <si>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</si>
  <si>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</si>
  <si>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</si>
  <si>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</si>
  <si>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</si>
  <si>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</si>
  <si>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</si>
  <si>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</si>
  <si>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</si>
  <si>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</si>
  <si>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</si>
  <si>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</si>
  <si>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</si>
  <si>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</si>
  <si>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</si>
  <si>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</si>
  <si>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</si>
  <si>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</si>
  <si>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</si>
  <si>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</si>
  <si>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</si>
  <si>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</si>
  <si>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</si>
  <si>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</si>
  <si>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</si>
  <si>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</si>
  <si>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</si>
  <si>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</si>
  <si>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</si>
  <si>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</si>
  <si>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</si>
  <si>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</si>
  <si>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北海道石狩市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</si>
  <si>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</si>
  <si>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</si>
  <si>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</si>
  <si>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</si>
  <si>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</si>
  <si>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</si>
  <si>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</si>
  <si>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</si>
  <si>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</si>
  <si>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</si>
  <si>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</si>
  <si>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</si>
  <si>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</si>
  <si>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</si>
  <si>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</si>
  <si>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</si>
  <si>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</si>
  <si>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</si>
  <si>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</si>
  <si>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</si>
  <si>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</si>
  <si>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</si>
  <si>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</si>
  <si>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</si>
  <si>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</si>
  <si>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</si>
  <si>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</si>
  <si>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</si>
  <si>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</si>
  <si>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</si>
  <si>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</si>
  <si>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</si>
  <si>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</si>
  <si>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</si>
  <si>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</si>
  <si>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</si>
  <si>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</si>
  <si>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</si>
  <si>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</si>
  <si>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</si>
  <si>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</si>
  <si>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公共下水道事業会計</t>
    <phoneticPr fontId="5"/>
  </si>
  <si>
    <t>法適用企業</t>
    <phoneticPr fontId="5"/>
  </si>
  <si>
    <t>個別排水処理施設整備事業特別会計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</si>
  <si>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</si>
  <si>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</si>
  <si>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</si>
  <si>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</si>
  <si>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</si>
  <si>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</si>
  <si>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</si>
  <si>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</si>
  <si>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</si>
  <si>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</si>
  <si>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</si>
  <si>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</si>
  <si>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</si>
  <si>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</si>
  <si>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</si>
  <si>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</si>
  <si>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</si>
  <si>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</si>
  <si>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</si>
  <si>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</si>
  <si>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</si>
  <si>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</si>
  <si>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</si>
  <si>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</si>
  <si>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</si>
  <si>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</si>
  <si>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</si>
  <si>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</si>
  <si>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</si>
  <si>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</si>
  <si>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</si>
  <si>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</si>
  <si>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</si>
  <si>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</si>
  <si>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</si>
  <si>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</si>
  <si>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</si>
  <si>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</si>
  <si>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</si>
  <si>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</si>
  <si>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</si>
  <si>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</si>
  <si>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</si>
  <si>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</si>
  <si>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</si>
  <si>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</si>
  <si>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</si>
  <si>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</si>
  <si>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</si>
  <si>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</si>
  <si>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</si>
  <si>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</si>
  <si>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</si>
  <si>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</si>
  <si>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</si>
  <si>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</si>
  <si>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</si>
  <si>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</si>
  <si>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</si>
  <si>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</si>
  <si>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</si>
  <si>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</si>
  <si>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</si>
  <si>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</si>
  <si>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</si>
  <si>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</si>
  <si>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</si>
  <si>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</si>
  <si>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</si>
  <si>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</si>
  <si>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個別排水処理施設整備事業特別会計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</si>
  <si>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</si>
  <si>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</si>
  <si>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</si>
  <si>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</si>
  <si>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</si>
  <si>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</si>
  <si>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</si>
  <si>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</si>
  <si>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</si>
  <si>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</si>
  <si>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</si>
  <si>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</si>
  <si>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</si>
  <si>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</si>
  <si>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</si>
  <si>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</si>
  <si>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</si>
  <si>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</si>
  <si>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</si>
  <si>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</si>
  <si>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</si>
  <si>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</si>
  <si>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</si>
  <si>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</si>
  <si>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</si>
  <si>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</si>
  <si>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</si>
  <si>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</si>
  <si>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</si>
  <si>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</si>
  <si>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</si>
  <si>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</si>
  <si>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</si>
  <si>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</si>
  <si>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</si>
  <si>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</si>
  <si>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</si>
  <si>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</si>
  <si>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</si>
  <si>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</si>
  <si>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</si>
  <si>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</si>
  <si>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</si>
  <si>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</si>
  <si>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</si>
  <si>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</si>
  <si>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</si>
  <si>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</si>
  <si>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</si>
  <si>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</si>
  <si>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</si>
  <si>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</si>
  <si>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</si>
  <si>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</si>
  <si>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</si>
  <si>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</si>
  <si>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</si>
  <si>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</si>
  <si>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</si>
  <si>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</si>
  <si>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</si>
  <si>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</si>
  <si>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</si>
  <si>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</si>
  <si>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</si>
  <si>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</si>
  <si>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</si>
  <si>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</si>
  <si>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</si>
  <si>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</si>
  <si>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</si>
  <si>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</si>
  <si>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</si>
  <si>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</si>
  <si>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</si>
  <si>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</si>
  <si>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</si>
  <si>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</si>
  <si>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</si>
  <si>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</si>
  <si>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</si>
  <si>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</si>
  <si>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</si>
  <si>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</si>
  <si>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</si>
  <si>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</si>
  <si>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</si>
  <si>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</si>
  <si>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</si>
  <si>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</si>
  <si>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</si>
  <si>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</si>
  <si>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</si>
  <si>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1.40</t>
  </si>
  <si>
    <t>▲ 0.65</t>
  </si>
  <si>
    <t>水道事業会計</t>
  </si>
  <si>
    <t>一般会計</t>
  </si>
  <si>
    <t>公共下水道事業会計</t>
  </si>
  <si>
    <t>介護保険事業特別会計</t>
  </si>
  <si>
    <t>国民健康保険事業特別会計</t>
  </si>
  <si>
    <t>▲ 2.03</t>
  </si>
  <si>
    <t>▲ 1.64</t>
  </si>
  <si>
    <t>▲ 1.03</t>
  </si>
  <si>
    <t>▲ 0.34</t>
  </si>
  <si>
    <t>後期高齢者医療特別会計</t>
  </si>
  <si>
    <t>国民健康保険診療所特別会計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</si>
  <si>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</si>
  <si>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</si>
  <si>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</si>
  <si>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</si>
  <si>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</si>
  <si>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</si>
  <si>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</si>
  <si>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</si>
  <si>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</si>
  <si>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</si>
  <si>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</si>
  <si>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石狩湾新港管理組合（一般会計）</t>
    <rPh sb="0" eb="5">
      <t>イシカリワンシンコウ</t>
    </rPh>
    <rPh sb="5" eb="9">
      <t>カンリクミアイ</t>
    </rPh>
    <rPh sb="10" eb="14">
      <t>イッパンカイケイ</t>
    </rPh>
    <phoneticPr fontId="2"/>
  </si>
  <si>
    <t>石狩湾新港管理組合（港湾整備事業特別会計）</t>
    <rPh sb="0" eb="5">
      <t>イシカリワンシンコウ</t>
    </rPh>
    <rPh sb="5" eb="9">
      <t>カンリクミアイ</t>
    </rPh>
    <rPh sb="10" eb="12">
      <t>コウワン</t>
    </rPh>
    <rPh sb="12" eb="16">
      <t>セイビジギョウ</t>
    </rPh>
    <rPh sb="16" eb="20">
      <t>トクベツカイケイ</t>
    </rPh>
    <phoneticPr fontId="2"/>
  </si>
  <si>
    <t>石狩北部地区消防事務組合</t>
    <rPh sb="0" eb="4">
      <t>イシカリホクブ</t>
    </rPh>
    <rPh sb="4" eb="6">
      <t>チク</t>
    </rPh>
    <rPh sb="6" eb="12">
      <t>ショウボウジムクミアイ</t>
    </rPh>
    <phoneticPr fontId="2"/>
  </si>
  <si>
    <t>石狩西部広域水道企業団</t>
    <rPh sb="0" eb="4">
      <t>イシカリセイブ</t>
    </rPh>
    <rPh sb="4" eb="6">
      <t>コウイキ</t>
    </rPh>
    <rPh sb="6" eb="11">
      <t>スイドウキギョウダン</t>
    </rPh>
    <phoneticPr fontId="2"/>
  </si>
  <si>
    <t>石狩教育研修センター組合</t>
    <rPh sb="0" eb="2">
      <t>イシカリ</t>
    </rPh>
    <rPh sb="2" eb="4">
      <t>キョウイク</t>
    </rPh>
    <rPh sb="4" eb="6">
      <t>ケンシュウ</t>
    </rPh>
    <rPh sb="10" eb="12">
      <t>クミアイ</t>
    </rPh>
    <phoneticPr fontId="2"/>
  </si>
  <si>
    <t>石狩市公務サービス</t>
    <rPh sb="0" eb="3">
      <t>イシカリシ</t>
    </rPh>
    <rPh sb="3" eb="5">
      <t>コウム</t>
    </rPh>
    <phoneticPr fontId="2"/>
  </si>
  <si>
    <t>石狩市体育協会</t>
    <rPh sb="0" eb="3">
      <t>イシカリシ</t>
    </rPh>
    <rPh sb="3" eb="5">
      <t>タイイク</t>
    </rPh>
    <rPh sb="5" eb="7">
      <t>キョウカイ</t>
    </rPh>
    <phoneticPr fontId="2"/>
  </si>
  <si>
    <t>あい風</t>
    <rPh sb="2" eb="3">
      <t>カゼ</t>
    </rPh>
    <phoneticPr fontId="2"/>
  </si>
  <si>
    <t>石狩市防災まちづくり協会</t>
    <rPh sb="0" eb="3">
      <t>イシカリシ</t>
    </rPh>
    <rPh sb="3" eb="5">
      <t>ボウサイ</t>
    </rPh>
    <rPh sb="10" eb="12">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</si>
</sst>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B1A-4AD7-AF29-6E4FFBDB56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23180</c:v>
                </c:pt>
                <c:pt idx="1">
                  <c:v>34787</c:v>
                </c:pt>
                <c:pt idx="2">
                  <c:v>31824</c:v>
                </c:pt>
                <c:pt idx="3">
                  <c:v>42354</c:v>
                </c:pt>
                <c:pt idx="4">
                  <c:v>39323</c:v>
                </c:pt>
              </c:numCache>
            </c:numRef>
          </c:val>
          <c:smooth val="0"/>
          <c:extLst>
            <c:ext xmlns:c16="http://schemas.microsoft.com/office/drawing/2014/chart" uri="{C3380CC4-5D6E-409C-BE32-E72D297353CC}">
              <c16:uniqueId val="{00000001-0B1A-4AD7-AF29-6E4FFBDB56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c:v>
                </c:pt>
                <c:pt idx="1">
                  <c:v>1.38</c:v>
                </c:pt>
                <c:pt idx="2">
                  <c:v>3.25</c:v>
                </c:pt>
                <c:pt idx="3">
                  <c:v>3.48</c:v>
                </c:pt>
                <c:pt idx="4">
                  <c:v>6.9</c:v>
                </c:pt>
              </c:numCache>
            </c:numRef>
          </c:val>
          <c:extLst>
            <c:ext xmlns:c16="http://schemas.microsoft.com/office/drawing/2014/chart" uri="{C3380CC4-5D6E-409C-BE32-E72D297353CC}">
              <c16:uniqueId val="{00000000-C3F1-470D-8BCA-D50B19E594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c:v>
                </c:pt>
                <c:pt idx="1">
                  <c:v>2.89</c:v>
                </c:pt>
                <c:pt idx="2">
                  <c:v>1.72</c:v>
                </c:pt>
                <c:pt idx="3">
                  <c:v>3.21</c:v>
                </c:pt>
                <c:pt idx="4">
                  <c:v>5.03</c:v>
                </c:pt>
              </c:numCache>
            </c:numRef>
          </c:val>
          <c:extLst>
            <c:ext xmlns:c16="http://schemas.microsoft.com/office/drawing/2014/chart" uri="{C3380CC4-5D6E-409C-BE32-E72D297353CC}">
              <c16:uniqueId val="{00000001-C3F1-470D-8BCA-D50B19E594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c:v>
                </c:pt>
                <c:pt idx="1">
                  <c:v>-0.65</c:v>
                </c:pt>
                <c:pt idx="2">
                  <c:v>0.83</c:v>
                </c:pt>
                <c:pt idx="3">
                  <c:v>0.37</c:v>
                </c:pt>
                <c:pt idx="4">
                  <c:v>3.36</c:v>
                </c:pt>
              </c:numCache>
            </c:numRef>
          </c:val>
          <c:smooth val="0"/>
          <c:extLst>
            <c:ext xmlns:c16="http://schemas.microsoft.com/office/drawing/2014/chart" uri="{C3380CC4-5D6E-409C-BE32-E72D297353CC}">
              <c16:uniqueId val="{00000002-C3F1-470D-8BCA-D50B19E594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D3-4D3E-84C4-B9A461F2E9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D3-4D3E-84C4-B9A461F2E9D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c:v>
                </c:pt>
                <c:pt idx="6">
                  <c:v>#N/A</c:v>
                </c:pt>
                <c:pt idx="7">
                  <c:v>0</c:v>
                </c:pt>
                <c:pt idx="8">
                  <c:v>#N/A</c:v>
                </c:pt>
                <c:pt idx="9">
                  <c:v>0.02</c:v>
                </c:pt>
              </c:numCache>
            </c:numRef>
          </c:val>
          <c:extLst>
            <c:ext xmlns:c16="http://schemas.microsoft.com/office/drawing/2014/chart" uri="{C3380CC4-5D6E-409C-BE32-E72D297353CC}">
              <c16:uniqueId val="{00000002-ADD3-4D3E-84C4-B9A461F2E9D7}"/>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0.21</c:v>
                </c:pt>
                <c:pt idx="4">
                  <c:v>#N/A</c:v>
                </c:pt>
                <c:pt idx="5">
                  <c:v>0.13</c:v>
                </c:pt>
                <c:pt idx="6">
                  <c:v>#N/A</c:v>
                </c:pt>
                <c:pt idx="7">
                  <c:v>0.02</c:v>
                </c:pt>
                <c:pt idx="8">
                  <c:v>#N/A</c:v>
                </c:pt>
                <c:pt idx="9">
                  <c:v>0.06</c:v>
                </c:pt>
              </c:numCache>
            </c:numRef>
          </c:val>
          <c:extLst>
            <c:ext xmlns:c16="http://schemas.microsoft.com/office/drawing/2014/chart" uri="{C3380CC4-5D6E-409C-BE32-E72D297353CC}">
              <c16:uniqueId val="{00000003-ADD3-4D3E-84C4-B9A461F2E9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0.04</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4-ADD3-4D3E-84C4-B9A461F2E9D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2.0299999999999998</c:v>
                </c:pt>
                <c:pt idx="1">
                  <c:v>#N/A</c:v>
                </c:pt>
                <c:pt idx="2">
                  <c:v>1.64</c:v>
                </c:pt>
                <c:pt idx="3">
                  <c:v>#N/A</c:v>
                </c:pt>
                <c:pt idx="4">
                  <c:v>1.03</c:v>
                </c:pt>
                <c:pt idx="5">
                  <c:v>#N/A</c:v>
                </c:pt>
                <c:pt idx="6">
                  <c:v>0.34</c:v>
                </c:pt>
                <c:pt idx="7">
                  <c:v>#N/A</c:v>
                </c:pt>
                <c:pt idx="8">
                  <c:v>#N/A</c:v>
                </c:pt>
                <c:pt idx="9">
                  <c:v>0.25</c:v>
                </c:pt>
              </c:numCache>
            </c:numRef>
          </c:val>
          <c:extLst>
            <c:ext xmlns:c16="http://schemas.microsoft.com/office/drawing/2014/chart" uri="{C3380CC4-5D6E-409C-BE32-E72D297353CC}">
              <c16:uniqueId val="{00000005-ADD3-4D3E-84C4-B9A461F2E9D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c:v>
                </c:pt>
                <c:pt idx="2">
                  <c:v>#N/A</c:v>
                </c:pt>
                <c:pt idx="3">
                  <c:v>0.66</c:v>
                </c:pt>
                <c:pt idx="4">
                  <c:v>#N/A</c:v>
                </c:pt>
                <c:pt idx="5">
                  <c:v>0.96</c:v>
                </c:pt>
                <c:pt idx="6">
                  <c:v>#N/A</c:v>
                </c:pt>
                <c:pt idx="7">
                  <c:v>1.63</c:v>
                </c:pt>
                <c:pt idx="8">
                  <c:v>#N/A</c:v>
                </c:pt>
                <c:pt idx="9">
                  <c:v>2.13</c:v>
                </c:pt>
              </c:numCache>
            </c:numRef>
          </c:val>
          <c:extLst>
            <c:ext xmlns:c16="http://schemas.microsoft.com/office/drawing/2014/chart" uri="{C3380CC4-5D6E-409C-BE32-E72D297353CC}">
              <c16:uniqueId val="{00000006-ADD3-4D3E-84C4-B9A461F2E9D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1.61</c:v>
                </c:pt>
                <c:pt idx="2">
                  <c:v>#N/A</c:v>
                </c:pt>
                <c:pt idx="3">
                  <c:v>2.15</c:v>
                </c:pt>
                <c:pt idx="4">
                  <c:v>#N/A</c:v>
                </c:pt>
                <c:pt idx="5">
                  <c:v>2.59</c:v>
                </c:pt>
                <c:pt idx="6">
                  <c:v>#N/A</c:v>
                </c:pt>
                <c:pt idx="7">
                  <c:v>2.95</c:v>
                </c:pt>
                <c:pt idx="8">
                  <c:v>#N/A</c:v>
                </c:pt>
                <c:pt idx="9">
                  <c:v>3.15</c:v>
                </c:pt>
              </c:numCache>
            </c:numRef>
          </c:val>
          <c:extLst>
            <c:ext xmlns:c16="http://schemas.microsoft.com/office/drawing/2014/chart" uri="{C3380CC4-5D6E-409C-BE32-E72D297353CC}">
              <c16:uniqueId val="{00000007-ADD3-4D3E-84C4-B9A461F2E9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2.0299999999999998</c:v>
                </c:pt>
                <c:pt idx="2">
                  <c:v>#N/A</c:v>
                </c:pt>
                <c:pt idx="3">
                  <c:v>1.37</c:v>
                </c:pt>
                <c:pt idx="4">
                  <c:v>#N/A</c:v>
                </c:pt>
                <c:pt idx="5">
                  <c:v>3.24</c:v>
                </c:pt>
                <c:pt idx="6">
                  <c:v>#N/A</c:v>
                </c:pt>
                <c:pt idx="7">
                  <c:v>3.48</c:v>
                </c:pt>
                <c:pt idx="8">
                  <c:v>#N/A</c:v>
                </c:pt>
                <c:pt idx="9">
                  <c:v>6.89</c:v>
                </c:pt>
              </c:numCache>
            </c:numRef>
          </c:val>
          <c:extLst>
            <c:ext xmlns:c16="http://schemas.microsoft.com/office/drawing/2014/chart" uri="{C3380CC4-5D6E-409C-BE32-E72D297353CC}">
              <c16:uniqueId val="{00000008-ADD3-4D3E-84C4-B9A461F2E9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8.31</c:v>
                </c:pt>
                <c:pt idx="2">
                  <c:v>#N/A</c:v>
                </c:pt>
                <c:pt idx="3">
                  <c:v>8.83</c:v>
                </c:pt>
                <c:pt idx="4">
                  <c:v>#N/A</c:v>
                </c:pt>
                <c:pt idx="5">
                  <c:v>9.17</c:v>
                </c:pt>
                <c:pt idx="6">
                  <c:v>#N/A</c:v>
                </c:pt>
                <c:pt idx="7">
                  <c:v>9.11</c:v>
                </c:pt>
                <c:pt idx="8">
                  <c:v>#N/A</c:v>
                </c:pt>
                <c:pt idx="9">
                  <c:v>9.0500000000000007</c:v>
                </c:pt>
              </c:numCache>
            </c:numRef>
          </c:val>
          <c:extLst>
            <c:ext xmlns:c16="http://schemas.microsoft.com/office/drawing/2014/chart" uri="{C3380CC4-5D6E-409C-BE32-E72D297353CC}">
              <c16:uniqueId val="{00000009-ADD3-4D3E-84C4-B9A461F2E9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2875</c:v>
                </c:pt>
                <c:pt idx="5">
                  <c:v>2766</c:v>
                </c:pt>
                <c:pt idx="8">
                  <c:v>2782</c:v>
                </c:pt>
                <c:pt idx="11">
                  <c:v>2714</c:v>
                </c:pt>
                <c:pt idx="14">
                  <c:v>2666</c:v>
                </c:pt>
              </c:numCache>
            </c:numRef>
          </c:val>
          <c:extLst>
            <c:ext xmlns:c16="http://schemas.microsoft.com/office/drawing/2014/chart" uri="{C3380CC4-5D6E-409C-BE32-E72D297353CC}">
              <c16:uniqueId val="{00000000-5A6B-4B80-BDFF-0B0A51A871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6B-4B80-BDFF-0B0A51A871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24</c:v>
                </c:pt>
                <c:pt idx="6">
                  <c:v>26</c:v>
                </c:pt>
                <c:pt idx="9">
                  <c:v>22</c:v>
                </c:pt>
                <c:pt idx="12">
                  <c:v>21</c:v>
                </c:pt>
              </c:numCache>
            </c:numRef>
          </c:val>
          <c:extLst>
            <c:ext xmlns:c16="http://schemas.microsoft.com/office/drawing/2014/chart" uri="{C3380CC4-5D6E-409C-BE32-E72D297353CC}">
              <c16:uniqueId val="{00000002-5A6B-4B80-BDFF-0B0A51A871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107</c:v>
                </c:pt>
                <c:pt idx="3">
                  <c:v>102</c:v>
                </c:pt>
                <c:pt idx="6">
                  <c:v>83</c:v>
                </c:pt>
                <c:pt idx="9">
                  <c:v>69</c:v>
                </c:pt>
                <c:pt idx="12">
                  <c:v>61</c:v>
                </c:pt>
              </c:numCache>
            </c:numRef>
          </c:val>
          <c:extLst>
            <c:ext xmlns:c16="http://schemas.microsoft.com/office/drawing/2014/chart" uri="{C3380CC4-5D6E-409C-BE32-E72D297353CC}">
              <c16:uniqueId val="{00000003-5A6B-4B80-BDFF-0B0A51A871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830</c:v>
                </c:pt>
                <c:pt idx="3">
                  <c:v>765</c:v>
                </c:pt>
                <c:pt idx="6">
                  <c:v>740</c:v>
                </c:pt>
                <c:pt idx="9">
                  <c:v>684</c:v>
                </c:pt>
                <c:pt idx="12">
                  <c:v>706</c:v>
                </c:pt>
              </c:numCache>
            </c:numRef>
          </c:val>
          <c:extLst>
            <c:ext xmlns:c16="http://schemas.microsoft.com/office/drawing/2014/chart" uri="{C3380CC4-5D6E-409C-BE32-E72D297353CC}">
              <c16:uniqueId val="{00000004-5A6B-4B80-BDFF-0B0A51A871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6B-4B80-BDFF-0B0A51A871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6B-4B80-BDFF-0B0A51A871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3092</c:v>
                </c:pt>
                <c:pt idx="3">
                  <c:v>2783</c:v>
                </c:pt>
                <c:pt idx="6">
                  <c:v>3084</c:v>
                </c:pt>
                <c:pt idx="9">
                  <c:v>2934</c:v>
                </c:pt>
                <c:pt idx="12">
                  <c:v>2877</c:v>
                </c:pt>
              </c:numCache>
            </c:numRef>
          </c:val>
          <c:extLst>
            <c:ext xmlns:c16="http://schemas.microsoft.com/office/drawing/2014/chart" uri="{C3380CC4-5D6E-409C-BE32-E72D297353CC}">
              <c16:uniqueId val="{00000007-5A6B-4B80-BDFF-0B0A51A871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1182</c:v>
                </c:pt>
                <c:pt idx="2">
                  <c:v>#N/A</c:v>
                </c:pt>
                <c:pt idx="3">
                  <c:v>#N/A</c:v>
                </c:pt>
                <c:pt idx="4">
                  <c:v>908</c:v>
                </c:pt>
                <c:pt idx="5">
                  <c:v>#N/A</c:v>
                </c:pt>
                <c:pt idx="6">
                  <c:v>#N/A</c:v>
                </c:pt>
                <c:pt idx="7">
                  <c:v>1151</c:v>
                </c:pt>
                <c:pt idx="8">
                  <c:v>#N/A</c:v>
                </c:pt>
                <c:pt idx="9">
                  <c:v>#N/A</c:v>
                </c:pt>
                <c:pt idx="10">
                  <c:v>995</c:v>
                </c:pt>
                <c:pt idx="11">
                  <c:v>#N/A</c:v>
                </c:pt>
                <c:pt idx="12">
                  <c:v>#N/A</c:v>
                </c:pt>
                <c:pt idx="13">
                  <c:v>999</c:v>
                </c:pt>
                <c:pt idx="14">
                  <c:v>#N/A</c:v>
                </c:pt>
              </c:numCache>
            </c:numRef>
          </c:val>
          <c:smooth val="0"/>
          <c:extLst>
            <c:ext xmlns:c16="http://schemas.microsoft.com/office/drawing/2014/chart" uri="{C3380CC4-5D6E-409C-BE32-E72D297353CC}">
              <c16:uniqueId val="{00000008-5A6B-4B80-BDFF-0B0A51A871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27844</c:v>
                </c:pt>
                <c:pt idx="5">
                  <c:v>27406</c:v>
                </c:pt>
                <c:pt idx="8">
                  <c:v>26541</c:v>
                </c:pt>
                <c:pt idx="11">
                  <c:v>25729</c:v>
                </c:pt>
                <c:pt idx="14">
                  <c:v>24671</c:v>
                </c:pt>
              </c:numCache>
            </c:numRef>
          </c:val>
          <c:extLst>
            <c:ext xmlns:c16="http://schemas.microsoft.com/office/drawing/2014/chart" uri="{C3380CC4-5D6E-409C-BE32-E72D297353CC}">
              <c16:uniqueId val="{00000000-EA84-4AC0-B64A-DD5C231809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4590</c:v>
                </c:pt>
                <c:pt idx="5">
                  <c:v>4449</c:v>
                </c:pt>
                <c:pt idx="8">
                  <c:v>4408</c:v>
                </c:pt>
                <c:pt idx="11">
                  <c:v>4528</c:v>
                </c:pt>
                <c:pt idx="14">
                  <c:v>4289</c:v>
                </c:pt>
              </c:numCache>
            </c:numRef>
          </c:val>
          <c:extLst>
            <c:ext xmlns:c16="http://schemas.microsoft.com/office/drawing/2014/chart" uri="{C3380CC4-5D6E-409C-BE32-E72D297353CC}">
              <c16:uniqueId val="{00000001-EA84-4AC0-B64A-DD5C231809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1732</c:v>
                </c:pt>
                <c:pt idx="5">
                  <c:v>1797</c:v>
                </c:pt>
                <c:pt idx="8">
                  <c:v>1658</c:v>
                </c:pt>
                <c:pt idx="11">
                  <c:v>2501</c:v>
                </c:pt>
                <c:pt idx="14">
                  <c:v>3337</c:v>
                </c:pt>
              </c:numCache>
            </c:numRef>
          </c:val>
          <c:extLst>
            <c:ext xmlns:c16="http://schemas.microsoft.com/office/drawing/2014/chart" uri="{C3380CC4-5D6E-409C-BE32-E72D297353CC}">
              <c16:uniqueId val="{00000002-EA84-4AC0-B64A-DD5C231809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84-4AC0-B64A-DD5C231809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84-4AC0-B64A-DD5C231809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4-4AC0-B64A-DD5C231809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1931</c:v>
                </c:pt>
                <c:pt idx="3">
                  <c:v>1820</c:v>
                </c:pt>
                <c:pt idx="6">
                  <c:v>1603</c:v>
                </c:pt>
                <c:pt idx="9">
                  <c:v>1573</c:v>
                </c:pt>
                <c:pt idx="12">
                  <c:v>1462</c:v>
                </c:pt>
              </c:numCache>
            </c:numRef>
          </c:val>
          <c:extLst>
            <c:ext xmlns:c16="http://schemas.microsoft.com/office/drawing/2014/chart" uri="{C3380CC4-5D6E-409C-BE32-E72D297353CC}">
              <c16:uniqueId val="{00000006-EA84-4AC0-B64A-DD5C231809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820</c:v>
                </c:pt>
                <c:pt idx="3">
                  <c:v>715</c:v>
                </c:pt>
                <c:pt idx="6">
                  <c:v>677</c:v>
                </c:pt>
                <c:pt idx="9">
                  <c:v>615</c:v>
                </c:pt>
                <c:pt idx="12">
                  <c:v>622</c:v>
                </c:pt>
              </c:numCache>
            </c:numRef>
          </c:val>
          <c:extLst>
            <c:ext xmlns:c16="http://schemas.microsoft.com/office/drawing/2014/chart" uri="{C3380CC4-5D6E-409C-BE32-E72D297353CC}">
              <c16:uniqueId val="{00000007-EA84-4AC0-B64A-DD5C231809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9524</c:v>
                </c:pt>
                <c:pt idx="3">
                  <c:v>9125</c:v>
                </c:pt>
                <c:pt idx="6">
                  <c:v>8479</c:v>
                </c:pt>
                <c:pt idx="9">
                  <c:v>7859</c:v>
                </c:pt>
                <c:pt idx="12">
                  <c:v>7230</c:v>
                </c:pt>
              </c:numCache>
            </c:numRef>
          </c:val>
          <c:extLst>
            <c:ext xmlns:c16="http://schemas.microsoft.com/office/drawing/2014/chart" uri="{C3380CC4-5D6E-409C-BE32-E72D297353CC}">
              <c16:uniqueId val="{00000008-EA84-4AC0-B64A-DD5C231809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83</c:v>
                </c:pt>
                <c:pt idx="3">
                  <c:v>64</c:v>
                </c:pt>
                <c:pt idx="6">
                  <c:v>49</c:v>
                </c:pt>
                <c:pt idx="9">
                  <c:v>34</c:v>
                </c:pt>
                <c:pt idx="12">
                  <c:v>21</c:v>
                </c:pt>
              </c:numCache>
            </c:numRef>
          </c:val>
          <c:extLst>
            <c:ext xmlns:c16="http://schemas.microsoft.com/office/drawing/2014/chart" uri="{C3380CC4-5D6E-409C-BE32-E72D297353CC}">
              <c16:uniqueId val="{00000009-EA84-4AC0-B64A-DD5C231809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32698</c:v>
                </c:pt>
                <c:pt idx="3">
                  <c:v>32070</c:v>
                </c:pt>
                <c:pt idx="6">
                  <c:v>31146</c:v>
                </c:pt>
                <c:pt idx="9">
                  <c:v>30756</c:v>
                </c:pt>
                <c:pt idx="12">
                  <c:v>29880</c:v>
                </c:pt>
              </c:numCache>
            </c:numRef>
          </c:val>
          <c:extLst>
            <c:ext xmlns:c16="http://schemas.microsoft.com/office/drawing/2014/chart" uri="{C3380CC4-5D6E-409C-BE32-E72D297353CC}">
              <c16:uniqueId val="{0000000A-EA84-4AC0-B64A-DD5C231809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10889</c:v>
                </c:pt>
                <c:pt idx="2">
                  <c:v>#N/A</c:v>
                </c:pt>
                <c:pt idx="3">
                  <c:v>#N/A</c:v>
                </c:pt>
                <c:pt idx="4">
                  <c:v>10142</c:v>
                </c:pt>
                <c:pt idx="5">
                  <c:v>#N/A</c:v>
                </c:pt>
                <c:pt idx="6">
                  <c:v>#N/A</c:v>
                </c:pt>
                <c:pt idx="7">
                  <c:v>9347</c:v>
                </c:pt>
                <c:pt idx="8">
                  <c:v>#N/A</c:v>
                </c:pt>
                <c:pt idx="9">
                  <c:v>#N/A</c:v>
                </c:pt>
                <c:pt idx="10">
                  <c:v>8080</c:v>
                </c:pt>
                <c:pt idx="11">
                  <c:v>#N/A</c:v>
                </c:pt>
                <c:pt idx="12">
                  <c:v>#N/A</c:v>
                </c:pt>
                <c:pt idx="13">
                  <c:v>6917</c:v>
                </c:pt>
                <c:pt idx="14">
                  <c:v>#N/A</c:v>
                </c:pt>
              </c:numCache>
            </c:numRef>
          </c:val>
          <c:smooth val="0"/>
          <c:extLst>
            <c:ext xmlns:c16="http://schemas.microsoft.com/office/drawing/2014/chart" uri="{C3380CC4-5D6E-409C-BE32-E72D297353CC}">
              <c16:uniqueId val="{0000000B-EA84-4AC0-B64A-DD5C231809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295</c:v>
                </c:pt>
                <c:pt idx="1">
                  <c:v>574</c:v>
                </c:pt>
                <c:pt idx="2">
                  <c:v>887</c:v>
                </c:pt>
              </c:numCache>
            </c:numRef>
          </c:val>
          <c:extLst>
            <c:ext xmlns:c16="http://schemas.microsoft.com/office/drawing/2014/chart" uri="{C3380CC4-5D6E-409C-BE32-E72D297353CC}">
              <c16:uniqueId val="{00000000-9AC0-4F41-BFEF-367E284F2A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c:v>
                </c:pt>
                <c:pt idx="1">
                  <c:v>401</c:v>
                </c:pt>
                <c:pt idx="2">
                  <c:v>401</c:v>
                </c:pt>
              </c:numCache>
            </c:numRef>
          </c:val>
          <c:extLst>
            <c:ext xmlns:c16="http://schemas.microsoft.com/office/drawing/2014/chart" uri="{C3380CC4-5D6E-409C-BE32-E72D297353CC}">
              <c16:uniqueId val="{00000001-9AC0-4F41-BFEF-367E284F2A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2727</c:v>
                </c:pt>
                <c:pt idx="1">
                  <c:v>2932</c:v>
                </c:pt>
                <c:pt idx="2">
                  <c:v>3353</c:v>
                </c:pt>
              </c:numCache>
            </c:numRef>
          </c:val>
          <c:extLst>
            <c:ext xmlns:c16="http://schemas.microsoft.com/office/drawing/2014/chart" uri="{C3380CC4-5D6E-409C-BE32-E72D297353CC}">
              <c16:uniqueId val="{00000002-9AC0-4F41-BFEF-367E284F2A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近年、建設事業債の発行抑制に努めていることにより、元利償還金や算入公債費等は減少傾向にある。令和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年度には給食センター建設等にかかる起債償還が開始となり、元利償還金の増加がみられたが、令和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年度に合併市町村振興のための基金造成に係る借入の償還が完了、令和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年度に図書館建設に係る借入の償還が完了したこと等に伴い減少した。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大規模建設事業に係る地方債の償還開始が予定されており、元金償還が増加する要素が見込まれるため、石狩市財政運営指針に沿った適正規模の地方債発行や地方債残高の縮減を図り、健全な財政運営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当市では満期一括償還地方債を活用していない。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地方債残高は、石狩市財政運営指針に沿った適正規模の地方債発行に努めた結果、減少傾向にある。令和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年度については、将来負担額全体で前年度に比べ約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百万円減少している。さらに充当可能財源のうち、充当可能基金については財政調整基金やふるさと応援基金の積立により前年度に比べ約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百万円の増加となった。その結果、将来負担比率の分子は約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百万円減少し、将来負担比率の改善がみられた。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今後も石狩市財政運営指針に基づき適正規模の地方債発行に努めるなど、更なる将来負担額の縮減を図る。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北海道石狩市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年度は効率的な財政運営により経常経費の適正化を図ったため、令和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年度に引き続き、取崩しを行うことなく剰余金を財政調整基金へ積立することができた。ふるさと応援基金については、寄附額の大幅な増加に伴い積立額が増加している。以上を主な要因として、令和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年度末での基金残高は、前年度比増加に至った。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今後も適正規模となるよう計画的な積立を行っていく。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ふるさと応援基金について、今後も引き続きふるさと納税により寄附獲得を推進する方針であり、基金残高を増加したい考えである。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基金を設けている。代表的なものとして、合併時に設置された厚田地域づくり基金及び浜益地域づくり基金があり、使途は各区内における市民の意思を反映した特色ある事業である。その他、環境まちづくり基金があり、使途は環境保全・自然保護に関する施策の推進に係る事業である。令和元年度より森づくり基金を創設しており、使途は森林の整備及びその促進に関する施策に要する経費の財源に充て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主なものとして、公共施設修繕基金で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百万円、まちづくり基金では市有財産売却による収益により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またふるさと応援基金については、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百万円を積み立てるとともに、事業への充当及び事務経費について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これらにより、特定目的基金全体では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今後も基金の充実を図るとともに、基金の目的を踏まえた適正な活用に努めていく。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年度における決算剰余金の一部、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また、適正な財政運営に努め、財政調整基金の取り崩しを行わなかったことから、令和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年度末残高は前年度末比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程度の積立を目標に計画的な積立を行っていく。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今後も剰余金等を活用しながら、計画的な積立を行っていく。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57,954
57,328
722.33
35,743,012
34,398,138
1,216,709
17,637,435
29,879,894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港地域を中心とする企業の設備投資の増加等により、近年固定資産税（償却資産）が堅調に推移しているが、財政力指数を押し上げるには至っておらず、類似団体との比較においてもその平均を依然として下回っている。今後も更なる市税収入の確保等、安定的な財政運営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令和４年度については前年度に比し、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の要因としては、物価高騰により公共施設等の光熱費や維持管理等に係る物件費が増加したことによるところが大きい。今後、経年劣化に伴う公共施設の維持補修費の増加が見込まれることから、公共施設総合管理計画に基づき、施設の最適配置の実現を図る等、弾力性のある財政運用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28787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5238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151977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44873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4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増加となった。期末手当の引き下げや新型コロナウイルス感染症対策関連事業の実施に要する会計年度任用職員数の縮減を受け、人件費については減少となったが、ふるさと応援寄附推進事業に係る費用や公共施設の光熱費など、物件費の増加が主な要因である。物価高騰により、今後も更なる増加が見込まれるところであるが、各種事業において効率的な執行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124512</xdr:rowOff>
    </xdr:from>
    <xdr:to>
      <xdr:col>23</xdr:col>
      <xdr:colOff>133350</xdr:colOff>
      <xdr:row>88</xdr:row>
      <xdr:rowOff>57062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040662"/>
          <a:ext cx="838200" cy="1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92925</xdr:rowOff>
    </xdr:from>
    <xdr:to>
      <xdr:col>19</xdr:col>
      <xdr:colOff>133350</xdr:colOff>
      <xdr:row>87</xdr:row>
      <xdr:rowOff>124512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37625"/>
          <a:ext cx="889000" cy="20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165867</xdr:rowOff>
    </xdr:from>
    <xdr:to>
      <xdr:col>15</xdr:col>
      <xdr:colOff>82550</xdr:colOff>
      <xdr:row>86</xdr:row>
      <xdr:rowOff>92925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67667"/>
          <a:ext cx="889000" cy="26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165867</xdr:rowOff>
    </xdr:from>
    <xdr:to>
      <xdr:col>11</xdr:col>
      <xdr:colOff>31750</xdr:colOff>
      <xdr:row>84</xdr:row>
      <xdr:rowOff>166488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567667"/>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6262</xdr:rowOff>
    </xdr:from>
    <xdr:to>
      <xdr:col>23</xdr:col>
      <xdr:colOff>184150</xdr:colOff>
      <xdr:row>88</xdr:row>
      <xdr:rowOff>107862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149789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6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73712</xdr:rowOff>
    </xdr:from>
    <xdr:to>
      <xdr:col>19</xdr:col>
      <xdr:colOff>184150</xdr:colOff>
      <xdr:row>88</xdr:row>
      <xdr:rowOff>3862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160089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7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42125</xdr:rowOff>
    </xdr:from>
    <xdr:to>
      <xdr:col>15</xdr:col>
      <xdr:colOff>133350</xdr:colOff>
      <xdr:row>86</xdr:row>
      <xdr:rowOff>143725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128502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115067</xdr:rowOff>
    </xdr:from>
    <xdr:to>
      <xdr:col>11</xdr:col>
      <xdr:colOff>82550</xdr:colOff>
      <xdr:row>85</xdr:row>
      <xdr:rowOff>45217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29994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0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115688</xdr:rowOff>
    </xdr:from>
    <xdr:to>
      <xdr:col>7</xdr:col>
      <xdr:colOff>31750</xdr:colOff>
      <xdr:row>85</xdr:row>
      <xdr:rowOff>45838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30615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令和４年度は類似団体平均との差が拡大した。国に準拠した給与水準を確保する方針のもと、今後も適正化に努める。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前年度より類似団体平均との差が縮まったが、依然として類似団体の平均を上回っている状態である。社会情勢のめまぐるしい変化や複雑・多様化する行政ニーズに対応した住民サービスを実施していくためにも、業務の効率化を図ったうえで、定員適正化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123402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7783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117369</xdr:rowOff>
    </xdr:from>
    <xdr:to>
      <xdr:col>77</xdr:col>
      <xdr:colOff>44450</xdr:colOff>
      <xdr:row>61</xdr:row>
      <xdr:rowOff>123402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758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117369</xdr:rowOff>
    </xdr:from>
    <xdr:to>
      <xdr:col>72</xdr:col>
      <xdr:colOff>203200</xdr:colOff>
      <xdr:row>61</xdr:row>
      <xdr:rowOff>129434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758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129434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5370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72602</xdr:rowOff>
    </xdr:from>
    <xdr:to>
      <xdr:col>77</xdr:col>
      <xdr:colOff>95250</xdr:colOff>
      <xdr:row>62</xdr:row>
      <xdr:rowOff>2752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158979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66569</xdr:rowOff>
    </xdr:from>
    <xdr:to>
      <xdr:col>73</xdr:col>
      <xdr:colOff>44450</xdr:colOff>
      <xdr:row>61</xdr:row>
      <xdr:rowOff>168169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152946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1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78634</xdr:rowOff>
    </xdr:from>
    <xdr:to>
      <xdr:col>68</xdr:col>
      <xdr:colOff>203200</xdr:colOff>
      <xdr:row>62</xdr:row>
      <xdr:rowOff>8784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165011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44450</xdr:rowOff>
    </xdr:from>
    <xdr:to>
      <xdr:col>64</xdr:col>
      <xdr:colOff>152400</xdr:colOff>
      <xdr:row>61</xdr:row>
      <xdr:rowOff>146050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130827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率は前年並となった。市債発行の抑制や償還終了等により、比率は改善傾向にあるが、未だ他市と比較して高い水準であることから、今後も財政運営指針に基づき、市債発行を適正規模に留め、公債費の抑制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9313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73660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要因としては市債残高の減少と充当可能基金の増加によるところが大きく、市債残高については、財政運営指針においても将来世代に負担を残さぬよう、縮減を図ることとしている。改善傾向にはある一方で、類似団体の平均に比べ高い水準であることから、今後も将来負担比率の改善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56585</xdr:rowOff>
    </xdr:from>
    <xdr:to>
      <xdr:col>81</xdr:col>
      <xdr:colOff>44450</xdr:colOff>
      <xdr:row>17</xdr:row>
      <xdr:rowOff>147743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71235"/>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18</xdr:row>
      <xdr:rowOff>129117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6239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129117</xdr:rowOff>
    </xdr:from>
    <xdr:to>
      <xdr:col>72</xdr:col>
      <xdr:colOff>203200</xdr:colOff>
      <xdr:row>19</xdr:row>
      <xdr:rowOff>60889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15217"/>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60889</xdr:rowOff>
    </xdr:from>
    <xdr:to>
      <xdr:col>68</xdr:col>
      <xdr:colOff>152400</xdr:colOff>
      <xdr:row>19</xdr:row>
      <xdr:rowOff>139982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18439"/>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5785</xdr:rowOff>
    </xdr:from>
    <xdr:to>
      <xdr:col>81</xdr:col>
      <xdr:colOff>95250</xdr:colOff>
      <xdr:row>17</xdr:row>
      <xdr:rowOff>107385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149312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96943</xdr:rowOff>
    </xdr:from>
    <xdr:to>
      <xdr:col>77</xdr:col>
      <xdr:colOff>95250</xdr:colOff>
      <xdr:row>18</xdr:row>
      <xdr:rowOff>27093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78317</xdr:rowOff>
    </xdr:from>
    <xdr:to>
      <xdr:col>73</xdr:col>
      <xdr:colOff>44450</xdr:colOff>
      <xdr:row>19</xdr:row>
      <xdr:rowOff>8467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10089</xdr:rowOff>
    </xdr:from>
    <xdr:to>
      <xdr:col>68</xdr:col>
      <xdr:colOff>203200</xdr:colOff>
      <xdr:row>19</xdr:row>
      <xdr:rowOff>111689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96466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3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89182</xdr:rowOff>
    </xdr:from>
    <xdr:to>
      <xdr:col>64</xdr:col>
      <xdr:colOff>152400</xdr:colOff>
      <xdr:row>20</xdr:row>
      <xdr:rowOff>19332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4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4109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57,954
57,328
722.33
35,743,012
34,398,138
1,216,709
17,637,435
29,879,894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類似団体平均と比較して経常収支比率における人件費の比率が低くなっている要因として、消防業務を一部事務組合で行っていることが挙げられる。今後も人件費の適切な執行に努める。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56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5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ふるさと応援寄附に係る費用や公共施設の光熱費増加により、前年度に比べ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増加した。また類似団体平均を上回る水準で推移していることから、事務事業の点検を行い適正な歳出削減に努める。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93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93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29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1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少子高齢化や障がい者福祉向上の各種施策の展開等により、前年度比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の増加となった。今後も少子高齢化の進行等により扶助費の増加が予想されることから、事業の必要性や効果の検証を重ねたうえで事業内容の精査を行い、適切な執行に努める。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130810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54610</xdr:rowOff>
    </xdr:from>
    <xdr:to>
      <xdr:col>11</xdr:col>
      <xdr:colOff>9525</xdr:colOff>
      <xdr:row>55</xdr:row>
      <xdr:rowOff>130810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xdr:rowOff>
    </xdr:from>
    <xdr:to>
      <xdr:col>6</xdr:col>
      <xdr:colOff>171450</xdr:colOff>
      <xdr:row>55</xdr:row>
      <xdr:rowOff>105410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115587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除排雪費用をはじめとした道路橋りょう維持費の減少等により、維持補修費が減少したものの、繰出金が増加したことで前年度に比べて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の減少に留まった。類似団体平均に比べ乖離も大きくなっている。今後も老朽化した施設の維持補修費増加が見込まれるため、公共施設総合管理計画に基づき、計画的な維持管理に努める。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61</xdr:row>
      <xdr:rowOff>4535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408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60</xdr:row>
      <xdr:rowOff>121557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364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60</xdr:row>
      <xdr:rowOff>1815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36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70757</xdr:rowOff>
    </xdr:from>
    <xdr:to>
      <xdr:col>82</xdr:col>
      <xdr:colOff>158750</xdr:colOff>
      <xdr:row>61</xdr:row>
      <xdr:rowOff>907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150784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122465</xdr:rowOff>
    </xdr:from>
    <xdr:to>
      <xdr:col>65</xdr:col>
      <xdr:colOff>53975</xdr:colOff>
      <xdr:row>60</xdr:row>
      <xdr:rowOff>52615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37392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新型コロナウイルス感染症対応地方創生推進事業の減少等により、前年度に比べ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減少した。類似団体平均を下回ったが、補助金等の有効性・必要性を検証したうえで見直しを行う等、適切な執行に努める。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306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財政運営指針に基づく市債発行の抑制や償還完了等により、公債費は減少したものの、経常経費に占める公債費の割合は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増加した。類似団体と比較しても、依然として平均を上回る水準で推移しているため、今後も公債費の適正化に努める。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110998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98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40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400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特に増加基調にある扶助費に加え、老朽化施設の維持補修費も更なる増加が見込まれることから、将来にわたって収支バランスを確保するため、財政の硬直化を招かないよう義務的経費をはじめとした歳出の適正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343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76</xdr:row>
      <xdr:rowOff>104139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22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76</xdr:row>
      <xdr:rowOff>121286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22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121286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000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10812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17491</xdr:rowOff>
    </xdr:from>
    <xdr:to>
      <xdr:col>29</xdr:col>
      <xdr:colOff>127000</xdr:colOff>
      <xdr:row>17</xdr:row>
      <xdr:rowOff>26878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79766"/>
          <a:ext cx="647700" cy="9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13162</xdr:rowOff>
    </xdr:from>
    <xdr:to>
      <xdr:col>26</xdr:col>
      <xdr:colOff>50800</xdr:colOff>
      <xdr:row>17</xdr:row>
      <xdr:rowOff>17491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975437"/>
          <a:ext cx="698500" cy="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13162</xdr:rowOff>
    </xdr:from>
    <xdr:to>
      <xdr:col>22</xdr:col>
      <xdr:colOff>114300</xdr:colOff>
      <xdr:row>17</xdr:row>
      <xdr:rowOff>38165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5437"/>
          <a:ext cx="698500" cy="2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38165</xdr:rowOff>
    </xdr:from>
    <xdr:to>
      <xdr:col>18</xdr:col>
      <xdr:colOff>177800</xdr:colOff>
      <xdr:row>17</xdr:row>
      <xdr:rowOff>49438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00440"/>
          <a:ext cx="698500" cy="1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147528</xdr:rowOff>
    </xdr:from>
    <xdr:to>
      <xdr:col>29</xdr:col>
      <xdr:colOff>177800</xdr:colOff>
      <xdr:row>17</xdr:row>
      <xdr:rowOff>77678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3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164055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138141</xdr:rowOff>
    </xdr:from>
    <xdr:to>
      <xdr:col>26</xdr:col>
      <xdr:colOff>101600</xdr:colOff>
      <xdr:row>17</xdr:row>
      <xdr:rowOff>68291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28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78468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9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133812</xdr:rowOff>
    </xdr:from>
    <xdr:to>
      <xdr:col>22</xdr:col>
      <xdr:colOff>165100</xdr:colOff>
      <xdr:row>17</xdr:row>
      <xdr:rowOff>63962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74139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9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158815</xdr:rowOff>
    </xdr:from>
    <xdr:to>
      <xdr:col>19</xdr:col>
      <xdr:colOff>38100</xdr:colOff>
      <xdr:row>17</xdr:row>
      <xdr:rowOff>88965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4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99142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1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170088</xdr:rowOff>
    </xdr:from>
    <xdr:to>
      <xdr:col>15</xdr:col>
      <xdr:colOff>101600</xdr:colOff>
      <xdr:row>17</xdr:row>
      <xdr:rowOff>100238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6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110415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111161</xdr:rowOff>
    </xdr:from>
    <xdr:to>
      <xdr:col>29</xdr:col>
      <xdr:colOff>127000</xdr:colOff>
      <xdr:row>35</xdr:row>
      <xdr:rowOff>114917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721511"/>
          <a:ext cx="6477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28767</xdr:rowOff>
    </xdr:from>
    <xdr:to>
      <xdr:col>26</xdr:col>
      <xdr:colOff>50800</xdr:colOff>
      <xdr:row>35</xdr:row>
      <xdr:rowOff>114917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639117"/>
          <a:ext cx="698500" cy="8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28767</xdr:rowOff>
    </xdr:from>
    <xdr:to>
      <xdr:col>22</xdr:col>
      <xdr:colOff>114300</xdr:colOff>
      <xdr:row>35</xdr:row>
      <xdr:rowOff>164523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639117"/>
          <a:ext cx="698500" cy="13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12243</xdr:rowOff>
    </xdr:from>
    <xdr:to>
      <xdr:col>18</xdr:col>
      <xdr:colOff>177800</xdr:colOff>
      <xdr:row>35</xdr:row>
      <xdr:rowOff>164523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22593"/>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60361</xdr:rowOff>
    </xdr:from>
    <xdr:to>
      <xdr:col>29</xdr:col>
      <xdr:colOff>177800</xdr:colOff>
      <xdr:row>35</xdr:row>
      <xdr:rowOff>161961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248338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51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64117</xdr:rowOff>
    </xdr:from>
    <xdr:to>
      <xdr:col>26</xdr:col>
      <xdr:colOff>101600</xdr:colOff>
      <xdr:row>35</xdr:row>
      <xdr:rowOff>165717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7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175894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44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320867</xdr:rowOff>
    </xdr:from>
    <xdr:to>
      <xdr:col>22</xdr:col>
      <xdr:colOff>165100</xdr:colOff>
      <xdr:row>35</xdr:row>
      <xdr:rowOff>79567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8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89744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5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113723</xdr:rowOff>
    </xdr:from>
    <xdr:to>
      <xdr:col>19</xdr:col>
      <xdr:colOff>38100</xdr:colOff>
      <xdr:row>35</xdr:row>
      <xdr:rowOff>215323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2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225500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9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304343</xdr:rowOff>
    </xdr:from>
    <xdr:to>
      <xdr:col>15</xdr:col>
      <xdr:colOff>101600</xdr:colOff>
      <xdr:row>35</xdr:row>
      <xdr:rowOff>63043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73220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57,954
57,328
722.33
35,743,012
34,398,138
1,216,709
17,637,435
29,879,894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30810</xdr:rowOff>
    </xdr:from>
    <xdr:to>
      <xdr:col>24</xdr:col>
      <xdr:colOff>63500</xdr:colOff>
      <xdr:row>36</xdr:row>
      <xdr:rowOff>50374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03010"/>
          <a:ext cx="8382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30810</xdr:rowOff>
    </xdr:from>
    <xdr:to>
      <xdr:col>19</xdr:col>
      <xdr:colOff>177800</xdr:colOff>
      <xdr:row>36</xdr:row>
      <xdr:rowOff>50355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3010"/>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50355</xdr:rowOff>
    </xdr:from>
    <xdr:to>
      <xdr:col>15</xdr:col>
      <xdr:colOff>50800</xdr:colOff>
      <xdr:row>36</xdr:row>
      <xdr:rowOff>84931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2555"/>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84931</xdr:rowOff>
    </xdr:from>
    <xdr:to>
      <xdr:col>10</xdr:col>
      <xdr:colOff>114300</xdr:colOff>
      <xdr:row>36</xdr:row>
      <xdr:rowOff>116687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7131"/>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171024</xdr:rowOff>
    </xdr:from>
    <xdr:to>
      <xdr:col>24</xdr:col>
      <xdr:colOff>114300</xdr:colOff>
      <xdr:row>36</xdr:row>
      <xdr:rowOff>101174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22451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151460</xdr:rowOff>
    </xdr:from>
    <xdr:to>
      <xdr:col>20</xdr:col>
      <xdr:colOff>38100</xdr:colOff>
      <xdr:row>36</xdr:row>
      <xdr:rowOff>81610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98137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171005</xdr:rowOff>
    </xdr:from>
    <xdr:to>
      <xdr:col>15</xdr:col>
      <xdr:colOff>101600</xdr:colOff>
      <xdr:row>36</xdr:row>
      <xdr:rowOff>101155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117682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34131</xdr:rowOff>
    </xdr:from>
    <xdr:to>
      <xdr:col>10</xdr:col>
      <xdr:colOff>165100</xdr:colOff>
      <xdr:row>36</xdr:row>
      <xdr:rowOff>135731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152258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65887</xdr:rowOff>
    </xdr:from>
    <xdr:to>
      <xdr:col>6</xdr:col>
      <xdr:colOff>38100</xdr:colOff>
      <xdr:row>36</xdr:row>
      <xdr:rowOff>167487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84629</xdr:rowOff>
    </xdr:from>
    <xdr:to>
      <xdr:col>24</xdr:col>
      <xdr:colOff>63500</xdr:colOff>
      <xdr:row>55</xdr:row>
      <xdr:rowOff>84651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42929"/>
          <a:ext cx="838200" cy="17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84651</xdr:rowOff>
    </xdr:from>
    <xdr:to>
      <xdr:col>19</xdr:col>
      <xdr:colOff>177800</xdr:colOff>
      <xdr:row>55</xdr:row>
      <xdr:rowOff>145469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14401"/>
          <a:ext cx="889000" cy="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145469</xdr:rowOff>
    </xdr:from>
    <xdr:to>
      <xdr:col>15</xdr:col>
      <xdr:colOff>50800</xdr:colOff>
      <xdr:row>56</xdr:row>
      <xdr:rowOff>109830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75219"/>
          <a:ext cx="889000" cy="1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109830</xdr:rowOff>
    </xdr:from>
    <xdr:to>
      <xdr:col>10</xdr:col>
      <xdr:colOff>114300</xdr:colOff>
      <xdr:row>56</xdr:row>
      <xdr:rowOff>157563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1030"/>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33829</xdr:rowOff>
    </xdr:from>
    <xdr:to>
      <xdr:col>24</xdr:col>
      <xdr:colOff>114300</xdr:colOff>
      <xdr:row>54</xdr:row>
      <xdr:rowOff>135429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56706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4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33851</xdr:rowOff>
    </xdr:from>
    <xdr:to>
      <xdr:col>20</xdr:col>
      <xdr:colOff>38100</xdr:colOff>
      <xdr:row>55</xdr:row>
      <xdr:rowOff>135451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151978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94669</xdr:rowOff>
    </xdr:from>
    <xdr:to>
      <xdr:col>15</xdr:col>
      <xdr:colOff>101600</xdr:colOff>
      <xdr:row>56</xdr:row>
      <xdr:rowOff>24819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41346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59030</xdr:rowOff>
    </xdr:from>
    <xdr:to>
      <xdr:col>10</xdr:col>
      <xdr:colOff>165100</xdr:colOff>
      <xdr:row>56</xdr:row>
      <xdr:rowOff>160630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5707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106763</xdr:rowOff>
    </xdr:from>
    <xdr:to>
      <xdr:col>6</xdr:col>
      <xdr:colOff>38100</xdr:colOff>
      <xdr:row>57</xdr:row>
      <xdr:rowOff>36913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65339</xdr:rowOff>
    </xdr:from>
    <xdr:to>
      <xdr:col>24</xdr:col>
      <xdr:colOff>62865</xdr:colOff>
      <xdr:row>79</xdr:row>
      <xdr:rowOff>84020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409739"/>
          <a:ext cx="1270" cy="121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87847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3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84020</xdr:rowOff>
    </xdr:from>
    <xdr:to>
      <xdr:col>24</xdr:col>
      <xdr:colOff>152400</xdr:colOff>
      <xdr:row>79</xdr:row>
      <xdr:rowOff>84020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12016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1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65339</xdr:rowOff>
    </xdr:from>
    <xdr:to>
      <xdr:col>24</xdr:col>
      <xdr:colOff>152400</xdr:colOff>
      <xdr:row>72</xdr:row>
      <xdr:rowOff>65339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40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59069</xdr:rowOff>
    </xdr:from>
    <xdr:to>
      <xdr:col>24</xdr:col>
      <xdr:colOff>63500</xdr:colOff>
      <xdr:row>72</xdr:row>
      <xdr:rowOff>65339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232019"/>
          <a:ext cx="838200" cy="17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56811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78384</xdr:rowOff>
    </xdr:from>
    <xdr:to>
      <xdr:col>24</xdr:col>
      <xdr:colOff>114300</xdr:colOff>
      <xdr:row>79</xdr:row>
      <xdr:rowOff>8534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59069</xdr:rowOff>
    </xdr:from>
    <xdr:to>
      <xdr:col>19</xdr:col>
      <xdr:colOff>177800</xdr:colOff>
      <xdr:row>73</xdr:row>
      <xdr:rowOff>78141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232019"/>
          <a:ext cx="889000" cy="36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77960</xdr:rowOff>
    </xdr:from>
    <xdr:to>
      <xdr:col>20</xdr:col>
      <xdr:colOff>38100</xdr:colOff>
      <xdr:row>79</xdr:row>
      <xdr:rowOff>8110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170687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5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78141</xdr:rowOff>
    </xdr:from>
    <xdr:to>
      <xdr:col>15</xdr:col>
      <xdr:colOff>50800</xdr:colOff>
      <xdr:row>74</xdr:row>
      <xdr:rowOff>171247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593991"/>
          <a:ext cx="889000" cy="2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74988</xdr:rowOff>
    </xdr:from>
    <xdr:to>
      <xdr:col>15</xdr:col>
      <xdr:colOff>101600</xdr:colOff>
      <xdr:row>79</xdr:row>
      <xdr:rowOff>5138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167715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3585</xdr:rowOff>
    </xdr:from>
    <xdr:to>
      <xdr:col>10</xdr:col>
      <xdr:colOff>114300</xdr:colOff>
      <xdr:row>74</xdr:row>
      <xdr:rowOff>171247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690885"/>
          <a:ext cx="889000" cy="16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98730</xdr:rowOff>
    </xdr:from>
    <xdr:to>
      <xdr:col>10</xdr:col>
      <xdr:colOff>165100</xdr:colOff>
      <xdr:row>79</xdr:row>
      <xdr:rowOff>28880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20007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97881</xdr:rowOff>
    </xdr:from>
    <xdr:to>
      <xdr:col>6</xdr:col>
      <xdr:colOff>38100</xdr:colOff>
      <xdr:row>79</xdr:row>
      <xdr:rowOff>28031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19158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14539</xdr:rowOff>
    </xdr:from>
    <xdr:to>
      <xdr:col>24</xdr:col>
      <xdr:colOff>114300</xdr:colOff>
      <xdr:row>72</xdr:row>
      <xdr:rowOff>116139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3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139016</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31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8269</xdr:rowOff>
    </xdr:from>
    <xdr:to>
      <xdr:col>20</xdr:col>
      <xdr:colOff>38100</xdr:colOff>
      <xdr:row>71</xdr:row>
      <xdr:rowOff>109869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1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126396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19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27341</xdr:rowOff>
    </xdr:from>
    <xdr:to>
      <xdr:col>15</xdr:col>
      <xdr:colOff>101600</xdr:colOff>
      <xdr:row>73</xdr:row>
      <xdr:rowOff>128941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5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145468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3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120447</xdr:rowOff>
    </xdr:from>
    <xdr:to>
      <xdr:col>10</xdr:col>
      <xdr:colOff>165100</xdr:colOff>
      <xdr:row>75</xdr:row>
      <xdr:rowOff>50597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67124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124235</xdr:rowOff>
    </xdr:from>
    <xdr:to>
      <xdr:col>6</xdr:col>
      <xdr:colOff>38100</xdr:colOff>
      <xdr:row>74</xdr:row>
      <xdr:rowOff>54385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70912</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4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133082</xdr:rowOff>
    </xdr:from>
    <xdr:to>
      <xdr:col>24</xdr:col>
      <xdr:colOff>63500</xdr:colOff>
      <xdr:row>94</xdr:row>
      <xdr:rowOff>127019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077932"/>
          <a:ext cx="838200" cy="16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133082</xdr:rowOff>
    </xdr:from>
    <xdr:to>
      <xdr:col>19</xdr:col>
      <xdr:colOff>177800</xdr:colOff>
      <xdr:row>95</xdr:row>
      <xdr:rowOff>135737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77932"/>
          <a:ext cx="889000" cy="3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135737</xdr:rowOff>
    </xdr:from>
    <xdr:to>
      <xdr:col>15</xdr:col>
      <xdr:colOff>50800</xdr:colOff>
      <xdr:row>96</xdr:row>
      <xdr:rowOff>27925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23487"/>
          <a:ext cx="889000" cy="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27925</xdr:rowOff>
    </xdr:from>
    <xdr:to>
      <xdr:col>10</xdr:col>
      <xdr:colOff>114300</xdr:colOff>
      <xdr:row>96</xdr:row>
      <xdr:rowOff>81908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87125"/>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76219</xdr:rowOff>
    </xdr:from>
    <xdr:to>
      <xdr:col>24</xdr:col>
      <xdr:colOff>114300</xdr:colOff>
      <xdr:row>95</xdr:row>
      <xdr:rowOff>6369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99096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04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82282</xdr:rowOff>
    </xdr:from>
    <xdr:to>
      <xdr:col>20</xdr:col>
      <xdr:colOff>38100</xdr:colOff>
      <xdr:row>94</xdr:row>
      <xdr:rowOff>12432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28959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80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84937</xdr:rowOff>
    </xdr:from>
    <xdr:to>
      <xdr:col>15</xdr:col>
      <xdr:colOff>101600</xdr:colOff>
      <xdr:row>96</xdr:row>
      <xdr:rowOff>15087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31614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14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148575</xdr:rowOff>
    </xdr:from>
    <xdr:to>
      <xdr:col>10</xdr:col>
      <xdr:colOff>165100</xdr:colOff>
      <xdr:row>96</xdr:row>
      <xdr:rowOff>78725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95252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2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31108</xdr:rowOff>
    </xdr:from>
    <xdr:to>
      <xdr:col>6</xdr:col>
      <xdr:colOff>38100</xdr:colOff>
      <xdr:row>96</xdr:row>
      <xdr:rowOff>132708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149235</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2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125951</xdr:rowOff>
    </xdr:from>
    <xdr:to>
      <xdr:col>55</xdr:col>
      <xdr:colOff>0</xdr:colOff>
      <xdr:row>37</xdr:row>
      <xdr:rowOff>25226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6298151"/>
          <a:ext cx="838200" cy="7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161450</xdr:rowOff>
    </xdr:from>
    <xdr:to>
      <xdr:col>50</xdr:col>
      <xdr:colOff>114300</xdr:colOff>
      <xdr:row>36</xdr:row>
      <xdr:rowOff>125951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304950"/>
          <a:ext cx="889000" cy="99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161450</xdr:rowOff>
    </xdr:from>
    <xdr:to>
      <xdr:col>45</xdr:col>
      <xdr:colOff>177800</xdr:colOff>
      <xdr:row>37</xdr:row>
      <xdr:rowOff>138481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304950"/>
          <a:ext cx="889000" cy="117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138481</xdr:rowOff>
    </xdr:from>
    <xdr:to>
      <xdr:col>41</xdr:col>
      <xdr:colOff>50800</xdr:colOff>
      <xdr:row>37</xdr:row>
      <xdr:rowOff>148496</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482131"/>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145876</xdr:rowOff>
    </xdr:from>
    <xdr:to>
      <xdr:col>55</xdr:col>
      <xdr:colOff>50800</xdr:colOff>
      <xdr:row>37</xdr:row>
      <xdr:rowOff>76026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3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168753</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1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75151</xdr:rowOff>
    </xdr:from>
    <xdr:to>
      <xdr:col>50</xdr:col>
      <xdr:colOff>165100</xdr:colOff>
      <xdr:row>37</xdr:row>
      <xdr:rowOff>5301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2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21828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0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110650</xdr:rowOff>
    </xdr:from>
    <xdr:to>
      <xdr:col>46</xdr:col>
      <xdr:colOff>38100</xdr:colOff>
      <xdr:row>31</xdr:row>
      <xdr:rowOff>40800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2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57327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50795" y="502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87681</xdr:rowOff>
    </xdr:from>
    <xdr:to>
      <xdr:col>41</xdr:col>
      <xdr:colOff>101600</xdr:colOff>
      <xdr:row>38</xdr:row>
      <xdr:rowOff>17831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4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34358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2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97696</xdr:rowOff>
    </xdr:from>
    <xdr:to>
      <xdr:col>36</xdr:col>
      <xdr:colOff>165100</xdr:colOff>
      <xdr:row>38</xdr:row>
      <xdr:rowOff>27846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4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44373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2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64612</xdr:rowOff>
    </xdr:from>
    <xdr:to>
      <xdr:col>55</xdr:col>
      <xdr:colOff>0</xdr:colOff>
      <xdr:row>57</xdr:row>
      <xdr:rowOff>87709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837262"/>
          <a:ext cx="8382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64612</xdr:rowOff>
    </xdr:from>
    <xdr:to>
      <xdr:col>50</xdr:col>
      <xdr:colOff>114300</xdr:colOff>
      <xdr:row>57</xdr:row>
      <xdr:rowOff>144851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83726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122273</xdr:rowOff>
    </xdr:from>
    <xdr:to>
      <xdr:col>45</xdr:col>
      <xdr:colOff>177800</xdr:colOff>
      <xdr:row>57</xdr:row>
      <xdr:rowOff>144851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894923"/>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122273</xdr:rowOff>
    </xdr:from>
    <xdr:to>
      <xdr:col>41</xdr:col>
      <xdr:colOff>50800</xdr:colOff>
      <xdr:row>58</xdr:row>
      <xdr:rowOff>39268</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894923"/>
          <a:ext cx="889000" cy="8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36909</xdr:rowOff>
    </xdr:from>
    <xdr:to>
      <xdr:col>55</xdr:col>
      <xdr:colOff>50800</xdr:colOff>
      <xdr:row>57</xdr:row>
      <xdr:rowOff>138509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15336</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13812</xdr:rowOff>
    </xdr:from>
    <xdr:to>
      <xdr:col>50</xdr:col>
      <xdr:colOff>165100</xdr:colOff>
      <xdr:row>57</xdr:row>
      <xdr:rowOff>115412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106539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94051</xdr:rowOff>
    </xdr:from>
    <xdr:to>
      <xdr:col>46</xdr:col>
      <xdr:colOff>38100</xdr:colOff>
      <xdr:row>58</xdr:row>
      <xdr:rowOff>24201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8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9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71473</xdr:rowOff>
    </xdr:from>
    <xdr:to>
      <xdr:col>41</xdr:col>
      <xdr:colOff>101600</xdr:colOff>
      <xdr:row>58</xdr:row>
      <xdr:rowOff>1623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164200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159918</xdr:rowOff>
    </xdr:from>
    <xdr:to>
      <xdr:col>36</xdr:col>
      <xdr:colOff>165100</xdr:colOff>
      <xdr:row>58</xdr:row>
      <xdr:rowOff>90068</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9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81195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92887</xdr:rowOff>
    </xdr:from>
    <xdr:to>
      <xdr:col>55</xdr:col>
      <xdr:colOff>0</xdr:colOff>
      <xdr:row>78</xdr:row>
      <xdr:rowOff>1829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294537"/>
          <a:ext cx="8382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92887</xdr:rowOff>
    </xdr:from>
    <xdr:to>
      <xdr:col>50</xdr:col>
      <xdr:colOff>114300</xdr:colOff>
      <xdr:row>79</xdr:row>
      <xdr:rowOff>33959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294537"/>
          <a:ext cx="889000" cy="2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124422</xdr:rowOff>
    </xdr:from>
    <xdr:to>
      <xdr:col>45</xdr:col>
      <xdr:colOff>177800</xdr:colOff>
      <xdr:row>79</xdr:row>
      <xdr:rowOff>33959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3326072"/>
          <a:ext cx="889000" cy="2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124422</xdr:rowOff>
    </xdr:from>
    <xdr:to>
      <xdr:col>41</xdr:col>
      <xdr:colOff>50800</xdr:colOff>
      <xdr:row>78</xdr:row>
      <xdr:rowOff>165900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3326072"/>
          <a:ext cx="889000" cy="2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122479</xdr:rowOff>
    </xdr:from>
    <xdr:to>
      <xdr:col>55</xdr:col>
      <xdr:colOff>50800</xdr:colOff>
      <xdr:row>78</xdr:row>
      <xdr:rowOff>52629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145356</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1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42087</xdr:rowOff>
    </xdr:from>
    <xdr:to>
      <xdr:col>50</xdr:col>
      <xdr:colOff>165100</xdr:colOff>
      <xdr:row>77</xdr:row>
      <xdr:rowOff>143687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2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160214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30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154609</xdr:rowOff>
    </xdr:from>
    <xdr:to>
      <xdr:col>46</xdr:col>
      <xdr:colOff>38100</xdr:colOff>
      <xdr:row>79</xdr:row>
      <xdr:rowOff>84759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75886</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561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73622</xdr:rowOff>
    </xdr:from>
    <xdr:to>
      <xdr:col>41</xdr:col>
      <xdr:colOff>101600</xdr:colOff>
      <xdr:row>78</xdr:row>
      <xdr:rowOff>3772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20299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30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115100</xdr:rowOff>
    </xdr:from>
    <xdr:to>
      <xdr:col>36</xdr:col>
      <xdr:colOff>165100</xdr:colOff>
      <xdr:row>79</xdr:row>
      <xdr:rowOff>45250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4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36377</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37428" y="135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139091</xdr:rowOff>
    </xdr:from>
    <xdr:to>
      <xdr:col>55</xdr:col>
      <xdr:colOff>0</xdr:colOff>
      <xdr:row>98</xdr:row>
      <xdr:rowOff>11761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69741"/>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78612</xdr:rowOff>
    </xdr:from>
    <xdr:to>
      <xdr:col>50</xdr:col>
      <xdr:colOff>114300</xdr:colOff>
      <xdr:row>98</xdr:row>
      <xdr:rowOff>11761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09262"/>
          <a:ext cx="889000" cy="1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78612</xdr:rowOff>
    </xdr:from>
    <xdr:to>
      <xdr:col>45</xdr:col>
      <xdr:colOff>177800</xdr:colOff>
      <xdr:row>98</xdr:row>
      <xdr:rowOff>87274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09262"/>
          <a:ext cx="889000" cy="1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75616</xdr:rowOff>
    </xdr:from>
    <xdr:to>
      <xdr:col>41</xdr:col>
      <xdr:colOff>50800</xdr:colOff>
      <xdr:row>98</xdr:row>
      <xdr:rowOff>87274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7771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88291</xdr:rowOff>
    </xdr:from>
    <xdr:to>
      <xdr:col>55</xdr:col>
      <xdr:colOff>50800</xdr:colOff>
      <xdr:row>98</xdr:row>
      <xdr:rowOff>18441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66718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132411</xdr:rowOff>
    </xdr:from>
    <xdr:to>
      <xdr:col>50</xdr:col>
      <xdr:colOff>165100</xdr:colOff>
      <xdr:row>98</xdr:row>
      <xdr:rowOff>62561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53688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27812</xdr:rowOff>
    </xdr:from>
    <xdr:to>
      <xdr:col>46</xdr:col>
      <xdr:colOff>38100</xdr:colOff>
      <xdr:row>97</xdr:row>
      <xdr:rowOff>129412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120539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36474</xdr:rowOff>
    </xdr:from>
    <xdr:to>
      <xdr:col>41</xdr:col>
      <xdr:colOff>101600</xdr:colOff>
      <xdr:row>98</xdr:row>
      <xdr:rowOff>138074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129201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24816</xdr:rowOff>
    </xdr:from>
    <xdr:to>
      <xdr:col>36</xdr:col>
      <xdr:colOff>165100</xdr:colOff>
      <xdr:row>98</xdr:row>
      <xdr:rowOff>126416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117543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110393</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25493"/>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129687</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44787"/>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155336</xdr:rowOff>
    </xdr:from>
    <xdr:to>
      <xdr:col>71</xdr:col>
      <xdr:colOff>177800</xdr:colOff>
      <xdr:row>38</xdr:row>
      <xdr:rowOff>129687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498986"/>
          <a:ext cx="889000" cy="1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59593</xdr:rowOff>
    </xdr:from>
    <xdr:to>
      <xdr:col>85</xdr:col>
      <xdr:colOff>177800</xdr:colOff>
      <xdr:row>38</xdr:row>
      <xdr:rowOff>161193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20143</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3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78887</xdr:rowOff>
    </xdr:from>
    <xdr:to>
      <xdr:col>72</xdr:col>
      <xdr:colOff>38100</xdr:colOff>
      <xdr:row>39</xdr:row>
      <xdr:rowOff>9037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164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104536</xdr:rowOff>
    </xdr:from>
    <xdr:to>
      <xdr:col>67</xdr:col>
      <xdr:colOff>101600</xdr:colOff>
      <xdr:row>38</xdr:row>
      <xdr:rowOff>34686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51213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88964</xdr:rowOff>
    </xdr:from>
    <xdr:to>
      <xdr:col>85</xdr:col>
      <xdr:colOff>127000</xdr:colOff>
      <xdr:row>75</xdr:row>
      <xdr:rowOff>99746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947714"/>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58141</xdr:rowOff>
    </xdr:from>
    <xdr:to>
      <xdr:col>81</xdr:col>
      <xdr:colOff>50800</xdr:colOff>
      <xdr:row>75</xdr:row>
      <xdr:rowOff>88964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1689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58141</xdr:rowOff>
    </xdr:from>
    <xdr:to>
      <xdr:col>76</xdr:col>
      <xdr:colOff>114300</xdr:colOff>
      <xdr:row>75</xdr:row>
      <xdr:rowOff>123939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916891"/>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57226</xdr:rowOff>
    </xdr:from>
    <xdr:to>
      <xdr:col>71</xdr:col>
      <xdr:colOff>177800</xdr:colOff>
      <xdr:row>75</xdr:row>
      <xdr:rowOff>123939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915976"/>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48946</xdr:rowOff>
    </xdr:from>
    <xdr:to>
      <xdr:col>85</xdr:col>
      <xdr:colOff>177800</xdr:colOff>
      <xdr:row>75</xdr:row>
      <xdr:rowOff>150546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71823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38164</xdr:rowOff>
    </xdr:from>
    <xdr:to>
      <xdr:col>81</xdr:col>
      <xdr:colOff>101600</xdr:colOff>
      <xdr:row>75</xdr:row>
      <xdr:rowOff>139764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156291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7341</xdr:rowOff>
    </xdr:from>
    <xdr:to>
      <xdr:col>76</xdr:col>
      <xdr:colOff>165100</xdr:colOff>
      <xdr:row>75</xdr:row>
      <xdr:rowOff>108941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125468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4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73139</xdr:rowOff>
    </xdr:from>
    <xdr:to>
      <xdr:col>72</xdr:col>
      <xdr:colOff>38100</xdr:colOff>
      <xdr:row>76</xdr:row>
      <xdr:rowOff>3290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31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19816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7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6426</xdr:rowOff>
    </xdr:from>
    <xdr:to>
      <xdr:col>67</xdr:col>
      <xdr:colOff>101600</xdr:colOff>
      <xdr:row>75</xdr:row>
      <xdr:rowOff>108026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124553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63791</xdr:rowOff>
    </xdr:from>
    <xdr:to>
      <xdr:col>85</xdr:col>
      <xdr:colOff>127000</xdr:colOff>
      <xdr:row>97</xdr:row>
      <xdr:rowOff>160007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694441"/>
          <a:ext cx="838200" cy="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160007</xdr:rowOff>
    </xdr:from>
    <xdr:to>
      <xdr:col>81</xdr:col>
      <xdr:colOff>50800</xdr:colOff>
      <xdr:row>98</xdr:row>
      <xdr:rowOff>131330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90657"/>
          <a:ext cx="889000" cy="1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131330</xdr:rowOff>
    </xdr:from>
    <xdr:to>
      <xdr:col>76</xdr:col>
      <xdr:colOff>114300</xdr:colOff>
      <xdr:row>99</xdr:row>
      <xdr:rowOff>10567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33430"/>
          <a:ext cx="889000" cy="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153378</xdr:rowOff>
    </xdr:from>
    <xdr:to>
      <xdr:col>71</xdr:col>
      <xdr:colOff>177800</xdr:colOff>
      <xdr:row>99</xdr:row>
      <xdr:rowOff>10567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55478"/>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12991</xdr:rowOff>
    </xdr:from>
    <xdr:to>
      <xdr:col>85</xdr:col>
      <xdr:colOff>177800</xdr:colOff>
      <xdr:row>97</xdr:row>
      <xdr:rowOff>114591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35868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109207</xdr:rowOff>
    </xdr:from>
    <xdr:to>
      <xdr:col>81</xdr:col>
      <xdr:colOff>101600</xdr:colOff>
      <xdr:row>98</xdr:row>
      <xdr:rowOff>39357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30484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80530</xdr:rowOff>
    </xdr:from>
    <xdr:to>
      <xdr:col>76</xdr:col>
      <xdr:colOff>165100</xdr:colOff>
      <xdr:row>99</xdr:row>
      <xdr:rowOff>10680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1807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131217</xdr:rowOff>
    </xdr:from>
    <xdr:to>
      <xdr:col>72</xdr:col>
      <xdr:colOff>38100</xdr:colOff>
      <xdr:row>99</xdr:row>
      <xdr:rowOff>61367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52494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2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102578</xdr:rowOff>
    </xdr:from>
    <xdr:to>
      <xdr:col>67</xdr:col>
      <xdr:colOff>101600</xdr:colOff>
      <xdr:row>99</xdr:row>
      <xdr:rowOff>32728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23855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9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70957</xdr:rowOff>
    </xdr:from>
    <xdr:to>
      <xdr:col>116</xdr:col>
      <xdr:colOff>63500</xdr:colOff>
      <xdr:row>33</xdr:row>
      <xdr:rowOff>36667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55735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36667</xdr:rowOff>
    </xdr:from>
    <xdr:to>
      <xdr:col>111</xdr:col>
      <xdr:colOff>177800</xdr:colOff>
      <xdr:row>35</xdr:row>
      <xdr:rowOff>54465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694517"/>
          <a:ext cx="889000" cy="36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54465</xdr:rowOff>
    </xdr:from>
    <xdr:to>
      <xdr:col>107</xdr:col>
      <xdr:colOff>50800</xdr:colOff>
      <xdr:row>37</xdr:row>
      <xdr:rowOff>10704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055215"/>
          <a:ext cx="889000" cy="29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10704</xdr:rowOff>
    </xdr:from>
    <xdr:to>
      <xdr:col>102</xdr:col>
      <xdr:colOff>114300</xdr:colOff>
      <xdr:row>37</xdr:row>
      <xdr:rowOff>41239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354354"/>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20157</xdr:rowOff>
    </xdr:from>
    <xdr:to>
      <xdr:col>116</xdr:col>
      <xdr:colOff>114300</xdr:colOff>
      <xdr:row>32</xdr:row>
      <xdr:rowOff>121757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5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43034</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3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157317</xdr:rowOff>
    </xdr:from>
    <xdr:to>
      <xdr:col>112</xdr:col>
      <xdr:colOff>38100</xdr:colOff>
      <xdr:row>33</xdr:row>
      <xdr:rowOff>87467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6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103994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41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3665</xdr:rowOff>
    </xdr:from>
    <xdr:to>
      <xdr:col>107</xdr:col>
      <xdr:colOff>101600</xdr:colOff>
      <xdr:row>35</xdr:row>
      <xdr:rowOff>105265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121792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131354</xdr:rowOff>
    </xdr:from>
    <xdr:to>
      <xdr:col>102</xdr:col>
      <xdr:colOff>165100</xdr:colOff>
      <xdr:row>37</xdr:row>
      <xdr:rowOff>61504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78031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0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161889</xdr:rowOff>
    </xdr:from>
    <xdr:to>
      <xdr:col>98</xdr:col>
      <xdr:colOff>38100</xdr:colOff>
      <xdr:row>37</xdr:row>
      <xdr:rowOff>92039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108566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0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83269</xdr:rowOff>
    </xdr:from>
    <xdr:to>
      <xdr:col>116</xdr:col>
      <xdr:colOff>63500</xdr:colOff>
      <xdr:row>74</xdr:row>
      <xdr:rowOff>8745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2599119"/>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8745</xdr:rowOff>
    </xdr:from>
    <xdr:to>
      <xdr:col>111</xdr:col>
      <xdr:colOff>177800</xdr:colOff>
      <xdr:row>74</xdr:row>
      <xdr:rowOff>38985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2696045"/>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28959</xdr:rowOff>
    </xdr:from>
    <xdr:to>
      <xdr:col>107</xdr:col>
      <xdr:colOff>50800</xdr:colOff>
      <xdr:row>74</xdr:row>
      <xdr:rowOff>38985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9545300" y="12716259"/>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28959</xdr:rowOff>
    </xdr:from>
    <xdr:to>
      <xdr:col>102</xdr:col>
      <xdr:colOff>114300</xdr:colOff>
      <xdr:row>74</xdr:row>
      <xdr:rowOff>75921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2716259"/>
          <a:ext cx="889000" cy="4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32469</xdr:rowOff>
    </xdr:from>
    <xdr:to>
      <xdr:col>116</xdr:col>
      <xdr:colOff>114300</xdr:colOff>
      <xdr:row>73</xdr:row>
      <xdr:rowOff>134069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25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55346</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23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129395</xdr:rowOff>
    </xdr:from>
    <xdr:to>
      <xdr:col>112</xdr:col>
      <xdr:colOff>38100</xdr:colOff>
      <xdr:row>74</xdr:row>
      <xdr:rowOff>59545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26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76072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24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159635</xdr:rowOff>
    </xdr:from>
    <xdr:to>
      <xdr:col>107</xdr:col>
      <xdr:colOff>101600</xdr:colOff>
      <xdr:row>74</xdr:row>
      <xdr:rowOff>89785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2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106312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245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149609</xdr:rowOff>
    </xdr:from>
    <xdr:to>
      <xdr:col>102</xdr:col>
      <xdr:colOff>165100</xdr:colOff>
      <xdr:row>74</xdr:row>
      <xdr:rowOff>79759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96286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4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25121</xdr:rowOff>
    </xdr:from>
    <xdr:to>
      <xdr:col>98</xdr:col>
      <xdr:colOff>38100</xdr:colOff>
      <xdr:row>74</xdr:row>
      <xdr:rowOff>126721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7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143248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24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593,542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597,803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円に比べ減少となった。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補助費については、新型コロナウイルス感染症対策に係る事業の縮小により減少傾向にあるが、他団体に比べ高い水準にある。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物件費が大きく上昇している主な要因は、ふるさと応援寄附に係る費用の増加と公共施設の光熱費の増加である。ふるさと納税の普及拡大、電気料金高騰によるもので、他団体でも同様の状況が窺える。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記録的な大雪となった前年に比べ道路橋りょう維持費が減少したことで減少した。他団体に比べ高い水準であり、道路橋梁や老朽化に伴う公共施設の維持補修費の増加も見込まれることから、公共施設等総合管理計画に基づき、公共施設の統廃合や長寿命化を図りながら維持補修費の縮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扶助費については、各種臨時特別給付金事業が減少したが、少子高齢化の進行等により上昇傾向にあることから、事業の必要性や効果の検証を重ねた上で事業内容の精査を行うなど、適切な執行に努める。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普通建設事業費については、更新整備は増加したが、新規整備が減少したことで全体としては前年に比べ減少した。引き続き、計画的かつ効率的な運用に努める。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その他の経費については、事務事業の総点検による評価検証に基づいた再構築など、更なる歳出の効率化に努める。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57,954
57,328
722.33
35,743,012
34,398,138
1,216,709
17,637,435
29,879,894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141529</xdr:rowOff>
    </xdr:from>
    <xdr:to>
      <xdr:col>24</xdr:col>
      <xdr:colOff>63500</xdr:colOff>
      <xdr:row>34</xdr:row>
      <xdr:rowOff>62890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99379"/>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141529</xdr:rowOff>
    </xdr:from>
    <xdr:to>
      <xdr:col>19</xdr:col>
      <xdr:colOff>177800</xdr:colOff>
      <xdr:row>33</xdr:row>
      <xdr:rowOff>145186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93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145186</xdr:rowOff>
    </xdr:from>
    <xdr:to>
      <xdr:col>15</xdr:col>
      <xdr:colOff>50800</xdr:colOff>
      <xdr:row>34</xdr:row>
      <xdr:rowOff>58319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03036"/>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58319</xdr:rowOff>
    </xdr:from>
    <xdr:to>
      <xdr:col>10</xdr:col>
      <xdr:colOff>114300</xdr:colOff>
      <xdr:row>34</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761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12090</xdr:rowOff>
    </xdr:from>
    <xdr:to>
      <xdr:col>24</xdr:col>
      <xdr:colOff>114300</xdr:colOff>
      <xdr:row>34</xdr:row>
      <xdr:rowOff>113690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34967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90729</xdr:rowOff>
    </xdr:from>
    <xdr:to>
      <xdr:col>20</xdr:col>
      <xdr:colOff>38100</xdr:colOff>
      <xdr:row>34</xdr:row>
      <xdr:rowOff>20879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37406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94386</xdr:rowOff>
    </xdr:from>
    <xdr:to>
      <xdr:col>15</xdr:col>
      <xdr:colOff>101600</xdr:colOff>
      <xdr:row>34</xdr:row>
      <xdr:rowOff>24536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41063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7519</xdr:rowOff>
    </xdr:from>
    <xdr:to>
      <xdr:col>10</xdr:col>
      <xdr:colOff>165100</xdr:colOff>
      <xdr:row>34</xdr:row>
      <xdr:rowOff>109119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125646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xdr:rowOff>
    </xdr:from>
    <xdr:to>
      <xdr:col>6</xdr:col>
      <xdr:colOff>38100</xdr:colOff>
      <xdr:row>34</xdr:row>
      <xdr:rowOff>115519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132046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33934</xdr:rowOff>
    </xdr:from>
    <xdr:to>
      <xdr:col>24</xdr:col>
      <xdr:colOff>63500</xdr:colOff>
      <xdr:row>56</xdr:row>
      <xdr:rowOff>20386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63684"/>
          <a:ext cx="838200" cy="1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38232</xdr:rowOff>
    </xdr:from>
    <xdr:to>
      <xdr:col>19</xdr:col>
      <xdr:colOff>177800</xdr:colOff>
      <xdr:row>56</xdr:row>
      <xdr:rowOff>20386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53632"/>
          <a:ext cx="889000" cy="66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38232</xdr:rowOff>
    </xdr:from>
    <xdr:to>
      <xdr:col>15</xdr:col>
      <xdr:colOff>50800</xdr:colOff>
      <xdr:row>57</xdr:row>
      <xdr:rowOff>30590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53632"/>
          <a:ext cx="889000" cy="84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30590</xdr:rowOff>
    </xdr:from>
    <xdr:to>
      <xdr:col>10</xdr:col>
      <xdr:colOff>114300</xdr:colOff>
      <xdr:row>57</xdr:row>
      <xdr:rowOff>69657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3240"/>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154584</xdr:rowOff>
    </xdr:from>
    <xdr:to>
      <xdr:col>24</xdr:col>
      <xdr:colOff>114300</xdr:colOff>
      <xdr:row>55</xdr:row>
      <xdr:rowOff>84734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6011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141036</xdr:rowOff>
    </xdr:from>
    <xdr:to>
      <xdr:col>20</xdr:col>
      <xdr:colOff>38100</xdr:colOff>
      <xdr:row>56</xdr:row>
      <xdr:rowOff>71186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87713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158882</xdr:rowOff>
    </xdr:from>
    <xdr:to>
      <xdr:col>15</xdr:col>
      <xdr:colOff>101600</xdr:colOff>
      <xdr:row>52</xdr:row>
      <xdr:rowOff>89032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105559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151240</xdr:rowOff>
    </xdr:from>
    <xdr:to>
      <xdr:col>10</xdr:col>
      <xdr:colOff>165100</xdr:colOff>
      <xdr:row>57</xdr:row>
      <xdr:rowOff>81390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72517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18857</xdr:rowOff>
    </xdr:from>
    <xdr:to>
      <xdr:col>6</xdr:col>
      <xdr:colOff>38100</xdr:colOff>
      <xdr:row>57</xdr:row>
      <xdr:rowOff>120457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111584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119545</xdr:rowOff>
    </xdr:from>
    <xdr:to>
      <xdr:col>24</xdr:col>
      <xdr:colOff>63500</xdr:colOff>
      <xdr:row>74</xdr:row>
      <xdr:rowOff>17757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35395"/>
          <a:ext cx="838200" cy="6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119545</xdr:rowOff>
    </xdr:from>
    <xdr:to>
      <xdr:col>19</xdr:col>
      <xdr:colOff>177800</xdr:colOff>
      <xdr:row>75</xdr:row>
      <xdr:rowOff>56276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35395"/>
          <a:ext cx="889000" cy="27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56276</xdr:rowOff>
    </xdr:from>
    <xdr:to>
      <xdr:col>15</xdr:col>
      <xdr:colOff>50800</xdr:colOff>
      <xdr:row>75</xdr:row>
      <xdr:rowOff>151160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15026"/>
          <a:ext cx="889000" cy="9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151160</xdr:rowOff>
    </xdr:from>
    <xdr:to>
      <xdr:col>10</xdr:col>
      <xdr:colOff>114300</xdr:colOff>
      <xdr:row>76</xdr:row>
      <xdr:rowOff>24226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9910"/>
          <a:ext cx="889000" cy="4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138407</xdr:rowOff>
    </xdr:from>
    <xdr:to>
      <xdr:col>24</xdr:col>
      <xdr:colOff>114300</xdr:colOff>
      <xdr:row>74</xdr:row>
      <xdr:rowOff>68557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161284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0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68745</xdr:rowOff>
    </xdr:from>
    <xdr:to>
      <xdr:col>20</xdr:col>
      <xdr:colOff>38100</xdr:colOff>
      <xdr:row>73</xdr:row>
      <xdr:rowOff>170345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5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5476</xdr:rowOff>
    </xdr:from>
    <xdr:to>
      <xdr:col>15</xdr:col>
      <xdr:colOff>101600</xdr:colOff>
      <xdr:row>75</xdr:row>
      <xdr:rowOff>107076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123603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3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100361</xdr:rowOff>
    </xdr:from>
    <xdr:to>
      <xdr:col>10</xdr:col>
      <xdr:colOff>165100</xdr:colOff>
      <xdr:row>76</xdr:row>
      <xdr:rowOff>30510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9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47038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144876</xdr:rowOff>
    </xdr:from>
    <xdr:to>
      <xdr:col>6</xdr:col>
      <xdr:colOff>38100</xdr:colOff>
      <xdr:row>76</xdr:row>
      <xdr:rowOff>75026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91553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167644</xdr:rowOff>
    </xdr:from>
    <xdr:to>
      <xdr:col>24</xdr:col>
      <xdr:colOff>63500</xdr:colOff>
      <xdr:row>97</xdr:row>
      <xdr:rowOff>169951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98294"/>
          <a:ext cx="8382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169951</xdr:rowOff>
    </xdr:from>
    <xdr:to>
      <xdr:col>19</xdr:col>
      <xdr:colOff>177800</xdr:colOff>
      <xdr:row>98</xdr:row>
      <xdr:rowOff>130556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0601"/>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130556</xdr:rowOff>
    </xdr:from>
    <xdr:to>
      <xdr:col>15</xdr:col>
      <xdr:colOff>50800</xdr:colOff>
      <xdr:row>99</xdr:row>
      <xdr:rowOff>766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32656"/>
          <a:ext cx="8890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153905</xdr:rowOff>
    </xdr:from>
    <xdr:to>
      <xdr:col>10</xdr:col>
      <xdr:colOff>114300</xdr:colOff>
      <xdr:row>99</xdr:row>
      <xdr:rowOff>766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56005"/>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116844</xdr:rowOff>
    </xdr:from>
    <xdr:to>
      <xdr:col>24</xdr:col>
      <xdr:colOff>114300</xdr:colOff>
      <xdr:row>98</xdr:row>
      <xdr:rowOff>46994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139721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119151</xdr:rowOff>
    </xdr:from>
    <xdr:to>
      <xdr:col>20</xdr:col>
      <xdr:colOff>38100</xdr:colOff>
      <xdr:row>98</xdr:row>
      <xdr:rowOff>49301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65828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79756</xdr:rowOff>
    </xdr:from>
    <xdr:to>
      <xdr:col>15</xdr:col>
      <xdr:colOff>101600</xdr:colOff>
      <xdr:row>99</xdr:row>
      <xdr:rowOff>9906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26433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121416</xdr:rowOff>
    </xdr:from>
    <xdr:to>
      <xdr:col>10</xdr:col>
      <xdr:colOff>165100</xdr:colOff>
      <xdr:row>99</xdr:row>
      <xdr:rowOff>51566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68093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103105</xdr:rowOff>
    </xdr:from>
    <xdr:to>
      <xdr:col>6</xdr:col>
      <xdr:colOff>38100</xdr:colOff>
      <xdr:row>99</xdr:row>
      <xdr:rowOff>33255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49782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103124</xdr:rowOff>
    </xdr:from>
    <xdr:to>
      <xdr:col>55</xdr:col>
      <xdr:colOff>0</xdr:colOff>
      <xdr:row>38</xdr:row>
      <xdr:rowOff>110363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1822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100838</xdr:rowOff>
    </xdr:from>
    <xdr:to>
      <xdr:col>50</xdr:col>
      <xdr:colOff>114300</xdr:colOff>
      <xdr:row>38</xdr:row>
      <xdr:rowOff>110363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159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100838</xdr:rowOff>
    </xdr:from>
    <xdr:to>
      <xdr:col>45</xdr:col>
      <xdr:colOff>177800</xdr:colOff>
      <xdr:row>38</xdr:row>
      <xdr:rowOff>115316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159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87884</xdr:rowOff>
    </xdr:from>
    <xdr:to>
      <xdr:col>41</xdr:col>
      <xdr:colOff>50800</xdr:colOff>
      <xdr:row>38</xdr:row>
      <xdr:rowOff>115316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02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52324</xdr:rowOff>
    </xdr:from>
    <xdr:to>
      <xdr:col>55</xdr:col>
      <xdr:colOff>50800</xdr:colOff>
      <xdr:row>38</xdr:row>
      <xdr:rowOff>153924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138701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2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59563</xdr:rowOff>
    </xdr:from>
    <xdr:to>
      <xdr:col>50</xdr:col>
      <xdr:colOff>165100</xdr:colOff>
      <xdr:row>38</xdr:row>
      <xdr:rowOff>161163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152290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6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50038</xdr:rowOff>
    </xdr:from>
    <xdr:to>
      <xdr:col>46</xdr:col>
      <xdr:colOff>38100</xdr:colOff>
      <xdr:row>38</xdr:row>
      <xdr:rowOff>151638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142765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64516</xdr:rowOff>
    </xdr:from>
    <xdr:to>
      <xdr:col>41</xdr:col>
      <xdr:colOff>101600</xdr:colOff>
      <xdr:row>38</xdr:row>
      <xdr:rowOff>166116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157243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37084</xdr:rowOff>
    </xdr:from>
    <xdr:to>
      <xdr:col>36</xdr:col>
      <xdr:colOff>165100</xdr:colOff>
      <xdr:row>38</xdr:row>
      <xdr:rowOff>138684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129811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4826</xdr:rowOff>
    </xdr:from>
    <xdr:to>
      <xdr:col>55</xdr:col>
      <xdr:colOff>0</xdr:colOff>
      <xdr:row>58</xdr:row>
      <xdr:rowOff>15246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8926"/>
          <a:ext cx="8382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15246</xdr:rowOff>
    </xdr:from>
    <xdr:to>
      <xdr:col>50</xdr:col>
      <xdr:colOff>114300</xdr:colOff>
      <xdr:row>58</xdr:row>
      <xdr:rowOff>32848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5934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4407</xdr:rowOff>
    </xdr:from>
    <xdr:to>
      <xdr:col>45</xdr:col>
      <xdr:colOff>177800</xdr:colOff>
      <xdr:row>58</xdr:row>
      <xdr:rowOff>32848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48507"/>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126936</xdr:rowOff>
    </xdr:from>
    <xdr:to>
      <xdr:col>41</xdr:col>
      <xdr:colOff>50800</xdr:colOff>
      <xdr:row>58</xdr:row>
      <xdr:rowOff>4407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99586"/>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125476</xdr:rowOff>
    </xdr:from>
    <xdr:to>
      <xdr:col>55</xdr:col>
      <xdr:colOff>50800</xdr:colOff>
      <xdr:row>58</xdr:row>
      <xdr:rowOff>55626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148353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135896</xdr:rowOff>
    </xdr:from>
    <xdr:to>
      <xdr:col>50</xdr:col>
      <xdr:colOff>165100</xdr:colOff>
      <xdr:row>58</xdr:row>
      <xdr:rowOff>66046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82573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153498</xdr:rowOff>
    </xdr:from>
    <xdr:to>
      <xdr:col>46</xdr:col>
      <xdr:colOff>38100</xdr:colOff>
      <xdr:row>58</xdr:row>
      <xdr:rowOff>83648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100175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0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125057</xdr:rowOff>
    </xdr:from>
    <xdr:to>
      <xdr:col>41</xdr:col>
      <xdr:colOff>101600</xdr:colOff>
      <xdr:row>58</xdr:row>
      <xdr:rowOff>55207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71734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76136</xdr:rowOff>
    </xdr:from>
    <xdr:to>
      <xdr:col>36</xdr:col>
      <xdr:colOff>165100</xdr:colOff>
      <xdr:row>58</xdr:row>
      <xdr:rowOff>6286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22813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126632</xdr:rowOff>
    </xdr:from>
    <xdr:to>
      <xdr:col>55</xdr:col>
      <xdr:colOff>0</xdr:colOff>
      <xdr:row>76</xdr:row>
      <xdr:rowOff>163131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642482"/>
          <a:ext cx="838200" cy="55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126632</xdr:rowOff>
    </xdr:from>
    <xdr:to>
      <xdr:col>50</xdr:col>
      <xdr:colOff>114300</xdr:colOff>
      <xdr:row>75</xdr:row>
      <xdr:rowOff>170408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42482"/>
          <a:ext cx="889000" cy="3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170408</xdr:rowOff>
    </xdr:from>
    <xdr:to>
      <xdr:col>45</xdr:col>
      <xdr:colOff>177800</xdr:colOff>
      <xdr:row>77</xdr:row>
      <xdr:rowOff>45669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29158"/>
          <a:ext cx="889000" cy="2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45669</xdr:rowOff>
    </xdr:from>
    <xdr:to>
      <xdr:col>41</xdr:col>
      <xdr:colOff>50800</xdr:colOff>
      <xdr:row>77</xdr:row>
      <xdr:rowOff>46774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4731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112331</xdr:rowOff>
    </xdr:from>
    <xdr:to>
      <xdr:col>55</xdr:col>
      <xdr:colOff>50800</xdr:colOff>
      <xdr:row>77</xdr:row>
      <xdr:rowOff>42481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135208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75832</xdr:rowOff>
    </xdr:from>
    <xdr:to>
      <xdr:col>50</xdr:col>
      <xdr:colOff>165100</xdr:colOff>
      <xdr:row>74</xdr:row>
      <xdr:rowOff>5982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22509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119609</xdr:rowOff>
    </xdr:from>
    <xdr:to>
      <xdr:col>46</xdr:col>
      <xdr:colOff>38100</xdr:colOff>
      <xdr:row>76</xdr:row>
      <xdr:rowOff>49758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66286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166319</xdr:rowOff>
    </xdr:from>
    <xdr:to>
      <xdr:col>41</xdr:col>
      <xdr:colOff>101600</xdr:colOff>
      <xdr:row>77</xdr:row>
      <xdr:rowOff>96469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112996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29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167424</xdr:rowOff>
    </xdr:from>
    <xdr:to>
      <xdr:col>36</xdr:col>
      <xdr:colOff>165100</xdr:colOff>
      <xdr:row>77</xdr:row>
      <xdr:rowOff>97574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114101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9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159066</xdr:rowOff>
    </xdr:from>
    <xdr:to>
      <xdr:col>55</xdr:col>
      <xdr:colOff>0</xdr:colOff>
      <xdr:row>94</xdr:row>
      <xdr:rowOff>100740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03916"/>
          <a:ext cx="838200" cy="1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159066</xdr:rowOff>
    </xdr:from>
    <xdr:to>
      <xdr:col>50</xdr:col>
      <xdr:colOff>114300</xdr:colOff>
      <xdr:row>96</xdr:row>
      <xdr:rowOff>11325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03916"/>
          <a:ext cx="889000" cy="3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11325</xdr:rowOff>
    </xdr:from>
    <xdr:to>
      <xdr:col>45</xdr:col>
      <xdr:colOff>177800</xdr:colOff>
      <xdr:row>96</xdr:row>
      <xdr:rowOff>167605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70525"/>
          <a:ext cx="889000" cy="15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59249</xdr:rowOff>
    </xdr:from>
    <xdr:to>
      <xdr:col>41</xdr:col>
      <xdr:colOff>50800</xdr:colOff>
      <xdr:row>96</xdr:row>
      <xdr:rowOff>167605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1844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49940</xdr:rowOff>
    </xdr:from>
    <xdr:to>
      <xdr:col>55</xdr:col>
      <xdr:colOff>50800</xdr:colOff>
      <xdr:row>94</xdr:row>
      <xdr:rowOff>151540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72817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1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108266</xdr:rowOff>
    </xdr:from>
    <xdr:to>
      <xdr:col>50</xdr:col>
      <xdr:colOff>165100</xdr:colOff>
      <xdr:row>94</xdr:row>
      <xdr:rowOff>38416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54943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2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131975</xdr:rowOff>
    </xdr:from>
    <xdr:to>
      <xdr:col>46</xdr:col>
      <xdr:colOff>38100</xdr:colOff>
      <xdr:row>96</xdr:row>
      <xdr:rowOff>62125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78652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9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116805</xdr:rowOff>
    </xdr:from>
    <xdr:to>
      <xdr:col>41</xdr:col>
      <xdr:colOff>101600</xdr:colOff>
      <xdr:row>97</xdr:row>
      <xdr:rowOff>46955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63482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8449</xdr:rowOff>
    </xdr:from>
    <xdr:to>
      <xdr:col>36</xdr:col>
      <xdr:colOff>165100</xdr:colOff>
      <xdr:row>96</xdr:row>
      <xdr:rowOff>110049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126576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48260</xdr:rowOff>
    </xdr:from>
    <xdr:to>
      <xdr:col>85</xdr:col>
      <xdr:colOff>127000</xdr:colOff>
      <xdr:row>35</xdr:row>
      <xdr:rowOff>146741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49010"/>
          <a:ext cx="8382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48260</xdr:rowOff>
    </xdr:from>
    <xdr:to>
      <xdr:col>81</xdr:col>
      <xdr:colOff>50800</xdr:colOff>
      <xdr:row>35</xdr:row>
      <xdr:rowOff>60284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49010"/>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10175</xdr:rowOff>
    </xdr:from>
    <xdr:to>
      <xdr:col>76</xdr:col>
      <xdr:colOff>114300</xdr:colOff>
      <xdr:row>35</xdr:row>
      <xdr:rowOff>60284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010925"/>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10175</xdr:rowOff>
    </xdr:from>
    <xdr:to>
      <xdr:col>71</xdr:col>
      <xdr:colOff>177800</xdr:colOff>
      <xdr:row>35</xdr:row>
      <xdr:rowOff>100838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10925"/>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95941</xdr:rowOff>
    </xdr:from>
    <xdr:to>
      <xdr:col>85</xdr:col>
      <xdr:colOff>177800</xdr:colOff>
      <xdr:row>36</xdr:row>
      <xdr:rowOff>26091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118818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168910</xdr:rowOff>
    </xdr:from>
    <xdr:to>
      <xdr:col>81</xdr:col>
      <xdr:colOff>101600</xdr:colOff>
      <xdr:row>35</xdr:row>
      <xdr:rowOff>99060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115587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9484</xdr:rowOff>
    </xdr:from>
    <xdr:to>
      <xdr:col>76</xdr:col>
      <xdr:colOff>165100</xdr:colOff>
      <xdr:row>35</xdr:row>
      <xdr:rowOff>111084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127611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130825</xdr:rowOff>
    </xdr:from>
    <xdr:to>
      <xdr:col>72</xdr:col>
      <xdr:colOff>38100</xdr:colOff>
      <xdr:row>35</xdr:row>
      <xdr:rowOff>60975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77502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3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50038</xdr:rowOff>
    </xdr:from>
    <xdr:to>
      <xdr:col>67</xdr:col>
      <xdr:colOff>101600</xdr:colOff>
      <xdr:row>35</xdr:row>
      <xdr:rowOff>151638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168165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105829</xdr:rowOff>
    </xdr:from>
    <xdr:to>
      <xdr:col>85</xdr:col>
      <xdr:colOff>127000</xdr:colOff>
      <xdr:row>55</xdr:row>
      <xdr:rowOff>74054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64129"/>
          <a:ext cx="8382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20047</xdr:rowOff>
    </xdr:from>
    <xdr:to>
      <xdr:col>81</xdr:col>
      <xdr:colOff>50800</xdr:colOff>
      <xdr:row>55</xdr:row>
      <xdr:rowOff>74054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278347"/>
          <a:ext cx="889000" cy="2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157721</xdr:rowOff>
    </xdr:from>
    <xdr:to>
      <xdr:col>76</xdr:col>
      <xdr:colOff>114300</xdr:colOff>
      <xdr:row>54</xdr:row>
      <xdr:rowOff>20047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244571"/>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157721</xdr:rowOff>
    </xdr:from>
    <xdr:to>
      <xdr:col>71</xdr:col>
      <xdr:colOff>177800</xdr:colOff>
      <xdr:row>55</xdr:row>
      <xdr:rowOff>114554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244571"/>
          <a:ext cx="889000" cy="2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55029</xdr:rowOff>
    </xdr:from>
    <xdr:to>
      <xdr:col>85</xdr:col>
      <xdr:colOff>177800</xdr:colOff>
      <xdr:row>54</xdr:row>
      <xdr:rowOff>156629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77906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23254</xdr:rowOff>
    </xdr:from>
    <xdr:to>
      <xdr:col>81</xdr:col>
      <xdr:colOff>101600</xdr:colOff>
      <xdr:row>55</xdr:row>
      <xdr:rowOff>124854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141381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140697</xdr:rowOff>
    </xdr:from>
    <xdr:to>
      <xdr:col>76</xdr:col>
      <xdr:colOff>165100</xdr:colOff>
      <xdr:row>54</xdr:row>
      <xdr:rowOff>70847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87374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106921</xdr:rowOff>
    </xdr:from>
    <xdr:to>
      <xdr:col>72</xdr:col>
      <xdr:colOff>38100</xdr:colOff>
      <xdr:row>54</xdr:row>
      <xdr:rowOff>37071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53598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63754</xdr:rowOff>
    </xdr:from>
    <xdr:to>
      <xdr:col>67</xdr:col>
      <xdr:colOff>101600</xdr:colOff>
      <xdr:row>55</xdr:row>
      <xdr:rowOff>165354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10431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110393</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83493"/>
          <a:ext cx="8382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129687</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02787"/>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155336</xdr:rowOff>
    </xdr:from>
    <xdr:to>
      <xdr:col>71</xdr:col>
      <xdr:colOff>177800</xdr:colOff>
      <xdr:row>78</xdr:row>
      <xdr:rowOff>129687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56986"/>
          <a:ext cx="889000" cy="1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59593</xdr:rowOff>
    </xdr:from>
    <xdr:to>
      <xdr:col>85</xdr:col>
      <xdr:colOff>177800</xdr:colOff>
      <xdr:row>78</xdr:row>
      <xdr:rowOff>161193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78887</xdr:rowOff>
    </xdr:from>
    <xdr:to>
      <xdr:col>72</xdr:col>
      <xdr:colOff>38100</xdr:colOff>
      <xdr:row>79</xdr:row>
      <xdr:rowOff>9037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104536</xdr:rowOff>
    </xdr:from>
    <xdr:to>
      <xdr:col>67</xdr:col>
      <xdr:colOff>101600</xdr:colOff>
      <xdr:row>78</xdr:row>
      <xdr:rowOff>34686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51213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0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88964</xdr:rowOff>
    </xdr:from>
    <xdr:to>
      <xdr:col>85</xdr:col>
      <xdr:colOff>127000</xdr:colOff>
      <xdr:row>95</xdr:row>
      <xdr:rowOff>99746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76714"/>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58141</xdr:rowOff>
    </xdr:from>
    <xdr:to>
      <xdr:col>81</xdr:col>
      <xdr:colOff>50800</xdr:colOff>
      <xdr:row>95</xdr:row>
      <xdr:rowOff>88964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4589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58141</xdr:rowOff>
    </xdr:from>
    <xdr:to>
      <xdr:col>76</xdr:col>
      <xdr:colOff>114300</xdr:colOff>
      <xdr:row>95</xdr:row>
      <xdr:rowOff>123940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45891"/>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57226</xdr:rowOff>
    </xdr:from>
    <xdr:to>
      <xdr:col>71</xdr:col>
      <xdr:colOff>177800</xdr:colOff>
      <xdr:row>95</xdr:row>
      <xdr:rowOff>123940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44976"/>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48946</xdr:rowOff>
    </xdr:from>
    <xdr:to>
      <xdr:col>85</xdr:col>
      <xdr:colOff>177800</xdr:colOff>
      <xdr:row>95</xdr:row>
      <xdr:rowOff>150546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71823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38164</xdr:rowOff>
    </xdr:from>
    <xdr:to>
      <xdr:col>81</xdr:col>
      <xdr:colOff>101600</xdr:colOff>
      <xdr:row>95</xdr:row>
      <xdr:rowOff>139764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156291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7341</xdr:rowOff>
    </xdr:from>
    <xdr:to>
      <xdr:col>76</xdr:col>
      <xdr:colOff>165100</xdr:colOff>
      <xdr:row>95</xdr:row>
      <xdr:rowOff>108941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125468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73140</xdr:rowOff>
    </xdr:from>
    <xdr:to>
      <xdr:col>72</xdr:col>
      <xdr:colOff>38100</xdr:colOff>
      <xdr:row>96</xdr:row>
      <xdr:rowOff>3290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19817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6426</xdr:rowOff>
    </xdr:from>
    <xdr:to>
      <xdr:col>67</xdr:col>
      <xdr:colOff>101600</xdr:colOff>
      <xdr:row>95</xdr:row>
      <xdr:rowOff>108026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124553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6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前年度から金額が増加した特筆すべき事項については総務費と教育費が挙げられる。総務費についてはふるさと応援寄附に係る費用の増加が主な要因である。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教育費については中学校施設整備関連事業費や物価高騰による教育関係施設管理運営費の増加が主な要因である。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一方、前年度から金額が減少した特筆すべき項目は、民生費と土木費である。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主な減少要因として、民生費では臨時特別給付金給付事業費の減少、土木費については道路橋りょう維持費の減少が挙げられる。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類似団体平均を上回る項目が多い一方で、議会費、消防費を除く項目においては北海道平均は下回る結果となっている。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今後も安定的な財政運営を維持できる構造を確立するため、限られた財源の効率的な運用を図り、単年度財政収支の黒字化と財政基盤の強化に努める。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年度以降、実質収支は改善傾向にあり、一定規模の繰越金を確保している。令和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財政調整基金残高が増加したものの、依然として財政調整基金の規模は十分とは言えない状況である。緊急的な財政出動に機動的かつ柔軟に対応するため、財政調整基金の充実を図ることは本市の喫緊の課題である。将来に持続可能な安定した財政基盤を構築するためにも、歳入・歳出両面における見直し・効率化等の取組を進め、石狩市財政運営指針を遵守した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これまで累積赤字の早期解消が課題となっていた国民健康保険事業特別会計が黒字に転じたことで、令和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年度は全会計が黒字となった。今後も各会計において単年度収支の更なる改善に努める。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85</v>
      </c>
      <c r="C2" s="182"/>
      <c r="D2" s="183"/>
    </row>
    <row r="3" spans="1:119" ht="18.75" customHeight="1" thickBot="1">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35743012</v>
      </c>
      <c r="BO4" s="371"/>
      <c r="BP4" s="371"/>
      <c r="BQ4" s="371"/>
      <c r="BR4" s="371"/>
      <c r="BS4" s="371"/>
      <c r="BT4" s="371"/>
      <c r="BU4" s="372"/>
      <c r="BV4" s="370">
        <v>35365904</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6.9</v>
      </c>
      <c r="CU4" s="377"/>
      <c r="CV4" s="377"/>
      <c r="CW4" s="377"/>
      <c r="CX4" s="377"/>
      <c r="CY4" s="377"/>
      <c r="CZ4" s="377"/>
      <c r="DA4" s="378"/>
      <c r="DB4" s="376">
        <v>3.5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34398138</v>
      </c>
      <c r="BO5" s="439"/>
      <c r="BP5" s="439"/>
      <c r="BQ5" s="439"/>
      <c r="BR5" s="439"/>
      <c r="BS5" s="439"/>
      <c r="BT5" s="439"/>
      <c r="BU5" s="440"/>
      <c r="BV5" s="438">
        <v>34730013</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94.7</v>
      </c>
      <c r="CU5" s="405"/>
      <c r="CV5" s="405"/>
      <c r="CW5" s="405"/>
      <c r="CX5" s="405"/>
      <c r="CY5" s="405"/>
      <c r="CZ5" s="405"/>
      <c r="DA5" s="406"/>
      <c r="DB5" s="404">
        <v>93.2</v>
      </c>
      <c r="DC5" s="405"/>
      <c r="DD5" s="405"/>
      <c r="DE5" s="405"/>
      <c r="DF5" s="405"/>
      <c r="DG5" s="405"/>
      <c r="DH5" s="405"/>
      <c r="DI5" s="406"/>
    </row>
    <row r="6" spans="1:119" ht="18.75" customHeight="1">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1344874</v>
      </c>
      <c r="BO6" s="439"/>
      <c r="BP6" s="439"/>
      <c r="BQ6" s="439"/>
      <c r="BR6" s="439"/>
      <c r="BS6" s="439"/>
      <c r="BT6" s="439"/>
      <c r="BU6" s="440"/>
      <c r="BV6" s="438">
        <v>635891</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96.2</v>
      </c>
      <c r="CU6" s="445"/>
      <c r="CV6" s="445"/>
      <c r="CW6" s="445"/>
      <c r="CX6" s="445"/>
      <c r="CY6" s="445"/>
      <c r="CZ6" s="445"/>
      <c r="DA6" s="446"/>
      <c r="DB6" s="444">
        <v>98</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110</v>
      </c>
      <c r="AV7" s="434"/>
      <c r="AW7" s="434"/>
      <c r="AX7" s="434"/>
      <c r="AY7" s="435" t="s">
        <v>111</v>
      </c>
      <c r="AZ7" s="436"/>
      <c r="BA7" s="436"/>
      <c r="BB7" s="436"/>
      <c r="BC7" s="436"/>
      <c r="BD7" s="436"/>
      <c r="BE7" s="436"/>
      <c r="BF7" s="436"/>
      <c r="BG7" s="436"/>
      <c r="BH7" s="436"/>
      <c r="BI7" s="436"/>
      <c r="BJ7" s="436"/>
      <c r="BK7" s="436"/>
      <c r="BL7" s="436"/>
      <c r="BM7" s="437"/>
      <c r="BN7" s="438">
        <v>128165</v>
      </c>
      <c r="BO7" s="439"/>
      <c r="BP7" s="439"/>
      <c r="BQ7" s="439"/>
      <c r="BR7" s="439"/>
      <c r="BS7" s="439"/>
      <c r="BT7" s="439"/>
      <c r="BU7" s="440"/>
      <c r="BV7" s="438">
        <v>12598</v>
      </c>
      <c r="BW7" s="439"/>
      <c r="BX7" s="439"/>
      <c r="BY7" s="439"/>
      <c r="BZ7" s="439"/>
      <c r="CA7" s="439"/>
      <c r="CB7" s="439"/>
      <c r="CC7" s="440"/>
      <c r="CD7" s="441" t="s">
        <v>112</v>
      </c>
      <c r="CE7" s="442"/>
      <c r="CF7" s="442"/>
      <c r="CG7" s="442"/>
      <c r="CH7" s="442"/>
      <c r="CI7" s="442"/>
      <c r="CJ7" s="442"/>
      <c r="CK7" s="442"/>
      <c r="CL7" s="442"/>
      <c r="CM7" s="442"/>
      <c r="CN7" s="442"/>
      <c r="CO7" s="442"/>
      <c r="CP7" s="442"/>
      <c r="CQ7" s="442"/>
      <c r="CR7" s="442"/>
      <c r="CS7" s="443"/>
      <c r="CT7" s="438">
        <v>17637435</v>
      </c>
      <c r="CU7" s="439"/>
      <c r="CV7" s="439"/>
      <c r="CW7" s="439"/>
      <c r="CX7" s="439"/>
      <c r="CY7" s="439"/>
      <c r="CZ7" s="439"/>
      <c r="DA7" s="440"/>
      <c r="DB7" s="438">
        <v>17906874</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113</v>
      </c>
      <c r="AN8" s="431"/>
      <c r="AO8" s="431"/>
      <c r="AP8" s="431"/>
      <c r="AQ8" s="431"/>
      <c r="AR8" s="431"/>
      <c r="AS8" s="431"/>
      <c r="AT8" s="432"/>
      <c r="AU8" s="433" t="s">
        <v>114</v>
      </c>
      <c r="AV8" s="434"/>
      <c r="AW8" s="434"/>
      <c r="AX8" s="434"/>
      <c r="AY8" s="435" t="s">
        <v>115</v>
      </c>
      <c r="AZ8" s="436"/>
      <c r="BA8" s="436"/>
      <c r="BB8" s="436"/>
      <c r="BC8" s="436"/>
      <c r="BD8" s="436"/>
      <c r="BE8" s="436"/>
      <c r="BF8" s="436"/>
      <c r="BG8" s="436"/>
      <c r="BH8" s="436"/>
      <c r="BI8" s="436"/>
      <c r="BJ8" s="436"/>
      <c r="BK8" s="436"/>
      <c r="BL8" s="436"/>
      <c r="BM8" s="437"/>
      <c r="BN8" s="438">
        <v>1216709</v>
      </c>
      <c r="BO8" s="439"/>
      <c r="BP8" s="439"/>
      <c r="BQ8" s="439"/>
      <c r="BR8" s="439"/>
      <c r="BS8" s="439"/>
      <c r="BT8" s="439"/>
      <c r="BU8" s="440"/>
      <c r="BV8" s="438">
        <v>623293</v>
      </c>
      <c r="BW8" s="439"/>
      <c r="BX8" s="439"/>
      <c r="BY8" s="439"/>
      <c r="BZ8" s="439"/>
      <c r="CA8" s="439"/>
      <c r="CB8" s="439"/>
      <c r="CC8" s="440"/>
      <c r="CD8" s="441" t="s">
        <v>116</v>
      </c>
      <c r="CE8" s="442"/>
      <c r="CF8" s="442"/>
      <c r="CG8" s="442"/>
      <c r="CH8" s="442"/>
      <c r="CI8" s="442"/>
      <c r="CJ8" s="442"/>
      <c r="CK8" s="442"/>
      <c r="CL8" s="442"/>
      <c r="CM8" s="442"/>
      <c r="CN8" s="442"/>
      <c r="CO8" s="442"/>
      <c r="CP8" s="442"/>
      <c r="CQ8" s="442"/>
      <c r="CR8" s="442"/>
      <c r="CS8" s="443"/>
      <c r="CT8" s="447">
        <v>0.54</v>
      </c>
      <c r="CU8" s="448"/>
      <c r="CV8" s="448"/>
      <c r="CW8" s="448"/>
      <c r="CX8" s="448"/>
      <c r="CY8" s="448"/>
      <c r="CZ8" s="448"/>
      <c r="DA8" s="449"/>
      <c r="DB8" s="447">
        <v>0.53</v>
      </c>
      <c r="DC8" s="448"/>
      <c r="DD8" s="448"/>
      <c r="DE8" s="448"/>
      <c r="DF8" s="448"/>
      <c r="DG8" s="448"/>
      <c r="DH8" s="448"/>
      <c r="DI8" s="449"/>
    </row>
    <row r="9" spans="1:119" ht="18.75" customHeight="1" thickBot="1">
      <c r="A9" s="181"/>
      <c r="B9" s="401" t="s">
        <v>117</v>
      </c>
      <c r="C9" s="402"/>
      <c r="D9" s="402"/>
      <c r="E9" s="402"/>
      <c r="F9" s="402"/>
      <c r="G9" s="402"/>
      <c r="H9" s="402"/>
      <c r="I9" s="402"/>
      <c r="J9" s="402"/>
      <c r="K9" s="450"/>
      <c r="L9" s="451" t="s">
        <v>118</v>
      </c>
      <c r="M9" s="452"/>
      <c r="N9" s="452"/>
      <c r="O9" s="452"/>
      <c r="P9" s="452"/>
      <c r="Q9" s="453"/>
      <c r="R9" s="454">
        <v>56869</v>
      </c>
      <c r="S9" s="455"/>
      <c r="T9" s="455"/>
      <c r="U9" s="455"/>
      <c r="V9" s="456"/>
      <c r="W9" s="364" t="s">
        <v>119</v>
      </c>
      <c r="X9" s="365"/>
      <c r="Y9" s="365"/>
      <c r="Z9" s="365"/>
      <c r="AA9" s="365"/>
      <c r="AB9" s="365"/>
      <c r="AC9" s="365"/>
      <c r="AD9" s="365"/>
      <c r="AE9" s="365"/>
      <c r="AF9" s="365"/>
      <c r="AG9" s="365"/>
      <c r="AH9" s="365"/>
      <c r="AI9" s="365"/>
      <c r="AJ9" s="365"/>
      <c r="AK9" s="365"/>
      <c r="AL9" s="366"/>
      <c r="AM9" s="430" t="s">
        <v>120</v>
      </c>
      <c r="AN9" s="431"/>
      <c r="AO9" s="431"/>
      <c r="AP9" s="431"/>
      <c r="AQ9" s="431"/>
      <c r="AR9" s="431"/>
      <c r="AS9" s="431"/>
      <c r="AT9" s="432"/>
      <c r="AU9" s="433" t="s">
        <v>114</v>
      </c>
      <c r="AV9" s="434"/>
      <c r="AW9" s="434"/>
      <c r="AX9" s="434"/>
      <c r="AY9" s="435" t="s">
        <v>121</v>
      </c>
      <c r="AZ9" s="436"/>
      <c r="BA9" s="436"/>
      <c r="BB9" s="436"/>
      <c r="BC9" s="436"/>
      <c r="BD9" s="436"/>
      <c r="BE9" s="436"/>
      <c r="BF9" s="436"/>
      <c r="BG9" s="436"/>
      <c r="BH9" s="436"/>
      <c r="BI9" s="436"/>
      <c r="BJ9" s="436"/>
      <c r="BK9" s="436"/>
      <c r="BL9" s="436"/>
      <c r="BM9" s="437"/>
      <c r="BN9" s="438">
        <v>593416</v>
      </c>
      <c r="BO9" s="439"/>
      <c r="BP9" s="439"/>
      <c r="BQ9" s="439"/>
      <c r="BR9" s="439"/>
      <c r="BS9" s="439"/>
      <c r="BT9" s="439"/>
      <c r="BU9" s="440"/>
      <c r="BV9" s="438">
        <v>66380</v>
      </c>
      <c r="BW9" s="439"/>
      <c r="BX9" s="439"/>
      <c r="BY9" s="439"/>
      <c r="BZ9" s="439"/>
      <c r="CA9" s="439"/>
      <c r="CB9" s="439"/>
      <c r="CC9" s="440"/>
      <c r="CD9" s="441" t="s">
        <v>122</v>
      </c>
      <c r="CE9" s="442"/>
      <c r="CF9" s="442"/>
      <c r="CG9" s="442"/>
      <c r="CH9" s="442"/>
      <c r="CI9" s="442"/>
      <c r="CJ9" s="442"/>
      <c r="CK9" s="442"/>
      <c r="CL9" s="442"/>
      <c r="CM9" s="442"/>
      <c r="CN9" s="442"/>
      <c r="CO9" s="442"/>
      <c r="CP9" s="442"/>
      <c r="CQ9" s="442"/>
      <c r="CR9" s="442"/>
      <c r="CS9" s="443"/>
      <c r="CT9" s="404">
        <v>12.4</v>
      </c>
      <c r="CU9" s="405"/>
      <c r="CV9" s="405"/>
      <c r="CW9" s="405"/>
      <c r="CX9" s="405"/>
      <c r="CY9" s="405"/>
      <c r="CZ9" s="405"/>
      <c r="DA9" s="406"/>
      <c r="DB9" s="404">
        <v>13.4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123</v>
      </c>
      <c r="M10" s="431"/>
      <c r="N10" s="431"/>
      <c r="O10" s="431"/>
      <c r="P10" s="431"/>
      <c r="Q10" s="432"/>
      <c r="R10" s="458">
        <v>57436</v>
      </c>
      <c r="S10" s="459"/>
      <c r="T10" s="459"/>
      <c r="U10" s="459"/>
      <c r="V10" s="460"/>
      <c r="W10" s="395"/>
      <c r="X10" s="396"/>
      <c r="Y10" s="396"/>
      <c r="Z10" s="396"/>
      <c r="AA10" s="396"/>
      <c r="AB10" s="396"/>
      <c r="AC10" s="396"/>
      <c r="AD10" s="396"/>
      <c r="AE10" s="396"/>
      <c r="AF10" s="396"/>
      <c r="AG10" s="396"/>
      <c r="AH10" s="396"/>
      <c r="AI10" s="396"/>
      <c r="AJ10" s="396"/>
      <c r="AK10" s="396"/>
      <c r="AL10" s="399"/>
      <c r="AM10" s="430" t="s">
        <v>124</v>
      </c>
      <c r="AN10" s="431"/>
      <c r="AO10" s="431"/>
      <c r="AP10" s="431"/>
      <c r="AQ10" s="431"/>
      <c r="AR10" s="431"/>
      <c r="AS10" s="431"/>
      <c r="AT10" s="432"/>
      <c r="AU10" s="433" t="s">
        <v>125</v>
      </c>
      <c r="AV10" s="434"/>
      <c r="AW10" s="434"/>
      <c r="AX10" s="434"/>
      <c r="AY10" s="435" t="s">
        <v>126</v>
      </c>
      <c r="AZ10" s="436"/>
      <c r="BA10" s="436"/>
      <c r="BB10" s="436"/>
      <c r="BC10" s="436"/>
      <c r="BD10" s="436"/>
      <c r="BE10" s="436"/>
      <c r="BF10" s="436"/>
      <c r="BG10" s="436"/>
      <c r="BH10" s="436"/>
      <c r="BI10" s="436"/>
      <c r="BJ10" s="436"/>
      <c r="BK10" s="436"/>
      <c r="BL10" s="436"/>
      <c r="BM10" s="437"/>
      <c r="BN10" s="438">
        <v>16</v>
      </c>
      <c r="BO10" s="439"/>
      <c r="BP10" s="439"/>
      <c r="BQ10" s="439"/>
      <c r="BR10" s="439"/>
      <c r="BS10" s="439"/>
      <c r="BT10" s="439"/>
      <c r="BU10" s="440"/>
      <c r="BV10" s="438">
        <v>10</v>
      </c>
      <c r="BW10" s="439"/>
      <c r="BX10" s="439"/>
      <c r="BY10" s="439"/>
      <c r="BZ10" s="439"/>
      <c r="CA10" s="439"/>
      <c r="CB10" s="439"/>
      <c r="CC10" s="440"/>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0" t="s">
        <v>130</v>
      </c>
      <c r="AN11" s="431"/>
      <c r="AO11" s="431"/>
      <c r="AP11" s="431"/>
      <c r="AQ11" s="431"/>
      <c r="AR11" s="431"/>
      <c r="AS11" s="431"/>
      <c r="AT11" s="432"/>
      <c r="AU11" s="433" t="s">
        <v>131</v>
      </c>
      <c r="AV11" s="434"/>
      <c r="AW11" s="434"/>
      <c r="AX11" s="434"/>
      <c r="AY11" s="435" t="s">
        <v>132</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133</v>
      </c>
      <c r="CE11" s="442"/>
      <c r="CF11" s="442"/>
      <c r="CG11" s="442"/>
      <c r="CH11" s="442"/>
      <c r="CI11" s="442"/>
      <c r="CJ11" s="442"/>
      <c r="CK11" s="442"/>
      <c r="CL11" s="442"/>
      <c r="CM11" s="442"/>
      <c r="CN11" s="442"/>
      <c r="CO11" s="442"/>
      <c r="CP11" s="442"/>
      <c r="CQ11" s="442"/>
      <c r="CR11" s="442"/>
      <c r="CS11" s="443"/>
      <c r="CT11" s="447" t="s">
        <v>134</v>
      </c>
      <c r="CU11" s="448"/>
      <c r="CV11" s="448"/>
      <c r="CW11" s="448"/>
      <c r="CX11" s="448"/>
      <c r="CY11" s="448"/>
      <c r="CZ11" s="448"/>
      <c r="DA11" s="449"/>
      <c r="DB11" s="447" t="s">
        <v>134</v>
      </c>
      <c r="DC11" s="448"/>
      <c r="DD11" s="448"/>
      <c r="DE11" s="448"/>
      <c r="DF11" s="448"/>
      <c r="DG11" s="448"/>
      <c r="DH11" s="448"/>
      <c r="DI11" s="449"/>
    </row>
    <row r="12" spans="1:119" ht="18.75" customHeight="1">
      <c r="A12" s="181"/>
      <c r="B12" s="467" t="s">
        <v>135</v>
      </c>
      <c r="C12" s="468"/>
      <c r="D12" s="468"/>
      <c r="E12" s="468"/>
      <c r="F12" s="468"/>
      <c r="G12" s="468"/>
      <c r="H12" s="468"/>
      <c r="I12" s="468"/>
      <c r="J12" s="468"/>
      <c r="K12" s="469"/>
      <c r="L12" s="476" t="s">
        <v>136</v>
      </c>
      <c r="M12" s="477"/>
      <c r="N12" s="477"/>
      <c r="O12" s="477"/>
      <c r="P12" s="477"/>
      <c r="Q12" s="478"/>
      <c r="R12" s="479">
        <v>57954</v>
      </c>
      <c r="S12" s="480"/>
      <c r="T12" s="480"/>
      <c r="U12" s="480"/>
      <c r="V12" s="481"/>
      <c r="W12" s="482" t="s">
        <v>1</v>
      </c>
      <c r="X12" s="434"/>
      <c r="Y12" s="434"/>
      <c r="Z12" s="434"/>
      <c r="AA12" s="434"/>
      <c r="AB12" s="483"/>
      <c r="AC12" s="484" t="s">
        <v>137</v>
      </c>
      <c r="AD12" s="485"/>
      <c r="AE12" s="485"/>
      <c r="AF12" s="485"/>
      <c r="AG12" s="486"/>
      <c r="AH12" s="484" t="s">
        <v>138</v>
      </c>
      <c r="AI12" s="485"/>
      <c r="AJ12" s="485"/>
      <c r="AK12" s="485"/>
      <c r="AL12" s="487"/>
      <c r="AM12" s="430" t="s">
        <v>139</v>
      </c>
      <c r="AN12" s="431"/>
      <c r="AO12" s="431"/>
      <c r="AP12" s="431"/>
      <c r="AQ12" s="431"/>
      <c r="AR12" s="431"/>
      <c r="AS12" s="431"/>
      <c r="AT12" s="432"/>
      <c r="AU12" s="433" t="s">
        <v>140</v>
      </c>
      <c r="AV12" s="434"/>
      <c r="AW12" s="434"/>
      <c r="AX12" s="434"/>
      <c r="AY12" s="435" t="s">
        <v>141</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142</v>
      </c>
      <c r="CE12" s="442"/>
      <c r="CF12" s="442"/>
      <c r="CG12" s="442"/>
      <c r="CH12" s="442"/>
      <c r="CI12" s="442"/>
      <c r="CJ12" s="442"/>
      <c r="CK12" s="442"/>
      <c r="CL12" s="442"/>
      <c r="CM12" s="442"/>
      <c r="CN12" s="442"/>
      <c r="CO12" s="442"/>
      <c r="CP12" s="442"/>
      <c r="CQ12" s="442"/>
      <c r="CR12" s="442"/>
      <c r="CS12" s="443"/>
      <c r="CT12" s="447" t="s">
        <v>143</v>
      </c>
      <c r="CU12" s="448"/>
      <c r="CV12" s="448"/>
      <c r="CW12" s="448"/>
      <c r="CX12" s="448"/>
      <c r="CY12" s="448"/>
      <c r="CZ12" s="448"/>
      <c r="DA12" s="449"/>
      <c r="DB12" s="447" t="s">
        <v>144</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145</v>
      </c>
      <c r="N13" s="499"/>
      <c r="O13" s="499"/>
      <c r="P13" s="499"/>
      <c r="Q13" s="500"/>
      <c r="R13" s="491">
        <v>57328</v>
      </c>
      <c r="S13" s="492"/>
      <c r="T13" s="492"/>
      <c r="U13" s="492"/>
      <c r="V13" s="493"/>
      <c r="W13" s="417" t="s">
        <v>146</v>
      </c>
      <c r="X13" s="418"/>
      <c r="Y13" s="418"/>
      <c r="Z13" s="418"/>
      <c r="AA13" s="418"/>
      <c r="AB13" s="408"/>
      <c r="AC13" s="458">
        <v>978</v>
      </c>
      <c r="AD13" s="459"/>
      <c r="AE13" s="459"/>
      <c r="AF13" s="459"/>
      <c r="AG13" s="501"/>
      <c r="AH13" s="458">
        <v>1258</v>
      </c>
      <c r="AI13" s="459"/>
      <c r="AJ13" s="459"/>
      <c r="AK13" s="459"/>
      <c r="AL13" s="460"/>
      <c r="AM13" s="430" t="s">
        <v>147</v>
      </c>
      <c r="AN13" s="431"/>
      <c r="AO13" s="431"/>
      <c r="AP13" s="431"/>
      <c r="AQ13" s="431"/>
      <c r="AR13" s="431"/>
      <c r="AS13" s="431"/>
      <c r="AT13" s="432"/>
      <c r="AU13" s="433" t="s">
        <v>148</v>
      </c>
      <c r="AV13" s="434"/>
      <c r="AW13" s="434"/>
      <c r="AX13" s="434"/>
      <c r="AY13" s="435" t="s">
        <v>149</v>
      </c>
      <c r="AZ13" s="436"/>
      <c r="BA13" s="436"/>
      <c r="BB13" s="436"/>
      <c r="BC13" s="436"/>
      <c r="BD13" s="436"/>
      <c r="BE13" s="436"/>
      <c r="BF13" s="436"/>
      <c r="BG13" s="436"/>
      <c r="BH13" s="436"/>
      <c r="BI13" s="436"/>
      <c r="BJ13" s="436"/>
      <c r="BK13" s="436"/>
      <c r="BL13" s="436"/>
      <c r="BM13" s="437"/>
      <c r="BN13" s="438">
        <v>593432</v>
      </c>
      <c r="BO13" s="439"/>
      <c r="BP13" s="439"/>
      <c r="BQ13" s="439"/>
      <c r="BR13" s="439"/>
      <c r="BS13" s="439"/>
      <c r="BT13" s="439"/>
      <c r="BU13" s="440"/>
      <c r="BV13" s="438">
        <v>66390</v>
      </c>
      <c r="BW13" s="439"/>
      <c r="BX13" s="439"/>
      <c r="BY13" s="439"/>
      <c r="BZ13" s="439"/>
      <c r="CA13" s="439"/>
      <c r="CB13" s="439"/>
      <c r="CC13" s="440"/>
      <c r="CD13" s="441" t="s">
        <v>150</v>
      </c>
      <c r="CE13" s="442"/>
      <c r="CF13" s="442"/>
      <c r="CG13" s="442"/>
      <c r="CH13" s="442"/>
      <c r="CI13" s="442"/>
      <c r="CJ13" s="442"/>
      <c r="CK13" s="442"/>
      <c r="CL13" s="442"/>
      <c r="CM13" s="442"/>
      <c r="CN13" s="442"/>
      <c r="CO13" s="442"/>
      <c r="CP13" s="442"/>
      <c r="CQ13" s="442"/>
      <c r="CR13" s="442"/>
      <c r="CS13" s="443"/>
      <c r="CT13" s="404">
        <v>6.8</v>
      </c>
      <c r="CU13" s="405"/>
      <c r="CV13" s="405"/>
      <c r="CW13" s="405"/>
      <c r="CX13" s="405"/>
      <c r="CY13" s="405"/>
      <c r="CZ13" s="405"/>
      <c r="DA13" s="406"/>
      <c r="DB13" s="404">
        <v>6.8</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151</v>
      </c>
      <c r="M14" s="489"/>
      <c r="N14" s="489"/>
      <c r="O14" s="489"/>
      <c r="P14" s="489"/>
      <c r="Q14" s="490"/>
      <c r="R14" s="491">
        <v>58096</v>
      </c>
      <c r="S14" s="492"/>
      <c r="T14" s="492"/>
      <c r="U14" s="492"/>
      <c r="V14" s="493"/>
      <c r="W14" s="397"/>
      <c r="X14" s="398"/>
      <c r="Y14" s="398"/>
      <c r="Z14" s="398"/>
      <c r="AA14" s="398"/>
      <c r="AB14" s="387"/>
      <c r="AC14" s="494">
        <v>4.3</v>
      </c>
      <c r="AD14" s="495"/>
      <c r="AE14" s="495"/>
      <c r="AF14" s="495"/>
      <c r="AG14" s="496"/>
      <c r="AH14" s="494">
        <v>5.0999999999999996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152</v>
      </c>
      <c r="CE14" s="503"/>
      <c r="CF14" s="503"/>
      <c r="CG14" s="503"/>
      <c r="CH14" s="503"/>
      <c r="CI14" s="503"/>
      <c r="CJ14" s="503"/>
      <c r="CK14" s="503"/>
      <c r="CL14" s="503"/>
      <c r="CM14" s="503"/>
      <c r="CN14" s="503"/>
      <c r="CO14" s="503"/>
      <c r="CP14" s="503"/>
      <c r="CQ14" s="503"/>
      <c r="CR14" s="503"/>
      <c r="CS14" s="504"/>
      <c r="CT14" s="505">
        <v>44.8</v>
      </c>
      <c r="CU14" s="506"/>
      <c r="CV14" s="506"/>
      <c r="CW14" s="506"/>
      <c r="CX14" s="506"/>
      <c r="CY14" s="506"/>
      <c r="CZ14" s="506"/>
      <c r="DA14" s="507"/>
      <c r="DB14" s="505">
        <v>51.6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153</v>
      </c>
      <c r="N15" s="499"/>
      <c r="O15" s="499"/>
      <c r="P15" s="499"/>
      <c r="Q15" s="500"/>
      <c r="R15" s="491">
        <v>57598</v>
      </c>
      <c r="S15" s="492"/>
      <c r="T15" s="492"/>
      <c r="U15" s="492"/>
      <c r="V15" s="493"/>
      <c r="W15" s="417" t="s">
        <v>154</v>
      </c>
      <c r="X15" s="418"/>
      <c r="Y15" s="418"/>
      <c r="Z15" s="418"/>
      <c r="AA15" s="418"/>
      <c r="AB15" s="408"/>
      <c r="AC15" s="458">
        <v>5577</v>
      </c>
      <c r="AD15" s="459"/>
      <c r="AE15" s="459"/>
      <c r="AF15" s="459"/>
      <c r="AG15" s="501"/>
      <c r="AH15" s="458">
        <v>5889</v>
      </c>
      <c r="AI15" s="459"/>
      <c r="AJ15" s="459"/>
      <c r="AK15" s="459"/>
      <c r="AL15" s="460"/>
      <c r="AM15" s="430"/>
      <c r="AN15" s="431"/>
      <c r="AO15" s="431"/>
      <c r="AP15" s="431"/>
      <c r="AQ15" s="431"/>
      <c r="AR15" s="431"/>
      <c r="AS15" s="431"/>
      <c r="AT15" s="432"/>
      <c r="AU15" s="433"/>
      <c r="AV15" s="434"/>
      <c r="AW15" s="434"/>
      <c r="AX15" s="434"/>
      <c r="AY15" s="367" t="s">
        <v>155</v>
      </c>
      <c r="AZ15" s="368"/>
      <c r="BA15" s="368"/>
      <c r="BB15" s="368"/>
      <c r="BC15" s="368"/>
      <c r="BD15" s="368"/>
      <c r="BE15" s="368"/>
      <c r="BF15" s="368"/>
      <c r="BG15" s="368"/>
      <c r="BH15" s="368"/>
      <c r="BI15" s="368"/>
      <c r="BJ15" s="368"/>
      <c r="BK15" s="368"/>
      <c r="BL15" s="368"/>
      <c r="BM15" s="369"/>
      <c r="BN15" s="370">
        <v>8213624</v>
      </c>
      <c r="BO15" s="371"/>
      <c r="BP15" s="371"/>
      <c r="BQ15" s="371"/>
      <c r="BR15" s="371"/>
      <c r="BS15" s="371"/>
      <c r="BT15" s="371"/>
      <c r="BU15" s="372"/>
      <c r="BV15" s="370">
        <v>7893427</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24.7</v>
      </c>
      <c r="AD16" s="495"/>
      <c r="AE16" s="495"/>
      <c r="AF16" s="495"/>
      <c r="AG16" s="496"/>
      <c r="AH16" s="494">
        <v>23.7</v>
      </c>
      <c r="AI16" s="495"/>
      <c r="AJ16" s="495"/>
      <c r="AK16" s="495"/>
      <c r="AL16" s="497"/>
      <c r="AM16" s="430"/>
      <c r="AN16" s="431"/>
      <c r="AO16" s="431"/>
      <c r="AP16" s="431"/>
      <c r="AQ16" s="431"/>
      <c r="AR16" s="431"/>
      <c r="AS16" s="431"/>
      <c r="AT16" s="432"/>
      <c r="AU16" s="433"/>
      <c r="AV16" s="434"/>
      <c r="AW16" s="434"/>
      <c r="AX16" s="434"/>
      <c r="AY16" s="435" t="s">
        <v>159</v>
      </c>
      <c r="AZ16" s="436"/>
      <c r="BA16" s="436"/>
      <c r="BB16" s="436"/>
      <c r="BC16" s="436"/>
      <c r="BD16" s="436"/>
      <c r="BE16" s="436"/>
      <c r="BF16" s="436"/>
      <c r="BG16" s="436"/>
      <c r="BH16" s="436"/>
      <c r="BI16" s="436"/>
      <c r="BJ16" s="436"/>
      <c r="BK16" s="436"/>
      <c r="BL16" s="436"/>
      <c r="BM16" s="437"/>
      <c r="BN16" s="438">
        <v>15147639</v>
      </c>
      <c r="BO16" s="439"/>
      <c r="BP16" s="439"/>
      <c r="BQ16" s="439"/>
      <c r="BR16" s="439"/>
      <c r="BS16" s="439"/>
      <c r="BT16" s="439"/>
      <c r="BU16" s="440"/>
      <c r="BV16" s="438">
        <v>14890680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160</v>
      </c>
      <c r="N17" s="517"/>
      <c r="O17" s="517"/>
      <c r="P17" s="517"/>
      <c r="Q17" s="518"/>
      <c r="R17" s="513" t="s">
        <v>161</v>
      </c>
      <c r="S17" s="514"/>
      <c r="T17" s="514"/>
      <c r="U17" s="514"/>
      <c r="V17" s="515"/>
      <c r="W17" s="417" t="s">
        <v>162</v>
      </c>
      <c r="X17" s="418"/>
      <c r="Y17" s="418"/>
      <c r="Z17" s="418"/>
      <c r="AA17" s="418"/>
      <c r="AB17" s="408"/>
      <c r="AC17" s="458">
        <v>16052</v>
      </c>
      <c r="AD17" s="459"/>
      <c r="AE17" s="459"/>
      <c r="AF17" s="459"/>
      <c r="AG17" s="501"/>
      <c r="AH17" s="458">
        <v>17653</v>
      </c>
      <c r="AI17" s="459"/>
      <c r="AJ17" s="459"/>
      <c r="AK17" s="459"/>
      <c r="AL17" s="460"/>
      <c r="AM17" s="430"/>
      <c r="AN17" s="431"/>
      <c r="AO17" s="431"/>
      <c r="AP17" s="431"/>
      <c r="AQ17" s="431"/>
      <c r="AR17" s="431"/>
      <c r="AS17" s="431"/>
      <c r="AT17" s="432"/>
      <c r="AU17" s="433"/>
      <c r="AV17" s="434"/>
      <c r="AW17" s="434"/>
      <c r="AX17" s="434"/>
      <c r="AY17" s="435" t="s">
        <v>163</v>
      </c>
      <c r="AZ17" s="436"/>
      <c r="BA17" s="436"/>
      <c r="BB17" s="436"/>
      <c r="BC17" s="436"/>
      <c r="BD17" s="436"/>
      <c r="BE17" s="436"/>
      <c r="BF17" s="436"/>
      <c r="BG17" s="436"/>
      <c r="BH17" s="436"/>
      <c r="BI17" s="436"/>
      <c r="BJ17" s="436"/>
      <c r="BK17" s="436"/>
      <c r="BL17" s="436"/>
      <c r="BM17" s="437"/>
      <c r="BN17" s="438">
        <v>10408762</v>
      </c>
      <c r="BO17" s="439"/>
      <c r="BP17" s="439"/>
      <c r="BQ17" s="439"/>
      <c r="BR17" s="439"/>
      <c r="BS17" s="439"/>
      <c r="BT17" s="439"/>
      <c r="BU17" s="440"/>
      <c r="BV17" s="438">
        <v>9994256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164</v>
      </c>
      <c r="C18" s="450"/>
      <c r="D18" s="450"/>
      <c r="E18" s="522"/>
      <c r="F18" s="522"/>
      <c r="G18" s="522"/>
      <c r="H18" s="522"/>
      <c r="I18" s="522"/>
      <c r="J18" s="522"/>
      <c r="K18" s="522"/>
      <c r="L18" s="523">
        <v>722.33</v>
      </c>
      <c r="M18" s="523"/>
      <c r="N18" s="523"/>
      <c r="O18" s="523"/>
      <c r="P18" s="523"/>
      <c r="Q18" s="523"/>
      <c r="R18" s="524"/>
      <c r="S18" s="524"/>
      <c r="T18" s="524"/>
      <c r="U18" s="524"/>
      <c r="V18" s="525"/>
      <c r="W18" s="419"/>
      <c r="X18" s="420"/>
      <c r="Y18" s="420"/>
      <c r="Z18" s="420"/>
      <c r="AA18" s="420"/>
      <c r="AB18" s="411"/>
      <c r="AC18" s="526">
        <v>71</v>
      </c>
      <c r="AD18" s="527"/>
      <c r="AE18" s="527"/>
      <c r="AF18" s="527"/>
      <c r="AG18" s="528"/>
      <c r="AH18" s="526">
        <v>71.2</v>
      </c>
      <c r="AI18" s="527"/>
      <c r="AJ18" s="527"/>
      <c r="AK18" s="527"/>
      <c r="AL18" s="529"/>
      <c r="AM18" s="430"/>
      <c r="AN18" s="431"/>
      <c r="AO18" s="431"/>
      <c r="AP18" s="431"/>
      <c r="AQ18" s="431"/>
      <c r="AR18" s="431"/>
      <c r="AS18" s="431"/>
      <c r="AT18" s="432"/>
      <c r="AU18" s="433"/>
      <c r="AV18" s="434"/>
      <c r="AW18" s="434"/>
      <c r="AX18" s="434"/>
      <c r="AY18" s="435" t="s">
        <v>165</v>
      </c>
      <c r="AZ18" s="436"/>
      <c r="BA18" s="436"/>
      <c r="BB18" s="436"/>
      <c r="BC18" s="436"/>
      <c r="BD18" s="436"/>
      <c r="BE18" s="436"/>
      <c r="BF18" s="436"/>
      <c r="BG18" s="436"/>
      <c r="BH18" s="436"/>
      <c r="BI18" s="436"/>
      <c r="BJ18" s="436"/>
      <c r="BK18" s="436"/>
      <c r="BL18" s="436"/>
      <c r="BM18" s="437"/>
      <c r="BN18" s="438">
        <v>17107676</v>
      </c>
      <c r="BO18" s="439"/>
      <c r="BP18" s="439"/>
      <c r="BQ18" s="439"/>
      <c r="BR18" s="439"/>
      <c r="BS18" s="439"/>
      <c r="BT18" s="439"/>
      <c r="BU18" s="440"/>
      <c r="BV18" s="438">
        <v>17408788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166</v>
      </c>
      <c r="C19" s="450"/>
      <c r="D19" s="450"/>
      <c r="E19" s="522"/>
      <c r="F19" s="522"/>
      <c r="G19" s="522"/>
      <c r="H19" s="522"/>
      <c r="I19" s="522"/>
      <c r="J19" s="522"/>
      <c r="K19" s="522"/>
      <c r="L19" s="530">
        <v>79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167</v>
      </c>
      <c r="AZ19" s="436"/>
      <c r="BA19" s="436"/>
      <c r="BB19" s="436"/>
      <c r="BC19" s="436"/>
      <c r="BD19" s="436"/>
      <c r="BE19" s="436"/>
      <c r="BF19" s="436"/>
      <c r="BG19" s="436"/>
      <c r="BH19" s="436"/>
      <c r="BI19" s="436"/>
      <c r="BJ19" s="436"/>
      <c r="BK19" s="436"/>
      <c r="BL19" s="436"/>
      <c r="BM19" s="437"/>
      <c r="BN19" s="438">
        <v>23141776</v>
      </c>
      <c r="BO19" s="439"/>
      <c r="BP19" s="439"/>
      <c r="BQ19" s="439"/>
      <c r="BR19" s="439"/>
      <c r="BS19" s="439"/>
      <c r="BT19" s="439"/>
      <c r="BU19" s="440"/>
      <c r="BV19" s="438">
        <v>21753029</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168</v>
      </c>
      <c r="C20" s="450"/>
      <c r="D20" s="450"/>
      <c r="E20" s="522"/>
      <c r="F20" s="522"/>
      <c r="G20" s="522"/>
      <c r="H20" s="522"/>
      <c r="I20" s="522"/>
      <c r="J20" s="522"/>
      <c r="K20" s="522"/>
      <c r="L20" s="530">
        <v>23102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169</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170</v>
      </c>
      <c r="C22" s="551"/>
      <c r="D22" s="552"/>
      <c r="E22" s="413" t="s">
        <v>1</v>
      </c>
      <c r="F22" s="418"/>
      <c r="G22" s="418"/>
      <c r="H22" s="418"/>
      <c r="I22" s="418"/>
      <c r="J22" s="418"/>
      <c r="K22" s="408"/>
      <c r="L22" s="413" t="s">
        <v>171</v>
      </c>
      <c r="M22" s="418"/>
      <c r="N22" s="418"/>
      <c r="O22" s="418"/>
      <c r="P22" s="408"/>
      <c r="Q22" s="559" t="s">
        <v>172</v>
      </c>
      <c r="R22" s="560"/>
      <c r="S22" s="560"/>
      <c r="T22" s="560"/>
      <c r="U22" s="560"/>
      <c r="V22" s="561"/>
      <c r="W22" s="565" t="s">
        <v>173</v>
      </c>
      <c r="X22" s="551"/>
      <c r="Y22" s="552"/>
      <c r="Z22" s="413" t="s">
        <v>1</v>
      </c>
      <c r="AA22" s="418"/>
      <c r="AB22" s="418"/>
      <c r="AC22" s="418"/>
      <c r="AD22" s="418"/>
      <c r="AE22" s="418"/>
      <c r="AF22" s="418"/>
      <c r="AG22" s="408"/>
      <c r="AH22" s="570" t="s">
        <v>174</v>
      </c>
      <c r="AI22" s="418"/>
      <c r="AJ22" s="418"/>
      <c r="AK22" s="418"/>
      <c r="AL22" s="408"/>
      <c r="AM22" s="570" t="s">
        <v>175</v>
      </c>
      <c r="AN22" s="571"/>
      <c r="AO22" s="571"/>
      <c r="AP22" s="571"/>
      <c r="AQ22" s="571"/>
      <c r="AR22" s="572"/>
      <c r="AS22" s="559" t="s">
        <v>172</v>
      </c>
      <c r="AT22" s="560"/>
      <c r="AU22" s="560"/>
      <c r="AV22" s="560"/>
      <c r="AW22" s="560"/>
      <c r="AX22" s="576"/>
      <c r="AY22" s="367" t="s">
        <v>176</v>
      </c>
      <c r="AZ22" s="368"/>
      <c r="BA22" s="368"/>
      <c r="BB22" s="368"/>
      <c r="BC22" s="368"/>
      <c r="BD22" s="368"/>
      <c r="BE22" s="368"/>
      <c r="BF22" s="368"/>
      <c r="BG22" s="368"/>
      <c r="BH22" s="368"/>
      <c r="BI22" s="368"/>
      <c r="BJ22" s="368"/>
      <c r="BK22" s="368"/>
      <c r="BL22" s="368"/>
      <c r="BM22" s="369"/>
      <c r="BN22" s="370">
        <v>29879894</v>
      </c>
      <c r="BO22" s="371"/>
      <c r="BP22" s="371"/>
      <c r="BQ22" s="371"/>
      <c r="BR22" s="371"/>
      <c r="BS22" s="371"/>
      <c r="BT22" s="371"/>
      <c r="BU22" s="372"/>
      <c r="BV22" s="370">
        <v>30755925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177</v>
      </c>
      <c r="AZ23" s="436"/>
      <c r="BA23" s="436"/>
      <c r="BB23" s="436"/>
      <c r="BC23" s="436"/>
      <c r="BD23" s="436"/>
      <c r="BE23" s="436"/>
      <c r="BF23" s="436"/>
      <c r="BG23" s="436"/>
      <c r="BH23" s="436"/>
      <c r="BI23" s="436"/>
      <c r="BJ23" s="436"/>
      <c r="BK23" s="436"/>
      <c r="BL23" s="436"/>
      <c r="BM23" s="437"/>
      <c r="BN23" s="438">
        <v>12780351</v>
      </c>
      <c r="BO23" s="439"/>
      <c r="BP23" s="439"/>
      <c r="BQ23" s="439"/>
      <c r="BR23" s="439"/>
      <c r="BS23" s="439"/>
      <c r="BT23" s="439"/>
      <c r="BU23" s="440"/>
      <c r="BV23" s="438">
        <v>12210685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178</v>
      </c>
      <c r="F24" s="431"/>
      <c r="G24" s="431"/>
      <c r="H24" s="431"/>
      <c r="I24" s="431"/>
      <c r="J24" s="431"/>
      <c r="K24" s="432"/>
      <c r="L24" s="458">
        <v>1</v>
      </c>
      <c r="M24" s="459"/>
      <c r="N24" s="459"/>
      <c r="O24" s="459"/>
      <c r="P24" s="501"/>
      <c r="Q24" s="458">
        <v>9200</v>
      </c>
      <c r="R24" s="459"/>
      <c r="S24" s="459"/>
      <c r="T24" s="459"/>
      <c r="U24" s="459"/>
      <c r="V24" s="501"/>
      <c r="W24" s="566"/>
      <c r="X24" s="554"/>
      <c r="Y24" s="555"/>
      <c r="Z24" s="457" t="s">
        <v>179</v>
      </c>
      <c r="AA24" s="431"/>
      <c r="AB24" s="431"/>
      <c r="AC24" s="431"/>
      <c r="AD24" s="431"/>
      <c r="AE24" s="431"/>
      <c r="AF24" s="431"/>
      <c r="AG24" s="432"/>
      <c r="AH24" s="458">
        <v>393</v>
      </c>
      <c r="AI24" s="459"/>
      <c r="AJ24" s="459"/>
      <c r="AK24" s="459"/>
      <c r="AL24" s="501"/>
      <c r="AM24" s="458">
        <v>1261137</v>
      </c>
      <c r="AN24" s="459"/>
      <c r="AO24" s="459"/>
      <c r="AP24" s="459"/>
      <c r="AQ24" s="459"/>
      <c r="AR24" s="501"/>
      <c r="AS24" s="458">
        <v>3209</v>
      </c>
      <c r="AT24" s="459"/>
      <c r="AU24" s="459"/>
      <c r="AV24" s="459"/>
      <c r="AW24" s="459"/>
      <c r="AX24" s="460"/>
      <c r="AY24" s="544" t="s">
        <v>180</v>
      </c>
      <c r="AZ24" s="545"/>
      <c r="BA24" s="545"/>
      <c r="BB24" s="545"/>
      <c r="BC24" s="545"/>
      <c r="BD24" s="545"/>
      <c r="BE24" s="545"/>
      <c r="BF24" s="545"/>
      <c r="BG24" s="545"/>
      <c r="BH24" s="545"/>
      <c r="BI24" s="545"/>
      <c r="BJ24" s="545"/>
      <c r="BK24" s="545"/>
      <c r="BL24" s="545"/>
      <c r="BM24" s="546"/>
      <c r="BN24" s="438">
        <v>18559400</v>
      </c>
      <c r="BO24" s="439"/>
      <c r="BP24" s="439"/>
      <c r="BQ24" s="439"/>
      <c r="BR24" s="439"/>
      <c r="BS24" s="439"/>
      <c r="BT24" s="439"/>
      <c r="BU24" s="440"/>
      <c r="BV24" s="438">
        <v>18692907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181</v>
      </c>
      <c r="F25" s="431"/>
      <c r="G25" s="431"/>
      <c r="H25" s="431"/>
      <c r="I25" s="431"/>
      <c r="J25" s="431"/>
      <c r="K25" s="432"/>
      <c r="L25" s="458">
        <v>1</v>
      </c>
      <c r="M25" s="459"/>
      <c r="N25" s="459"/>
      <c r="O25" s="459"/>
      <c r="P25" s="501"/>
      <c r="Q25" s="458">
        <v>7350</v>
      </c>
      <c r="R25" s="459"/>
      <c r="S25" s="459"/>
      <c r="T25" s="459"/>
      <c r="U25" s="459"/>
      <c r="V25" s="501"/>
      <c r="W25" s="566"/>
      <c r="X25" s="554"/>
      <c r="Y25" s="555"/>
      <c r="Z25" s="457" t="s">
        <v>182</v>
      </c>
      <c r="AA25" s="431"/>
      <c r="AB25" s="431"/>
      <c r="AC25" s="431"/>
      <c r="AD25" s="431"/>
      <c r="AE25" s="431"/>
      <c r="AF25" s="431"/>
      <c r="AG25" s="432"/>
      <c r="AH25" s="458" t="s">
        <v>183</v>
      </c>
      <c r="AI25" s="459"/>
      <c r="AJ25" s="459"/>
      <c r="AK25" s="459"/>
      <c r="AL25" s="501"/>
      <c r="AM25" s="458" t="s">
        <v>134</v>
      </c>
      <c r="AN25" s="459"/>
      <c r="AO25" s="459"/>
      <c r="AP25" s="459"/>
      <c r="AQ25" s="459"/>
      <c r="AR25" s="501"/>
      <c r="AS25" s="458" t="s">
        <v>183</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7832994</v>
      </c>
      <c r="BO25" s="371"/>
      <c r="BP25" s="371"/>
      <c r="BQ25" s="371"/>
      <c r="BR25" s="371"/>
      <c r="BS25" s="371"/>
      <c r="BT25" s="371"/>
      <c r="BU25" s="372"/>
      <c r="BV25" s="370">
        <v>4455665</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185</v>
      </c>
      <c r="F26" s="431"/>
      <c r="G26" s="431"/>
      <c r="H26" s="431"/>
      <c r="I26" s="431"/>
      <c r="J26" s="431"/>
      <c r="K26" s="432"/>
      <c r="L26" s="458">
        <v>1</v>
      </c>
      <c r="M26" s="459"/>
      <c r="N26" s="459"/>
      <c r="O26" s="459"/>
      <c r="P26" s="501"/>
      <c r="Q26" s="458">
        <v>6440</v>
      </c>
      <c r="R26" s="459"/>
      <c r="S26" s="459"/>
      <c r="T26" s="459"/>
      <c r="U26" s="459"/>
      <c r="V26" s="501"/>
      <c r="W26" s="566"/>
      <c r="X26" s="554"/>
      <c r="Y26" s="555"/>
      <c r="Z26" s="457" t="s">
        <v>186</v>
      </c>
      <c r="AA26" s="578"/>
      <c r="AB26" s="578"/>
      <c r="AC26" s="578"/>
      <c r="AD26" s="578"/>
      <c r="AE26" s="578"/>
      <c r="AF26" s="578"/>
      <c r="AG26" s="579"/>
      <c r="AH26" s="458" t="s">
        <v>134</v>
      </c>
      <c r="AI26" s="459"/>
      <c r="AJ26" s="459"/>
      <c r="AK26" s="459"/>
      <c r="AL26" s="501"/>
      <c r="AM26" s="458" t="s">
        <v>187</v>
      </c>
      <c r="AN26" s="459"/>
      <c r="AO26" s="459"/>
      <c r="AP26" s="459"/>
      <c r="AQ26" s="459"/>
      <c r="AR26" s="501"/>
      <c r="AS26" s="458" t="s">
        <v>134</v>
      </c>
      <c r="AT26" s="459"/>
      <c r="AU26" s="459"/>
      <c r="AV26" s="459"/>
      <c r="AW26" s="459"/>
      <c r="AX26" s="460"/>
      <c r="AY26" s="441" t="s">
        <v>188</v>
      </c>
      <c r="AZ26" s="442"/>
      <c r="BA26" s="442"/>
      <c r="BB26" s="442"/>
      <c r="BC26" s="442"/>
      <c r="BD26" s="442"/>
      <c r="BE26" s="442"/>
      <c r="BF26" s="442"/>
      <c r="BG26" s="442"/>
      <c r="BH26" s="442"/>
      <c r="BI26" s="442"/>
      <c r="BJ26" s="442"/>
      <c r="BK26" s="442"/>
      <c r="BL26" s="442"/>
      <c r="BM26" s="443"/>
      <c r="BN26" s="438" t="s">
        <v>183</v>
      </c>
      <c r="BO26" s="439"/>
      <c r="BP26" s="439"/>
      <c r="BQ26" s="439"/>
      <c r="BR26" s="439"/>
      <c r="BS26" s="439"/>
      <c r="BT26" s="439"/>
      <c r="BU26" s="440"/>
      <c r="BV26" s="438" t="s">
        <v>183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189</v>
      </c>
      <c r="F27" s="431"/>
      <c r="G27" s="431"/>
      <c r="H27" s="431"/>
      <c r="I27" s="431"/>
      <c r="J27" s="431"/>
      <c r="K27" s="432"/>
      <c r="L27" s="458">
        <v>1</v>
      </c>
      <c r="M27" s="459"/>
      <c r="N27" s="459"/>
      <c r="O27" s="459"/>
      <c r="P27" s="501"/>
      <c r="Q27" s="458">
        <v>4500</v>
      </c>
      <c r="R27" s="459"/>
      <c r="S27" s="459"/>
      <c r="T27" s="459"/>
      <c r="U27" s="459"/>
      <c r="V27" s="501"/>
      <c r="W27" s="566"/>
      <c r="X27" s="554"/>
      <c r="Y27" s="555"/>
      <c r="Z27" s="457" t="s">
        <v>190</v>
      </c>
      <c r="AA27" s="431"/>
      <c r="AB27" s="431"/>
      <c r="AC27" s="431"/>
      <c r="AD27" s="431"/>
      <c r="AE27" s="431"/>
      <c r="AF27" s="431"/>
      <c r="AG27" s="432"/>
      <c r="AH27" s="458">
        <v>8</v>
      </c>
      <c r="AI27" s="459"/>
      <c r="AJ27" s="459"/>
      <c r="AK27" s="459"/>
      <c r="AL27" s="501"/>
      <c r="AM27" s="458">
        <v>28968</v>
      </c>
      <c r="AN27" s="459"/>
      <c r="AO27" s="459"/>
      <c r="AP27" s="459"/>
      <c r="AQ27" s="459"/>
      <c r="AR27" s="501"/>
      <c r="AS27" s="458">
        <v>3621</v>
      </c>
      <c r="AT27" s="459"/>
      <c r="AU27" s="459"/>
      <c r="AV27" s="459"/>
      <c r="AW27" s="459"/>
      <c r="AX27" s="460"/>
      <c r="AY27" s="502" t="s">
        <v>191</v>
      </c>
      <c r="AZ27" s="503"/>
      <c r="BA27" s="503"/>
      <c r="BB27" s="503"/>
      <c r="BC27" s="503"/>
      <c r="BD27" s="503"/>
      <c r="BE27" s="503"/>
      <c r="BF27" s="503"/>
      <c r="BG27" s="503"/>
      <c r="BH27" s="503"/>
      <c r="BI27" s="503"/>
      <c r="BJ27" s="503"/>
      <c r="BK27" s="503"/>
      <c r="BL27" s="503"/>
      <c r="BM27" s="504"/>
      <c r="BN27" s="547" t="s">
        <v>183</v>
      </c>
      <c r="BO27" s="548"/>
      <c r="BP27" s="548"/>
      <c r="BQ27" s="548"/>
      <c r="BR27" s="548"/>
      <c r="BS27" s="548"/>
      <c r="BT27" s="548"/>
      <c r="BU27" s="549"/>
      <c r="BV27" s="547" t="s">
        <v>183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192</v>
      </c>
      <c r="F28" s="431"/>
      <c r="G28" s="431"/>
      <c r="H28" s="431"/>
      <c r="I28" s="431"/>
      <c r="J28" s="431"/>
      <c r="K28" s="432"/>
      <c r="L28" s="458">
        <v>1</v>
      </c>
      <c r="M28" s="459"/>
      <c r="N28" s="459"/>
      <c r="O28" s="459"/>
      <c r="P28" s="501"/>
      <c r="Q28" s="458">
        <v>4000</v>
      </c>
      <c r="R28" s="459"/>
      <c r="S28" s="459"/>
      <c r="T28" s="459"/>
      <c r="U28" s="459"/>
      <c r="V28" s="501"/>
      <c r="W28" s="566"/>
      <c r="X28" s="554"/>
      <c r="Y28" s="555"/>
      <c r="Z28" s="457" t="s">
        <v>193</v>
      </c>
      <c r="AA28" s="431"/>
      <c r="AB28" s="431"/>
      <c r="AC28" s="431"/>
      <c r="AD28" s="431"/>
      <c r="AE28" s="431"/>
      <c r="AF28" s="431"/>
      <c r="AG28" s="432"/>
      <c r="AH28" s="458" t="s">
        <v>144</v>
      </c>
      <c r="AI28" s="459"/>
      <c r="AJ28" s="459"/>
      <c r="AK28" s="459"/>
      <c r="AL28" s="501"/>
      <c r="AM28" s="458" t="s">
        <v>183</v>
      </c>
      <c r="AN28" s="459"/>
      <c r="AO28" s="459"/>
      <c r="AP28" s="459"/>
      <c r="AQ28" s="459"/>
      <c r="AR28" s="501"/>
      <c r="AS28" s="458" t="s">
        <v>183</v>
      </c>
      <c r="AT28" s="459"/>
      <c r="AU28" s="459"/>
      <c r="AV28" s="459"/>
      <c r="AW28" s="459"/>
      <c r="AX28" s="460"/>
      <c r="AY28" s="580" t="s">
        <v>194</v>
      </c>
      <c r="AZ28" s="581"/>
      <c r="BA28" s="581"/>
      <c r="BB28" s="582"/>
      <c r="BC28" s="367" t="s">
        <v>50</v>
      </c>
      <c r="BD28" s="368"/>
      <c r="BE28" s="368"/>
      <c r="BF28" s="368"/>
      <c r="BG28" s="368"/>
      <c r="BH28" s="368"/>
      <c r="BI28" s="368"/>
      <c r="BJ28" s="368"/>
      <c r="BK28" s="368"/>
      <c r="BL28" s="368"/>
      <c r="BM28" s="369"/>
      <c r="BN28" s="370">
        <v>886506</v>
      </c>
      <c r="BO28" s="371"/>
      <c r="BP28" s="371"/>
      <c r="BQ28" s="371"/>
      <c r="BR28" s="371"/>
      <c r="BS28" s="371"/>
      <c r="BT28" s="371"/>
      <c r="BU28" s="372"/>
      <c r="BV28" s="370">
        <v>574490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195</v>
      </c>
      <c r="F29" s="431"/>
      <c r="G29" s="431"/>
      <c r="H29" s="431"/>
      <c r="I29" s="431"/>
      <c r="J29" s="431"/>
      <c r="K29" s="432"/>
      <c r="L29" s="458">
        <v>18</v>
      </c>
      <c r="M29" s="459"/>
      <c r="N29" s="459"/>
      <c r="O29" s="459"/>
      <c r="P29" s="501"/>
      <c r="Q29" s="458">
        <v>3700</v>
      </c>
      <c r="R29" s="459"/>
      <c r="S29" s="459"/>
      <c r="T29" s="459"/>
      <c r="U29" s="459"/>
      <c r="V29" s="501"/>
      <c r="W29" s="567"/>
      <c r="X29" s="568"/>
      <c r="Y29" s="569"/>
      <c r="Z29" s="457" t="s">
        <v>196</v>
      </c>
      <c r="AA29" s="431"/>
      <c r="AB29" s="431"/>
      <c r="AC29" s="431"/>
      <c r="AD29" s="431"/>
      <c r="AE29" s="431"/>
      <c r="AF29" s="431"/>
      <c r="AG29" s="432"/>
      <c r="AH29" s="458">
        <v>401</v>
      </c>
      <c r="AI29" s="459"/>
      <c r="AJ29" s="459"/>
      <c r="AK29" s="459"/>
      <c r="AL29" s="501"/>
      <c r="AM29" s="458">
        <v>1290105</v>
      </c>
      <c r="AN29" s="459"/>
      <c r="AO29" s="459"/>
      <c r="AP29" s="459"/>
      <c r="AQ29" s="459"/>
      <c r="AR29" s="501"/>
      <c r="AS29" s="458">
        <v>3217</v>
      </c>
      <c r="AT29" s="459"/>
      <c r="AU29" s="459"/>
      <c r="AV29" s="459"/>
      <c r="AW29" s="459"/>
      <c r="AX29" s="460"/>
      <c r="AY29" s="583"/>
      <c r="AZ29" s="584"/>
      <c r="BA29" s="584"/>
      <c r="BB29" s="585"/>
      <c r="BC29" s="435" t="s">
        <v>197</v>
      </c>
      <c r="BD29" s="436"/>
      <c r="BE29" s="436"/>
      <c r="BF29" s="436"/>
      <c r="BG29" s="436"/>
      <c r="BH29" s="436"/>
      <c r="BI29" s="436"/>
      <c r="BJ29" s="436"/>
      <c r="BK29" s="436"/>
      <c r="BL29" s="436"/>
      <c r="BM29" s="437"/>
      <c r="BN29" s="438">
        <v>400930</v>
      </c>
      <c r="BO29" s="439"/>
      <c r="BP29" s="439"/>
      <c r="BQ29" s="439"/>
      <c r="BR29" s="439"/>
      <c r="BS29" s="439"/>
      <c r="BT29" s="439"/>
      <c r="BU29" s="440"/>
      <c r="BV29" s="438">
        <v>400922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198</v>
      </c>
      <c r="X30" s="594"/>
      <c r="Y30" s="594"/>
      <c r="Z30" s="594"/>
      <c r="AA30" s="594"/>
      <c r="AB30" s="594"/>
      <c r="AC30" s="594"/>
      <c r="AD30" s="594"/>
      <c r="AE30" s="594"/>
      <c r="AF30" s="594"/>
      <c r="AG30" s="595"/>
      <c r="AH30" s="526">
        <v>97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3353031</v>
      </c>
      <c r="BO30" s="548"/>
      <c r="BP30" s="548"/>
      <c r="BQ30" s="548"/>
      <c r="BR30" s="548"/>
      <c r="BS30" s="548"/>
      <c r="BT30" s="548"/>
      <c r="BU30" s="549"/>
      <c r="BV30" s="547">
        <v>2932360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199</v>
      </c>
      <c r="D32" s="589"/>
      <c r="E32" s="589"/>
      <c r="F32" s="589"/>
      <c r="G32" s="589"/>
      <c r="H32" s="589"/>
      <c r="I32" s="589"/>
      <c r="J32" s="589"/>
      <c r="K32" s="589"/>
      <c r="L32" s="589"/>
      <c r="M32" s="589"/>
      <c r="N32" s="589"/>
      <c r="O32" s="589"/>
      <c r="P32" s="589"/>
      <c r="Q32" s="589"/>
      <c r="R32" s="589"/>
      <c r="S32" s="589"/>
      <c r="U32" s="442" t="s">
        <v>200</v>
      </c>
      <c r="V32" s="442"/>
      <c r="W32" s="442"/>
      <c r="X32" s="442"/>
      <c r="Y32" s="442"/>
      <c r="Z32" s="442"/>
      <c r="AA32" s="442"/>
      <c r="AB32" s="442"/>
      <c r="AC32" s="442"/>
      <c r="AD32" s="442"/>
      <c r="AE32" s="442"/>
      <c r="AF32" s="442"/>
      <c r="AG32" s="442"/>
      <c r="AH32" s="442"/>
      <c r="AI32" s="442"/>
      <c r="AJ32" s="442"/>
      <c r="AK32" s="442"/>
      <c r="AM32" s="442" t="s">
        <v>201</v>
      </c>
      <c r="AN32" s="442"/>
      <c r="AO32" s="442"/>
      <c r="AP32" s="442"/>
      <c r="AQ32" s="442"/>
      <c r="AR32" s="442"/>
      <c r="AS32" s="442"/>
      <c r="AT32" s="442"/>
      <c r="AU32" s="442"/>
      <c r="AV32" s="442"/>
      <c r="AW32" s="442"/>
      <c r="AX32" s="442"/>
      <c r="AY32" s="442"/>
      <c r="AZ32" s="442"/>
      <c r="BA32" s="442"/>
      <c r="BB32" s="442"/>
      <c r="BC32" s="442"/>
      <c r="BE32" s="442" t="s">
        <v>202</v>
      </c>
      <c r="BF32" s="442"/>
      <c r="BG32" s="442"/>
      <c r="BH32" s="442"/>
      <c r="BI32" s="442"/>
      <c r="BJ32" s="442"/>
      <c r="BK32" s="442"/>
      <c r="BL32" s="442"/>
      <c r="BM32" s="442"/>
      <c r="BN32" s="442"/>
      <c r="BO32" s="442"/>
      <c r="BP32" s="442"/>
      <c r="BQ32" s="442"/>
      <c r="BR32" s="442"/>
      <c r="BS32" s="442"/>
      <c r="BT32" s="442"/>
      <c r="BU32" s="442"/>
      <c r="BW32" s="442" t="s">
        <v>203</v>
      </c>
      <c r="BX32" s="442"/>
      <c r="BY32" s="442"/>
      <c r="BZ32" s="442"/>
      <c r="CA32" s="442"/>
      <c r="CB32" s="442"/>
      <c r="CC32" s="442"/>
      <c r="CD32" s="442"/>
      <c r="CE32" s="442"/>
      <c r="CF32" s="442"/>
      <c r="CG32" s="442"/>
      <c r="CH32" s="442"/>
      <c r="CI32" s="442"/>
      <c r="CJ32" s="442"/>
      <c r="CK32" s="442"/>
      <c r="CL32" s="442"/>
      <c r="CM32" s="442"/>
      <c r="CO32" s="442" t="s">
        <v>204</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205</v>
      </c>
      <c r="D33" s="425"/>
      <c r="E33" s="396" t="s">
        <v>206</v>
      </c>
      <c r="F33" s="396"/>
      <c r="G33" s="396"/>
      <c r="H33" s="396"/>
      <c r="I33" s="396"/>
      <c r="J33" s="396"/>
      <c r="K33" s="396"/>
      <c r="L33" s="396"/>
      <c r="M33" s="396"/>
      <c r="N33" s="396"/>
      <c r="O33" s="396"/>
      <c r="P33" s="396"/>
      <c r="Q33" s="396"/>
      <c r="R33" s="396"/>
      <c r="S33" s="396"/>
      <c r="T33" s="206"/>
      <c r="U33" s="425" t="s">
        <v>207</v>
      </c>
      <c r="V33" s="425"/>
      <c r="W33" s="396" t="s">
        <v>208</v>
      </c>
      <c r="X33" s="396"/>
      <c r="Y33" s="396"/>
      <c r="Z33" s="396"/>
      <c r="AA33" s="396"/>
      <c r="AB33" s="396"/>
      <c r="AC33" s="396"/>
      <c r="AD33" s="396"/>
      <c r="AE33" s="396"/>
      <c r="AF33" s="396"/>
      <c r="AG33" s="396"/>
      <c r="AH33" s="396"/>
      <c r="AI33" s="396"/>
      <c r="AJ33" s="396"/>
      <c r="AK33" s="396"/>
      <c r="AL33" s="206"/>
      <c r="AM33" s="425" t="s">
        <v>207</v>
      </c>
      <c r="AN33" s="425"/>
      <c r="AO33" s="396" t="s">
        <v>208</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25" t="s">
        <v>209</v>
      </c>
      <c r="BX33" s="425"/>
      <c r="BY33" s="396" t="s">
        <v>211</v>
      </c>
      <c r="BZ33" s="396"/>
      <c r="CA33" s="396"/>
      <c r="CB33" s="396"/>
      <c r="CC33" s="396"/>
      <c r="CD33" s="396"/>
      <c r="CE33" s="396"/>
      <c r="CF33" s="396"/>
      <c r="CG33" s="396"/>
      <c r="CH33" s="396"/>
      <c r="CI33" s="396"/>
      <c r="CJ33" s="396"/>
      <c r="CK33" s="396"/>
      <c r="CL33" s="396"/>
      <c r="CM33" s="396"/>
      <c r="CN33" s="206"/>
      <c r="CO33" s="425" t="s">
        <v>212</v>
      </c>
      <c r="CP33" s="425"/>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IF('各会計、関係団体の財政状況及び健全化判断比率'!B35="","",'各会計、関係団体の財政状況及び健全化判断比率'!B35)</f>
        <v>個別排水処理施設整備事業特別会計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石狩湾新港管理組合（一般会計）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石狩市公務サービス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石狩湾新港管理組合（港湾整備事業特別会計）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石狩市体育協会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石狩北部地区消防事務組合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あい風</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石狩西部広域水道企業団</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石狩市防災まちづくり協会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介護サービス事業特別会計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石狩教育研修センター組合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iSjqUcFF3YC9wTYB1DSIFNOyBy9otCngxURLQMw9QcA4cswwIBAD5yPbkCGSEsZiql4+v275yY1sA/sG/6xDHA==" saltValue="6kpMPFK7YcdQFYdY0gOsU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c r="A34" s="22"/>
      <c r="B34" s="31"/>
      <c r="C34" s="1151" t="s">
        <v>589</v>
      </c>
      <c r="D34" s="1151"/>
      <c r="E34" s="1152"/>
      <c r="F34" s="32">
        <v>8.31</v>
      </c>
      <c r="G34" s="33">
        <v>8.83</v>
      </c>
      <c r="H34" s="33">
        <v>9.17</v>
      </c>
      <c r="I34" s="33">
        <v>9.11</v>
      </c>
      <c r="J34" s="34">
        <v>9.0500000000000007</v>
      </c>
      <c r="K34" s="22"/>
      <c r="L34" s="22"/>
      <c r="M34" s="22"/>
      <c r="N34" s="22"/>
      <c r="O34" s="22"/>
      <c r="P34" s="22"/>
    </row>
    <row r="35" spans="1:16" ht="39" customHeight="1">
      <c r="A35" s="22"/>
      <c r="B35" s="35"/>
      <c r="C35" s="1145" t="s">
        <v>590</v>
      </c>
      <c r="D35" s="1146"/>
      <c r="E35" s="1147"/>
      <c r="F35" s="36">
        <v>2.0299999999999998</v>
      </c>
      <c r="G35" s="37">
        <v>1.37</v>
      </c>
      <c r="H35" s="37">
        <v>3.24</v>
      </c>
      <c r="I35" s="37">
        <v>3.48</v>
      </c>
      <c r="J35" s="38">
        <v>6.89</v>
      </c>
      <c r="K35" s="22"/>
      <c r="L35" s="22"/>
      <c r="M35" s="22"/>
      <c r="N35" s="22"/>
      <c r="O35" s="22"/>
      <c r="P35" s="22"/>
    </row>
    <row r="36" spans="1:16" ht="39" customHeight="1">
      <c r="A36" s="22"/>
      <c r="B36" s="35"/>
      <c r="C36" s="1145" t="s">
        <v>591</v>
      </c>
      <c r="D36" s="1146"/>
      <c r="E36" s="1147"/>
      <c r="F36" s="36">
        <v>1.61</v>
      </c>
      <c r="G36" s="37">
        <v>2.15</v>
      </c>
      <c r="H36" s="37">
        <v>2.59</v>
      </c>
      <c r="I36" s="37">
        <v>2.95</v>
      </c>
      <c r="J36" s="38">
        <v>3.15</v>
      </c>
      <c r="K36" s="22"/>
      <c r="L36" s="22"/>
      <c r="M36" s="22"/>
      <c r="N36" s="22"/>
      <c r="O36" s="22"/>
      <c r="P36" s="22"/>
    </row>
    <row r="37" spans="1:16" ht="39" customHeight="1">
      <c r="A37" s="22"/>
      <c r="B37" s="35"/>
      <c r="C37" s="1145" t="s">
        <v>592</v>
      </c>
      <c r="D37" s="1146"/>
      <c r="E37" s="1147"/>
      <c r="F37" s="36">
        <v>0.9</v>
      </c>
      <c r="G37" s="37">
        <v>0.66</v>
      </c>
      <c r="H37" s="37">
        <v>0.96</v>
      </c>
      <c r="I37" s="37">
        <v>1.63</v>
      </c>
      <c r="J37" s="38">
        <v>2.13</v>
      </c>
      <c r="K37" s="22"/>
      <c r="L37" s="22"/>
      <c r="M37" s="22"/>
      <c r="N37" s="22"/>
      <c r="O37" s="22"/>
      <c r="P37" s="22"/>
    </row>
    <row r="38" spans="1:16" ht="39" customHeight="1">
      <c r="A38" s="22"/>
      <c r="B38" s="35"/>
      <c r="C38" s="1145" t="s">
        <v>593</v>
      </c>
      <c r="D38" s="1146"/>
      <c r="E38" s="1147"/>
      <c r="F38" s="36" t="s">
        <v>594</v>
      </c>
      <c r="G38" s="37" t="s">
        <v>595</v>
      </c>
      <c r="H38" s="37" t="s">
        <v>596</v>
      </c>
      <c r="I38" s="37" t="s">
        <v>597</v>
      </c>
      <c r="J38" s="38">
        <v>0.25</v>
      </c>
      <c r="K38" s="22"/>
      <c r="L38" s="22"/>
      <c r="M38" s="22"/>
      <c r="N38" s="22"/>
      <c r="O38" s="22"/>
      <c r="P38" s="22"/>
    </row>
    <row r="39" spans="1:16" ht="39" customHeight="1">
      <c r="A39" s="22"/>
      <c r="B39" s="35"/>
      <c r="C39" s="1145" t="s">
        <v>598</v>
      </c>
      <c r="D39" s="1146"/>
      <c r="E39" s="1147"/>
      <c r="F39" s="36">
        <v>0.06</v>
      </c>
      <c r="G39" s="37">
        <v>0.04</v>
      </c>
      <c r="H39" s="37">
        <v>0.05</v>
      </c>
      <c r="I39" s="37">
        <v>0.06</v>
      </c>
      <c r="J39" s="38">
        <v>7.0000000000000007E-2</v>
      </c>
      <c r="K39" s="22"/>
      <c r="L39" s="22"/>
      <c r="M39" s="22"/>
      <c r="N39" s="22"/>
      <c r="O39" s="22"/>
      <c r="P39" s="22"/>
    </row>
    <row r="40" spans="1:16" ht="39" customHeight="1">
      <c r="A40" s="22"/>
      <c r="B40" s="35"/>
      <c r="C40" s="1145" t="s">
        <v>599</v>
      </c>
      <c r="D40" s="1146"/>
      <c r="E40" s="1147"/>
      <c r="F40" s="36">
        <v>0.14000000000000001</v>
      </c>
      <c r="G40" s="37">
        <v>0.21</v>
      </c>
      <c r="H40" s="37">
        <v>0.13</v>
      </c>
      <c r="I40" s="37">
        <v>0.02</v>
      </c>
      <c r="J40" s="38">
        <v>0.06</v>
      </c>
      <c r="K40" s="22"/>
      <c r="L40" s="22"/>
      <c r="M40" s="22"/>
      <c r="N40" s="22"/>
      <c r="O40" s="22"/>
      <c r="P40" s="22"/>
    </row>
    <row r="41" spans="1:16" ht="39" customHeight="1">
      <c r="A41" s="22"/>
      <c r="B41" s="35"/>
      <c r="C41" s="1145" t="s">
        <v>600</v>
      </c>
      <c r="D41" s="1146"/>
      <c r="E41" s="1147"/>
      <c r="F41" s="36">
        <v>0.06</v>
      </c>
      <c r="G41" s="37">
        <v>0.05</v>
      </c>
      <c r="H41" s="37">
        <v>0</v>
      </c>
      <c r="I41" s="37">
        <v>0</v>
      </c>
      <c r="J41" s="38">
        <v>0.02</v>
      </c>
      <c r="K41" s="22"/>
      <c r="L41" s="22"/>
      <c r="M41" s="22"/>
      <c r="N41" s="22"/>
      <c r="O41" s="22"/>
      <c r="P41" s="22"/>
    </row>
    <row r="42" spans="1:16" ht="39" customHeight="1">
      <c r="A42" s="22"/>
      <c r="B42" s="39"/>
      <c r="C42" s="1145" t="s">
        <v>601</v>
      </c>
      <c r="D42" s="1146"/>
      <c r="E42" s="1147"/>
      <c r="F42" s="36" t="s">
        <v>540</v>
      </c>
      <c r="G42" s="37" t="s">
        <v>540</v>
      </c>
      <c r="H42" s="37" t="s">
        <v>540</v>
      </c>
      <c r="I42" s="37" t="s">
        <v>540</v>
      </c>
      <c r="J42" s="38" t="s">
        <v>540</v>
      </c>
      <c r="K42" s="22"/>
      <c r="L42" s="22"/>
      <c r="M42" s="22"/>
      <c r="N42" s="22"/>
      <c r="O42" s="22"/>
      <c r="P42" s="22"/>
    </row>
    <row r="43" spans="1:16" ht="39" customHeight="1" thickBot="1">
      <c r="A43" s="22"/>
      <c r="B43" s="40"/>
      <c r="C43" s="1148" t="s">
        <v>602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bJQgy9YvS1VcAVcqnzawv9pl3q5dDZQ8VT1MBMvhjtuLfgAIoyx7rJZWiLht9jZT7k7M58wbaR02t1/mfqkkQ==" saltValue="IU49Tle6Vk+fbV76M5vo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c r="A45" s="48"/>
      <c r="B45" s="1153" t="s">
        <v>11</v>
      </c>
      <c r="C45" s="1154"/>
      <c r="D45" s="58"/>
      <c r="E45" s="1159" t="s">
        <v>12</v>
      </c>
      <c r="F45" s="1159"/>
      <c r="G45" s="1159"/>
      <c r="H45" s="1159"/>
      <c r="I45" s="1159"/>
      <c r="J45" s="1160"/>
      <c r="K45" s="59">
        <v>3092</v>
      </c>
      <c r="L45" s="60">
        <v>2783</v>
      </c>
      <c r="M45" s="60">
        <v>3084</v>
      </c>
      <c r="N45" s="60">
        <v>2934</v>
      </c>
      <c r="O45" s="61">
        <v>2877</v>
      </c>
      <c r="P45" s="48"/>
      <c r="Q45" s="48"/>
      <c r="R45" s="48"/>
      <c r="S45" s="48"/>
      <c r="T45" s="48"/>
      <c r="U45" s="48"/>
    </row>
    <row r="46" spans="1:21" ht="30.75" customHeight="1">
      <c r="A46" s="48"/>
      <c r="B46" s="1155"/>
      <c r="C46" s="1156"/>
      <c r="D46" s="62"/>
      <c r="E46" s="1161" t="s">
        <v>13</v>
      </c>
      <c r="F46" s="1161"/>
      <c r="G46" s="1161"/>
      <c r="H46" s="1161"/>
      <c r="I46" s="1161"/>
      <c r="J46" s="1162"/>
      <c r="K46" s="63" t="s">
        <v>540</v>
      </c>
      <c r="L46" s="64" t="s">
        <v>540</v>
      </c>
      <c r="M46" s="64" t="s">
        <v>540</v>
      </c>
      <c r="N46" s="64" t="s">
        <v>540</v>
      </c>
      <c r="O46" s="65" t="s">
        <v>540</v>
      </c>
      <c r="P46" s="48"/>
      <c r="Q46" s="48"/>
      <c r="R46" s="48"/>
      <c r="S46" s="48"/>
      <c r="T46" s="48"/>
      <c r="U46" s="48"/>
    </row>
    <row r="47" spans="1:21" ht="30.75" customHeight="1">
      <c r="A47" s="48"/>
      <c r="B47" s="1155"/>
      <c r="C47" s="1156"/>
      <c r="D47" s="62"/>
      <c r="E47" s="1161" t="s">
        <v>14</v>
      </c>
      <c r="F47" s="1161"/>
      <c r="G47" s="1161"/>
      <c r="H47" s="1161"/>
      <c r="I47" s="1161"/>
      <c r="J47" s="1162"/>
      <c r="K47" s="63" t="s">
        <v>540</v>
      </c>
      <c r="L47" s="64" t="s">
        <v>540</v>
      </c>
      <c r="M47" s="64" t="s">
        <v>540</v>
      </c>
      <c r="N47" s="64" t="s">
        <v>540</v>
      </c>
      <c r="O47" s="65" t="s">
        <v>540</v>
      </c>
      <c r="P47" s="48"/>
      <c r="Q47" s="48"/>
      <c r="R47" s="48"/>
      <c r="S47" s="48"/>
      <c r="T47" s="48"/>
      <c r="U47" s="48"/>
    </row>
    <row r="48" spans="1:21" ht="30.75" customHeight="1">
      <c r="A48" s="48"/>
      <c r="B48" s="1155"/>
      <c r="C48" s="1156"/>
      <c r="D48" s="62"/>
      <c r="E48" s="1161" t="s">
        <v>15</v>
      </c>
      <c r="F48" s="1161"/>
      <c r="G48" s="1161"/>
      <c r="H48" s="1161"/>
      <c r="I48" s="1161"/>
      <c r="J48" s="1162"/>
      <c r="K48" s="63">
        <v>830</v>
      </c>
      <c r="L48" s="64">
        <v>765</v>
      </c>
      <c r="M48" s="64">
        <v>740</v>
      </c>
      <c r="N48" s="64">
        <v>684</v>
      </c>
      <c r="O48" s="65">
        <v>706</v>
      </c>
      <c r="P48" s="48"/>
      <c r="Q48" s="48"/>
      <c r="R48" s="48"/>
      <c r="S48" s="48"/>
      <c r="T48" s="48"/>
      <c r="U48" s="48"/>
    </row>
    <row r="49" spans="1:21" ht="30.75" customHeight="1">
      <c r="A49" s="48"/>
      <c r="B49" s="1155"/>
      <c r="C49" s="1156"/>
      <c r="D49" s="62"/>
      <c r="E49" s="1161" t="s">
        <v>16</v>
      </c>
      <c r="F49" s="1161"/>
      <c r="G49" s="1161"/>
      <c r="H49" s="1161"/>
      <c r="I49" s="1161"/>
      <c r="J49" s="1162"/>
      <c r="K49" s="63">
        <v>107</v>
      </c>
      <c r="L49" s="64">
        <v>102</v>
      </c>
      <c r="M49" s="64">
        <v>83</v>
      </c>
      <c r="N49" s="64">
        <v>69</v>
      </c>
      <c r="O49" s="65">
        <v>61</v>
      </c>
      <c r="P49" s="48"/>
      <c r="Q49" s="48"/>
      <c r="R49" s="48"/>
      <c r="S49" s="48"/>
      <c r="T49" s="48"/>
      <c r="U49" s="48"/>
    </row>
    <row r="50" spans="1:21" ht="30.75" customHeight="1">
      <c r="A50" s="48"/>
      <c r="B50" s="1155"/>
      <c r="C50" s="1156"/>
      <c r="D50" s="62"/>
      <c r="E50" s="1161" t="s">
        <v>17</v>
      </c>
      <c r="F50" s="1161"/>
      <c r="G50" s="1161"/>
      <c r="H50" s="1161"/>
      <c r="I50" s="1161"/>
      <c r="J50" s="1162"/>
      <c r="K50" s="63">
        <v>28</v>
      </c>
      <c r="L50" s="64">
        <v>24</v>
      </c>
      <c r="M50" s="64">
        <v>26</v>
      </c>
      <c r="N50" s="64">
        <v>22</v>
      </c>
      <c r="O50" s="65">
        <v>21</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2875</v>
      </c>
      <c r="L52" s="64">
        <v>2766</v>
      </c>
      <c r="M52" s="64">
        <v>2782</v>
      </c>
      <c r="N52" s="64">
        <v>2714</v>
      </c>
      <c r="O52" s="65">
        <v>2666</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1182</v>
      </c>
      <c r="L53" s="69">
        <v>908</v>
      </c>
      <c r="M53" s="69">
        <v>1151</v>
      </c>
      <c r="N53" s="69">
        <v>995</v>
      </c>
      <c r="O53" s="70">
        <v>999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603</v>
      </c>
      <c r="P56" s="48"/>
      <c r="Q56" s="48"/>
      <c r="R56" s="48"/>
      <c r="S56" s="48"/>
      <c r="T56" s="48"/>
      <c r="U56" s="48"/>
    </row>
    <row r="57" spans="1:21" ht="31.5" customHeight="1" thickBot="1">
      <c r="A57" s="48"/>
      <c r="B57" s="76"/>
      <c r="C57" s="77"/>
      <c r="D57" s="77"/>
      <c r="E57" s="78"/>
      <c r="F57" s="78"/>
      <c r="G57" s="78"/>
      <c r="H57" s="78"/>
      <c r="I57" s="78"/>
      <c r="J57" s="79" t="s">
        <v>2</v>
      </c>
      <c r="K57" s="80" t="s">
        <v>604</v>
      </c>
      <c r="L57" s="81" t="s">
        <v>605</v>
      </c>
      <c r="M57" s="81" t="s">
        <v>606</v>
      </c>
      <c r="N57" s="81" t="s">
        <v>607</v>
      </c>
      <c r="O57" s="82" t="s">
        <v>608</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nStjWRqfNca8//FcvDTw+TDD83JQLl2LRMIMty8aglvEGJRKJes5b/x0d4e31dsQBHfrf2bqNwMkobexpLkKw==" saltValue="Dt6YBROHhTfODN+9cU4D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582</v>
      </c>
      <c r="J40" s="103" t="s">
        <v>583</v>
      </c>
      <c r="K40" s="103" t="s">
        <v>584</v>
      </c>
      <c r="L40" s="103" t="s">
        <v>585</v>
      </c>
      <c r="M40" s="104" t="s">
        <v>586</v>
      </c>
    </row>
    <row r="41" spans="2:13" ht="27.75" customHeight="1">
      <c r="B41" s="1184" t="s">
        <v>32</v>
      </c>
      <c r="C41" s="1185"/>
      <c r="D41" s="105"/>
      <c r="E41" s="1190" t="s">
        <v>33</v>
      </c>
      <c r="F41" s="1190"/>
      <c r="G41" s="1190"/>
      <c r="H41" s="1191"/>
      <c r="I41" s="355">
        <v>32698</v>
      </c>
      <c r="J41" s="356">
        <v>32070</v>
      </c>
      <c r="K41" s="356">
        <v>31146</v>
      </c>
      <c r="L41" s="356">
        <v>30756</v>
      </c>
      <c r="M41" s="357">
        <v>29880</v>
      </c>
    </row>
    <row r="42" spans="2:13" ht="27.75" customHeight="1">
      <c r="B42" s="1186"/>
      <c r="C42" s="1187"/>
      <c r="D42" s="106"/>
      <c r="E42" s="1192" t="s">
        <v>34</v>
      </c>
      <c r="F42" s="1192"/>
      <c r="G42" s="1192"/>
      <c r="H42" s="1193"/>
      <c r="I42" s="358">
        <v>83</v>
      </c>
      <c r="J42" s="359">
        <v>64</v>
      </c>
      <c r="K42" s="359">
        <v>49</v>
      </c>
      <c r="L42" s="359">
        <v>34</v>
      </c>
      <c r="M42" s="360">
        <v>21</v>
      </c>
    </row>
    <row r="43" spans="2:13" ht="27.75" customHeight="1">
      <c r="B43" s="1186"/>
      <c r="C43" s="1187"/>
      <c r="D43" s="106"/>
      <c r="E43" s="1192" t="s">
        <v>35</v>
      </c>
      <c r="F43" s="1192"/>
      <c r="G43" s="1192"/>
      <c r="H43" s="1193"/>
      <c r="I43" s="358">
        <v>9524</v>
      </c>
      <c r="J43" s="359">
        <v>9125</v>
      </c>
      <c r="K43" s="359">
        <v>8479</v>
      </c>
      <c r="L43" s="359">
        <v>7859</v>
      </c>
      <c r="M43" s="360">
        <v>7230</v>
      </c>
    </row>
    <row r="44" spans="2:13" ht="27.75" customHeight="1">
      <c r="B44" s="1186"/>
      <c r="C44" s="1187"/>
      <c r="D44" s="106"/>
      <c r="E44" s="1192" t="s">
        <v>36</v>
      </c>
      <c r="F44" s="1192"/>
      <c r="G44" s="1192"/>
      <c r="H44" s="1193"/>
      <c r="I44" s="358">
        <v>820</v>
      </c>
      <c r="J44" s="359">
        <v>715</v>
      </c>
      <c r="K44" s="359">
        <v>677</v>
      </c>
      <c r="L44" s="359">
        <v>615</v>
      </c>
      <c r="M44" s="360">
        <v>622</v>
      </c>
    </row>
    <row r="45" spans="2:13" ht="27.75" customHeight="1">
      <c r="B45" s="1186"/>
      <c r="C45" s="1187"/>
      <c r="D45" s="106"/>
      <c r="E45" s="1192" t="s">
        <v>37</v>
      </c>
      <c r="F45" s="1192"/>
      <c r="G45" s="1192"/>
      <c r="H45" s="1193"/>
      <c r="I45" s="358">
        <v>1931</v>
      </c>
      <c r="J45" s="359">
        <v>1820</v>
      </c>
      <c r="K45" s="359">
        <v>1603</v>
      </c>
      <c r="L45" s="359">
        <v>1573</v>
      </c>
      <c r="M45" s="360">
        <v>1462</v>
      </c>
    </row>
    <row r="46" spans="2:13" ht="27.75" customHeight="1">
      <c r="B46" s="1186"/>
      <c r="C46" s="1187"/>
      <c r="D46" s="107"/>
      <c r="E46" s="1192" t="s">
        <v>38</v>
      </c>
      <c r="F46" s="1192"/>
      <c r="G46" s="1192"/>
      <c r="H46" s="1193"/>
      <c r="I46" s="358" t="s">
        <v>540</v>
      </c>
      <c r="J46" s="359" t="s">
        <v>540</v>
      </c>
      <c r="K46" s="359" t="s">
        <v>540</v>
      </c>
      <c r="L46" s="359" t="s">
        <v>540</v>
      </c>
      <c r="M46" s="360" t="s">
        <v>540</v>
      </c>
    </row>
    <row r="47" spans="2:13" ht="27.75" customHeight="1">
      <c r="B47" s="1186"/>
      <c r="C47" s="1187"/>
      <c r="D47" s="108"/>
      <c r="E47" s="1194" t="s">
        <v>39</v>
      </c>
      <c r="F47" s="1195"/>
      <c r="G47" s="1195"/>
      <c r="H47" s="1196"/>
      <c r="I47" s="358" t="s">
        <v>540</v>
      </c>
      <c r="J47" s="359" t="s">
        <v>540</v>
      </c>
      <c r="K47" s="359" t="s">
        <v>540</v>
      </c>
      <c r="L47" s="359" t="s">
        <v>540</v>
      </c>
      <c r="M47" s="360" t="s">
        <v>540</v>
      </c>
    </row>
    <row r="48" spans="2:13" ht="27.75" customHeight="1">
      <c r="B48" s="1186"/>
      <c r="C48" s="1187"/>
      <c r="D48" s="106"/>
      <c r="E48" s="1192" t="s">
        <v>40</v>
      </c>
      <c r="F48" s="1192"/>
      <c r="G48" s="1192"/>
      <c r="H48" s="1193"/>
      <c r="I48" s="358" t="s">
        <v>540</v>
      </c>
      <c r="J48" s="359" t="s">
        <v>540</v>
      </c>
      <c r="K48" s="359" t="s">
        <v>540</v>
      </c>
      <c r="L48" s="359" t="s">
        <v>540</v>
      </c>
      <c r="M48" s="360" t="s">
        <v>540</v>
      </c>
    </row>
    <row r="49" spans="2:13" ht="27.75" customHeight="1">
      <c r="B49" s="1188"/>
      <c r="C49" s="1189"/>
      <c r="D49" s="106"/>
      <c r="E49" s="1192" t="s">
        <v>41</v>
      </c>
      <c r="F49" s="1192"/>
      <c r="G49" s="1192"/>
      <c r="H49" s="1193"/>
      <c r="I49" s="358" t="s">
        <v>540</v>
      </c>
      <c r="J49" s="359" t="s">
        <v>540</v>
      </c>
      <c r="K49" s="359" t="s">
        <v>540</v>
      </c>
      <c r="L49" s="359" t="s">
        <v>540</v>
      </c>
      <c r="M49" s="360" t="s">
        <v>540</v>
      </c>
    </row>
    <row r="50" spans="2:13" ht="27.75" customHeight="1">
      <c r="B50" s="1197" t="s">
        <v>42</v>
      </c>
      <c r="C50" s="1198"/>
      <c r="D50" s="109"/>
      <c r="E50" s="1192" t="s">
        <v>43</v>
      </c>
      <c r="F50" s="1192"/>
      <c r="G50" s="1192"/>
      <c r="H50" s="1193"/>
      <c r="I50" s="358">
        <v>1732</v>
      </c>
      <c r="J50" s="359">
        <v>1797</v>
      </c>
      <c r="K50" s="359">
        <v>1658</v>
      </c>
      <c r="L50" s="359">
        <v>2501</v>
      </c>
      <c r="M50" s="360">
        <v>3337</v>
      </c>
    </row>
    <row r="51" spans="2:13" ht="27.75" customHeight="1">
      <c r="B51" s="1186"/>
      <c r="C51" s="1187"/>
      <c r="D51" s="106"/>
      <c r="E51" s="1192" t="s">
        <v>44</v>
      </c>
      <c r="F51" s="1192"/>
      <c r="G51" s="1192"/>
      <c r="H51" s="1193"/>
      <c r="I51" s="358">
        <v>4590</v>
      </c>
      <c r="J51" s="359">
        <v>4449</v>
      </c>
      <c r="K51" s="359">
        <v>4408</v>
      </c>
      <c r="L51" s="359">
        <v>4528</v>
      </c>
      <c r="M51" s="360">
        <v>4289</v>
      </c>
    </row>
    <row r="52" spans="2:13" ht="27.75" customHeight="1">
      <c r="B52" s="1188"/>
      <c r="C52" s="1189"/>
      <c r="D52" s="106"/>
      <c r="E52" s="1192" t="s">
        <v>45</v>
      </c>
      <c r="F52" s="1192"/>
      <c r="G52" s="1192"/>
      <c r="H52" s="1193"/>
      <c r="I52" s="358">
        <v>27844</v>
      </c>
      <c r="J52" s="359">
        <v>27406</v>
      </c>
      <c r="K52" s="359">
        <v>26541</v>
      </c>
      <c r="L52" s="359">
        <v>25729</v>
      </c>
      <c r="M52" s="360">
        <v>24671</v>
      </c>
    </row>
    <row r="53" spans="2:13" ht="27.75" customHeight="1" thickBot="1">
      <c r="B53" s="1199" t="s">
        <v>46</v>
      </c>
      <c r="C53" s="1200"/>
      <c r="D53" s="110"/>
      <c r="E53" s="1201" t="s">
        <v>47</v>
      </c>
      <c r="F53" s="1201"/>
      <c r="G53" s="1201"/>
      <c r="H53" s="1202"/>
      <c r="I53" s="361">
        <v>10889</v>
      </c>
      <c r="J53" s="362">
        <v>10142</v>
      </c>
      <c r="K53" s="362">
        <v>9347</v>
      </c>
      <c r="L53" s="362">
        <v>8080</v>
      </c>
      <c r="M53" s="363">
        <v>6917</v>
      </c>
    </row>
    <row r="54" spans="2:13" ht="27.75" customHeight="1">
      <c r="B54" s="111" t="s">
        <v>48</v>
      </c>
      <c r="C54" s="112"/>
      <c r="D54" s="112"/>
      <c r="E54" s="113"/>
      <c r="F54" s="113"/>
      <c r="G54" s="113"/>
      <c r="H54" s="113"/>
      <c r="I54" s="114"/>
      <c r="J54" s="114"/>
      <c r="K54" s="114"/>
      <c r="L54" s="114"/>
      <c r="M54" s="114"/>
    </row>
    <row r="55" spans="2:13"/>
  </sheetData>
  <sheetProtection algorithmName="SHA-512" hashValue="c4RzAJKAdhkonTLCkZ+AZtNRgtXImqiDIPow7NoKdlpIwEFuGgMkMntNbHnJ9urGWkhZeoZ9Ju8Z5EuYJ0fZeA==" saltValue="h0i260bp9LFTzb8DyJrI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584</v>
      </c>
      <c r="G54" s="119" t="s">
        <v>585</v>
      </c>
      <c r="H54" s="120" t="s">
        <v>586</v>
      </c>
    </row>
    <row r="55" spans="2:8" ht="52.5" customHeight="1">
      <c r="B55" s="121"/>
      <c r="C55" s="1211" t="s">
        <v>50</v>
      </c>
      <c r="D55" s="1211"/>
      <c r="E55" s="1212"/>
      <c r="F55" s="122">
        <v>295</v>
      </c>
      <c r="G55" s="122">
        <v>574</v>
      </c>
      <c r="H55" s="123">
        <v>887</v>
      </c>
    </row>
    <row r="56" spans="2:8" ht="52.5" customHeight="1">
      <c r="B56" s="124"/>
      <c r="C56" s="1213" t="s">
        <v>51</v>
      </c>
      <c r="D56" s="1213"/>
      <c r="E56" s="1214"/>
      <c r="F56" s="125">
        <v>150</v>
      </c>
      <c r="G56" s="125">
        <v>401</v>
      </c>
      <c r="H56" s="126">
        <v>401</v>
      </c>
    </row>
    <row r="57" spans="2:8" ht="53.25" customHeight="1">
      <c r="B57" s="124"/>
      <c r="C57" s="1215" t="s">
        <v>52</v>
      </c>
      <c r="D57" s="1215"/>
      <c r="E57" s="1216"/>
      <c r="F57" s="127">
        <v>2727</v>
      </c>
      <c r="G57" s="127">
        <v>2932</v>
      </c>
      <c r="H57" s="128">
        <v>3353</v>
      </c>
    </row>
    <row r="58" spans="2:8" ht="45.75" customHeight="1">
      <c r="B58" s="129"/>
      <c r="C58" s="1203" t="s">
        <v>53</v>
      </c>
      <c r="D58" s="1204"/>
      <c r="E58" s="1205"/>
      <c r="F58" s="130"/>
      <c r="G58" s="130"/>
      <c r="H58" s="131"/>
    </row>
    <row r="59" spans="2:8" ht="45.75" customHeight="1">
      <c r="B59" s="129"/>
      <c r="C59" s="1203" t="s">
        <v>54</v>
      </c>
      <c r="D59" s="1204"/>
      <c r="E59" s="1205"/>
      <c r="F59" s="130"/>
      <c r="G59" s="130"/>
      <c r="H59" s="131"/>
    </row>
    <row r="60" spans="2:8" ht="45.75" customHeight="1">
      <c r="B60" s="129"/>
      <c r="C60" s="1203" t="s">
        <v>54</v>
      </c>
      <c r="D60" s="1204"/>
      <c r="E60" s="1205"/>
      <c r="F60" s="130"/>
      <c r="G60" s="130"/>
      <c r="H60" s="131"/>
    </row>
    <row r="61" spans="2:8" ht="45.75" customHeight="1">
      <c r="B61" s="129"/>
      <c r="C61" s="1203" t="s">
        <v>54</v>
      </c>
      <c r="D61" s="1204"/>
      <c r="E61" s="1205"/>
      <c r="F61" s="130"/>
      <c r="G61" s="130"/>
      <c r="H61" s="131"/>
    </row>
    <row r="62" spans="2:8" ht="45.75" customHeight="1" thickBot="1">
      <c r="B62" s="132"/>
      <c r="C62" s="1206" t="s">
        <v>54</v>
      </c>
      <c r="D62" s="1207"/>
      <c r="E62" s="1208"/>
      <c r="F62" s="133"/>
      <c r="G62" s="133"/>
      <c r="H62" s="134"/>
    </row>
    <row r="63" spans="2:8" ht="52.5" customHeight="1" thickBot="1">
      <c r="B63" s="135"/>
      <c r="C63" s="1209" t="s">
        <v>55</v>
      </c>
      <c r="D63" s="1209"/>
      <c r="E63" s="1210"/>
      <c r="F63" s="136">
        <v>3173</v>
      </c>
      <c r="G63" s="136">
        <v>3908</v>
      </c>
      <c r="H63" s="137">
        <v>4640</v>
      </c>
    </row>
    <row r="64" spans="2:8"/>
  </sheetData>
  <sheetProtection algorithmName="SHA-512" hashValue="9YYzEbFoG0w7ILU6k7C2fv/jbMzn0nY7p6yf1yXGzjHYXeT7S7KubdRb2yn4uUNQ35l0Hu/sgX6wA1cMWhvVbw==" saltValue="W2mGaoUQk5vGzWZdAWZe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56</v>
      </c>
      <c r="E2" s="149"/>
      <c r="F2" s="150" t="s">
        <v>579</v>
      </c>
      <c r="G2" s="151"/>
      <c r="H2" s="152"/>
    </row>
    <row r="3" spans="1:8">
      <c r="A3" s="148" t="s">
        <v>572</v>
      </c>
      <c r="B3" s="153"/>
      <c r="C3" s="154"/>
      <c r="D3" s="155">
        <v>23180</v>
      </c>
      <c r="E3" s="156"/>
      <c r="F3" s="157">
        <v>41934</v>
      </c>
      <c r="G3" s="158"/>
      <c r="H3" s="159"/>
    </row>
    <row r="4" spans="1:8">
      <c r="A4" s="160"/>
      <c r="B4" s="161"/>
      <c r="C4" s="162"/>
      <c r="D4" s="163">
        <v>7040</v>
      </c>
      <c r="E4" s="164"/>
      <c r="F4" s="165">
        <v>23352</v>
      </c>
      <c r="G4" s="166"/>
      <c r="H4" s="167"/>
    </row>
    <row r="5" spans="1:8">
      <c r="A5" s="148" t="s">
        <v>574</v>
      </c>
      <c r="B5" s="153"/>
      <c r="C5" s="154"/>
      <c r="D5" s="155">
        <v>34787</v>
      </c>
      <c r="E5" s="156"/>
      <c r="F5" s="157">
        <v>45588</v>
      </c>
      <c r="G5" s="158"/>
      <c r="H5" s="159"/>
    </row>
    <row r="6" spans="1:8">
      <c r="A6" s="160"/>
      <c r="B6" s="161"/>
      <c r="C6" s="162"/>
      <c r="D6" s="163">
        <v>9904</v>
      </c>
      <c r="E6" s="164"/>
      <c r="F6" s="165">
        <v>24150</v>
      </c>
      <c r="G6" s="166"/>
      <c r="H6" s="167"/>
    </row>
    <row r="7" spans="1:8">
      <c r="A7" s="148" t="s">
        <v>575</v>
      </c>
      <c r="B7" s="153"/>
      <c r="C7" s="154"/>
      <c r="D7" s="155">
        <v>31824</v>
      </c>
      <c r="E7" s="156"/>
      <c r="F7" s="157">
        <v>45483</v>
      </c>
      <c r="G7" s="158"/>
      <c r="H7" s="159"/>
    </row>
    <row r="8" spans="1:8">
      <c r="A8" s="160"/>
      <c r="B8" s="161"/>
      <c r="C8" s="162"/>
      <c r="D8" s="163">
        <v>8405</v>
      </c>
      <c r="E8" s="164"/>
      <c r="F8" s="165">
        <v>24241</v>
      </c>
      <c r="G8" s="166"/>
      <c r="H8" s="167"/>
    </row>
    <row r="9" spans="1:8">
      <c r="A9" s="148" t="s">
        <v>576</v>
      </c>
      <c r="B9" s="153"/>
      <c r="C9" s="154"/>
      <c r="D9" s="155">
        <v>42354</v>
      </c>
      <c r="E9" s="156"/>
      <c r="F9" s="157">
        <v>45945</v>
      </c>
      <c r="G9" s="158"/>
      <c r="H9" s="159"/>
    </row>
    <row r="10" spans="1:8">
      <c r="A10" s="160"/>
      <c r="B10" s="161"/>
      <c r="C10" s="162"/>
      <c r="D10" s="163">
        <v>16641</v>
      </c>
      <c r="E10" s="164"/>
      <c r="F10" s="165">
        <v>25180</v>
      </c>
      <c r="G10" s="166"/>
      <c r="H10" s="167"/>
    </row>
    <row r="11" spans="1:8">
      <c r="A11" s="148" t="s">
        <v>577</v>
      </c>
      <c r="B11" s="153"/>
      <c r="C11" s="154"/>
      <c r="D11" s="155">
        <v>39323</v>
      </c>
      <c r="E11" s="156"/>
      <c r="F11" s="157">
        <v>44475</v>
      </c>
      <c r="G11" s="158"/>
      <c r="H11" s="159"/>
    </row>
    <row r="12" spans="1:8">
      <c r="A12" s="160"/>
      <c r="B12" s="161"/>
      <c r="C12" s="168"/>
      <c r="D12" s="163">
        <v>11712</v>
      </c>
      <c r="E12" s="164"/>
      <c r="F12" s="165">
        <v>24780</v>
      </c>
      <c r="G12" s="166"/>
      <c r="H12" s="167"/>
    </row>
    <row r="13" spans="1:8">
      <c r="A13" s="148"/>
      <c r="B13" s="153"/>
      <c r="C13" s="169"/>
      <c r="D13" s="170">
        <v>34294</v>
      </c>
      <c r="E13" s="171"/>
      <c r="F13" s="172">
        <v>44685</v>
      </c>
      <c r="G13" s="173"/>
      <c r="H13" s="159"/>
    </row>
    <row r="14" spans="1:8">
      <c r="A14" s="160"/>
      <c r="B14" s="161"/>
      <c r="C14" s="162"/>
      <c r="D14" s="163">
        <v>10740</v>
      </c>
      <c r="E14" s="164"/>
      <c r="F14" s="165">
        <v>24341</v>
      </c>
      <c r="G14" s="166"/>
      <c r="H14" s="167"/>
    </row>
    <row r="17" spans="1:11">
      <c r="A17" s="144" t="s">
        <v>57</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58</v>
      </c>
      <c r="B19" s="174">
        <f>ROUND(VALUE(SUBSTITUTE(実質収支比率等に係る経年分析!F$48,"▲","-")),2)</f>
        <v>2.04</v>
      </c>
      <c r="C19" s="174">
        <f>ROUND(VALUE(SUBSTITUTE(実質収支比率等に係る経年分析!G$48,"▲","-")),2)</f>
        <v>1.38</v>
      </c>
      <c r="D19" s="174">
        <f>ROUND(VALUE(SUBSTITUTE(実質収支比率等に係る経年分析!H$48,"▲","-")),2)</f>
        <v>3.25</v>
      </c>
      <c r="E19" s="174">
        <f>ROUND(VALUE(SUBSTITUTE(実質収支比率等に係る経年分析!I$48,"▲","-")),2)</f>
        <v>3.48</v>
      </c>
      <c r="F19" s="174">
        <f>ROUND(VALUE(SUBSTITUTE(実質収支比率等に係る経年分析!J$48,"▲","-")),2)</f>
        <v>6.9</v>
      </c>
    </row>
    <row r="20" spans="1:11">
      <c r="A20" s="174" t="s">
        <v>59</v>
      </c>
      <c r="B20" s="174">
        <f>ROUND(VALUE(SUBSTITUTE(実質収支比率等に係る経年分析!F$47,"▲","-")),2)</f>
        <v>2.9</v>
      </c>
      <c r="C20" s="174">
        <f>ROUND(VALUE(SUBSTITUTE(実質収支比率等に係る経年分析!G$47,"▲","-")),2)</f>
        <v>2.89</v>
      </c>
      <c r="D20" s="174">
        <f>ROUND(VALUE(SUBSTITUTE(実質収支比率等に係る経年分析!H$47,"▲","-")),2)</f>
        <v>1.72</v>
      </c>
      <c r="E20" s="174">
        <f>ROUND(VALUE(SUBSTITUTE(実質収支比率等に係る経年分析!I$47,"▲","-")),2)</f>
        <v>3.21</v>
      </c>
      <c r="F20" s="174">
        <f>ROUND(VALUE(SUBSTITUTE(実質収支比率等に係る経年分析!J$47,"▲","-")),2)</f>
        <v>5.03</v>
      </c>
    </row>
    <row r="21" spans="1:11">
      <c r="A21" s="174" t="s">
        <v>60</v>
      </c>
      <c r="B21" s="174">
        <f>IF(ISNUMBER(VALUE(SUBSTITUTE(実質収支比率等に係る経年分析!F$49,"▲","-"))),ROUND(VALUE(SUBSTITUTE(実質収支比率等に係る経年分析!F$49,"▲","-")),2),NA())</f>
        <v>-1.4</v>
      </c>
      <c r="C21" s="174">
        <f>IF(ISNUMBER(VALUE(SUBSTITUTE(実質収支比率等に係る経年分析!G$49,"▲","-"))),ROUND(VALUE(SUBSTITUTE(実質収支比率等に係る経年分析!G$49,"▲","-")),2),NA())</f>
        <v>-0.65</v>
      </c>
      <c r="D21" s="174">
        <f>IF(ISNUMBER(VALUE(SUBSTITUTE(実質収支比率等に係る経年分析!H$49,"▲","-"))),ROUND(VALUE(SUBSTITUTE(実質収支比率等に係る経年分析!H$49,"▲","-")),2),NA())</f>
        <v>0.83</v>
      </c>
      <c r="E21" s="174">
        <f>IF(ISNUMBER(VALUE(SUBSTITUTE(実質収支比率等に係る経年分析!I$49,"▲","-"))),ROUND(VALUE(SUBSTITUTE(実質収支比率等に係る経年分析!I$49,"▲","-")),2),NA())</f>
        <v>0.37</v>
      </c>
      <c r="F21" s="174">
        <f>IF(ISNUMBER(VALUE(SUBSTITUTE(実質収支比率等に係る経年分析!J$49,"▲","-"))),ROUND(VALUE(SUBSTITUTE(実質収支比率等に係る経年分析!J$49,"▲","-")),2),NA())</f>
        <v>3.36</v>
      </c>
    </row>
    <row r="24" spans="1:11">
      <c r="A24" s="144" t="s">
        <v>61</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62</v>
      </c>
      <c r="C26" s="175" t="s">
        <v>63</v>
      </c>
      <c r="D26" s="175" t="s">
        <v>62</v>
      </c>
      <c r="E26" s="175" t="s">
        <v>63</v>
      </c>
      <c r="F26" s="175" t="s">
        <v>62</v>
      </c>
      <c r="G26" s="175" t="s">
        <v>63</v>
      </c>
      <c r="H26" s="175" t="s">
        <v>62</v>
      </c>
      <c r="I26" s="175" t="s">
        <v>63</v>
      </c>
      <c r="J26" s="175" t="s">
        <v>62</v>
      </c>
      <c r="K26" s="175" t="s">
        <v>63</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国民健康保険診療所特別会計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c r="A32" s="175" t="str">
        <f>IF(連結実質赤字比率に係る赤字・黒字の構成分析!C$38="",NA(),連結実質赤字比率に係る赤字・黒字の構成分析!C$38)</f>
        <v>国民健康保険事業特別会計</v>
      </c>
      <c r="B32" s="175">
        <f>IF(ROUND(VALUE(SUBSTITUTE(連結実質赤字比率に係る赤字・黒字の構成分析!F$38,"▲", "-")), 2) &lt; 0, ABS(ROUND(VALUE(SUBSTITUTE(連結実質赤字比率に係る赤字・黒字の構成分析!F$38,"▲", "-")), 2)), NA())</f>
        <v>2.0299999999999998</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1.64</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1.03</v>
      </c>
      <c r="G32" s="175" t="e">
        <f>IF(ROUND(VALUE(SUBSTITUTE(連結実質赤字比率に係る赤字・黒字の構成分析!H$38,"▲", "-")), 2) &gt;= 0, ABS(ROUND(VALUE(SUBSTITUTE(連結実質赤字比率に係る赤字・黒字の構成分析!H$38,"▲", "-")), 2)), NA())</f>
        <v>#N/A</v>
      </c>
      <c r="H32" s="175">
        <f>IF(ROUND(VALUE(SUBSTITUTE(連結実質赤字比率に係る赤字・黒字の構成分析!I$38,"▲", "-")), 2) &lt; 0, ABS(ROUND(VALUE(SUBSTITUTE(連結実質赤字比率に係る赤字・黒字の構成分析!I$38,"▲", "-")), 2)), NA())</f>
        <v>0.34</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2.13</v>
      </c>
    </row>
    <row r="34" spans="1:16">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2.0299999999999998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9.0500000000000007</v>
      </c>
    </row>
    <row r="39" spans="1:16">
      <c r="A39" s="144" t="s">
        <v>64</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c r="A42" s="176" t="s">
        <v>67</v>
      </c>
      <c r="B42" s="176"/>
      <c r="C42" s="176"/>
      <c r="D42" s="176">
        <f>'実質公債費比率（分子）の構造'!K$52</f>
        <v>2875</v>
      </c>
      <c r="E42" s="176"/>
      <c r="F42" s="176"/>
      <c r="G42" s="176">
        <f>'実質公債費比率（分子）の構造'!L$52</f>
        <v>2766</v>
      </c>
      <c r="H42" s="176"/>
      <c r="I42" s="176"/>
      <c r="J42" s="176">
        <f>'実質公債費比率（分子）の構造'!M$52</f>
        <v>2782</v>
      </c>
      <c r="K42" s="176"/>
      <c r="L42" s="176"/>
      <c r="M42" s="176">
        <f>'実質公債費比率（分子）の構造'!N$52</f>
        <v>2714</v>
      </c>
      <c r="N42" s="176"/>
      <c r="O42" s="176"/>
      <c r="P42" s="176">
        <f>'実質公債費比率（分子）の構造'!O$52</f>
        <v>2666</v>
      </c>
    </row>
    <row r="43" spans="1:16">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69</v>
      </c>
      <c r="B44" s="176">
        <f>'実質公債費比率（分子）の構造'!K$50</f>
        <v>28</v>
      </c>
      <c r="C44" s="176"/>
      <c r="D44" s="176"/>
      <c r="E44" s="176">
        <f>'実質公債費比率（分子）の構造'!L$50</f>
        <v>24</v>
      </c>
      <c r="F44" s="176"/>
      <c r="G44" s="176"/>
      <c r="H44" s="176">
        <f>'実質公債費比率（分子）の構造'!M$50</f>
        <v>26</v>
      </c>
      <c r="I44" s="176"/>
      <c r="J44" s="176"/>
      <c r="K44" s="176">
        <f>'実質公債費比率（分子）の構造'!N$50</f>
        <v>22</v>
      </c>
      <c r="L44" s="176"/>
      <c r="M44" s="176"/>
      <c r="N44" s="176">
        <f>'実質公債費比率（分子）の構造'!O$50</f>
        <v>21</v>
      </c>
      <c r="O44" s="176"/>
      <c r="P44" s="176"/>
    </row>
    <row r="45" spans="1:16">
      <c r="A45" s="176" t="s">
        <v>70</v>
      </c>
      <c r="B45" s="176">
        <f>'実質公債費比率（分子）の構造'!K$49</f>
        <v>107</v>
      </c>
      <c r="C45" s="176"/>
      <c r="D45" s="176"/>
      <c r="E45" s="176">
        <f>'実質公債費比率（分子）の構造'!L$49</f>
        <v>102</v>
      </c>
      <c r="F45" s="176"/>
      <c r="G45" s="176"/>
      <c r="H45" s="176">
        <f>'実質公債費比率（分子）の構造'!M$49</f>
        <v>83</v>
      </c>
      <c r="I45" s="176"/>
      <c r="J45" s="176"/>
      <c r="K45" s="176">
        <f>'実質公債費比率（分子）の構造'!N$49</f>
        <v>69</v>
      </c>
      <c r="L45" s="176"/>
      <c r="M45" s="176"/>
      <c r="N45" s="176">
        <f>'実質公債費比率（分子）の構造'!O$49</f>
        <v>61</v>
      </c>
      <c r="O45" s="176"/>
      <c r="P45" s="176"/>
    </row>
    <row r="46" spans="1:16">
      <c r="A46" s="176" t="s">
        <v>71</v>
      </c>
      <c r="B46" s="176">
        <f>'実質公債費比率（分子）の構造'!K$48</f>
        <v>830</v>
      </c>
      <c r="C46" s="176"/>
      <c r="D46" s="176"/>
      <c r="E46" s="176">
        <f>'実質公債費比率（分子）の構造'!L$48</f>
        <v>765</v>
      </c>
      <c r="F46" s="176"/>
      <c r="G46" s="176"/>
      <c r="H46" s="176">
        <f>'実質公債費比率（分子）の構造'!M$48</f>
        <v>740</v>
      </c>
      <c r="I46" s="176"/>
      <c r="J46" s="176"/>
      <c r="K46" s="176">
        <f>'実質公債費比率（分子）の構造'!N$48</f>
        <v>684</v>
      </c>
      <c r="L46" s="176"/>
      <c r="M46" s="176"/>
      <c r="N46" s="176">
        <f>'実質公債費比率（分子）の構造'!O$48</f>
        <v>706</v>
      </c>
      <c r="O46" s="176"/>
      <c r="P46" s="176"/>
    </row>
    <row r="47" spans="1:16">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74</v>
      </c>
      <c r="B49" s="176">
        <f>'実質公債費比率（分子）の構造'!K$45</f>
        <v>3092</v>
      </c>
      <c r="C49" s="176"/>
      <c r="D49" s="176"/>
      <c r="E49" s="176">
        <f>'実質公債費比率（分子）の構造'!L$45</f>
        <v>2783</v>
      </c>
      <c r="F49" s="176"/>
      <c r="G49" s="176"/>
      <c r="H49" s="176">
        <f>'実質公債費比率（分子）の構造'!M$45</f>
        <v>3084</v>
      </c>
      <c r="I49" s="176"/>
      <c r="J49" s="176"/>
      <c r="K49" s="176">
        <f>'実質公債費比率（分子）の構造'!N$45</f>
        <v>2934</v>
      </c>
      <c r="L49" s="176"/>
      <c r="M49" s="176"/>
      <c r="N49" s="176">
        <f>'実質公債費比率（分子）の構造'!O$45</f>
        <v>2877</v>
      </c>
      <c r="O49" s="176"/>
      <c r="P49" s="176"/>
    </row>
    <row r="50" spans="1:16">
      <c r="A50" s="176" t="s">
        <v>75</v>
      </c>
      <c r="B50" s="176" t="e">
        <f>NA()</f>
        <v>#N/A</v>
      </c>
      <c r="C50" s="176">
        <f>IF(ISNUMBER('実質公債費比率（分子）の構造'!K$53),'実質公債費比率（分子）の構造'!K$53,NA())</f>
        <v>1182</v>
      </c>
      <c r="D50" s="176" t="e">
        <f>NA()</f>
        <v>#N/A</v>
      </c>
      <c r="E50" s="176" t="e">
        <f>NA()</f>
        <v>#N/A</v>
      </c>
      <c r="F50" s="176">
        <f>IF(ISNUMBER('実質公債費比率（分子）の構造'!L$53),'実質公債費比率（分子）の構造'!L$53,NA())</f>
        <v>908</v>
      </c>
      <c r="G50" s="176" t="e">
        <f>NA()</f>
        <v>#N/A</v>
      </c>
      <c r="H50" s="176" t="e">
        <f>NA()</f>
        <v>#N/A</v>
      </c>
      <c r="I50" s="176">
        <f>IF(ISNUMBER('実質公債費比率（分子）の構造'!M$53),'実質公債費比率（分子）の構造'!M$53,NA())</f>
        <v>1151</v>
      </c>
      <c r="J50" s="176" t="e">
        <f>NA()</f>
        <v>#N/A</v>
      </c>
      <c r="K50" s="176" t="e">
        <f>NA()</f>
        <v>#N/A</v>
      </c>
      <c r="L50" s="176">
        <f>IF(ISNUMBER('実質公債費比率（分子）の構造'!N$53),'実質公債費比率（分子）の構造'!N$53,NA())</f>
        <v>995</v>
      </c>
      <c r="M50" s="176" t="e">
        <f>NA()</f>
        <v>#N/A</v>
      </c>
      <c r="N50" s="176" t="e">
        <f>NA()</f>
        <v>#N/A</v>
      </c>
      <c r="O50" s="176">
        <f>IF(ISNUMBER('実質公債費比率（分子）の構造'!O$53),'実質公債費比率（分子）の構造'!O$53,NA())</f>
        <v>999</v>
      </c>
      <c r="P50" s="176" t="e">
        <f>NA()</f>
        <v>#N/A</v>
      </c>
    </row>
    <row r="53" spans="1:16">
      <c r="A53" s="144" t="s">
        <v>76</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c r="A56" s="175" t="s">
        <v>45</v>
      </c>
      <c r="B56" s="175"/>
      <c r="C56" s="175"/>
      <c r="D56" s="175">
        <f>'将来負担比率（分子）の構造'!I$52</f>
        <v>27844</v>
      </c>
      <c r="E56" s="175"/>
      <c r="F56" s="175"/>
      <c r="G56" s="175">
        <f>'将来負担比率（分子）の構造'!J$52</f>
        <v>27406</v>
      </c>
      <c r="H56" s="175"/>
      <c r="I56" s="175"/>
      <c r="J56" s="175">
        <f>'将来負担比率（分子）の構造'!K$52</f>
        <v>26541</v>
      </c>
      <c r="K56" s="175"/>
      <c r="L56" s="175"/>
      <c r="M56" s="175">
        <f>'将来負担比率（分子）の構造'!L$52</f>
        <v>25729</v>
      </c>
      <c r="N56" s="175"/>
      <c r="O56" s="175"/>
      <c r="P56" s="175">
        <f>'将来負担比率（分子）の構造'!M$52</f>
        <v>24671</v>
      </c>
    </row>
    <row r="57" spans="1:16">
      <c r="A57" s="175" t="s">
        <v>44</v>
      </c>
      <c r="B57" s="175"/>
      <c r="C57" s="175"/>
      <c r="D57" s="175">
        <f>'将来負担比率（分子）の構造'!I$51</f>
        <v>4590</v>
      </c>
      <c r="E57" s="175"/>
      <c r="F57" s="175"/>
      <c r="G57" s="175">
        <f>'将来負担比率（分子）の構造'!J$51</f>
        <v>4449</v>
      </c>
      <c r="H57" s="175"/>
      <c r="I57" s="175"/>
      <c r="J57" s="175">
        <f>'将来負担比率（分子）の構造'!K$51</f>
        <v>4408</v>
      </c>
      <c r="K57" s="175"/>
      <c r="L57" s="175"/>
      <c r="M57" s="175">
        <f>'将来負担比率（分子）の構造'!L$51</f>
        <v>4528</v>
      </c>
      <c r="N57" s="175"/>
      <c r="O57" s="175"/>
      <c r="P57" s="175">
        <f>'将来負担比率（分子）の構造'!M$51</f>
        <v>4289</v>
      </c>
    </row>
    <row r="58" spans="1:16">
      <c r="A58" s="175" t="s">
        <v>43</v>
      </c>
      <c r="B58" s="175"/>
      <c r="C58" s="175"/>
      <c r="D58" s="175">
        <f>'将来負担比率（分子）の構造'!I$50</f>
        <v>1732</v>
      </c>
      <c r="E58" s="175"/>
      <c r="F58" s="175"/>
      <c r="G58" s="175">
        <f>'将来負担比率（分子）の構造'!J$50</f>
        <v>1797</v>
      </c>
      <c r="H58" s="175"/>
      <c r="I58" s="175"/>
      <c r="J58" s="175">
        <f>'将来負担比率（分子）の構造'!K$50</f>
        <v>1658</v>
      </c>
      <c r="K58" s="175"/>
      <c r="L58" s="175"/>
      <c r="M58" s="175">
        <f>'将来負担比率（分子）の構造'!L$50</f>
        <v>2501</v>
      </c>
      <c r="N58" s="175"/>
      <c r="O58" s="175"/>
      <c r="P58" s="175">
        <f>'将来負担比率（分子）の構造'!M$50</f>
        <v>3337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1931</v>
      </c>
      <c r="C62" s="175"/>
      <c r="D62" s="175"/>
      <c r="E62" s="175">
        <f>'将来負担比率（分子）の構造'!J$45</f>
        <v>1820</v>
      </c>
      <c r="F62" s="175"/>
      <c r="G62" s="175"/>
      <c r="H62" s="175">
        <f>'将来負担比率（分子）の構造'!K$45</f>
        <v>1603</v>
      </c>
      <c r="I62" s="175"/>
      <c r="J62" s="175"/>
      <c r="K62" s="175">
        <f>'将来負担比率（分子）の構造'!L$45</f>
        <v>1573</v>
      </c>
      <c r="L62" s="175"/>
      <c r="M62" s="175"/>
      <c r="N62" s="175">
        <f>'将来負担比率（分子）の構造'!M$45</f>
        <v>1462</v>
      </c>
      <c r="O62" s="175"/>
      <c r="P62" s="175"/>
    </row>
    <row r="63" spans="1:16">
      <c r="A63" s="175" t="s">
        <v>36</v>
      </c>
      <c r="B63" s="175">
        <f>'将来負担比率（分子）の構造'!I$44</f>
        <v>820</v>
      </c>
      <c r="C63" s="175"/>
      <c r="D63" s="175"/>
      <c r="E63" s="175">
        <f>'将来負担比率（分子）の構造'!J$44</f>
        <v>715</v>
      </c>
      <c r="F63" s="175"/>
      <c r="G63" s="175"/>
      <c r="H63" s="175">
        <f>'将来負担比率（分子）の構造'!K$44</f>
        <v>677</v>
      </c>
      <c r="I63" s="175"/>
      <c r="J63" s="175"/>
      <c r="K63" s="175">
        <f>'将来負担比率（分子）の構造'!L$44</f>
        <v>615</v>
      </c>
      <c r="L63" s="175"/>
      <c r="M63" s="175"/>
      <c r="N63" s="175">
        <f>'将来負担比率（分子）の構造'!M$44</f>
        <v>622</v>
      </c>
      <c r="O63" s="175"/>
      <c r="P63" s="175"/>
    </row>
    <row r="64" spans="1:16">
      <c r="A64" s="175" t="s">
        <v>35</v>
      </c>
      <c r="B64" s="175">
        <f>'将来負担比率（分子）の構造'!I$43</f>
        <v>9524</v>
      </c>
      <c r="C64" s="175"/>
      <c r="D64" s="175"/>
      <c r="E64" s="175">
        <f>'将来負担比率（分子）の構造'!J$43</f>
        <v>9125</v>
      </c>
      <c r="F64" s="175"/>
      <c r="G64" s="175"/>
      <c r="H64" s="175">
        <f>'将来負担比率（分子）の構造'!K$43</f>
        <v>8479</v>
      </c>
      <c r="I64" s="175"/>
      <c r="J64" s="175"/>
      <c r="K64" s="175">
        <f>'将来負担比率（分子）の構造'!L$43</f>
        <v>7859</v>
      </c>
      <c r="L64" s="175"/>
      <c r="M64" s="175"/>
      <c r="N64" s="175">
        <f>'将来負担比率（分子）の構造'!M$43</f>
        <v>7230</v>
      </c>
      <c r="O64" s="175"/>
      <c r="P64" s="175"/>
    </row>
    <row r="65" spans="1:16">
      <c r="A65" s="175" t="s">
        <v>34</v>
      </c>
      <c r="B65" s="175">
        <f>'将来負担比率（分子）の構造'!I$42</f>
        <v>83</v>
      </c>
      <c r="C65" s="175"/>
      <c r="D65" s="175"/>
      <c r="E65" s="175">
        <f>'将来負担比率（分子）の構造'!J$42</f>
        <v>64</v>
      </c>
      <c r="F65" s="175"/>
      <c r="G65" s="175"/>
      <c r="H65" s="175">
        <f>'将来負担比率（分子）の構造'!K$42</f>
        <v>49</v>
      </c>
      <c r="I65" s="175"/>
      <c r="J65" s="175"/>
      <c r="K65" s="175">
        <f>'将来負担比率（分子）の構造'!L$42</f>
        <v>34</v>
      </c>
      <c r="L65" s="175"/>
      <c r="M65" s="175"/>
      <c r="N65" s="175">
        <f>'将来負担比率（分子）の構造'!M$42</f>
        <v>21</v>
      </c>
      <c r="O65" s="175"/>
      <c r="P65" s="175"/>
    </row>
    <row r="66" spans="1:16">
      <c r="A66" s="175" t="s">
        <v>33</v>
      </c>
      <c r="B66" s="175">
        <f>'将来負担比率（分子）の構造'!I$41</f>
        <v>32698</v>
      </c>
      <c r="C66" s="175"/>
      <c r="D66" s="175"/>
      <c r="E66" s="175">
        <f>'将来負担比率（分子）の構造'!J$41</f>
        <v>32070</v>
      </c>
      <c r="F66" s="175"/>
      <c r="G66" s="175"/>
      <c r="H66" s="175">
        <f>'将来負担比率（分子）の構造'!K$41</f>
        <v>31146</v>
      </c>
      <c r="I66" s="175"/>
      <c r="J66" s="175"/>
      <c r="K66" s="175">
        <f>'将来負担比率（分子）の構造'!L$41</f>
        <v>30756</v>
      </c>
      <c r="L66" s="175"/>
      <c r="M66" s="175"/>
      <c r="N66" s="175">
        <f>'将来負担比率（分子）の構造'!M$41</f>
        <v>29880</v>
      </c>
      <c r="O66" s="175"/>
      <c r="P66" s="175"/>
    </row>
    <row r="67" spans="1:16">
      <c r="A67" s="175" t="s">
        <v>79</v>
      </c>
      <c r="B67" s="175" t="e">
        <f>NA()</f>
        <v>#N/A</v>
      </c>
      <c r="C67" s="175">
        <f>IF(ISNUMBER('将来負担比率（分子）の構造'!I$53), IF('将来負担比率（分子）の構造'!I$53 &lt; 0, 0, '将来負担比率（分子）の構造'!I$53), NA())</f>
        <v>10889</v>
      </c>
      <c r="D67" s="175" t="e">
        <f>NA()</f>
        <v>#N/A</v>
      </c>
      <c r="E67" s="175" t="e">
        <f>NA()</f>
        <v>#N/A</v>
      </c>
      <c r="F67" s="175">
        <f>IF(ISNUMBER('将来負担比率（分子）の構造'!J$53), IF('将来負担比率（分子）の構造'!J$53 &lt; 0, 0, '将来負担比率（分子）の構造'!J$53), NA())</f>
        <v>10142</v>
      </c>
      <c r="G67" s="175" t="e">
        <f>NA()</f>
        <v>#N/A</v>
      </c>
      <c r="H67" s="175" t="e">
        <f>NA()</f>
        <v>#N/A</v>
      </c>
      <c r="I67" s="175">
        <f>IF(ISNUMBER('将来負担比率（分子）の構造'!K$53), IF('将来負担比率（分子）の構造'!K$53 &lt; 0, 0, '将来負担比率（分子）の構造'!K$53), NA())</f>
        <v>9347</v>
      </c>
      <c r="J67" s="175" t="e">
        <f>NA()</f>
        <v>#N/A</v>
      </c>
      <c r="K67" s="175" t="e">
        <f>NA()</f>
        <v>#N/A</v>
      </c>
      <c r="L67" s="175">
        <f>IF(ISNUMBER('将来負担比率（分子）の構造'!L$53), IF('将来負担比率（分子）の構造'!L$53 &lt; 0, 0, '将来負担比率（分子）の構造'!L$53), NA())</f>
        <v>8080</v>
      </c>
      <c r="M67" s="175" t="e">
        <f>NA()</f>
        <v>#N/A</v>
      </c>
      <c r="N67" s="175" t="e">
        <f>NA()</f>
        <v>#N/A</v>
      </c>
      <c r="O67" s="175">
        <f>IF(ISNUMBER('将来負担比率（分子）の構造'!M$53), IF('将来負担比率（分子）の構造'!M$53 &lt; 0, 0, '将来負担比率（分子）の構造'!M$53), NA())</f>
        <v>6917</v>
      </c>
      <c r="P67" s="175" t="e">
        <f>NA()</f>
        <v>#N/A</v>
      </c>
    </row>
    <row r="70" spans="1:16">
      <c r="A70" s="177" t="s">
        <v>80</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81</v>
      </c>
      <c r="B72" s="179">
        <f>基金残高に係る経年分析!F55</f>
        <v>295</v>
      </c>
      <c r="C72" s="179">
        <f>基金残高に係る経年分析!G55</f>
        <v>574</v>
      </c>
      <c r="D72" s="179">
        <f>基金残高に係る経年分析!H55</f>
        <v>887</v>
      </c>
    </row>
    <row r="73" spans="1:16">
      <c r="A73" s="178" t="s">
        <v>82</v>
      </c>
      <c r="B73" s="179">
        <f>基金残高に係る経年分析!F56</f>
        <v>150</v>
      </c>
      <c r="C73" s="179">
        <f>基金残高に係る経年分析!G56</f>
        <v>401</v>
      </c>
      <c r="D73" s="179">
        <f>基金残高に係る経年分析!H56</f>
        <v>401</v>
      </c>
    </row>
    <row r="74" spans="1:16">
      <c r="A74" s="178" t="s">
        <v>83</v>
      </c>
      <c r="B74" s="179">
        <f>基金残高に係る経年分析!F57</f>
        <v>2727</v>
      </c>
      <c r="C74" s="179">
        <f>基金残高に係る経年分析!G57</f>
        <v>2932</v>
      </c>
      <c r="D74" s="179">
        <f>基金残高に係る経年分析!H57</f>
        <v>3353</v>
      </c>
    </row>
  </sheetData>
  <sheetProtection algorithmName="SHA-512" hashValue="EykaLe+fAGY/eyQL1OUKmQ4GSpK6jTABcKULDu8bkdcyjWND8FEv816WLSih2Qm8FZf62T7alGdOLSQcZHFhmw==" saltValue="sOB1IHs9o50yXnWxSU7q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237</v>
      </c>
      <c r="C5" s="610"/>
      <c r="D5" s="610"/>
      <c r="E5" s="610"/>
      <c r="F5" s="610"/>
      <c r="G5" s="610"/>
      <c r="H5" s="610"/>
      <c r="I5" s="610"/>
      <c r="J5" s="610"/>
      <c r="K5" s="610"/>
      <c r="L5" s="610"/>
      <c r="M5" s="610"/>
      <c r="N5" s="610"/>
      <c r="O5" s="610"/>
      <c r="P5" s="610"/>
      <c r="Q5" s="611"/>
      <c r="R5" s="612">
        <v>9157203</v>
      </c>
      <c r="S5" s="613"/>
      <c r="T5" s="613"/>
      <c r="U5" s="613"/>
      <c r="V5" s="613"/>
      <c r="W5" s="613"/>
      <c r="X5" s="613"/>
      <c r="Y5" s="614"/>
      <c r="Z5" s="615">
        <v>25.6</v>
      </c>
      <c r="AA5" s="615"/>
      <c r="AB5" s="615"/>
      <c r="AC5" s="615"/>
      <c r="AD5" s="616">
        <v>8565371</v>
      </c>
      <c r="AE5" s="616"/>
      <c r="AF5" s="616"/>
      <c r="AG5" s="616"/>
      <c r="AH5" s="616"/>
      <c r="AI5" s="616"/>
      <c r="AJ5" s="616"/>
      <c r="AK5" s="616"/>
      <c r="AL5" s="617">
        <v>48.1</v>
      </c>
      <c r="AM5" s="618"/>
      <c r="AN5" s="618"/>
      <c r="AO5" s="619"/>
      <c r="AP5" s="609" t="s">
        <v>238</v>
      </c>
      <c r="AQ5" s="610"/>
      <c r="AR5" s="610"/>
      <c r="AS5" s="610"/>
      <c r="AT5" s="610"/>
      <c r="AU5" s="610"/>
      <c r="AV5" s="610"/>
      <c r="AW5" s="610"/>
      <c r="AX5" s="610"/>
      <c r="AY5" s="610"/>
      <c r="AZ5" s="610"/>
      <c r="BA5" s="610"/>
      <c r="BB5" s="610"/>
      <c r="BC5" s="610"/>
      <c r="BD5" s="610"/>
      <c r="BE5" s="610"/>
      <c r="BF5" s="611"/>
      <c r="BG5" s="623">
        <v>8554624</v>
      </c>
      <c r="BH5" s="624"/>
      <c r="BI5" s="624"/>
      <c r="BJ5" s="624"/>
      <c r="BK5" s="624"/>
      <c r="BL5" s="624"/>
      <c r="BM5" s="624"/>
      <c r="BN5" s="625"/>
      <c r="BO5" s="626">
        <v>93.4</v>
      </c>
      <c r="BP5" s="626"/>
      <c r="BQ5" s="626"/>
      <c r="BR5" s="626"/>
      <c r="BS5" s="627">
        <v>178066</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231</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c r="B6" s="620" t="s">
        <v>242</v>
      </c>
      <c r="C6" s="621"/>
      <c r="D6" s="621"/>
      <c r="E6" s="621"/>
      <c r="F6" s="621"/>
      <c r="G6" s="621"/>
      <c r="H6" s="621"/>
      <c r="I6" s="621"/>
      <c r="J6" s="621"/>
      <c r="K6" s="621"/>
      <c r="L6" s="621"/>
      <c r="M6" s="621"/>
      <c r="N6" s="621"/>
      <c r="O6" s="621"/>
      <c r="P6" s="621"/>
      <c r="Q6" s="622"/>
      <c r="R6" s="623">
        <v>308556</v>
      </c>
      <c r="S6" s="624"/>
      <c r="T6" s="624"/>
      <c r="U6" s="624"/>
      <c r="V6" s="624"/>
      <c r="W6" s="624"/>
      <c r="X6" s="624"/>
      <c r="Y6" s="625"/>
      <c r="Z6" s="626">
        <v>0.9</v>
      </c>
      <c r="AA6" s="626"/>
      <c r="AB6" s="626"/>
      <c r="AC6" s="626"/>
      <c r="AD6" s="627">
        <v>308556</v>
      </c>
      <c r="AE6" s="627"/>
      <c r="AF6" s="627"/>
      <c r="AG6" s="627"/>
      <c r="AH6" s="627"/>
      <c r="AI6" s="627"/>
      <c r="AJ6" s="627"/>
      <c r="AK6" s="627"/>
      <c r="AL6" s="628">
        <v>1.7</v>
      </c>
      <c r="AM6" s="629"/>
      <c r="AN6" s="629"/>
      <c r="AO6" s="630"/>
      <c r="AP6" s="620" t="s">
        <v>243</v>
      </c>
      <c r="AQ6" s="621"/>
      <c r="AR6" s="621"/>
      <c r="AS6" s="621"/>
      <c r="AT6" s="621"/>
      <c r="AU6" s="621"/>
      <c r="AV6" s="621"/>
      <c r="AW6" s="621"/>
      <c r="AX6" s="621"/>
      <c r="AY6" s="621"/>
      <c r="AZ6" s="621"/>
      <c r="BA6" s="621"/>
      <c r="BB6" s="621"/>
      <c r="BC6" s="621"/>
      <c r="BD6" s="621"/>
      <c r="BE6" s="621"/>
      <c r="BF6" s="622"/>
      <c r="BG6" s="623">
        <v>8554624</v>
      </c>
      <c r="BH6" s="624"/>
      <c r="BI6" s="624"/>
      <c r="BJ6" s="624"/>
      <c r="BK6" s="624"/>
      <c r="BL6" s="624"/>
      <c r="BM6" s="624"/>
      <c r="BN6" s="625"/>
      <c r="BO6" s="626">
        <v>93.4</v>
      </c>
      <c r="BP6" s="626"/>
      <c r="BQ6" s="626"/>
      <c r="BR6" s="626"/>
      <c r="BS6" s="627">
        <v>178066</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212560</v>
      </c>
      <c r="CS6" s="624"/>
      <c r="CT6" s="624"/>
      <c r="CU6" s="624"/>
      <c r="CV6" s="624"/>
      <c r="CW6" s="624"/>
      <c r="CX6" s="624"/>
      <c r="CY6" s="625"/>
      <c r="CZ6" s="617">
        <v>0.6</v>
      </c>
      <c r="DA6" s="618"/>
      <c r="DB6" s="618"/>
      <c r="DC6" s="634"/>
      <c r="DD6" s="632" t="s">
        <v>245</v>
      </c>
      <c r="DE6" s="624"/>
      <c r="DF6" s="624"/>
      <c r="DG6" s="624"/>
      <c r="DH6" s="624"/>
      <c r="DI6" s="624"/>
      <c r="DJ6" s="624"/>
      <c r="DK6" s="624"/>
      <c r="DL6" s="624"/>
      <c r="DM6" s="624"/>
      <c r="DN6" s="624"/>
      <c r="DO6" s="624"/>
      <c r="DP6" s="625"/>
      <c r="DQ6" s="632">
        <v>212560</v>
      </c>
      <c r="DR6" s="624"/>
      <c r="DS6" s="624"/>
      <c r="DT6" s="624"/>
      <c r="DU6" s="624"/>
      <c r="DV6" s="624"/>
      <c r="DW6" s="624"/>
      <c r="DX6" s="624"/>
      <c r="DY6" s="624"/>
      <c r="DZ6" s="624"/>
      <c r="EA6" s="624"/>
      <c r="EB6" s="624"/>
      <c r="EC6" s="633"/>
    </row>
    <row r="7" spans="2:143" ht="11.25" customHeight="1">
      <c r="B7" s="620" t="s">
        <v>246</v>
      </c>
      <c r="C7" s="621"/>
      <c r="D7" s="621"/>
      <c r="E7" s="621"/>
      <c r="F7" s="621"/>
      <c r="G7" s="621"/>
      <c r="H7" s="621"/>
      <c r="I7" s="621"/>
      <c r="J7" s="621"/>
      <c r="K7" s="621"/>
      <c r="L7" s="621"/>
      <c r="M7" s="621"/>
      <c r="N7" s="621"/>
      <c r="O7" s="621"/>
      <c r="P7" s="621"/>
      <c r="Q7" s="622"/>
      <c r="R7" s="623">
        <v>2206</v>
      </c>
      <c r="S7" s="624"/>
      <c r="T7" s="624"/>
      <c r="U7" s="624"/>
      <c r="V7" s="624"/>
      <c r="W7" s="624"/>
      <c r="X7" s="624"/>
      <c r="Y7" s="625"/>
      <c r="Z7" s="626">
        <v>0</v>
      </c>
      <c r="AA7" s="626"/>
      <c r="AB7" s="626"/>
      <c r="AC7" s="626"/>
      <c r="AD7" s="627">
        <v>2206</v>
      </c>
      <c r="AE7" s="627"/>
      <c r="AF7" s="627"/>
      <c r="AG7" s="627"/>
      <c r="AH7" s="627"/>
      <c r="AI7" s="627"/>
      <c r="AJ7" s="627"/>
      <c r="AK7" s="627"/>
      <c r="AL7" s="628">
        <v>0</v>
      </c>
      <c r="AM7" s="629"/>
      <c r="AN7" s="629"/>
      <c r="AO7" s="630"/>
      <c r="AP7" s="620" t="s">
        <v>247</v>
      </c>
      <c r="AQ7" s="621"/>
      <c r="AR7" s="621"/>
      <c r="AS7" s="621"/>
      <c r="AT7" s="621"/>
      <c r="AU7" s="621"/>
      <c r="AV7" s="621"/>
      <c r="AW7" s="621"/>
      <c r="AX7" s="621"/>
      <c r="AY7" s="621"/>
      <c r="AZ7" s="621"/>
      <c r="BA7" s="621"/>
      <c r="BB7" s="621"/>
      <c r="BC7" s="621"/>
      <c r="BD7" s="621"/>
      <c r="BE7" s="621"/>
      <c r="BF7" s="622"/>
      <c r="BG7" s="623">
        <v>3102952</v>
      </c>
      <c r="BH7" s="624"/>
      <c r="BI7" s="624"/>
      <c r="BJ7" s="624"/>
      <c r="BK7" s="624"/>
      <c r="BL7" s="624"/>
      <c r="BM7" s="624"/>
      <c r="BN7" s="625"/>
      <c r="BO7" s="626">
        <v>33.9</v>
      </c>
      <c r="BP7" s="626"/>
      <c r="BQ7" s="626"/>
      <c r="BR7" s="626"/>
      <c r="BS7" s="627">
        <v>178066</v>
      </c>
      <c r="BT7" s="627"/>
      <c r="BU7" s="627"/>
      <c r="BV7" s="627"/>
      <c r="BW7" s="627"/>
      <c r="BX7" s="627"/>
      <c r="BY7" s="627"/>
      <c r="BZ7" s="627"/>
      <c r="CA7" s="627"/>
      <c r="CB7" s="631"/>
      <c r="CD7" s="620" t="s">
        <v>248</v>
      </c>
      <c r="CE7" s="621"/>
      <c r="CF7" s="621"/>
      <c r="CG7" s="621"/>
      <c r="CH7" s="621"/>
      <c r="CI7" s="621"/>
      <c r="CJ7" s="621"/>
      <c r="CK7" s="621"/>
      <c r="CL7" s="621"/>
      <c r="CM7" s="621"/>
      <c r="CN7" s="621"/>
      <c r="CO7" s="621"/>
      <c r="CP7" s="621"/>
      <c r="CQ7" s="622"/>
      <c r="CR7" s="623">
        <v>5295843</v>
      </c>
      <c r="CS7" s="624"/>
      <c r="CT7" s="624"/>
      <c r="CU7" s="624"/>
      <c r="CV7" s="624"/>
      <c r="CW7" s="624"/>
      <c r="CX7" s="624"/>
      <c r="CY7" s="625"/>
      <c r="CZ7" s="626">
        <v>15.4</v>
      </c>
      <c r="DA7" s="626"/>
      <c r="DB7" s="626"/>
      <c r="DC7" s="626"/>
      <c r="DD7" s="632">
        <v>80977</v>
      </c>
      <c r="DE7" s="624"/>
      <c r="DF7" s="624"/>
      <c r="DG7" s="624"/>
      <c r="DH7" s="624"/>
      <c r="DI7" s="624"/>
      <c r="DJ7" s="624"/>
      <c r="DK7" s="624"/>
      <c r="DL7" s="624"/>
      <c r="DM7" s="624"/>
      <c r="DN7" s="624"/>
      <c r="DO7" s="624"/>
      <c r="DP7" s="625"/>
      <c r="DQ7" s="632">
        <v>3859881</v>
      </c>
      <c r="DR7" s="624"/>
      <c r="DS7" s="624"/>
      <c r="DT7" s="624"/>
      <c r="DU7" s="624"/>
      <c r="DV7" s="624"/>
      <c r="DW7" s="624"/>
      <c r="DX7" s="624"/>
      <c r="DY7" s="624"/>
      <c r="DZ7" s="624"/>
      <c r="EA7" s="624"/>
      <c r="EB7" s="624"/>
      <c r="EC7" s="633"/>
    </row>
    <row r="8" spans="2:143" ht="11.25" customHeight="1">
      <c r="B8" s="620" t="s">
        <v>249</v>
      </c>
      <c r="C8" s="621"/>
      <c r="D8" s="621"/>
      <c r="E8" s="621"/>
      <c r="F8" s="621"/>
      <c r="G8" s="621"/>
      <c r="H8" s="621"/>
      <c r="I8" s="621"/>
      <c r="J8" s="621"/>
      <c r="K8" s="621"/>
      <c r="L8" s="621"/>
      <c r="M8" s="621"/>
      <c r="N8" s="621"/>
      <c r="O8" s="621"/>
      <c r="P8" s="621"/>
      <c r="Q8" s="622"/>
      <c r="R8" s="623">
        <v>16202</v>
      </c>
      <c r="S8" s="624"/>
      <c r="T8" s="624"/>
      <c r="U8" s="624"/>
      <c r="V8" s="624"/>
      <c r="W8" s="624"/>
      <c r="X8" s="624"/>
      <c r="Y8" s="625"/>
      <c r="Z8" s="626">
        <v>0</v>
      </c>
      <c r="AA8" s="626"/>
      <c r="AB8" s="626"/>
      <c r="AC8" s="626"/>
      <c r="AD8" s="627">
        <v>16202</v>
      </c>
      <c r="AE8" s="627"/>
      <c r="AF8" s="627"/>
      <c r="AG8" s="627"/>
      <c r="AH8" s="627"/>
      <c r="AI8" s="627"/>
      <c r="AJ8" s="627"/>
      <c r="AK8" s="627"/>
      <c r="AL8" s="628">
        <v>0.1</v>
      </c>
      <c r="AM8" s="629"/>
      <c r="AN8" s="629"/>
      <c r="AO8" s="630"/>
      <c r="AP8" s="620" t="s">
        <v>250</v>
      </c>
      <c r="AQ8" s="621"/>
      <c r="AR8" s="621"/>
      <c r="AS8" s="621"/>
      <c r="AT8" s="621"/>
      <c r="AU8" s="621"/>
      <c r="AV8" s="621"/>
      <c r="AW8" s="621"/>
      <c r="AX8" s="621"/>
      <c r="AY8" s="621"/>
      <c r="AZ8" s="621"/>
      <c r="BA8" s="621"/>
      <c r="BB8" s="621"/>
      <c r="BC8" s="621"/>
      <c r="BD8" s="621"/>
      <c r="BE8" s="621"/>
      <c r="BF8" s="622"/>
      <c r="BG8" s="623">
        <v>97287</v>
      </c>
      <c r="BH8" s="624"/>
      <c r="BI8" s="624"/>
      <c r="BJ8" s="624"/>
      <c r="BK8" s="624"/>
      <c r="BL8" s="624"/>
      <c r="BM8" s="624"/>
      <c r="BN8" s="625"/>
      <c r="BO8" s="626">
        <v>1.1000000000000001</v>
      </c>
      <c r="BP8" s="626"/>
      <c r="BQ8" s="626"/>
      <c r="BR8" s="626"/>
      <c r="BS8" s="627" t="s">
        <v>245</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12518264</v>
      </c>
      <c r="CS8" s="624"/>
      <c r="CT8" s="624"/>
      <c r="CU8" s="624"/>
      <c r="CV8" s="624"/>
      <c r="CW8" s="624"/>
      <c r="CX8" s="624"/>
      <c r="CY8" s="625"/>
      <c r="CZ8" s="626">
        <v>36.4</v>
      </c>
      <c r="DA8" s="626"/>
      <c r="DB8" s="626"/>
      <c r="DC8" s="626"/>
      <c r="DD8" s="632">
        <v>356624</v>
      </c>
      <c r="DE8" s="624"/>
      <c r="DF8" s="624"/>
      <c r="DG8" s="624"/>
      <c r="DH8" s="624"/>
      <c r="DI8" s="624"/>
      <c r="DJ8" s="624"/>
      <c r="DK8" s="624"/>
      <c r="DL8" s="624"/>
      <c r="DM8" s="624"/>
      <c r="DN8" s="624"/>
      <c r="DO8" s="624"/>
      <c r="DP8" s="625"/>
      <c r="DQ8" s="632">
        <v>5741735</v>
      </c>
      <c r="DR8" s="624"/>
      <c r="DS8" s="624"/>
      <c r="DT8" s="624"/>
      <c r="DU8" s="624"/>
      <c r="DV8" s="624"/>
      <c r="DW8" s="624"/>
      <c r="DX8" s="624"/>
      <c r="DY8" s="624"/>
      <c r="DZ8" s="624"/>
      <c r="EA8" s="624"/>
      <c r="EB8" s="624"/>
      <c r="EC8" s="633"/>
    </row>
    <row r="9" spans="2:143" ht="11.25" customHeight="1">
      <c r="B9" s="620" t="s">
        <v>252</v>
      </c>
      <c r="C9" s="621"/>
      <c r="D9" s="621"/>
      <c r="E9" s="621"/>
      <c r="F9" s="621"/>
      <c r="G9" s="621"/>
      <c r="H9" s="621"/>
      <c r="I9" s="621"/>
      <c r="J9" s="621"/>
      <c r="K9" s="621"/>
      <c r="L9" s="621"/>
      <c r="M9" s="621"/>
      <c r="N9" s="621"/>
      <c r="O9" s="621"/>
      <c r="P9" s="621"/>
      <c r="Q9" s="622"/>
      <c r="R9" s="623">
        <v>13117</v>
      </c>
      <c r="S9" s="624"/>
      <c r="T9" s="624"/>
      <c r="U9" s="624"/>
      <c r="V9" s="624"/>
      <c r="W9" s="624"/>
      <c r="X9" s="624"/>
      <c r="Y9" s="625"/>
      <c r="Z9" s="626">
        <v>0</v>
      </c>
      <c r="AA9" s="626"/>
      <c r="AB9" s="626"/>
      <c r="AC9" s="626"/>
      <c r="AD9" s="627">
        <v>13117</v>
      </c>
      <c r="AE9" s="627"/>
      <c r="AF9" s="627"/>
      <c r="AG9" s="627"/>
      <c r="AH9" s="627"/>
      <c r="AI9" s="627"/>
      <c r="AJ9" s="627"/>
      <c r="AK9" s="627"/>
      <c r="AL9" s="628">
        <v>0.1</v>
      </c>
      <c r="AM9" s="629"/>
      <c r="AN9" s="629"/>
      <c r="AO9" s="630"/>
      <c r="AP9" s="620" t="s">
        <v>253</v>
      </c>
      <c r="AQ9" s="621"/>
      <c r="AR9" s="621"/>
      <c r="AS9" s="621"/>
      <c r="AT9" s="621"/>
      <c r="AU9" s="621"/>
      <c r="AV9" s="621"/>
      <c r="AW9" s="621"/>
      <c r="AX9" s="621"/>
      <c r="AY9" s="621"/>
      <c r="AZ9" s="621"/>
      <c r="BA9" s="621"/>
      <c r="BB9" s="621"/>
      <c r="BC9" s="621"/>
      <c r="BD9" s="621"/>
      <c r="BE9" s="621"/>
      <c r="BF9" s="622"/>
      <c r="BG9" s="623">
        <v>2268451</v>
      </c>
      <c r="BH9" s="624"/>
      <c r="BI9" s="624"/>
      <c r="BJ9" s="624"/>
      <c r="BK9" s="624"/>
      <c r="BL9" s="624"/>
      <c r="BM9" s="624"/>
      <c r="BN9" s="625"/>
      <c r="BO9" s="626">
        <v>24.8</v>
      </c>
      <c r="BP9" s="626"/>
      <c r="BQ9" s="626"/>
      <c r="BR9" s="626"/>
      <c r="BS9" s="627" t="s">
        <v>245</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3198072</v>
      </c>
      <c r="CS9" s="624"/>
      <c r="CT9" s="624"/>
      <c r="CU9" s="624"/>
      <c r="CV9" s="624"/>
      <c r="CW9" s="624"/>
      <c r="CX9" s="624"/>
      <c r="CY9" s="625"/>
      <c r="CZ9" s="626">
        <v>9.3000000000000007</v>
      </c>
      <c r="DA9" s="626"/>
      <c r="DB9" s="626"/>
      <c r="DC9" s="626"/>
      <c r="DD9" s="632">
        <v>33748</v>
      </c>
      <c r="DE9" s="624"/>
      <c r="DF9" s="624"/>
      <c r="DG9" s="624"/>
      <c r="DH9" s="624"/>
      <c r="DI9" s="624"/>
      <c r="DJ9" s="624"/>
      <c r="DK9" s="624"/>
      <c r="DL9" s="624"/>
      <c r="DM9" s="624"/>
      <c r="DN9" s="624"/>
      <c r="DO9" s="624"/>
      <c r="DP9" s="625"/>
      <c r="DQ9" s="632">
        <v>1835741</v>
      </c>
      <c r="DR9" s="624"/>
      <c r="DS9" s="624"/>
      <c r="DT9" s="624"/>
      <c r="DU9" s="624"/>
      <c r="DV9" s="624"/>
      <c r="DW9" s="624"/>
      <c r="DX9" s="624"/>
      <c r="DY9" s="624"/>
      <c r="DZ9" s="624"/>
      <c r="EA9" s="624"/>
      <c r="EB9" s="624"/>
      <c r="EC9" s="633"/>
    </row>
    <row r="10" spans="2:143" ht="11.25" customHeight="1">
      <c r="B10" s="620" t="s">
        <v>255</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245</v>
      </c>
      <c r="AA10" s="626"/>
      <c r="AB10" s="626"/>
      <c r="AC10" s="626"/>
      <c r="AD10" s="627" t="s">
        <v>245</v>
      </c>
      <c r="AE10" s="627"/>
      <c r="AF10" s="627"/>
      <c r="AG10" s="627"/>
      <c r="AH10" s="627"/>
      <c r="AI10" s="627"/>
      <c r="AJ10" s="627"/>
      <c r="AK10" s="627"/>
      <c r="AL10" s="628" t="s">
        <v>245</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277746</v>
      </c>
      <c r="BH10" s="624"/>
      <c r="BI10" s="624"/>
      <c r="BJ10" s="624"/>
      <c r="BK10" s="624"/>
      <c r="BL10" s="624"/>
      <c r="BM10" s="624"/>
      <c r="BN10" s="625"/>
      <c r="BO10" s="626">
        <v>3</v>
      </c>
      <c r="BP10" s="626"/>
      <c r="BQ10" s="626"/>
      <c r="BR10" s="626"/>
      <c r="BS10" s="627">
        <v>46892</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v>17153</v>
      </c>
      <c r="CS10" s="624"/>
      <c r="CT10" s="624"/>
      <c r="CU10" s="624"/>
      <c r="CV10" s="624"/>
      <c r="CW10" s="624"/>
      <c r="CX10" s="624"/>
      <c r="CY10" s="625"/>
      <c r="CZ10" s="626">
        <v>0</v>
      </c>
      <c r="DA10" s="626"/>
      <c r="DB10" s="626"/>
      <c r="DC10" s="626"/>
      <c r="DD10" s="632" t="s">
        <v>258</v>
      </c>
      <c r="DE10" s="624"/>
      <c r="DF10" s="624"/>
      <c r="DG10" s="624"/>
      <c r="DH10" s="624"/>
      <c r="DI10" s="624"/>
      <c r="DJ10" s="624"/>
      <c r="DK10" s="624"/>
      <c r="DL10" s="624"/>
      <c r="DM10" s="624"/>
      <c r="DN10" s="624"/>
      <c r="DO10" s="624"/>
      <c r="DP10" s="625"/>
      <c r="DQ10" s="632">
        <v>15904</v>
      </c>
      <c r="DR10" s="624"/>
      <c r="DS10" s="624"/>
      <c r="DT10" s="624"/>
      <c r="DU10" s="624"/>
      <c r="DV10" s="624"/>
      <c r="DW10" s="624"/>
      <c r="DX10" s="624"/>
      <c r="DY10" s="624"/>
      <c r="DZ10" s="624"/>
      <c r="EA10" s="624"/>
      <c r="EB10" s="624"/>
      <c r="EC10" s="633"/>
    </row>
    <row r="11" spans="2:143" ht="11.25" customHeight="1">
      <c r="B11" s="620" t="s">
        <v>259</v>
      </c>
      <c r="C11" s="621"/>
      <c r="D11" s="621"/>
      <c r="E11" s="621"/>
      <c r="F11" s="621"/>
      <c r="G11" s="621"/>
      <c r="H11" s="621"/>
      <c r="I11" s="621"/>
      <c r="J11" s="621"/>
      <c r="K11" s="621"/>
      <c r="L11" s="621"/>
      <c r="M11" s="621"/>
      <c r="N11" s="621"/>
      <c r="O11" s="621"/>
      <c r="P11" s="621"/>
      <c r="Q11" s="622"/>
      <c r="R11" s="623">
        <v>1546897</v>
      </c>
      <c r="S11" s="624"/>
      <c r="T11" s="624"/>
      <c r="U11" s="624"/>
      <c r="V11" s="624"/>
      <c r="W11" s="624"/>
      <c r="X11" s="624"/>
      <c r="Y11" s="625"/>
      <c r="Z11" s="628">
        <v>4.3</v>
      </c>
      <c r="AA11" s="629"/>
      <c r="AB11" s="629"/>
      <c r="AC11" s="635"/>
      <c r="AD11" s="632">
        <v>1546897</v>
      </c>
      <c r="AE11" s="624"/>
      <c r="AF11" s="624"/>
      <c r="AG11" s="624"/>
      <c r="AH11" s="624"/>
      <c r="AI11" s="624"/>
      <c r="AJ11" s="624"/>
      <c r="AK11" s="625"/>
      <c r="AL11" s="628">
        <v>8.6999999999999993</v>
      </c>
      <c r="AM11" s="629"/>
      <c r="AN11" s="629"/>
      <c r="AO11" s="630"/>
      <c r="AP11" s="620" t="s">
        <v>260</v>
      </c>
      <c r="AQ11" s="621"/>
      <c r="AR11" s="621"/>
      <c r="AS11" s="621"/>
      <c r="AT11" s="621"/>
      <c r="AU11" s="621"/>
      <c r="AV11" s="621"/>
      <c r="AW11" s="621"/>
      <c r="AX11" s="621"/>
      <c r="AY11" s="621"/>
      <c r="AZ11" s="621"/>
      <c r="BA11" s="621"/>
      <c r="BB11" s="621"/>
      <c r="BC11" s="621"/>
      <c r="BD11" s="621"/>
      <c r="BE11" s="621"/>
      <c r="BF11" s="622"/>
      <c r="BG11" s="623">
        <v>459468</v>
      </c>
      <c r="BH11" s="624"/>
      <c r="BI11" s="624"/>
      <c r="BJ11" s="624"/>
      <c r="BK11" s="624"/>
      <c r="BL11" s="624"/>
      <c r="BM11" s="624"/>
      <c r="BN11" s="625"/>
      <c r="BO11" s="626">
        <v>5</v>
      </c>
      <c r="BP11" s="626"/>
      <c r="BQ11" s="626"/>
      <c r="BR11" s="626"/>
      <c r="BS11" s="627">
        <v>131174</v>
      </c>
      <c r="BT11" s="627"/>
      <c r="BU11" s="627"/>
      <c r="BV11" s="627"/>
      <c r="BW11" s="627"/>
      <c r="BX11" s="627"/>
      <c r="BY11" s="627"/>
      <c r="BZ11" s="627"/>
      <c r="CA11" s="627"/>
      <c r="CB11" s="631"/>
      <c r="CD11" s="620" t="s">
        <v>261</v>
      </c>
      <c r="CE11" s="621"/>
      <c r="CF11" s="621"/>
      <c r="CG11" s="621"/>
      <c r="CH11" s="621"/>
      <c r="CI11" s="621"/>
      <c r="CJ11" s="621"/>
      <c r="CK11" s="621"/>
      <c r="CL11" s="621"/>
      <c r="CM11" s="621"/>
      <c r="CN11" s="621"/>
      <c r="CO11" s="621"/>
      <c r="CP11" s="621"/>
      <c r="CQ11" s="622"/>
      <c r="CR11" s="623">
        <v>642131</v>
      </c>
      <c r="CS11" s="624"/>
      <c r="CT11" s="624"/>
      <c r="CU11" s="624"/>
      <c r="CV11" s="624"/>
      <c r="CW11" s="624"/>
      <c r="CX11" s="624"/>
      <c r="CY11" s="625"/>
      <c r="CZ11" s="626">
        <v>1.9</v>
      </c>
      <c r="DA11" s="626"/>
      <c r="DB11" s="626"/>
      <c r="DC11" s="626"/>
      <c r="DD11" s="632">
        <v>220428</v>
      </c>
      <c r="DE11" s="624"/>
      <c r="DF11" s="624"/>
      <c r="DG11" s="624"/>
      <c r="DH11" s="624"/>
      <c r="DI11" s="624"/>
      <c r="DJ11" s="624"/>
      <c r="DK11" s="624"/>
      <c r="DL11" s="624"/>
      <c r="DM11" s="624"/>
      <c r="DN11" s="624"/>
      <c r="DO11" s="624"/>
      <c r="DP11" s="625"/>
      <c r="DQ11" s="632">
        <v>305625</v>
      </c>
      <c r="DR11" s="624"/>
      <c r="DS11" s="624"/>
      <c r="DT11" s="624"/>
      <c r="DU11" s="624"/>
      <c r="DV11" s="624"/>
      <c r="DW11" s="624"/>
      <c r="DX11" s="624"/>
      <c r="DY11" s="624"/>
      <c r="DZ11" s="624"/>
      <c r="EA11" s="624"/>
      <c r="EB11" s="624"/>
      <c r="EC11" s="633"/>
    </row>
    <row r="12" spans="2:143" ht="11.25" customHeight="1">
      <c r="B12" s="620" t="s">
        <v>262</v>
      </c>
      <c r="C12" s="621"/>
      <c r="D12" s="621"/>
      <c r="E12" s="621"/>
      <c r="F12" s="621"/>
      <c r="G12" s="621"/>
      <c r="H12" s="621"/>
      <c r="I12" s="621"/>
      <c r="J12" s="621"/>
      <c r="K12" s="621"/>
      <c r="L12" s="621"/>
      <c r="M12" s="621"/>
      <c r="N12" s="621"/>
      <c r="O12" s="621"/>
      <c r="P12" s="621"/>
      <c r="Q12" s="622"/>
      <c r="R12" s="623">
        <v>44381</v>
      </c>
      <c r="S12" s="624"/>
      <c r="T12" s="624"/>
      <c r="U12" s="624"/>
      <c r="V12" s="624"/>
      <c r="W12" s="624"/>
      <c r="X12" s="624"/>
      <c r="Y12" s="625"/>
      <c r="Z12" s="626">
        <v>0.1</v>
      </c>
      <c r="AA12" s="626"/>
      <c r="AB12" s="626"/>
      <c r="AC12" s="626"/>
      <c r="AD12" s="627">
        <v>44381</v>
      </c>
      <c r="AE12" s="627"/>
      <c r="AF12" s="627"/>
      <c r="AG12" s="627"/>
      <c r="AH12" s="627"/>
      <c r="AI12" s="627"/>
      <c r="AJ12" s="627"/>
      <c r="AK12" s="627"/>
      <c r="AL12" s="628">
        <v>0.2</v>
      </c>
      <c r="AM12" s="629"/>
      <c r="AN12" s="629"/>
      <c r="AO12" s="630"/>
      <c r="AP12" s="620" t="s">
        <v>263</v>
      </c>
      <c r="AQ12" s="621"/>
      <c r="AR12" s="621"/>
      <c r="AS12" s="621"/>
      <c r="AT12" s="621"/>
      <c r="AU12" s="621"/>
      <c r="AV12" s="621"/>
      <c r="AW12" s="621"/>
      <c r="AX12" s="621"/>
      <c r="AY12" s="621"/>
      <c r="AZ12" s="621"/>
      <c r="BA12" s="621"/>
      <c r="BB12" s="621"/>
      <c r="BC12" s="621"/>
      <c r="BD12" s="621"/>
      <c r="BE12" s="621"/>
      <c r="BF12" s="622"/>
      <c r="BG12" s="623">
        <v>4642121</v>
      </c>
      <c r="BH12" s="624"/>
      <c r="BI12" s="624"/>
      <c r="BJ12" s="624"/>
      <c r="BK12" s="624"/>
      <c r="BL12" s="624"/>
      <c r="BM12" s="624"/>
      <c r="BN12" s="625"/>
      <c r="BO12" s="626">
        <v>50.7</v>
      </c>
      <c r="BP12" s="626"/>
      <c r="BQ12" s="626"/>
      <c r="BR12" s="626"/>
      <c r="BS12" s="627" t="s">
        <v>183</v>
      </c>
      <c r="BT12" s="627"/>
      <c r="BU12" s="627"/>
      <c r="BV12" s="627"/>
      <c r="BW12" s="627"/>
      <c r="BX12" s="627"/>
      <c r="BY12" s="627"/>
      <c r="BZ12" s="627"/>
      <c r="CA12" s="627"/>
      <c r="CB12" s="631"/>
      <c r="CD12" s="620" t="s">
        <v>264</v>
      </c>
      <c r="CE12" s="621"/>
      <c r="CF12" s="621"/>
      <c r="CG12" s="621"/>
      <c r="CH12" s="621"/>
      <c r="CI12" s="621"/>
      <c r="CJ12" s="621"/>
      <c r="CK12" s="621"/>
      <c r="CL12" s="621"/>
      <c r="CM12" s="621"/>
      <c r="CN12" s="621"/>
      <c r="CO12" s="621"/>
      <c r="CP12" s="621"/>
      <c r="CQ12" s="622"/>
      <c r="CR12" s="623">
        <v>601831</v>
      </c>
      <c r="CS12" s="624"/>
      <c r="CT12" s="624"/>
      <c r="CU12" s="624"/>
      <c r="CV12" s="624"/>
      <c r="CW12" s="624"/>
      <c r="CX12" s="624"/>
      <c r="CY12" s="625"/>
      <c r="CZ12" s="626">
        <v>1.7</v>
      </c>
      <c r="DA12" s="626"/>
      <c r="DB12" s="626"/>
      <c r="DC12" s="626"/>
      <c r="DD12" s="632">
        <v>4235</v>
      </c>
      <c r="DE12" s="624"/>
      <c r="DF12" s="624"/>
      <c r="DG12" s="624"/>
      <c r="DH12" s="624"/>
      <c r="DI12" s="624"/>
      <c r="DJ12" s="624"/>
      <c r="DK12" s="624"/>
      <c r="DL12" s="624"/>
      <c r="DM12" s="624"/>
      <c r="DN12" s="624"/>
      <c r="DO12" s="624"/>
      <c r="DP12" s="625"/>
      <c r="DQ12" s="632">
        <v>492593</v>
      </c>
      <c r="DR12" s="624"/>
      <c r="DS12" s="624"/>
      <c r="DT12" s="624"/>
      <c r="DU12" s="624"/>
      <c r="DV12" s="624"/>
      <c r="DW12" s="624"/>
      <c r="DX12" s="624"/>
      <c r="DY12" s="624"/>
      <c r="DZ12" s="624"/>
      <c r="EA12" s="624"/>
      <c r="EB12" s="624"/>
      <c r="EC12" s="633"/>
    </row>
    <row r="13" spans="2:143" ht="11.25" customHeight="1">
      <c r="B13" s="620" t="s">
        <v>265</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245</v>
      </c>
      <c r="AE13" s="627"/>
      <c r="AF13" s="627"/>
      <c r="AG13" s="627"/>
      <c r="AH13" s="627"/>
      <c r="AI13" s="627"/>
      <c r="AJ13" s="627"/>
      <c r="AK13" s="627"/>
      <c r="AL13" s="628" t="s">
        <v>183</v>
      </c>
      <c r="AM13" s="629"/>
      <c r="AN13" s="629"/>
      <c r="AO13" s="630"/>
      <c r="AP13" s="620" t="s">
        <v>266</v>
      </c>
      <c r="AQ13" s="621"/>
      <c r="AR13" s="621"/>
      <c r="AS13" s="621"/>
      <c r="AT13" s="621"/>
      <c r="AU13" s="621"/>
      <c r="AV13" s="621"/>
      <c r="AW13" s="621"/>
      <c r="AX13" s="621"/>
      <c r="AY13" s="621"/>
      <c r="AZ13" s="621"/>
      <c r="BA13" s="621"/>
      <c r="BB13" s="621"/>
      <c r="BC13" s="621"/>
      <c r="BD13" s="621"/>
      <c r="BE13" s="621"/>
      <c r="BF13" s="622"/>
      <c r="BG13" s="623">
        <v>4616833</v>
      </c>
      <c r="BH13" s="624"/>
      <c r="BI13" s="624"/>
      <c r="BJ13" s="624"/>
      <c r="BK13" s="624"/>
      <c r="BL13" s="624"/>
      <c r="BM13" s="624"/>
      <c r="BN13" s="625"/>
      <c r="BO13" s="626">
        <v>50.4</v>
      </c>
      <c r="BP13" s="626"/>
      <c r="BQ13" s="626"/>
      <c r="BR13" s="626"/>
      <c r="BS13" s="627" t="s">
        <v>245</v>
      </c>
      <c r="BT13" s="627"/>
      <c r="BU13" s="627"/>
      <c r="BV13" s="627"/>
      <c r="BW13" s="627"/>
      <c r="BX13" s="627"/>
      <c r="BY13" s="627"/>
      <c r="BZ13" s="627"/>
      <c r="CA13" s="627"/>
      <c r="CB13" s="631"/>
      <c r="CD13" s="620" t="s">
        <v>267</v>
      </c>
      <c r="CE13" s="621"/>
      <c r="CF13" s="621"/>
      <c r="CG13" s="621"/>
      <c r="CH13" s="621"/>
      <c r="CI13" s="621"/>
      <c r="CJ13" s="621"/>
      <c r="CK13" s="621"/>
      <c r="CL13" s="621"/>
      <c r="CM13" s="621"/>
      <c r="CN13" s="621"/>
      <c r="CO13" s="621"/>
      <c r="CP13" s="621"/>
      <c r="CQ13" s="622"/>
      <c r="CR13" s="623">
        <v>4195043</v>
      </c>
      <c r="CS13" s="624"/>
      <c r="CT13" s="624"/>
      <c r="CU13" s="624"/>
      <c r="CV13" s="624"/>
      <c r="CW13" s="624"/>
      <c r="CX13" s="624"/>
      <c r="CY13" s="625"/>
      <c r="CZ13" s="626">
        <v>12.2</v>
      </c>
      <c r="DA13" s="626"/>
      <c r="DB13" s="626"/>
      <c r="DC13" s="626"/>
      <c r="DD13" s="632">
        <v>1300429</v>
      </c>
      <c r="DE13" s="624"/>
      <c r="DF13" s="624"/>
      <c r="DG13" s="624"/>
      <c r="DH13" s="624"/>
      <c r="DI13" s="624"/>
      <c r="DJ13" s="624"/>
      <c r="DK13" s="624"/>
      <c r="DL13" s="624"/>
      <c r="DM13" s="624"/>
      <c r="DN13" s="624"/>
      <c r="DO13" s="624"/>
      <c r="DP13" s="625"/>
      <c r="DQ13" s="632">
        <v>2733928</v>
      </c>
      <c r="DR13" s="624"/>
      <c r="DS13" s="624"/>
      <c r="DT13" s="624"/>
      <c r="DU13" s="624"/>
      <c r="DV13" s="624"/>
      <c r="DW13" s="624"/>
      <c r="DX13" s="624"/>
      <c r="DY13" s="624"/>
      <c r="DZ13" s="624"/>
      <c r="EA13" s="624"/>
      <c r="EB13" s="624"/>
      <c r="EC13" s="633"/>
    </row>
    <row r="14" spans="2:143" ht="11.25" customHeight="1">
      <c r="B14" s="620" t="s">
        <v>268</v>
      </c>
      <c r="C14" s="621"/>
      <c r="D14" s="621"/>
      <c r="E14" s="621"/>
      <c r="F14" s="621"/>
      <c r="G14" s="621"/>
      <c r="H14" s="621"/>
      <c r="I14" s="621"/>
      <c r="J14" s="621"/>
      <c r="K14" s="621"/>
      <c r="L14" s="621"/>
      <c r="M14" s="621"/>
      <c r="N14" s="621"/>
      <c r="O14" s="621"/>
      <c r="P14" s="621"/>
      <c r="Q14" s="622"/>
      <c r="R14" s="623" t="s">
        <v>183</v>
      </c>
      <c r="S14" s="624"/>
      <c r="T14" s="624"/>
      <c r="U14" s="624"/>
      <c r="V14" s="624"/>
      <c r="W14" s="624"/>
      <c r="X14" s="624"/>
      <c r="Y14" s="625"/>
      <c r="Z14" s="626" t="s">
        <v>245</v>
      </c>
      <c r="AA14" s="626"/>
      <c r="AB14" s="626"/>
      <c r="AC14" s="626"/>
      <c r="AD14" s="627" t="s">
        <v>245</v>
      </c>
      <c r="AE14" s="627"/>
      <c r="AF14" s="627"/>
      <c r="AG14" s="627"/>
      <c r="AH14" s="627"/>
      <c r="AI14" s="627"/>
      <c r="AJ14" s="627"/>
      <c r="AK14" s="627"/>
      <c r="AL14" s="628" t="s">
        <v>245</v>
      </c>
      <c r="AM14" s="629"/>
      <c r="AN14" s="629"/>
      <c r="AO14" s="630"/>
      <c r="AP14" s="620" t="s">
        <v>269</v>
      </c>
      <c r="AQ14" s="621"/>
      <c r="AR14" s="621"/>
      <c r="AS14" s="621"/>
      <c r="AT14" s="621"/>
      <c r="AU14" s="621"/>
      <c r="AV14" s="621"/>
      <c r="AW14" s="621"/>
      <c r="AX14" s="621"/>
      <c r="AY14" s="621"/>
      <c r="AZ14" s="621"/>
      <c r="BA14" s="621"/>
      <c r="BB14" s="621"/>
      <c r="BC14" s="621"/>
      <c r="BD14" s="621"/>
      <c r="BE14" s="621"/>
      <c r="BF14" s="622"/>
      <c r="BG14" s="623">
        <v>158372</v>
      </c>
      <c r="BH14" s="624"/>
      <c r="BI14" s="624"/>
      <c r="BJ14" s="624"/>
      <c r="BK14" s="624"/>
      <c r="BL14" s="624"/>
      <c r="BM14" s="624"/>
      <c r="BN14" s="625"/>
      <c r="BO14" s="626">
        <v>1.7</v>
      </c>
      <c r="BP14" s="626"/>
      <c r="BQ14" s="626"/>
      <c r="BR14" s="626"/>
      <c r="BS14" s="627" t="s">
        <v>183</v>
      </c>
      <c r="BT14" s="627"/>
      <c r="BU14" s="627"/>
      <c r="BV14" s="627"/>
      <c r="BW14" s="627"/>
      <c r="BX14" s="627"/>
      <c r="BY14" s="627"/>
      <c r="BZ14" s="627"/>
      <c r="CA14" s="627"/>
      <c r="CB14" s="631"/>
      <c r="CD14" s="620" t="s">
        <v>270</v>
      </c>
      <c r="CE14" s="621"/>
      <c r="CF14" s="621"/>
      <c r="CG14" s="621"/>
      <c r="CH14" s="621"/>
      <c r="CI14" s="621"/>
      <c r="CJ14" s="621"/>
      <c r="CK14" s="621"/>
      <c r="CL14" s="621"/>
      <c r="CM14" s="621"/>
      <c r="CN14" s="621"/>
      <c r="CO14" s="621"/>
      <c r="CP14" s="621"/>
      <c r="CQ14" s="622"/>
      <c r="CR14" s="623">
        <v>1222618</v>
      </c>
      <c r="CS14" s="624"/>
      <c r="CT14" s="624"/>
      <c r="CU14" s="624"/>
      <c r="CV14" s="624"/>
      <c r="CW14" s="624"/>
      <c r="CX14" s="624"/>
      <c r="CY14" s="625"/>
      <c r="CZ14" s="626">
        <v>3.6</v>
      </c>
      <c r="DA14" s="626"/>
      <c r="DB14" s="626"/>
      <c r="DC14" s="626"/>
      <c r="DD14" s="632">
        <v>6094</v>
      </c>
      <c r="DE14" s="624"/>
      <c r="DF14" s="624"/>
      <c r="DG14" s="624"/>
      <c r="DH14" s="624"/>
      <c r="DI14" s="624"/>
      <c r="DJ14" s="624"/>
      <c r="DK14" s="624"/>
      <c r="DL14" s="624"/>
      <c r="DM14" s="624"/>
      <c r="DN14" s="624"/>
      <c r="DO14" s="624"/>
      <c r="DP14" s="625"/>
      <c r="DQ14" s="632">
        <v>1189724</v>
      </c>
      <c r="DR14" s="624"/>
      <c r="DS14" s="624"/>
      <c r="DT14" s="624"/>
      <c r="DU14" s="624"/>
      <c r="DV14" s="624"/>
      <c r="DW14" s="624"/>
      <c r="DX14" s="624"/>
      <c r="DY14" s="624"/>
      <c r="DZ14" s="624"/>
      <c r="EA14" s="624"/>
      <c r="EB14" s="624"/>
      <c r="EC14" s="633"/>
    </row>
    <row r="15" spans="2:143" ht="11.25" customHeight="1">
      <c r="B15" s="620" t="s">
        <v>271</v>
      </c>
      <c r="C15" s="621"/>
      <c r="D15" s="621"/>
      <c r="E15" s="621"/>
      <c r="F15" s="621"/>
      <c r="G15" s="621"/>
      <c r="H15" s="621"/>
      <c r="I15" s="621"/>
      <c r="J15" s="621"/>
      <c r="K15" s="621"/>
      <c r="L15" s="621"/>
      <c r="M15" s="621"/>
      <c r="N15" s="621"/>
      <c r="O15" s="621"/>
      <c r="P15" s="621"/>
      <c r="Q15" s="622"/>
      <c r="R15" s="623" t="s">
        <v>258</v>
      </c>
      <c r="S15" s="624"/>
      <c r="T15" s="624"/>
      <c r="U15" s="624"/>
      <c r="V15" s="624"/>
      <c r="W15" s="624"/>
      <c r="X15" s="624"/>
      <c r="Y15" s="625"/>
      <c r="Z15" s="626" t="s">
        <v>245</v>
      </c>
      <c r="AA15" s="626"/>
      <c r="AB15" s="626"/>
      <c r="AC15" s="626"/>
      <c r="AD15" s="627" t="s">
        <v>258</v>
      </c>
      <c r="AE15" s="627"/>
      <c r="AF15" s="627"/>
      <c r="AG15" s="627"/>
      <c r="AH15" s="627"/>
      <c r="AI15" s="627"/>
      <c r="AJ15" s="627"/>
      <c r="AK15" s="627"/>
      <c r="AL15" s="628" t="s">
        <v>245</v>
      </c>
      <c r="AM15" s="629"/>
      <c r="AN15" s="629"/>
      <c r="AO15" s="630"/>
      <c r="AP15" s="620" t="s">
        <v>272</v>
      </c>
      <c r="AQ15" s="621"/>
      <c r="AR15" s="621"/>
      <c r="AS15" s="621"/>
      <c r="AT15" s="621"/>
      <c r="AU15" s="621"/>
      <c r="AV15" s="621"/>
      <c r="AW15" s="621"/>
      <c r="AX15" s="621"/>
      <c r="AY15" s="621"/>
      <c r="AZ15" s="621"/>
      <c r="BA15" s="621"/>
      <c r="BB15" s="621"/>
      <c r="BC15" s="621"/>
      <c r="BD15" s="621"/>
      <c r="BE15" s="621"/>
      <c r="BF15" s="622"/>
      <c r="BG15" s="623">
        <v>651179</v>
      </c>
      <c r="BH15" s="624"/>
      <c r="BI15" s="624"/>
      <c r="BJ15" s="624"/>
      <c r="BK15" s="624"/>
      <c r="BL15" s="624"/>
      <c r="BM15" s="624"/>
      <c r="BN15" s="625"/>
      <c r="BO15" s="626">
        <v>7.1</v>
      </c>
      <c r="BP15" s="626"/>
      <c r="BQ15" s="626"/>
      <c r="BR15" s="626"/>
      <c r="BS15" s="627" t="s">
        <v>245</v>
      </c>
      <c r="BT15" s="627"/>
      <c r="BU15" s="627"/>
      <c r="BV15" s="627"/>
      <c r="BW15" s="627"/>
      <c r="BX15" s="627"/>
      <c r="BY15" s="627"/>
      <c r="BZ15" s="627"/>
      <c r="CA15" s="627"/>
      <c r="CB15" s="631"/>
      <c r="CD15" s="620" t="s">
        <v>273</v>
      </c>
      <c r="CE15" s="621"/>
      <c r="CF15" s="621"/>
      <c r="CG15" s="621"/>
      <c r="CH15" s="621"/>
      <c r="CI15" s="621"/>
      <c r="CJ15" s="621"/>
      <c r="CK15" s="621"/>
      <c r="CL15" s="621"/>
      <c r="CM15" s="621"/>
      <c r="CN15" s="621"/>
      <c r="CO15" s="621"/>
      <c r="CP15" s="621"/>
      <c r="CQ15" s="622"/>
      <c r="CR15" s="623">
        <v>3580298</v>
      </c>
      <c r="CS15" s="624"/>
      <c r="CT15" s="624"/>
      <c r="CU15" s="624"/>
      <c r="CV15" s="624"/>
      <c r="CW15" s="624"/>
      <c r="CX15" s="624"/>
      <c r="CY15" s="625"/>
      <c r="CZ15" s="626">
        <v>10.4</v>
      </c>
      <c r="DA15" s="626"/>
      <c r="DB15" s="626"/>
      <c r="DC15" s="626"/>
      <c r="DD15" s="632">
        <v>276406</v>
      </c>
      <c r="DE15" s="624"/>
      <c r="DF15" s="624"/>
      <c r="DG15" s="624"/>
      <c r="DH15" s="624"/>
      <c r="DI15" s="624"/>
      <c r="DJ15" s="624"/>
      <c r="DK15" s="624"/>
      <c r="DL15" s="624"/>
      <c r="DM15" s="624"/>
      <c r="DN15" s="624"/>
      <c r="DO15" s="624"/>
      <c r="DP15" s="625"/>
      <c r="DQ15" s="632">
        <v>2528071</v>
      </c>
      <c r="DR15" s="624"/>
      <c r="DS15" s="624"/>
      <c r="DT15" s="624"/>
      <c r="DU15" s="624"/>
      <c r="DV15" s="624"/>
      <c r="DW15" s="624"/>
      <c r="DX15" s="624"/>
      <c r="DY15" s="624"/>
      <c r="DZ15" s="624"/>
      <c r="EA15" s="624"/>
      <c r="EB15" s="624"/>
      <c r="EC15" s="633"/>
    </row>
    <row r="16" spans="2:143" ht="11.25" customHeight="1">
      <c r="B16" s="620" t="s">
        <v>274</v>
      </c>
      <c r="C16" s="621"/>
      <c r="D16" s="621"/>
      <c r="E16" s="621"/>
      <c r="F16" s="621"/>
      <c r="G16" s="621"/>
      <c r="H16" s="621"/>
      <c r="I16" s="621"/>
      <c r="J16" s="621"/>
      <c r="K16" s="621"/>
      <c r="L16" s="621"/>
      <c r="M16" s="621"/>
      <c r="N16" s="621"/>
      <c r="O16" s="621"/>
      <c r="P16" s="621"/>
      <c r="Q16" s="622"/>
      <c r="R16" s="623">
        <v>25358</v>
      </c>
      <c r="S16" s="624"/>
      <c r="T16" s="624"/>
      <c r="U16" s="624"/>
      <c r="V16" s="624"/>
      <c r="W16" s="624"/>
      <c r="X16" s="624"/>
      <c r="Y16" s="625"/>
      <c r="Z16" s="626">
        <v>0.1</v>
      </c>
      <c r="AA16" s="626"/>
      <c r="AB16" s="626"/>
      <c r="AC16" s="626"/>
      <c r="AD16" s="627">
        <v>25358</v>
      </c>
      <c r="AE16" s="627"/>
      <c r="AF16" s="627"/>
      <c r="AG16" s="627"/>
      <c r="AH16" s="627"/>
      <c r="AI16" s="627"/>
      <c r="AJ16" s="627"/>
      <c r="AK16" s="627"/>
      <c r="AL16" s="628">
        <v>0.1</v>
      </c>
      <c r="AM16" s="629"/>
      <c r="AN16" s="629"/>
      <c r="AO16" s="630"/>
      <c r="AP16" s="620" t="s">
        <v>275</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245</v>
      </c>
      <c r="BP16" s="626"/>
      <c r="BQ16" s="626"/>
      <c r="BR16" s="626"/>
      <c r="BS16" s="627" t="s">
        <v>245</v>
      </c>
      <c r="BT16" s="627"/>
      <c r="BU16" s="627"/>
      <c r="BV16" s="627"/>
      <c r="BW16" s="627"/>
      <c r="BX16" s="627"/>
      <c r="BY16" s="627"/>
      <c r="BZ16" s="627"/>
      <c r="CA16" s="627"/>
      <c r="CB16" s="631"/>
      <c r="CD16" s="620" t="s">
        <v>276</v>
      </c>
      <c r="CE16" s="621"/>
      <c r="CF16" s="621"/>
      <c r="CG16" s="621"/>
      <c r="CH16" s="621"/>
      <c r="CI16" s="621"/>
      <c r="CJ16" s="621"/>
      <c r="CK16" s="621"/>
      <c r="CL16" s="621"/>
      <c r="CM16" s="621"/>
      <c r="CN16" s="621"/>
      <c r="CO16" s="621"/>
      <c r="CP16" s="621"/>
      <c r="CQ16" s="622"/>
      <c r="CR16" s="623">
        <v>37151</v>
      </c>
      <c r="CS16" s="624"/>
      <c r="CT16" s="624"/>
      <c r="CU16" s="624"/>
      <c r="CV16" s="624"/>
      <c r="CW16" s="624"/>
      <c r="CX16" s="624"/>
      <c r="CY16" s="625"/>
      <c r="CZ16" s="626">
        <v>0.1</v>
      </c>
      <c r="DA16" s="626"/>
      <c r="DB16" s="626"/>
      <c r="DC16" s="626"/>
      <c r="DD16" s="632" t="s">
        <v>245</v>
      </c>
      <c r="DE16" s="624"/>
      <c r="DF16" s="624"/>
      <c r="DG16" s="624"/>
      <c r="DH16" s="624"/>
      <c r="DI16" s="624"/>
      <c r="DJ16" s="624"/>
      <c r="DK16" s="624"/>
      <c r="DL16" s="624"/>
      <c r="DM16" s="624"/>
      <c r="DN16" s="624"/>
      <c r="DO16" s="624"/>
      <c r="DP16" s="625"/>
      <c r="DQ16" s="632">
        <v>3966</v>
      </c>
      <c r="DR16" s="624"/>
      <c r="DS16" s="624"/>
      <c r="DT16" s="624"/>
      <c r="DU16" s="624"/>
      <c r="DV16" s="624"/>
      <c r="DW16" s="624"/>
      <c r="DX16" s="624"/>
      <c r="DY16" s="624"/>
      <c r="DZ16" s="624"/>
      <c r="EA16" s="624"/>
      <c r="EB16" s="624"/>
      <c r="EC16" s="633"/>
    </row>
    <row r="17" spans="2:133" ht="11.25" customHeight="1">
      <c r="B17" s="620" t="s">
        <v>277</v>
      </c>
      <c r="C17" s="621"/>
      <c r="D17" s="621"/>
      <c r="E17" s="621"/>
      <c r="F17" s="621"/>
      <c r="G17" s="621"/>
      <c r="H17" s="621"/>
      <c r="I17" s="621"/>
      <c r="J17" s="621"/>
      <c r="K17" s="621"/>
      <c r="L17" s="621"/>
      <c r="M17" s="621"/>
      <c r="N17" s="621"/>
      <c r="O17" s="621"/>
      <c r="P17" s="621"/>
      <c r="Q17" s="622"/>
      <c r="R17" s="623">
        <v>119825</v>
      </c>
      <c r="S17" s="624"/>
      <c r="T17" s="624"/>
      <c r="U17" s="624"/>
      <c r="V17" s="624"/>
      <c r="W17" s="624"/>
      <c r="X17" s="624"/>
      <c r="Y17" s="625"/>
      <c r="Z17" s="626">
        <v>0.3</v>
      </c>
      <c r="AA17" s="626"/>
      <c r="AB17" s="626"/>
      <c r="AC17" s="626"/>
      <c r="AD17" s="627">
        <v>119825</v>
      </c>
      <c r="AE17" s="627"/>
      <c r="AF17" s="627"/>
      <c r="AG17" s="627"/>
      <c r="AH17" s="627"/>
      <c r="AI17" s="627"/>
      <c r="AJ17" s="627"/>
      <c r="AK17" s="627"/>
      <c r="AL17" s="628">
        <v>0.7</v>
      </c>
      <c r="AM17" s="629"/>
      <c r="AN17" s="629"/>
      <c r="AO17" s="630"/>
      <c r="AP17" s="620" t="s">
        <v>278</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245</v>
      </c>
      <c r="BP17" s="626"/>
      <c r="BQ17" s="626"/>
      <c r="BR17" s="626"/>
      <c r="BS17" s="627" t="s">
        <v>183</v>
      </c>
      <c r="BT17" s="627"/>
      <c r="BU17" s="627"/>
      <c r="BV17" s="627"/>
      <c r="BW17" s="627"/>
      <c r="BX17" s="627"/>
      <c r="BY17" s="627"/>
      <c r="BZ17" s="627"/>
      <c r="CA17" s="627"/>
      <c r="CB17" s="631"/>
      <c r="CD17" s="620" t="s">
        <v>279</v>
      </c>
      <c r="CE17" s="621"/>
      <c r="CF17" s="621"/>
      <c r="CG17" s="621"/>
      <c r="CH17" s="621"/>
      <c r="CI17" s="621"/>
      <c r="CJ17" s="621"/>
      <c r="CK17" s="621"/>
      <c r="CL17" s="621"/>
      <c r="CM17" s="621"/>
      <c r="CN17" s="621"/>
      <c r="CO17" s="621"/>
      <c r="CP17" s="621"/>
      <c r="CQ17" s="622"/>
      <c r="CR17" s="623">
        <v>2877174</v>
      </c>
      <c r="CS17" s="624"/>
      <c r="CT17" s="624"/>
      <c r="CU17" s="624"/>
      <c r="CV17" s="624"/>
      <c r="CW17" s="624"/>
      <c r="CX17" s="624"/>
      <c r="CY17" s="625"/>
      <c r="CZ17" s="626">
        <v>8.4</v>
      </c>
      <c r="DA17" s="626"/>
      <c r="DB17" s="626"/>
      <c r="DC17" s="626"/>
      <c r="DD17" s="632" t="s">
        <v>245</v>
      </c>
      <c r="DE17" s="624"/>
      <c r="DF17" s="624"/>
      <c r="DG17" s="624"/>
      <c r="DH17" s="624"/>
      <c r="DI17" s="624"/>
      <c r="DJ17" s="624"/>
      <c r="DK17" s="624"/>
      <c r="DL17" s="624"/>
      <c r="DM17" s="624"/>
      <c r="DN17" s="624"/>
      <c r="DO17" s="624"/>
      <c r="DP17" s="625"/>
      <c r="DQ17" s="632">
        <v>2877174</v>
      </c>
      <c r="DR17" s="624"/>
      <c r="DS17" s="624"/>
      <c r="DT17" s="624"/>
      <c r="DU17" s="624"/>
      <c r="DV17" s="624"/>
      <c r="DW17" s="624"/>
      <c r="DX17" s="624"/>
      <c r="DY17" s="624"/>
      <c r="DZ17" s="624"/>
      <c r="EA17" s="624"/>
      <c r="EB17" s="624"/>
      <c r="EC17" s="633"/>
    </row>
    <row r="18" spans="2:133" ht="11.25" customHeight="1">
      <c r="B18" s="620" t="s">
        <v>280</v>
      </c>
      <c r="C18" s="621"/>
      <c r="D18" s="621"/>
      <c r="E18" s="621"/>
      <c r="F18" s="621"/>
      <c r="G18" s="621"/>
      <c r="H18" s="621"/>
      <c r="I18" s="621"/>
      <c r="J18" s="621"/>
      <c r="K18" s="621"/>
      <c r="L18" s="621"/>
      <c r="M18" s="621"/>
      <c r="N18" s="621"/>
      <c r="O18" s="621"/>
      <c r="P18" s="621"/>
      <c r="Q18" s="622"/>
      <c r="R18" s="623">
        <v>88851</v>
      </c>
      <c r="S18" s="624"/>
      <c r="T18" s="624"/>
      <c r="U18" s="624"/>
      <c r="V18" s="624"/>
      <c r="W18" s="624"/>
      <c r="X18" s="624"/>
      <c r="Y18" s="625"/>
      <c r="Z18" s="626">
        <v>0.2</v>
      </c>
      <c r="AA18" s="626"/>
      <c r="AB18" s="626"/>
      <c r="AC18" s="626"/>
      <c r="AD18" s="627">
        <v>88851</v>
      </c>
      <c r="AE18" s="627"/>
      <c r="AF18" s="627"/>
      <c r="AG18" s="627"/>
      <c r="AH18" s="627"/>
      <c r="AI18" s="627"/>
      <c r="AJ18" s="627"/>
      <c r="AK18" s="627"/>
      <c r="AL18" s="628">
        <v>0.5</v>
      </c>
      <c r="AM18" s="629"/>
      <c r="AN18" s="629"/>
      <c r="AO18" s="630"/>
      <c r="AP18" s="620" t="s">
        <v>281</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183</v>
      </c>
      <c r="BP18" s="626"/>
      <c r="BQ18" s="626"/>
      <c r="BR18" s="626"/>
      <c r="BS18" s="627" t="s">
        <v>183</v>
      </c>
      <c r="BT18" s="627"/>
      <c r="BU18" s="627"/>
      <c r="BV18" s="627"/>
      <c r="BW18" s="627"/>
      <c r="BX18" s="627"/>
      <c r="BY18" s="627"/>
      <c r="BZ18" s="627"/>
      <c r="CA18" s="627"/>
      <c r="CB18" s="631"/>
      <c r="CD18" s="620" t="s">
        <v>282</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245</v>
      </c>
      <c r="DA18" s="626"/>
      <c r="DB18" s="626"/>
      <c r="DC18" s="626"/>
      <c r="DD18" s="632" t="s">
        <v>245</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c r="B19" s="620" t="s">
        <v>283</v>
      </c>
      <c r="C19" s="621"/>
      <c r="D19" s="621"/>
      <c r="E19" s="621"/>
      <c r="F19" s="621"/>
      <c r="G19" s="621"/>
      <c r="H19" s="621"/>
      <c r="I19" s="621"/>
      <c r="J19" s="621"/>
      <c r="K19" s="621"/>
      <c r="L19" s="621"/>
      <c r="M19" s="621"/>
      <c r="N19" s="621"/>
      <c r="O19" s="621"/>
      <c r="P19" s="621"/>
      <c r="Q19" s="622"/>
      <c r="R19" s="623">
        <v>82537</v>
      </c>
      <c r="S19" s="624"/>
      <c r="T19" s="624"/>
      <c r="U19" s="624"/>
      <c r="V19" s="624"/>
      <c r="W19" s="624"/>
      <c r="X19" s="624"/>
      <c r="Y19" s="625"/>
      <c r="Z19" s="626">
        <v>0.2</v>
      </c>
      <c r="AA19" s="626"/>
      <c r="AB19" s="626"/>
      <c r="AC19" s="626"/>
      <c r="AD19" s="627">
        <v>82537</v>
      </c>
      <c r="AE19" s="627"/>
      <c r="AF19" s="627"/>
      <c r="AG19" s="627"/>
      <c r="AH19" s="627"/>
      <c r="AI19" s="627"/>
      <c r="AJ19" s="627"/>
      <c r="AK19" s="627"/>
      <c r="AL19" s="628">
        <v>0.5</v>
      </c>
      <c r="AM19" s="629"/>
      <c r="AN19" s="629"/>
      <c r="AO19" s="630"/>
      <c r="AP19" s="620" t="s">
        <v>284</v>
      </c>
      <c r="AQ19" s="621"/>
      <c r="AR19" s="621"/>
      <c r="AS19" s="621"/>
      <c r="AT19" s="621"/>
      <c r="AU19" s="621"/>
      <c r="AV19" s="621"/>
      <c r="AW19" s="621"/>
      <c r="AX19" s="621"/>
      <c r="AY19" s="621"/>
      <c r="AZ19" s="621"/>
      <c r="BA19" s="621"/>
      <c r="BB19" s="621"/>
      <c r="BC19" s="621"/>
      <c r="BD19" s="621"/>
      <c r="BE19" s="621"/>
      <c r="BF19" s="622"/>
      <c r="BG19" s="623">
        <v>602579</v>
      </c>
      <c r="BH19" s="624"/>
      <c r="BI19" s="624"/>
      <c r="BJ19" s="624"/>
      <c r="BK19" s="624"/>
      <c r="BL19" s="624"/>
      <c r="BM19" s="624"/>
      <c r="BN19" s="625"/>
      <c r="BO19" s="626">
        <v>6.6</v>
      </c>
      <c r="BP19" s="626"/>
      <c r="BQ19" s="626"/>
      <c r="BR19" s="626"/>
      <c r="BS19" s="627" t="s">
        <v>245</v>
      </c>
      <c r="BT19" s="627"/>
      <c r="BU19" s="627"/>
      <c r="BV19" s="627"/>
      <c r="BW19" s="627"/>
      <c r="BX19" s="627"/>
      <c r="BY19" s="627"/>
      <c r="BZ19" s="627"/>
      <c r="CA19" s="627"/>
      <c r="CB19" s="631"/>
      <c r="CD19" s="620" t="s">
        <v>285</v>
      </c>
      <c r="CE19" s="621"/>
      <c r="CF19" s="621"/>
      <c r="CG19" s="621"/>
      <c r="CH19" s="621"/>
      <c r="CI19" s="621"/>
      <c r="CJ19" s="621"/>
      <c r="CK19" s="621"/>
      <c r="CL19" s="621"/>
      <c r="CM19" s="621"/>
      <c r="CN19" s="621"/>
      <c r="CO19" s="621"/>
      <c r="CP19" s="621"/>
      <c r="CQ19" s="622"/>
      <c r="CR19" s="623" t="s">
        <v>245</v>
      </c>
      <c r="CS19" s="624"/>
      <c r="CT19" s="624"/>
      <c r="CU19" s="624"/>
      <c r="CV19" s="624"/>
      <c r="CW19" s="624"/>
      <c r="CX19" s="624"/>
      <c r="CY19" s="625"/>
      <c r="CZ19" s="626" t="s">
        <v>183</v>
      </c>
      <c r="DA19" s="626"/>
      <c r="DB19" s="626"/>
      <c r="DC19" s="626"/>
      <c r="DD19" s="632" t="s">
        <v>245</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c r="B20" s="636" t="s">
        <v>286</v>
      </c>
      <c r="C20" s="637"/>
      <c r="D20" s="637"/>
      <c r="E20" s="637"/>
      <c r="F20" s="637"/>
      <c r="G20" s="637"/>
      <c r="H20" s="637"/>
      <c r="I20" s="637"/>
      <c r="J20" s="637"/>
      <c r="K20" s="637"/>
      <c r="L20" s="637"/>
      <c r="M20" s="637"/>
      <c r="N20" s="637"/>
      <c r="O20" s="637"/>
      <c r="P20" s="637"/>
      <c r="Q20" s="638"/>
      <c r="R20" s="623">
        <v>6314</v>
      </c>
      <c r="S20" s="624"/>
      <c r="T20" s="624"/>
      <c r="U20" s="624"/>
      <c r="V20" s="624"/>
      <c r="W20" s="624"/>
      <c r="X20" s="624"/>
      <c r="Y20" s="625"/>
      <c r="Z20" s="626">
        <v>0</v>
      </c>
      <c r="AA20" s="626"/>
      <c r="AB20" s="626"/>
      <c r="AC20" s="626"/>
      <c r="AD20" s="627">
        <v>6314</v>
      </c>
      <c r="AE20" s="627"/>
      <c r="AF20" s="627"/>
      <c r="AG20" s="627"/>
      <c r="AH20" s="627"/>
      <c r="AI20" s="627"/>
      <c r="AJ20" s="627"/>
      <c r="AK20" s="627"/>
      <c r="AL20" s="628">
        <v>0</v>
      </c>
      <c r="AM20" s="629"/>
      <c r="AN20" s="629"/>
      <c r="AO20" s="630"/>
      <c r="AP20" s="620" t="s">
        <v>287</v>
      </c>
      <c r="AQ20" s="621"/>
      <c r="AR20" s="621"/>
      <c r="AS20" s="621"/>
      <c r="AT20" s="621"/>
      <c r="AU20" s="621"/>
      <c r="AV20" s="621"/>
      <c r="AW20" s="621"/>
      <c r="AX20" s="621"/>
      <c r="AY20" s="621"/>
      <c r="AZ20" s="621"/>
      <c r="BA20" s="621"/>
      <c r="BB20" s="621"/>
      <c r="BC20" s="621"/>
      <c r="BD20" s="621"/>
      <c r="BE20" s="621"/>
      <c r="BF20" s="622"/>
      <c r="BG20" s="623">
        <v>602579</v>
      </c>
      <c r="BH20" s="624"/>
      <c r="BI20" s="624"/>
      <c r="BJ20" s="624"/>
      <c r="BK20" s="624"/>
      <c r="BL20" s="624"/>
      <c r="BM20" s="624"/>
      <c r="BN20" s="625"/>
      <c r="BO20" s="626">
        <v>6.6</v>
      </c>
      <c r="BP20" s="626"/>
      <c r="BQ20" s="626"/>
      <c r="BR20" s="626"/>
      <c r="BS20" s="627" t="s">
        <v>245</v>
      </c>
      <c r="BT20" s="627"/>
      <c r="BU20" s="627"/>
      <c r="BV20" s="627"/>
      <c r="BW20" s="627"/>
      <c r="BX20" s="627"/>
      <c r="BY20" s="627"/>
      <c r="BZ20" s="627"/>
      <c r="CA20" s="627"/>
      <c r="CB20" s="631"/>
      <c r="CD20" s="620" t="s">
        <v>288</v>
      </c>
      <c r="CE20" s="621"/>
      <c r="CF20" s="621"/>
      <c r="CG20" s="621"/>
      <c r="CH20" s="621"/>
      <c r="CI20" s="621"/>
      <c r="CJ20" s="621"/>
      <c r="CK20" s="621"/>
      <c r="CL20" s="621"/>
      <c r="CM20" s="621"/>
      <c r="CN20" s="621"/>
      <c r="CO20" s="621"/>
      <c r="CP20" s="621"/>
      <c r="CQ20" s="622"/>
      <c r="CR20" s="623">
        <v>34398138</v>
      </c>
      <c r="CS20" s="624"/>
      <c r="CT20" s="624"/>
      <c r="CU20" s="624"/>
      <c r="CV20" s="624"/>
      <c r="CW20" s="624"/>
      <c r="CX20" s="624"/>
      <c r="CY20" s="625"/>
      <c r="CZ20" s="626">
        <v>100</v>
      </c>
      <c r="DA20" s="626"/>
      <c r="DB20" s="626"/>
      <c r="DC20" s="626"/>
      <c r="DD20" s="632">
        <v>2278941</v>
      </c>
      <c r="DE20" s="624"/>
      <c r="DF20" s="624"/>
      <c r="DG20" s="624"/>
      <c r="DH20" s="624"/>
      <c r="DI20" s="624"/>
      <c r="DJ20" s="624"/>
      <c r="DK20" s="624"/>
      <c r="DL20" s="624"/>
      <c r="DM20" s="624"/>
      <c r="DN20" s="624"/>
      <c r="DO20" s="624"/>
      <c r="DP20" s="625"/>
      <c r="DQ20" s="632">
        <v>21796902</v>
      </c>
      <c r="DR20" s="624"/>
      <c r="DS20" s="624"/>
      <c r="DT20" s="624"/>
      <c r="DU20" s="624"/>
      <c r="DV20" s="624"/>
      <c r="DW20" s="624"/>
      <c r="DX20" s="624"/>
      <c r="DY20" s="624"/>
      <c r="DZ20" s="624"/>
      <c r="EA20" s="624"/>
      <c r="EB20" s="624"/>
      <c r="EC20" s="633"/>
    </row>
    <row r="21" spans="2:133" ht="11.25" customHeight="1">
      <c r="B21" s="620" t="s">
        <v>289</v>
      </c>
      <c r="C21" s="621"/>
      <c r="D21" s="621"/>
      <c r="E21" s="621"/>
      <c r="F21" s="621"/>
      <c r="G21" s="621"/>
      <c r="H21" s="621"/>
      <c r="I21" s="621"/>
      <c r="J21" s="621"/>
      <c r="K21" s="621"/>
      <c r="L21" s="621"/>
      <c r="M21" s="621"/>
      <c r="N21" s="621"/>
      <c r="O21" s="621"/>
      <c r="P21" s="621"/>
      <c r="Q21" s="622"/>
      <c r="R21" s="623">
        <v>8071471</v>
      </c>
      <c r="S21" s="624"/>
      <c r="T21" s="624"/>
      <c r="U21" s="624"/>
      <c r="V21" s="624"/>
      <c r="W21" s="624"/>
      <c r="X21" s="624"/>
      <c r="Y21" s="625"/>
      <c r="Z21" s="626">
        <v>22.6</v>
      </c>
      <c r="AA21" s="626"/>
      <c r="AB21" s="626"/>
      <c r="AC21" s="626"/>
      <c r="AD21" s="627">
        <v>6953415</v>
      </c>
      <c r="AE21" s="627"/>
      <c r="AF21" s="627"/>
      <c r="AG21" s="627"/>
      <c r="AH21" s="627"/>
      <c r="AI21" s="627"/>
      <c r="AJ21" s="627"/>
      <c r="AK21" s="627"/>
      <c r="AL21" s="628">
        <v>39.1</v>
      </c>
      <c r="AM21" s="629"/>
      <c r="AN21" s="629"/>
      <c r="AO21" s="630"/>
      <c r="AP21" s="620" t="s">
        <v>290</v>
      </c>
      <c r="AQ21" s="639"/>
      <c r="AR21" s="639"/>
      <c r="AS21" s="639"/>
      <c r="AT21" s="639"/>
      <c r="AU21" s="639"/>
      <c r="AV21" s="639"/>
      <c r="AW21" s="639"/>
      <c r="AX21" s="639"/>
      <c r="AY21" s="639"/>
      <c r="AZ21" s="639"/>
      <c r="BA21" s="639"/>
      <c r="BB21" s="639"/>
      <c r="BC21" s="639"/>
      <c r="BD21" s="639"/>
      <c r="BE21" s="639"/>
      <c r="BF21" s="640"/>
      <c r="BG21" s="623">
        <v>10747</v>
      </c>
      <c r="BH21" s="624"/>
      <c r="BI21" s="624"/>
      <c r="BJ21" s="624"/>
      <c r="BK21" s="624"/>
      <c r="BL21" s="624"/>
      <c r="BM21" s="624"/>
      <c r="BN21" s="625"/>
      <c r="BO21" s="626">
        <v>0.1</v>
      </c>
      <c r="BP21" s="626"/>
      <c r="BQ21" s="626"/>
      <c r="BR21" s="626"/>
      <c r="BS21" s="627" t="s">
        <v>258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291</v>
      </c>
      <c r="C22" s="621"/>
      <c r="D22" s="621"/>
      <c r="E22" s="621"/>
      <c r="F22" s="621"/>
      <c r="G22" s="621"/>
      <c r="H22" s="621"/>
      <c r="I22" s="621"/>
      <c r="J22" s="621"/>
      <c r="K22" s="621"/>
      <c r="L22" s="621"/>
      <c r="M22" s="621"/>
      <c r="N22" s="621"/>
      <c r="O22" s="621"/>
      <c r="P22" s="621"/>
      <c r="Q22" s="622"/>
      <c r="R22" s="623">
        <v>6953415</v>
      </c>
      <c r="S22" s="624"/>
      <c r="T22" s="624"/>
      <c r="U22" s="624"/>
      <c r="V22" s="624"/>
      <c r="W22" s="624"/>
      <c r="X22" s="624"/>
      <c r="Y22" s="625"/>
      <c r="Z22" s="626">
        <v>19.5</v>
      </c>
      <c r="AA22" s="626"/>
      <c r="AB22" s="626"/>
      <c r="AC22" s="626"/>
      <c r="AD22" s="627">
        <v>6953415</v>
      </c>
      <c r="AE22" s="627"/>
      <c r="AF22" s="627"/>
      <c r="AG22" s="627"/>
      <c r="AH22" s="627"/>
      <c r="AI22" s="627"/>
      <c r="AJ22" s="627"/>
      <c r="AK22" s="627"/>
      <c r="AL22" s="628">
        <v>39.1</v>
      </c>
      <c r="AM22" s="629"/>
      <c r="AN22" s="629"/>
      <c r="AO22" s="630"/>
      <c r="AP22" s="620" t="s">
        <v>292</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245</v>
      </c>
      <c r="BP22" s="626"/>
      <c r="BQ22" s="626"/>
      <c r="BR22" s="626"/>
      <c r="BS22" s="627" t="s">
        <v>245</v>
      </c>
      <c r="BT22" s="627"/>
      <c r="BU22" s="627"/>
      <c r="BV22" s="627"/>
      <c r="BW22" s="627"/>
      <c r="BX22" s="627"/>
      <c r="BY22" s="627"/>
      <c r="BZ22" s="627"/>
      <c r="CA22" s="627"/>
      <c r="CB22" s="631"/>
      <c r="CD22" s="605" t="s">
        <v>293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294</v>
      </c>
      <c r="C23" s="621"/>
      <c r="D23" s="621"/>
      <c r="E23" s="621"/>
      <c r="F23" s="621"/>
      <c r="G23" s="621"/>
      <c r="H23" s="621"/>
      <c r="I23" s="621"/>
      <c r="J23" s="621"/>
      <c r="K23" s="621"/>
      <c r="L23" s="621"/>
      <c r="M23" s="621"/>
      <c r="N23" s="621"/>
      <c r="O23" s="621"/>
      <c r="P23" s="621"/>
      <c r="Q23" s="622"/>
      <c r="R23" s="623">
        <v>1118056</v>
      </c>
      <c r="S23" s="624"/>
      <c r="T23" s="624"/>
      <c r="U23" s="624"/>
      <c r="V23" s="624"/>
      <c r="W23" s="624"/>
      <c r="X23" s="624"/>
      <c r="Y23" s="625"/>
      <c r="Z23" s="626">
        <v>3.1</v>
      </c>
      <c r="AA23" s="626"/>
      <c r="AB23" s="626"/>
      <c r="AC23" s="626"/>
      <c r="AD23" s="627" t="s">
        <v>245</v>
      </c>
      <c r="AE23" s="627"/>
      <c r="AF23" s="627"/>
      <c r="AG23" s="627"/>
      <c r="AH23" s="627"/>
      <c r="AI23" s="627"/>
      <c r="AJ23" s="627"/>
      <c r="AK23" s="627"/>
      <c r="AL23" s="628" t="s">
        <v>183</v>
      </c>
      <c r="AM23" s="629"/>
      <c r="AN23" s="629"/>
      <c r="AO23" s="630"/>
      <c r="AP23" s="620" t="s">
        <v>295</v>
      </c>
      <c r="AQ23" s="639"/>
      <c r="AR23" s="639"/>
      <c r="AS23" s="639"/>
      <c r="AT23" s="639"/>
      <c r="AU23" s="639"/>
      <c r="AV23" s="639"/>
      <c r="AW23" s="639"/>
      <c r="AX23" s="639"/>
      <c r="AY23" s="639"/>
      <c r="AZ23" s="639"/>
      <c r="BA23" s="639"/>
      <c r="BB23" s="639"/>
      <c r="BC23" s="639"/>
      <c r="BD23" s="639"/>
      <c r="BE23" s="639"/>
      <c r="BF23" s="640"/>
      <c r="BG23" s="623">
        <v>591832</v>
      </c>
      <c r="BH23" s="624"/>
      <c r="BI23" s="624"/>
      <c r="BJ23" s="624"/>
      <c r="BK23" s="624"/>
      <c r="BL23" s="624"/>
      <c r="BM23" s="624"/>
      <c r="BN23" s="625"/>
      <c r="BO23" s="626">
        <v>6.5</v>
      </c>
      <c r="BP23" s="626"/>
      <c r="BQ23" s="626"/>
      <c r="BR23" s="626"/>
      <c r="BS23" s="627" t="s">
        <v>245</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296</v>
      </c>
      <c r="CS23" s="606"/>
      <c r="CT23" s="606"/>
      <c r="CU23" s="606"/>
      <c r="CV23" s="606"/>
      <c r="CW23" s="606"/>
      <c r="CX23" s="606"/>
      <c r="CY23" s="607"/>
      <c r="CZ23" s="605" t="s">
        <v>297</v>
      </c>
      <c r="DA23" s="606"/>
      <c r="DB23" s="606"/>
      <c r="DC23" s="607"/>
      <c r="DD23" s="605" t="s">
        <v>298</v>
      </c>
      <c r="DE23" s="606"/>
      <c r="DF23" s="606"/>
      <c r="DG23" s="606"/>
      <c r="DH23" s="606"/>
      <c r="DI23" s="606"/>
      <c r="DJ23" s="606"/>
      <c r="DK23" s="607"/>
      <c r="DL23" s="650" t="s">
        <v>299</v>
      </c>
      <c r="DM23" s="651"/>
      <c r="DN23" s="651"/>
      <c r="DO23" s="651"/>
      <c r="DP23" s="651"/>
      <c r="DQ23" s="651"/>
      <c r="DR23" s="651"/>
      <c r="DS23" s="651"/>
      <c r="DT23" s="651"/>
      <c r="DU23" s="651"/>
      <c r="DV23" s="652"/>
      <c r="DW23" s="605" t="s">
        <v>300</v>
      </c>
      <c r="DX23" s="606"/>
      <c r="DY23" s="606"/>
      <c r="DZ23" s="606"/>
      <c r="EA23" s="606"/>
      <c r="EB23" s="606"/>
      <c r="EC23" s="607"/>
    </row>
    <row r="24" spans="2:133" ht="11.25" customHeight="1">
      <c r="B24" s="620" t="s">
        <v>301</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245</v>
      </c>
      <c r="AA24" s="626"/>
      <c r="AB24" s="626"/>
      <c r="AC24" s="626"/>
      <c r="AD24" s="627" t="s">
        <v>245</v>
      </c>
      <c r="AE24" s="627"/>
      <c r="AF24" s="627"/>
      <c r="AG24" s="627"/>
      <c r="AH24" s="627"/>
      <c r="AI24" s="627"/>
      <c r="AJ24" s="627"/>
      <c r="AK24" s="627"/>
      <c r="AL24" s="628" t="s">
        <v>183</v>
      </c>
      <c r="AM24" s="629"/>
      <c r="AN24" s="629"/>
      <c r="AO24" s="630"/>
      <c r="AP24" s="620" t="s">
        <v>302</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245</v>
      </c>
      <c r="BP24" s="626"/>
      <c r="BQ24" s="626"/>
      <c r="BR24" s="626"/>
      <c r="BS24" s="627" t="s">
        <v>183</v>
      </c>
      <c r="BT24" s="627"/>
      <c r="BU24" s="627"/>
      <c r="BV24" s="627"/>
      <c r="BW24" s="627"/>
      <c r="BX24" s="627"/>
      <c r="BY24" s="627"/>
      <c r="BZ24" s="627"/>
      <c r="CA24" s="627"/>
      <c r="CB24" s="631"/>
      <c r="CD24" s="609" t="s">
        <v>303</v>
      </c>
      <c r="CE24" s="610"/>
      <c r="CF24" s="610"/>
      <c r="CG24" s="610"/>
      <c r="CH24" s="610"/>
      <c r="CI24" s="610"/>
      <c r="CJ24" s="610"/>
      <c r="CK24" s="610"/>
      <c r="CL24" s="610"/>
      <c r="CM24" s="610"/>
      <c r="CN24" s="610"/>
      <c r="CO24" s="610"/>
      <c r="CP24" s="610"/>
      <c r="CQ24" s="611"/>
      <c r="CR24" s="612">
        <v>14633374</v>
      </c>
      <c r="CS24" s="613"/>
      <c r="CT24" s="613"/>
      <c r="CU24" s="613"/>
      <c r="CV24" s="613"/>
      <c r="CW24" s="613"/>
      <c r="CX24" s="613"/>
      <c r="CY24" s="614"/>
      <c r="CZ24" s="617">
        <v>42.5</v>
      </c>
      <c r="DA24" s="618"/>
      <c r="DB24" s="618"/>
      <c r="DC24" s="634"/>
      <c r="DD24" s="653">
        <v>8557320</v>
      </c>
      <c r="DE24" s="613"/>
      <c r="DF24" s="613"/>
      <c r="DG24" s="613"/>
      <c r="DH24" s="613"/>
      <c r="DI24" s="613"/>
      <c r="DJ24" s="613"/>
      <c r="DK24" s="614"/>
      <c r="DL24" s="653">
        <v>8487530</v>
      </c>
      <c r="DM24" s="613"/>
      <c r="DN24" s="613"/>
      <c r="DO24" s="613"/>
      <c r="DP24" s="613"/>
      <c r="DQ24" s="613"/>
      <c r="DR24" s="613"/>
      <c r="DS24" s="613"/>
      <c r="DT24" s="613"/>
      <c r="DU24" s="613"/>
      <c r="DV24" s="614"/>
      <c r="DW24" s="617">
        <v>47</v>
      </c>
      <c r="DX24" s="618"/>
      <c r="DY24" s="618"/>
      <c r="DZ24" s="618"/>
      <c r="EA24" s="618"/>
      <c r="EB24" s="618"/>
      <c r="EC24" s="619"/>
    </row>
    <row r="25" spans="2:133" ht="11.25" customHeight="1">
      <c r="B25" s="620" t="s">
        <v>304</v>
      </c>
      <c r="C25" s="621"/>
      <c r="D25" s="621"/>
      <c r="E25" s="621"/>
      <c r="F25" s="621"/>
      <c r="G25" s="621"/>
      <c r="H25" s="621"/>
      <c r="I25" s="621"/>
      <c r="J25" s="621"/>
      <c r="K25" s="621"/>
      <c r="L25" s="621"/>
      <c r="M25" s="621"/>
      <c r="N25" s="621"/>
      <c r="O25" s="621"/>
      <c r="P25" s="621"/>
      <c r="Q25" s="622"/>
      <c r="R25" s="623">
        <v>19394067</v>
      </c>
      <c r="S25" s="624"/>
      <c r="T25" s="624"/>
      <c r="U25" s="624"/>
      <c r="V25" s="624"/>
      <c r="W25" s="624"/>
      <c r="X25" s="624"/>
      <c r="Y25" s="625"/>
      <c r="Z25" s="626">
        <v>54.3</v>
      </c>
      <c r="AA25" s="626"/>
      <c r="AB25" s="626"/>
      <c r="AC25" s="626"/>
      <c r="AD25" s="627">
        <v>17684179</v>
      </c>
      <c r="AE25" s="627"/>
      <c r="AF25" s="627"/>
      <c r="AG25" s="627"/>
      <c r="AH25" s="627"/>
      <c r="AI25" s="627"/>
      <c r="AJ25" s="627"/>
      <c r="AK25" s="627"/>
      <c r="AL25" s="628">
        <v>99.4</v>
      </c>
      <c r="AM25" s="629"/>
      <c r="AN25" s="629"/>
      <c r="AO25" s="630"/>
      <c r="AP25" s="620" t="s">
        <v>305</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245</v>
      </c>
      <c r="BP25" s="626"/>
      <c r="BQ25" s="626"/>
      <c r="BR25" s="626"/>
      <c r="BS25" s="627" t="s">
        <v>245</v>
      </c>
      <c r="BT25" s="627"/>
      <c r="BU25" s="627"/>
      <c r="BV25" s="627"/>
      <c r="BW25" s="627"/>
      <c r="BX25" s="627"/>
      <c r="BY25" s="627"/>
      <c r="BZ25" s="627"/>
      <c r="CA25" s="627"/>
      <c r="CB25" s="631"/>
      <c r="CD25" s="620" t="s">
        <v>306</v>
      </c>
      <c r="CE25" s="621"/>
      <c r="CF25" s="621"/>
      <c r="CG25" s="621"/>
      <c r="CH25" s="621"/>
      <c r="CI25" s="621"/>
      <c r="CJ25" s="621"/>
      <c r="CK25" s="621"/>
      <c r="CL25" s="621"/>
      <c r="CM25" s="621"/>
      <c r="CN25" s="621"/>
      <c r="CO25" s="621"/>
      <c r="CP25" s="621"/>
      <c r="CQ25" s="622"/>
      <c r="CR25" s="623">
        <v>3864873</v>
      </c>
      <c r="CS25" s="654"/>
      <c r="CT25" s="654"/>
      <c r="CU25" s="654"/>
      <c r="CV25" s="654"/>
      <c r="CW25" s="654"/>
      <c r="CX25" s="654"/>
      <c r="CY25" s="655"/>
      <c r="CZ25" s="628">
        <v>11.2</v>
      </c>
      <c r="DA25" s="656"/>
      <c r="DB25" s="656"/>
      <c r="DC25" s="658"/>
      <c r="DD25" s="632">
        <v>3579758</v>
      </c>
      <c r="DE25" s="654"/>
      <c r="DF25" s="654"/>
      <c r="DG25" s="654"/>
      <c r="DH25" s="654"/>
      <c r="DI25" s="654"/>
      <c r="DJ25" s="654"/>
      <c r="DK25" s="655"/>
      <c r="DL25" s="632">
        <v>3553084</v>
      </c>
      <c r="DM25" s="654"/>
      <c r="DN25" s="654"/>
      <c r="DO25" s="654"/>
      <c r="DP25" s="654"/>
      <c r="DQ25" s="654"/>
      <c r="DR25" s="654"/>
      <c r="DS25" s="654"/>
      <c r="DT25" s="654"/>
      <c r="DU25" s="654"/>
      <c r="DV25" s="655"/>
      <c r="DW25" s="628">
        <v>19.7</v>
      </c>
      <c r="DX25" s="656"/>
      <c r="DY25" s="656"/>
      <c r="DZ25" s="656"/>
      <c r="EA25" s="656"/>
      <c r="EB25" s="656"/>
      <c r="EC25" s="657"/>
    </row>
    <row r="26" spans="2:133" ht="11.25" customHeight="1">
      <c r="B26" s="620" t="s">
        <v>307</v>
      </c>
      <c r="C26" s="621"/>
      <c r="D26" s="621"/>
      <c r="E26" s="621"/>
      <c r="F26" s="621"/>
      <c r="G26" s="621"/>
      <c r="H26" s="621"/>
      <c r="I26" s="621"/>
      <c r="J26" s="621"/>
      <c r="K26" s="621"/>
      <c r="L26" s="621"/>
      <c r="M26" s="621"/>
      <c r="N26" s="621"/>
      <c r="O26" s="621"/>
      <c r="P26" s="621"/>
      <c r="Q26" s="622"/>
      <c r="R26" s="623">
        <v>9671</v>
      </c>
      <c r="S26" s="624"/>
      <c r="T26" s="624"/>
      <c r="U26" s="624"/>
      <c r="V26" s="624"/>
      <c r="W26" s="624"/>
      <c r="X26" s="624"/>
      <c r="Y26" s="625"/>
      <c r="Z26" s="626">
        <v>0</v>
      </c>
      <c r="AA26" s="626"/>
      <c r="AB26" s="626"/>
      <c r="AC26" s="626"/>
      <c r="AD26" s="627">
        <v>9671</v>
      </c>
      <c r="AE26" s="627"/>
      <c r="AF26" s="627"/>
      <c r="AG26" s="627"/>
      <c r="AH26" s="627"/>
      <c r="AI26" s="627"/>
      <c r="AJ26" s="627"/>
      <c r="AK26" s="627"/>
      <c r="AL26" s="628">
        <v>0.1</v>
      </c>
      <c r="AM26" s="629"/>
      <c r="AN26" s="629"/>
      <c r="AO26" s="630"/>
      <c r="AP26" s="620" t="s">
        <v>308</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183</v>
      </c>
      <c r="BP26" s="626"/>
      <c r="BQ26" s="626"/>
      <c r="BR26" s="626"/>
      <c r="BS26" s="627" t="s">
        <v>245</v>
      </c>
      <c r="BT26" s="627"/>
      <c r="BU26" s="627"/>
      <c r="BV26" s="627"/>
      <c r="BW26" s="627"/>
      <c r="BX26" s="627"/>
      <c r="BY26" s="627"/>
      <c r="BZ26" s="627"/>
      <c r="CA26" s="627"/>
      <c r="CB26" s="631"/>
      <c r="CD26" s="620" t="s">
        <v>309</v>
      </c>
      <c r="CE26" s="621"/>
      <c r="CF26" s="621"/>
      <c r="CG26" s="621"/>
      <c r="CH26" s="621"/>
      <c r="CI26" s="621"/>
      <c r="CJ26" s="621"/>
      <c r="CK26" s="621"/>
      <c r="CL26" s="621"/>
      <c r="CM26" s="621"/>
      <c r="CN26" s="621"/>
      <c r="CO26" s="621"/>
      <c r="CP26" s="621"/>
      <c r="CQ26" s="622"/>
      <c r="CR26" s="623">
        <v>2343589</v>
      </c>
      <c r="CS26" s="624"/>
      <c r="CT26" s="624"/>
      <c r="CU26" s="624"/>
      <c r="CV26" s="624"/>
      <c r="CW26" s="624"/>
      <c r="CX26" s="624"/>
      <c r="CY26" s="625"/>
      <c r="CZ26" s="628">
        <v>6.8</v>
      </c>
      <c r="DA26" s="656"/>
      <c r="DB26" s="656"/>
      <c r="DC26" s="658"/>
      <c r="DD26" s="632">
        <v>2185117</v>
      </c>
      <c r="DE26" s="624"/>
      <c r="DF26" s="624"/>
      <c r="DG26" s="624"/>
      <c r="DH26" s="624"/>
      <c r="DI26" s="624"/>
      <c r="DJ26" s="624"/>
      <c r="DK26" s="625"/>
      <c r="DL26" s="632" t="s">
        <v>245</v>
      </c>
      <c r="DM26" s="624"/>
      <c r="DN26" s="624"/>
      <c r="DO26" s="624"/>
      <c r="DP26" s="624"/>
      <c r="DQ26" s="624"/>
      <c r="DR26" s="624"/>
      <c r="DS26" s="624"/>
      <c r="DT26" s="624"/>
      <c r="DU26" s="624"/>
      <c r="DV26" s="625"/>
      <c r="DW26" s="628" t="s">
        <v>183</v>
      </c>
      <c r="DX26" s="656"/>
      <c r="DY26" s="656"/>
      <c r="DZ26" s="656"/>
      <c r="EA26" s="656"/>
      <c r="EB26" s="656"/>
      <c r="EC26" s="657"/>
    </row>
    <row r="27" spans="2:133" ht="11.25" customHeight="1">
      <c r="B27" s="620" t="s">
        <v>310</v>
      </c>
      <c r="C27" s="621"/>
      <c r="D27" s="621"/>
      <c r="E27" s="621"/>
      <c r="F27" s="621"/>
      <c r="G27" s="621"/>
      <c r="H27" s="621"/>
      <c r="I27" s="621"/>
      <c r="J27" s="621"/>
      <c r="K27" s="621"/>
      <c r="L27" s="621"/>
      <c r="M27" s="621"/>
      <c r="N27" s="621"/>
      <c r="O27" s="621"/>
      <c r="P27" s="621"/>
      <c r="Q27" s="622"/>
      <c r="R27" s="623">
        <v>115113</v>
      </c>
      <c r="S27" s="624"/>
      <c r="T27" s="624"/>
      <c r="U27" s="624"/>
      <c r="V27" s="624"/>
      <c r="W27" s="624"/>
      <c r="X27" s="624"/>
      <c r="Y27" s="625"/>
      <c r="Z27" s="626">
        <v>0.3</v>
      </c>
      <c r="AA27" s="626"/>
      <c r="AB27" s="626"/>
      <c r="AC27" s="626"/>
      <c r="AD27" s="627">
        <v>31</v>
      </c>
      <c r="AE27" s="627"/>
      <c r="AF27" s="627"/>
      <c r="AG27" s="627"/>
      <c r="AH27" s="627"/>
      <c r="AI27" s="627"/>
      <c r="AJ27" s="627"/>
      <c r="AK27" s="627"/>
      <c r="AL27" s="628">
        <v>0</v>
      </c>
      <c r="AM27" s="629"/>
      <c r="AN27" s="629"/>
      <c r="AO27" s="630"/>
      <c r="AP27" s="620" t="s">
        <v>311</v>
      </c>
      <c r="AQ27" s="621"/>
      <c r="AR27" s="621"/>
      <c r="AS27" s="621"/>
      <c r="AT27" s="621"/>
      <c r="AU27" s="621"/>
      <c r="AV27" s="621"/>
      <c r="AW27" s="621"/>
      <c r="AX27" s="621"/>
      <c r="AY27" s="621"/>
      <c r="AZ27" s="621"/>
      <c r="BA27" s="621"/>
      <c r="BB27" s="621"/>
      <c r="BC27" s="621"/>
      <c r="BD27" s="621"/>
      <c r="BE27" s="621"/>
      <c r="BF27" s="622"/>
      <c r="BG27" s="623">
        <v>9157203</v>
      </c>
      <c r="BH27" s="624"/>
      <c r="BI27" s="624"/>
      <c r="BJ27" s="624"/>
      <c r="BK27" s="624"/>
      <c r="BL27" s="624"/>
      <c r="BM27" s="624"/>
      <c r="BN27" s="625"/>
      <c r="BO27" s="626">
        <v>100</v>
      </c>
      <c r="BP27" s="626"/>
      <c r="BQ27" s="626"/>
      <c r="BR27" s="626"/>
      <c r="BS27" s="627">
        <v>178066</v>
      </c>
      <c r="BT27" s="627"/>
      <c r="BU27" s="627"/>
      <c r="BV27" s="627"/>
      <c r="BW27" s="627"/>
      <c r="BX27" s="627"/>
      <c r="BY27" s="627"/>
      <c r="BZ27" s="627"/>
      <c r="CA27" s="627"/>
      <c r="CB27" s="631"/>
      <c r="CD27" s="620" t="s">
        <v>312</v>
      </c>
      <c r="CE27" s="621"/>
      <c r="CF27" s="621"/>
      <c r="CG27" s="621"/>
      <c r="CH27" s="621"/>
      <c r="CI27" s="621"/>
      <c r="CJ27" s="621"/>
      <c r="CK27" s="621"/>
      <c r="CL27" s="621"/>
      <c r="CM27" s="621"/>
      <c r="CN27" s="621"/>
      <c r="CO27" s="621"/>
      <c r="CP27" s="621"/>
      <c r="CQ27" s="622"/>
      <c r="CR27" s="623">
        <v>7891327</v>
      </c>
      <c r="CS27" s="654"/>
      <c r="CT27" s="654"/>
      <c r="CU27" s="654"/>
      <c r="CV27" s="654"/>
      <c r="CW27" s="654"/>
      <c r="CX27" s="654"/>
      <c r="CY27" s="655"/>
      <c r="CZ27" s="628">
        <v>22.9</v>
      </c>
      <c r="DA27" s="656"/>
      <c r="DB27" s="656"/>
      <c r="DC27" s="658"/>
      <c r="DD27" s="632">
        <v>2100388</v>
      </c>
      <c r="DE27" s="654"/>
      <c r="DF27" s="654"/>
      <c r="DG27" s="654"/>
      <c r="DH27" s="654"/>
      <c r="DI27" s="654"/>
      <c r="DJ27" s="654"/>
      <c r="DK27" s="655"/>
      <c r="DL27" s="632">
        <v>2057272</v>
      </c>
      <c r="DM27" s="654"/>
      <c r="DN27" s="654"/>
      <c r="DO27" s="654"/>
      <c r="DP27" s="654"/>
      <c r="DQ27" s="654"/>
      <c r="DR27" s="654"/>
      <c r="DS27" s="654"/>
      <c r="DT27" s="654"/>
      <c r="DU27" s="654"/>
      <c r="DV27" s="655"/>
      <c r="DW27" s="628">
        <v>11.4</v>
      </c>
      <c r="DX27" s="656"/>
      <c r="DY27" s="656"/>
      <c r="DZ27" s="656"/>
      <c r="EA27" s="656"/>
      <c r="EB27" s="656"/>
      <c r="EC27" s="657"/>
    </row>
    <row r="28" spans="2:133" ht="11.25" customHeight="1">
      <c r="B28" s="620" t="s">
        <v>313</v>
      </c>
      <c r="C28" s="621"/>
      <c r="D28" s="621"/>
      <c r="E28" s="621"/>
      <c r="F28" s="621"/>
      <c r="G28" s="621"/>
      <c r="H28" s="621"/>
      <c r="I28" s="621"/>
      <c r="J28" s="621"/>
      <c r="K28" s="621"/>
      <c r="L28" s="621"/>
      <c r="M28" s="621"/>
      <c r="N28" s="621"/>
      <c r="O28" s="621"/>
      <c r="P28" s="621"/>
      <c r="Q28" s="622"/>
      <c r="R28" s="623">
        <v>121321</v>
      </c>
      <c r="S28" s="624"/>
      <c r="T28" s="624"/>
      <c r="U28" s="624"/>
      <c r="V28" s="624"/>
      <c r="W28" s="624"/>
      <c r="X28" s="624"/>
      <c r="Y28" s="625"/>
      <c r="Z28" s="626">
        <v>0.3</v>
      </c>
      <c r="AA28" s="626"/>
      <c r="AB28" s="626"/>
      <c r="AC28" s="626"/>
      <c r="AD28" s="627">
        <v>40091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314</v>
      </c>
      <c r="CE28" s="621"/>
      <c r="CF28" s="621"/>
      <c r="CG28" s="621"/>
      <c r="CH28" s="621"/>
      <c r="CI28" s="621"/>
      <c r="CJ28" s="621"/>
      <c r="CK28" s="621"/>
      <c r="CL28" s="621"/>
      <c r="CM28" s="621"/>
      <c r="CN28" s="621"/>
      <c r="CO28" s="621"/>
      <c r="CP28" s="621"/>
      <c r="CQ28" s="622"/>
      <c r="CR28" s="623">
        <v>2877174</v>
      </c>
      <c r="CS28" s="624"/>
      <c r="CT28" s="624"/>
      <c r="CU28" s="624"/>
      <c r="CV28" s="624"/>
      <c r="CW28" s="624"/>
      <c r="CX28" s="624"/>
      <c r="CY28" s="625"/>
      <c r="CZ28" s="628">
        <v>8.4</v>
      </c>
      <c r="DA28" s="656"/>
      <c r="DB28" s="656"/>
      <c r="DC28" s="658"/>
      <c r="DD28" s="632">
        <v>2877174</v>
      </c>
      <c r="DE28" s="624"/>
      <c r="DF28" s="624"/>
      <c r="DG28" s="624"/>
      <c r="DH28" s="624"/>
      <c r="DI28" s="624"/>
      <c r="DJ28" s="624"/>
      <c r="DK28" s="625"/>
      <c r="DL28" s="632">
        <v>2877174</v>
      </c>
      <c r="DM28" s="624"/>
      <c r="DN28" s="624"/>
      <c r="DO28" s="624"/>
      <c r="DP28" s="624"/>
      <c r="DQ28" s="624"/>
      <c r="DR28" s="624"/>
      <c r="DS28" s="624"/>
      <c r="DT28" s="624"/>
      <c r="DU28" s="624"/>
      <c r="DV28" s="625"/>
      <c r="DW28" s="628">
        <v>15.9</v>
      </c>
      <c r="DX28" s="656"/>
      <c r="DY28" s="656"/>
      <c r="DZ28" s="656"/>
      <c r="EA28" s="656"/>
      <c r="EB28" s="656"/>
      <c r="EC28" s="657"/>
    </row>
    <row r="29" spans="2:133" ht="11.25" customHeight="1">
      <c r="B29" s="620" t="s">
        <v>315</v>
      </c>
      <c r="C29" s="621"/>
      <c r="D29" s="621"/>
      <c r="E29" s="621"/>
      <c r="F29" s="621"/>
      <c r="G29" s="621"/>
      <c r="H29" s="621"/>
      <c r="I29" s="621"/>
      <c r="J29" s="621"/>
      <c r="K29" s="621"/>
      <c r="L29" s="621"/>
      <c r="M29" s="621"/>
      <c r="N29" s="621"/>
      <c r="O29" s="621"/>
      <c r="P29" s="621"/>
      <c r="Q29" s="622"/>
      <c r="R29" s="623">
        <v>282676</v>
      </c>
      <c r="S29" s="624"/>
      <c r="T29" s="624"/>
      <c r="U29" s="624"/>
      <c r="V29" s="624"/>
      <c r="W29" s="624"/>
      <c r="X29" s="624"/>
      <c r="Y29" s="625"/>
      <c r="Z29" s="626">
        <v>0.8</v>
      </c>
      <c r="AA29" s="626"/>
      <c r="AB29" s="626"/>
      <c r="AC29" s="626"/>
      <c r="AD29" s="627" t="s">
        <v>245</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316</v>
      </c>
      <c r="CE29" s="662"/>
      <c r="CF29" s="620" t="s">
        <v>74</v>
      </c>
      <c r="CG29" s="621"/>
      <c r="CH29" s="621"/>
      <c r="CI29" s="621"/>
      <c r="CJ29" s="621"/>
      <c r="CK29" s="621"/>
      <c r="CL29" s="621"/>
      <c r="CM29" s="621"/>
      <c r="CN29" s="621"/>
      <c r="CO29" s="621"/>
      <c r="CP29" s="621"/>
      <c r="CQ29" s="622"/>
      <c r="CR29" s="623">
        <v>2877136</v>
      </c>
      <c r="CS29" s="654"/>
      <c r="CT29" s="654"/>
      <c r="CU29" s="654"/>
      <c r="CV29" s="654"/>
      <c r="CW29" s="654"/>
      <c r="CX29" s="654"/>
      <c r="CY29" s="655"/>
      <c r="CZ29" s="628">
        <v>8.4</v>
      </c>
      <c r="DA29" s="656"/>
      <c r="DB29" s="656"/>
      <c r="DC29" s="658"/>
      <c r="DD29" s="632">
        <v>2877136</v>
      </c>
      <c r="DE29" s="654"/>
      <c r="DF29" s="654"/>
      <c r="DG29" s="654"/>
      <c r="DH29" s="654"/>
      <c r="DI29" s="654"/>
      <c r="DJ29" s="654"/>
      <c r="DK29" s="655"/>
      <c r="DL29" s="632">
        <v>2877136</v>
      </c>
      <c r="DM29" s="654"/>
      <c r="DN29" s="654"/>
      <c r="DO29" s="654"/>
      <c r="DP29" s="654"/>
      <c r="DQ29" s="654"/>
      <c r="DR29" s="654"/>
      <c r="DS29" s="654"/>
      <c r="DT29" s="654"/>
      <c r="DU29" s="654"/>
      <c r="DV29" s="655"/>
      <c r="DW29" s="628">
        <v>15.9</v>
      </c>
      <c r="DX29" s="656"/>
      <c r="DY29" s="656"/>
      <c r="DZ29" s="656"/>
      <c r="EA29" s="656"/>
      <c r="EB29" s="656"/>
      <c r="EC29" s="657"/>
    </row>
    <row r="30" spans="2:133" ht="11.25" customHeight="1">
      <c r="B30" s="620" t="s">
        <v>317</v>
      </c>
      <c r="C30" s="621"/>
      <c r="D30" s="621"/>
      <c r="E30" s="621"/>
      <c r="F30" s="621"/>
      <c r="G30" s="621"/>
      <c r="H30" s="621"/>
      <c r="I30" s="621"/>
      <c r="J30" s="621"/>
      <c r="K30" s="621"/>
      <c r="L30" s="621"/>
      <c r="M30" s="621"/>
      <c r="N30" s="621"/>
      <c r="O30" s="621"/>
      <c r="P30" s="621"/>
      <c r="Q30" s="622"/>
      <c r="R30" s="623">
        <v>8078680</v>
      </c>
      <c r="S30" s="624"/>
      <c r="T30" s="624"/>
      <c r="U30" s="624"/>
      <c r="V30" s="624"/>
      <c r="W30" s="624"/>
      <c r="X30" s="624"/>
      <c r="Y30" s="625"/>
      <c r="Z30" s="626">
        <v>22.6</v>
      </c>
      <c r="AA30" s="626"/>
      <c r="AB30" s="626"/>
      <c r="AC30" s="626"/>
      <c r="AD30" s="627" t="s">
        <v>183</v>
      </c>
      <c r="AE30" s="627"/>
      <c r="AF30" s="627"/>
      <c r="AG30" s="627"/>
      <c r="AH30" s="627"/>
      <c r="AI30" s="627"/>
      <c r="AJ30" s="627"/>
      <c r="AK30" s="627"/>
      <c r="AL30" s="628" t="s">
        <v>183</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318</v>
      </c>
      <c r="BH30" s="659"/>
      <c r="BI30" s="659"/>
      <c r="BJ30" s="659"/>
      <c r="BK30" s="659"/>
      <c r="BL30" s="659"/>
      <c r="BM30" s="659"/>
      <c r="BN30" s="659"/>
      <c r="BO30" s="659"/>
      <c r="BP30" s="659"/>
      <c r="BQ30" s="660"/>
      <c r="BR30" s="605" t="s">
        <v>319</v>
      </c>
      <c r="BS30" s="659"/>
      <c r="BT30" s="659"/>
      <c r="BU30" s="659"/>
      <c r="BV30" s="659"/>
      <c r="BW30" s="659"/>
      <c r="BX30" s="659"/>
      <c r="BY30" s="659"/>
      <c r="BZ30" s="659"/>
      <c r="CA30" s="659"/>
      <c r="CB30" s="660"/>
      <c r="CD30" s="663"/>
      <c r="CE30" s="664"/>
      <c r="CF30" s="620" t="s">
        <v>320</v>
      </c>
      <c r="CG30" s="621"/>
      <c r="CH30" s="621"/>
      <c r="CI30" s="621"/>
      <c r="CJ30" s="621"/>
      <c r="CK30" s="621"/>
      <c r="CL30" s="621"/>
      <c r="CM30" s="621"/>
      <c r="CN30" s="621"/>
      <c r="CO30" s="621"/>
      <c r="CP30" s="621"/>
      <c r="CQ30" s="622"/>
      <c r="CR30" s="623">
        <v>2764989</v>
      </c>
      <c r="CS30" s="624"/>
      <c r="CT30" s="624"/>
      <c r="CU30" s="624"/>
      <c r="CV30" s="624"/>
      <c r="CW30" s="624"/>
      <c r="CX30" s="624"/>
      <c r="CY30" s="625"/>
      <c r="CZ30" s="628">
        <v>8</v>
      </c>
      <c r="DA30" s="656"/>
      <c r="DB30" s="656"/>
      <c r="DC30" s="658"/>
      <c r="DD30" s="632">
        <v>2764989</v>
      </c>
      <c r="DE30" s="624"/>
      <c r="DF30" s="624"/>
      <c r="DG30" s="624"/>
      <c r="DH30" s="624"/>
      <c r="DI30" s="624"/>
      <c r="DJ30" s="624"/>
      <c r="DK30" s="625"/>
      <c r="DL30" s="632">
        <v>2764989</v>
      </c>
      <c r="DM30" s="624"/>
      <c r="DN30" s="624"/>
      <c r="DO30" s="624"/>
      <c r="DP30" s="624"/>
      <c r="DQ30" s="624"/>
      <c r="DR30" s="624"/>
      <c r="DS30" s="624"/>
      <c r="DT30" s="624"/>
      <c r="DU30" s="624"/>
      <c r="DV30" s="625"/>
      <c r="DW30" s="628">
        <v>15.3</v>
      </c>
      <c r="DX30" s="656"/>
      <c r="DY30" s="656"/>
      <c r="DZ30" s="656"/>
      <c r="EA30" s="656"/>
      <c r="EB30" s="656"/>
      <c r="EC30" s="657"/>
    </row>
    <row r="31" spans="2:133" ht="11.25" customHeight="1">
      <c r="B31" s="636" t="s">
        <v>321</v>
      </c>
      <c r="C31" s="637"/>
      <c r="D31" s="637"/>
      <c r="E31" s="637"/>
      <c r="F31" s="637"/>
      <c r="G31" s="637"/>
      <c r="H31" s="637"/>
      <c r="I31" s="637"/>
      <c r="J31" s="637"/>
      <c r="K31" s="637"/>
      <c r="L31" s="637"/>
      <c r="M31" s="637"/>
      <c r="N31" s="637"/>
      <c r="O31" s="637"/>
      <c r="P31" s="637"/>
      <c r="Q31" s="638"/>
      <c r="R31" s="623">
        <v>3623</v>
      </c>
      <c r="S31" s="624"/>
      <c r="T31" s="624"/>
      <c r="U31" s="624"/>
      <c r="V31" s="624"/>
      <c r="W31" s="624"/>
      <c r="X31" s="624"/>
      <c r="Y31" s="625"/>
      <c r="Z31" s="626">
        <v>0</v>
      </c>
      <c r="AA31" s="626"/>
      <c r="AB31" s="626"/>
      <c r="AC31" s="626"/>
      <c r="AD31" s="627">
        <v>3623</v>
      </c>
      <c r="AE31" s="627"/>
      <c r="AF31" s="627"/>
      <c r="AG31" s="627"/>
      <c r="AH31" s="627"/>
      <c r="AI31" s="627"/>
      <c r="AJ31" s="627"/>
      <c r="AK31" s="627"/>
      <c r="AL31" s="628">
        <v>0</v>
      </c>
      <c r="AM31" s="629"/>
      <c r="AN31" s="629"/>
      <c r="AO31" s="630"/>
      <c r="AP31" s="667" t="s">
        <v>322</v>
      </c>
      <c r="AQ31" s="668"/>
      <c r="AR31" s="668"/>
      <c r="AS31" s="668"/>
      <c r="AT31" s="673" t="s">
        <v>323</v>
      </c>
      <c r="AU31" s="218"/>
      <c r="AV31" s="218"/>
      <c r="AW31" s="218"/>
      <c r="AX31" s="609" t="s">
        <v>196</v>
      </c>
      <c r="AY31" s="610"/>
      <c r="AZ31" s="610"/>
      <c r="BA31" s="610"/>
      <c r="BB31" s="610"/>
      <c r="BC31" s="610"/>
      <c r="BD31" s="610"/>
      <c r="BE31" s="610"/>
      <c r="BF31" s="611"/>
      <c r="BG31" s="676">
        <v>99.7</v>
      </c>
      <c r="BH31" s="677"/>
      <c r="BI31" s="677"/>
      <c r="BJ31" s="677"/>
      <c r="BK31" s="677"/>
      <c r="BL31" s="677"/>
      <c r="BM31" s="618">
        <v>97.4</v>
      </c>
      <c r="BN31" s="677"/>
      <c r="BO31" s="677"/>
      <c r="BP31" s="677"/>
      <c r="BQ31" s="678"/>
      <c r="BR31" s="676">
        <v>99.5</v>
      </c>
      <c r="BS31" s="677"/>
      <c r="BT31" s="677"/>
      <c r="BU31" s="677"/>
      <c r="BV31" s="677"/>
      <c r="BW31" s="677"/>
      <c r="BX31" s="618">
        <v>96.6</v>
      </c>
      <c r="BY31" s="677"/>
      <c r="BZ31" s="677"/>
      <c r="CA31" s="677"/>
      <c r="CB31" s="678"/>
      <c r="CD31" s="663"/>
      <c r="CE31" s="664"/>
      <c r="CF31" s="620" t="s">
        <v>324</v>
      </c>
      <c r="CG31" s="621"/>
      <c r="CH31" s="621"/>
      <c r="CI31" s="621"/>
      <c r="CJ31" s="621"/>
      <c r="CK31" s="621"/>
      <c r="CL31" s="621"/>
      <c r="CM31" s="621"/>
      <c r="CN31" s="621"/>
      <c r="CO31" s="621"/>
      <c r="CP31" s="621"/>
      <c r="CQ31" s="622"/>
      <c r="CR31" s="623">
        <v>112147</v>
      </c>
      <c r="CS31" s="654"/>
      <c r="CT31" s="654"/>
      <c r="CU31" s="654"/>
      <c r="CV31" s="654"/>
      <c r="CW31" s="654"/>
      <c r="CX31" s="654"/>
      <c r="CY31" s="655"/>
      <c r="CZ31" s="628">
        <v>0.3</v>
      </c>
      <c r="DA31" s="656"/>
      <c r="DB31" s="656"/>
      <c r="DC31" s="658"/>
      <c r="DD31" s="632">
        <v>112147</v>
      </c>
      <c r="DE31" s="654"/>
      <c r="DF31" s="654"/>
      <c r="DG31" s="654"/>
      <c r="DH31" s="654"/>
      <c r="DI31" s="654"/>
      <c r="DJ31" s="654"/>
      <c r="DK31" s="655"/>
      <c r="DL31" s="632">
        <v>112147</v>
      </c>
      <c r="DM31" s="654"/>
      <c r="DN31" s="654"/>
      <c r="DO31" s="654"/>
      <c r="DP31" s="654"/>
      <c r="DQ31" s="654"/>
      <c r="DR31" s="654"/>
      <c r="DS31" s="654"/>
      <c r="DT31" s="654"/>
      <c r="DU31" s="654"/>
      <c r="DV31" s="655"/>
      <c r="DW31" s="628">
        <v>0.6</v>
      </c>
      <c r="DX31" s="656"/>
      <c r="DY31" s="656"/>
      <c r="DZ31" s="656"/>
      <c r="EA31" s="656"/>
      <c r="EB31" s="656"/>
      <c r="EC31" s="657"/>
    </row>
    <row r="32" spans="2:133" ht="11.25" customHeight="1">
      <c r="B32" s="620" t="s">
        <v>325</v>
      </c>
      <c r="C32" s="621"/>
      <c r="D32" s="621"/>
      <c r="E32" s="621"/>
      <c r="F32" s="621"/>
      <c r="G32" s="621"/>
      <c r="H32" s="621"/>
      <c r="I32" s="621"/>
      <c r="J32" s="621"/>
      <c r="K32" s="621"/>
      <c r="L32" s="621"/>
      <c r="M32" s="621"/>
      <c r="N32" s="621"/>
      <c r="O32" s="621"/>
      <c r="P32" s="621"/>
      <c r="Q32" s="622"/>
      <c r="R32" s="623">
        <v>2459484</v>
      </c>
      <c r="S32" s="624"/>
      <c r="T32" s="624"/>
      <c r="U32" s="624"/>
      <c r="V32" s="624"/>
      <c r="W32" s="624"/>
      <c r="X32" s="624"/>
      <c r="Y32" s="625"/>
      <c r="Z32" s="626">
        <v>6.9</v>
      </c>
      <c r="AA32" s="626"/>
      <c r="AB32" s="626"/>
      <c r="AC32" s="626"/>
      <c r="AD32" s="627" t="s">
        <v>245</v>
      </c>
      <c r="AE32" s="627"/>
      <c r="AF32" s="627"/>
      <c r="AG32" s="627"/>
      <c r="AH32" s="627"/>
      <c r="AI32" s="627"/>
      <c r="AJ32" s="627"/>
      <c r="AK32" s="627"/>
      <c r="AL32" s="628" t="s">
        <v>183</v>
      </c>
      <c r="AM32" s="629"/>
      <c r="AN32" s="629"/>
      <c r="AO32" s="630"/>
      <c r="AP32" s="669"/>
      <c r="AQ32" s="670"/>
      <c r="AR32" s="670"/>
      <c r="AS32" s="670"/>
      <c r="AT32" s="674"/>
      <c r="AU32" s="214" t="s">
        <v>326</v>
      </c>
      <c r="AX32" s="620" t="s">
        <v>327</v>
      </c>
      <c r="AY32" s="621"/>
      <c r="AZ32" s="621"/>
      <c r="BA32" s="621"/>
      <c r="BB32" s="621"/>
      <c r="BC32" s="621"/>
      <c r="BD32" s="621"/>
      <c r="BE32" s="621"/>
      <c r="BF32" s="622"/>
      <c r="BG32" s="679">
        <v>99.5</v>
      </c>
      <c r="BH32" s="654"/>
      <c r="BI32" s="654"/>
      <c r="BJ32" s="654"/>
      <c r="BK32" s="654"/>
      <c r="BL32" s="654"/>
      <c r="BM32" s="629">
        <v>96.9</v>
      </c>
      <c r="BN32" s="654"/>
      <c r="BO32" s="654"/>
      <c r="BP32" s="654"/>
      <c r="BQ32" s="680"/>
      <c r="BR32" s="679">
        <v>99.3</v>
      </c>
      <c r="BS32" s="654"/>
      <c r="BT32" s="654"/>
      <c r="BU32" s="654"/>
      <c r="BV32" s="654"/>
      <c r="BW32" s="654"/>
      <c r="BX32" s="629">
        <v>96.1</v>
      </c>
      <c r="BY32" s="654"/>
      <c r="BZ32" s="654"/>
      <c r="CA32" s="654"/>
      <c r="CB32" s="680"/>
      <c r="CD32" s="665"/>
      <c r="CE32" s="666"/>
      <c r="CF32" s="620" t="s">
        <v>328</v>
      </c>
      <c r="CG32" s="621"/>
      <c r="CH32" s="621"/>
      <c r="CI32" s="621"/>
      <c r="CJ32" s="621"/>
      <c r="CK32" s="621"/>
      <c r="CL32" s="621"/>
      <c r="CM32" s="621"/>
      <c r="CN32" s="621"/>
      <c r="CO32" s="621"/>
      <c r="CP32" s="621"/>
      <c r="CQ32" s="622"/>
      <c r="CR32" s="623">
        <v>38</v>
      </c>
      <c r="CS32" s="624"/>
      <c r="CT32" s="624"/>
      <c r="CU32" s="624"/>
      <c r="CV32" s="624"/>
      <c r="CW32" s="624"/>
      <c r="CX32" s="624"/>
      <c r="CY32" s="625"/>
      <c r="CZ32" s="628">
        <v>0</v>
      </c>
      <c r="DA32" s="656"/>
      <c r="DB32" s="656"/>
      <c r="DC32" s="658"/>
      <c r="DD32" s="632">
        <v>38</v>
      </c>
      <c r="DE32" s="624"/>
      <c r="DF32" s="624"/>
      <c r="DG32" s="624"/>
      <c r="DH32" s="624"/>
      <c r="DI32" s="624"/>
      <c r="DJ32" s="624"/>
      <c r="DK32" s="625"/>
      <c r="DL32" s="632">
        <v>38</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329</v>
      </c>
      <c r="C33" s="621"/>
      <c r="D33" s="621"/>
      <c r="E33" s="621"/>
      <c r="F33" s="621"/>
      <c r="G33" s="621"/>
      <c r="H33" s="621"/>
      <c r="I33" s="621"/>
      <c r="J33" s="621"/>
      <c r="K33" s="621"/>
      <c r="L33" s="621"/>
      <c r="M33" s="621"/>
      <c r="N33" s="621"/>
      <c r="O33" s="621"/>
      <c r="P33" s="621"/>
      <c r="Q33" s="622"/>
      <c r="R33" s="623">
        <v>70438</v>
      </c>
      <c r="S33" s="624"/>
      <c r="T33" s="624"/>
      <c r="U33" s="624"/>
      <c r="V33" s="624"/>
      <c r="W33" s="624"/>
      <c r="X33" s="624"/>
      <c r="Y33" s="625"/>
      <c r="Z33" s="626">
        <v>0.2</v>
      </c>
      <c r="AA33" s="626"/>
      <c r="AB33" s="626"/>
      <c r="AC33" s="626"/>
      <c r="AD33" s="627">
        <v>15951</v>
      </c>
      <c r="AE33" s="627"/>
      <c r="AF33" s="627"/>
      <c r="AG33" s="627"/>
      <c r="AH33" s="627"/>
      <c r="AI33" s="627"/>
      <c r="AJ33" s="627"/>
      <c r="AK33" s="627"/>
      <c r="AL33" s="628">
        <v>0.1</v>
      </c>
      <c r="AM33" s="629"/>
      <c r="AN33" s="629"/>
      <c r="AO33" s="630"/>
      <c r="AP33" s="671"/>
      <c r="AQ33" s="672"/>
      <c r="AR33" s="672"/>
      <c r="AS33" s="672"/>
      <c r="AT33" s="675"/>
      <c r="AU33" s="219"/>
      <c r="AV33" s="219"/>
      <c r="AW33" s="219"/>
      <c r="AX33" s="644" t="s">
        <v>330</v>
      </c>
      <c r="AY33" s="645"/>
      <c r="AZ33" s="645"/>
      <c r="BA33" s="645"/>
      <c r="BB33" s="645"/>
      <c r="BC33" s="645"/>
      <c r="BD33" s="645"/>
      <c r="BE33" s="645"/>
      <c r="BF33" s="646"/>
      <c r="BG33" s="681">
        <v>99.7</v>
      </c>
      <c r="BH33" s="682"/>
      <c r="BI33" s="682"/>
      <c r="BJ33" s="682"/>
      <c r="BK33" s="682"/>
      <c r="BL33" s="682"/>
      <c r="BM33" s="683">
        <v>97.4</v>
      </c>
      <c r="BN33" s="682"/>
      <c r="BO33" s="682"/>
      <c r="BP33" s="682"/>
      <c r="BQ33" s="684"/>
      <c r="BR33" s="681">
        <v>99.6</v>
      </c>
      <c r="BS33" s="682"/>
      <c r="BT33" s="682"/>
      <c r="BU33" s="682"/>
      <c r="BV33" s="682"/>
      <c r="BW33" s="682"/>
      <c r="BX33" s="683">
        <v>96.6</v>
      </c>
      <c r="BY33" s="682"/>
      <c r="BZ33" s="682"/>
      <c r="CA33" s="682"/>
      <c r="CB33" s="684"/>
      <c r="CD33" s="620" t="s">
        <v>331</v>
      </c>
      <c r="CE33" s="621"/>
      <c r="CF33" s="621"/>
      <c r="CG33" s="621"/>
      <c r="CH33" s="621"/>
      <c r="CI33" s="621"/>
      <c r="CJ33" s="621"/>
      <c r="CK33" s="621"/>
      <c r="CL33" s="621"/>
      <c r="CM33" s="621"/>
      <c r="CN33" s="621"/>
      <c r="CO33" s="621"/>
      <c r="CP33" s="621"/>
      <c r="CQ33" s="622"/>
      <c r="CR33" s="623">
        <v>17448672</v>
      </c>
      <c r="CS33" s="654"/>
      <c r="CT33" s="654"/>
      <c r="CU33" s="654"/>
      <c r="CV33" s="654"/>
      <c r="CW33" s="654"/>
      <c r="CX33" s="654"/>
      <c r="CY33" s="655"/>
      <c r="CZ33" s="628">
        <v>50.7</v>
      </c>
      <c r="DA33" s="656"/>
      <c r="DB33" s="656"/>
      <c r="DC33" s="658"/>
      <c r="DD33" s="632">
        <v>13013157</v>
      </c>
      <c r="DE33" s="654"/>
      <c r="DF33" s="654"/>
      <c r="DG33" s="654"/>
      <c r="DH33" s="654"/>
      <c r="DI33" s="654"/>
      <c r="DJ33" s="654"/>
      <c r="DK33" s="655"/>
      <c r="DL33" s="632">
        <v>8620146</v>
      </c>
      <c r="DM33" s="654"/>
      <c r="DN33" s="654"/>
      <c r="DO33" s="654"/>
      <c r="DP33" s="654"/>
      <c r="DQ33" s="654"/>
      <c r="DR33" s="654"/>
      <c r="DS33" s="654"/>
      <c r="DT33" s="654"/>
      <c r="DU33" s="654"/>
      <c r="DV33" s="655"/>
      <c r="DW33" s="628">
        <v>47.7</v>
      </c>
      <c r="DX33" s="656"/>
      <c r="DY33" s="656"/>
      <c r="DZ33" s="656"/>
      <c r="EA33" s="656"/>
      <c r="EB33" s="656"/>
      <c r="EC33" s="657"/>
    </row>
    <row r="34" spans="2:133" ht="11.25" customHeight="1">
      <c r="B34" s="620" t="s">
        <v>332</v>
      </c>
      <c r="C34" s="621"/>
      <c r="D34" s="621"/>
      <c r="E34" s="621"/>
      <c r="F34" s="621"/>
      <c r="G34" s="621"/>
      <c r="H34" s="621"/>
      <c r="I34" s="621"/>
      <c r="J34" s="621"/>
      <c r="K34" s="621"/>
      <c r="L34" s="621"/>
      <c r="M34" s="621"/>
      <c r="N34" s="621"/>
      <c r="O34" s="621"/>
      <c r="P34" s="621"/>
      <c r="Q34" s="622"/>
      <c r="R34" s="623">
        <v>1308179</v>
      </c>
      <c r="S34" s="624"/>
      <c r="T34" s="624"/>
      <c r="U34" s="624"/>
      <c r="V34" s="624"/>
      <c r="W34" s="624"/>
      <c r="X34" s="624"/>
      <c r="Y34" s="625"/>
      <c r="Z34" s="626">
        <v>3.7</v>
      </c>
      <c r="AA34" s="626"/>
      <c r="AB34" s="626"/>
      <c r="AC34" s="626"/>
      <c r="AD34" s="627" t="s">
        <v>258</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6378380</v>
      </c>
      <c r="CS34" s="624"/>
      <c r="CT34" s="624"/>
      <c r="CU34" s="624"/>
      <c r="CV34" s="624"/>
      <c r="CW34" s="624"/>
      <c r="CX34" s="624"/>
      <c r="CY34" s="625"/>
      <c r="CZ34" s="628">
        <v>18.5</v>
      </c>
      <c r="DA34" s="656"/>
      <c r="DB34" s="656"/>
      <c r="DC34" s="658"/>
      <c r="DD34" s="632">
        <v>3801693</v>
      </c>
      <c r="DE34" s="624"/>
      <c r="DF34" s="624"/>
      <c r="DG34" s="624"/>
      <c r="DH34" s="624"/>
      <c r="DI34" s="624"/>
      <c r="DJ34" s="624"/>
      <c r="DK34" s="625"/>
      <c r="DL34" s="632">
        <v>3260724</v>
      </c>
      <c r="DM34" s="624"/>
      <c r="DN34" s="624"/>
      <c r="DO34" s="624"/>
      <c r="DP34" s="624"/>
      <c r="DQ34" s="624"/>
      <c r="DR34" s="624"/>
      <c r="DS34" s="624"/>
      <c r="DT34" s="624"/>
      <c r="DU34" s="624"/>
      <c r="DV34" s="625"/>
      <c r="DW34" s="628">
        <v>18</v>
      </c>
      <c r="DX34" s="656"/>
      <c r="DY34" s="656"/>
      <c r="DZ34" s="656"/>
      <c r="EA34" s="656"/>
      <c r="EB34" s="656"/>
      <c r="EC34" s="657"/>
    </row>
    <row r="35" spans="2:133" ht="11.25" customHeight="1">
      <c r="B35" s="620" t="s">
        <v>334</v>
      </c>
      <c r="C35" s="621"/>
      <c r="D35" s="621"/>
      <c r="E35" s="621"/>
      <c r="F35" s="621"/>
      <c r="G35" s="621"/>
      <c r="H35" s="621"/>
      <c r="I35" s="621"/>
      <c r="J35" s="621"/>
      <c r="K35" s="621"/>
      <c r="L35" s="621"/>
      <c r="M35" s="621"/>
      <c r="N35" s="621"/>
      <c r="O35" s="621"/>
      <c r="P35" s="621"/>
      <c r="Q35" s="622"/>
      <c r="R35" s="623">
        <v>1055772</v>
      </c>
      <c r="S35" s="624"/>
      <c r="T35" s="624"/>
      <c r="U35" s="624"/>
      <c r="V35" s="624"/>
      <c r="W35" s="624"/>
      <c r="X35" s="624"/>
      <c r="Y35" s="625"/>
      <c r="Z35" s="626">
        <v>3</v>
      </c>
      <c r="AA35" s="626"/>
      <c r="AB35" s="626"/>
      <c r="AC35" s="626"/>
      <c r="AD35" s="627" t="s">
        <v>245</v>
      </c>
      <c r="AE35" s="627"/>
      <c r="AF35" s="627"/>
      <c r="AG35" s="627"/>
      <c r="AH35" s="627"/>
      <c r="AI35" s="627"/>
      <c r="AJ35" s="627"/>
      <c r="AK35" s="627"/>
      <c r="AL35" s="628" t="s">
        <v>183</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2189303</v>
      </c>
      <c r="CS35" s="654"/>
      <c r="CT35" s="654"/>
      <c r="CU35" s="654"/>
      <c r="CV35" s="654"/>
      <c r="CW35" s="654"/>
      <c r="CX35" s="654"/>
      <c r="CY35" s="655"/>
      <c r="CZ35" s="628">
        <v>6.4</v>
      </c>
      <c r="DA35" s="656"/>
      <c r="DB35" s="656"/>
      <c r="DC35" s="658"/>
      <c r="DD35" s="632">
        <v>1791204</v>
      </c>
      <c r="DE35" s="654"/>
      <c r="DF35" s="654"/>
      <c r="DG35" s="654"/>
      <c r="DH35" s="654"/>
      <c r="DI35" s="654"/>
      <c r="DJ35" s="654"/>
      <c r="DK35" s="655"/>
      <c r="DL35" s="632">
        <v>1583587</v>
      </c>
      <c r="DM35" s="654"/>
      <c r="DN35" s="654"/>
      <c r="DO35" s="654"/>
      <c r="DP35" s="654"/>
      <c r="DQ35" s="654"/>
      <c r="DR35" s="654"/>
      <c r="DS35" s="654"/>
      <c r="DT35" s="654"/>
      <c r="DU35" s="654"/>
      <c r="DV35" s="655"/>
      <c r="DW35" s="628">
        <v>8.8000000000000007</v>
      </c>
      <c r="DX35" s="656"/>
      <c r="DY35" s="656"/>
      <c r="DZ35" s="656"/>
      <c r="EA35" s="656"/>
      <c r="EB35" s="656"/>
      <c r="EC35" s="657"/>
    </row>
    <row r="36" spans="2:133" ht="11.25" customHeight="1">
      <c r="B36" s="620" t="s">
        <v>338</v>
      </c>
      <c r="C36" s="621"/>
      <c r="D36" s="621"/>
      <c r="E36" s="621"/>
      <c r="F36" s="621"/>
      <c r="G36" s="621"/>
      <c r="H36" s="621"/>
      <c r="I36" s="621"/>
      <c r="J36" s="621"/>
      <c r="K36" s="621"/>
      <c r="L36" s="621"/>
      <c r="M36" s="621"/>
      <c r="N36" s="621"/>
      <c r="O36" s="621"/>
      <c r="P36" s="621"/>
      <c r="Q36" s="622"/>
      <c r="R36" s="623">
        <v>323891</v>
      </c>
      <c r="S36" s="624"/>
      <c r="T36" s="624"/>
      <c r="U36" s="624"/>
      <c r="V36" s="624"/>
      <c r="W36" s="624"/>
      <c r="X36" s="624"/>
      <c r="Y36" s="625"/>
      <c r="Z36" s="626">
        <v>0.9</v>
      </c>
      <c r="AA36" s="626"/>
      <c r="AB36" s="626"/>
      <c r="AC36" s="626"/>
      <c r="AD36" s="627" t="s">
        <v>183</v>
      </c>
      <c r="AE36" s="627"/>
      <c r="AF36" s="627"/>
      <c r="AG36" s="627"/>
      <c r="AH36" s="627"/>
      <c r="AI36" s="627"/>
      <c r="AJ36" s="627"/>
      <c r="AK36" s="627"/>
      <c r="AL36" s="628" t="s">
        <v>245</v>
      </c>
      <c r="AM36" s="629"/>
      <c r="AN36" s="629"/>
      <c r="AO36" s="630"/>
      <c r="AP36" s="222"/>
      <c r="AQ36" s="685" t="s">
        <v>339</v>
      </c>
      <c r="AR36" s="686"/>
      <c r="AS36" s="686"/>
      <c r="AT36" s="686"/>
      <c r="AU36" s="686"/>
      <c r="AV36" s="686"/>
      <c r="AW36" s="686"/>
      <c r="AX36" s="686"/>
      <c r="AY36" s="687"/>
      <c r="AZ36" s="612">
        <v>4119763</v>
      </c>
      <c r="BA36" s="613"/>
      <c r="BB36" s="613"/>
      <c r="BC36" s="613"/>
      <c r="BD36" s="613"/>
      <c r="BE36" s="613"/>
      <c r="BF36" s="688"/>
      <c r="BG36" s="609" t="s">
        <v>340</v>
      </c>
      <c r="BH36" s="610"/>
      <c r="BI36" s="610"/>
      <c r="BJ36" s="610"/>
      <c r="BK36" s="610"/>
      <c r="BL36" s="610"/>
      <c r="BM36" s="610"/>
      <c r="BN36" s="610"/>
      <c r="BO36" s="610"/>
      <c r="BP36" s="610"/>
      <c r="BQ36" s="610"/>
      <c r="BR36" s="610"/>
      <c r="BS36" s="610"/>
      <c r="BT36" s="610"/>
      <c r="BU36" s="611"/>
      <c r="BV36" s="612">
        <v>44699</v>
      </c>
      <c r="BW36" s="613"/>
      <c r="BX36" s="613"/>
      <c r="BY36" s="613"/>
      <c r="BZ36" s="613"/>
      <c r="CA36" s="613"/>
      <c r="CB36" s="688"/>
      <c r="CD36" s="620" t="s">
        <v>341</v>
      </c>
      <c r="CE36" s="621"/>
      <c r="CF36" s="621"/>
      <c r="CG36" s="621"/>
      <c r="CH36" s="621"/>
      <c r="CI36" s="621"/>
      <c r="CJ36" s="621"/>
      <c r="CK36" s="621"/>
      <c r="CL36" s="621"/>
      <c r="CM36" s="621"/>
      <c r="CN36" s="621"/>
      <c r="CO36" s="621"/>
      <c r="CP36" s="621"/>
      <c r="CQ36" s="622"/>
      <c r="CR36" s="623">
        <v>3956316</v>
      </c>
      <c r="CS36" s="624"/>
      <c r="CT36" s="624"/>
      <c r="CU36" s="624"/>
      <c r="CV36" s="624"/>
      <c r="CW36" s="624"/>
      <c r="CX36" s="624"/>
      <c r="CY36" s="625"/>
      <c r="CZ36" s="628">
        <v>11.5</v>
      </c>
      <c r="DA36" s="656"/>
      <c r="DB36" s="656"/>
      <c r="DC36" s="658"/>
      <c r="DD36" s="632">
        <v>3379490</v>
      </c>
      <c r="DE36" s="624"/>
      <c r="DF36" s="624"/>
      <c r="DG36" s="624"/>
      <c r="DH36" s="624"/>
      <c r="DI36" s="624"/>
      <c r="DJ36" s="624"/>
      <c r="DK36" s="625"/>
      <c r="DL36" s="632">
        <v>1982295</v>
      </c>
      <c r="DM36" s="624"/>
      <c r="DN36" s="624"/>
      <c r="DO36" s="624"/>
      <c r="DP36" s="624"/>
      <c r="DQ36" s="624"/>
      <c r="DR36" s="624"/>
      <c r="DS36" s="624"/>
      <c r="DT36" s="624"/>
      <c r="DU36" s="624"/>
      <c r="DV36" s="625"/>
      <c r="DW36" s="628">
        <v>11</v>
      </c>
      <c r="DX36" s="656"/>
      <c r="DY36" s="656"/>
      <c r="DZ36" s="656"/>
      <c r="EA36" s="656"/>
      <c r="EB36" s="656"/>
      <c r="EC36" s="657"/>
    </row>
    <row r="37" spans="2:133" ht="11.25" customHeight="1">
      <c r="B37" s="620" t="s">
        <v>342</v>
      </c>
      <c r="C37" s="621"/>
      <c r="D37" s="621"/>
      <c r="E37" s="621"/>
      <c r="F37" s="621"/>
      <c r="G37" s="621"/>
      <c r="H37" s="621"/>
      <c r="I37" s="621"/>
      <c r="J37" s="621"/>
      <c r="K37" s="621"/>
      <c r="L37" s="621"/>
      <c r="M37" s="621"/>
      <c r="N37" s="621"/>
      <c r="O37" s="621"/>
      <c r="P37" s="621"/>
      <c r="Q37" s="622"/>
      <c r="R37" s="623">
        <v>631139</v>
      </c>
      <c r="S37" s="624"/>
      <c r="T37" s="624"/>
      <c r="U37" s="624"/>
      <c r="V37" s="624"/>
      <c r="W37" s="624"/>
      <c r="X37" s="624"/>
      <c r="Y37" s="625"/>
      <c r="Z37" s="626">
        <v>1.8</v>
      </c>
      <c r="AA37" s="626"/>
      <c r="AB37" s="626"/>
      <c r="AC37" s="626"/>
      <c r="AD37" s="627">
        <v>38427</v>
      </c>
      <c r="AE37" s="627"/>
      <c r="AF37" s="627"/>
      <c r="AG37" s="627"/>
      <c r="AH37" s="627"/>
      <c r="AI37" s="627"/>
      <c r="AJ37" s="627"/>
      <c r="AK37" s="627"/>
      <c r="AL37" s="628">
        <v>0.2</v>
      </c>
      <c r="AM37" s="629"/>
      <c r="AN37" s="629"/>
      <c r="AO37" s="630"/>
      <c r="AQ37" s="689" t="s">
        <v>343</v>
      </c>
      <c r="AR37" s="690"/>
      <c r="AS37" s="690"/>
      <c r="AT37" s="690"/>
      <c r="AU37" s="690"/>
      <c r="AV37" s="690"/>
      <c r="AW37" s="690"/>
      <c r="AX37" s="690"/>
      <c r="AY37" s="691"/>
      <c r="AZ37" s="623">
        <v>579159</v>
      </c>
      <c r="BA37" s="624"/>
      <c r="BB37" s="624"/>
      <c r="BC37" s="624"/>
      <c r="BD37" s="654"/>
      <c r="BE37" s="654"/>
      <c r="BF37" s="680"/>
      <c r="BG37" s="620" t="s">
        <v>344</v>
      </c>
      <c r="BH37" s="621"/>
      <c r="BI37" s="621"/>
      <c r="BJ37" s="621"/>
      <c r="BK37" s="621"/>
      <c r="BL37" s="621"/>
      <c r="BM37" s="621"/>
      <c r="BN37" s="621"/>
      <c r="BO37" s="621"/>
      <c r="BP37" s="621"/>
      <c r="BQ37" s="621"/>
      <c r="BR37" s="621"/>
      <c r="BS37" s="621"/>
      <c r="BT37" s="621"/>
      <c r="BU37" s="622"/>
      <c r="BV37" s="623">
        <v>-147898</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1395612</v>
      </c>
      <c r="CS37" s="654"/>
      <c r="CT37" s="654"/>
      <c r="CU37" s="654"/>
      <c r="CV37" s="654"/>
      <c r="CW37" s="654"/>
      <c r="CX37" s="654"/>
      <c r="CY37" s="655"/>
      <c r="CZ37" s="628">
        <v>4.0999999999999996</v>
      </c>
      <c r="DA37" s="656"/>
      <c r="DB37" s="656"/>
      <c r="DC37" s="658"/>
      <c r="DD37" s="632">
        <v>1395612</v>
      </c>
      <c r="DE37" s="654"/>
      <c r="DF37" s="654"/>
      <c r="DG37" s="654"/>
      <c r="DH37" s="654"/>
      <c r="DI37" s="654"/>
      <c r="DJ37" s="654"/>
      <c r="DK37" s="655"/>
      <c r="DL37" s="632">
        <v>1260109</v>
      </c>
      <c r="DM37" s="654"/>
      <c r="DN37" s="654"/>
      <c r="DO37" s="654"/>
      <c r="DP37" s="654"/>
      <c r="DQ37" s="654"/>
      <c r="DR37" s="654"/>
      <c r="DS37" s="654"/>
      <c r="DT37" s="654"/>
      <c r="DU37" s="654"/>
      <c r="DV37" s="655"/>
      <c r="DW37" s="628">
        <v>7</v>
      </c>
      <c r="DX37" s="656"/>
      <c r="DY37" s="656"/>
      <c r="DZ37" s="656"/>
      <c r="EA37" s="656"/>
      <c r="EB37" s="656"/>
      <c r="EC37" s="657"/>
    </row>
    <row r="38" spans="2:133" ht="11.25" customHeight="1">
      <c r="B38" s="620" t="s">
        <v>346</v>
      </c>
      <c r="C38" s="621"/>
      <c r="D38" s="621"/>
      <c r="E38" s="621"/>
      <c r="F38" s="621"/>
      <c r="G38" s="621"/>
      <c r="H38" s="621"/>
      <c r="I38" s="621"/>
      <c r="J38" s="621"/>
      <c r="K38" s="621"/>
      <c r="L38" s="621"/>
      <c r="M38" s="621"/>
      <c r="N38" s="621"/>
      <c r="O38" s="621"/>
      <c r="P38" s="621"/>
      <c r="Q38" s="622"/>
      <c r="R38" s="623">
        <v>1888958</v>
      </c>
      <c r="S38" s="624"/>
      <c r="T38" s="624"/>
      <c r="U38" s="624"/>
      <c r="V38" s="624"/>
      <c r="W38" s="624"/>
      <c r="X38" s="624"/>
      <c r="Y38" s="625"/>
      <c r="Z38" s="626">
        <v>5.3</v>
      </c>
      <c r="AA38" s="626"/>
      <c r="AB38" s="626"/>
      <c r="AC38" s="626"/>
      <c r="AD38" s="627" t="s">
        <v>183</v>
      </c>
      <c r="AE38" s="627"/>
      <c r="AF38" s="627"/>
      <c r="AG38" s="627"/>
      <c r="AH38" s="627"/>
      <c r="AI38" s="627"/>
      <c r="AJ38" s="627"/>
      <c r="AK38" s="627"/>
      <c r="AL38" s="628" t="s">
        <v>245</v>
      </c>
      <c r="AM38" s="629"/>
      <c r="AN38" s="629"/>
      <c r="AO38" s="630"/>
      <c r="AQ38" s="689" t="s">
        <v>347</v>
      </c>
      <c r="AR38" s="690"/>
      <c r="AS38" s="690"/>
      <c r="AT38" s="690"/>
      <c r="AU38" s="690"/>
      <c r="AV38" s="690"/>
      <c r="AW38" s="690"/>
      <c r="AX38" s="690"/>
      <c r="AY38" s="691"/>
      <c r="AZ38" s="623">
        <v>541480</v>
      </c>
      <c r="BA38" s="624"/>
      <c r="BB38" s="624"/>
      <c r="BC38" s="624"/>
      <c r="BD38" s="654"/>
      <c r="BE38" s="654"/>
      <c r="BF38" s="680"/>
      <c r="BG38" s="620" t="s">
        <v>348</v>
      </c>
      <c r="BH38" s="621"/>
      <c r="BI38" s="621"/>
      <c r="BJ38" s="621"/>
      <c r="BK38" s="621"/>
      <c r="BL38" s="621"/>
      <c r="BM38" s="621"/>
      <c r="BN38" s="621"/>
      <c r="BO38" s="621"/>
      <c r="BP38" s="621"/>
      <c r="BQ38" s="621"/>
      <c r="BR38" s="621"/>
      <c r="BS38" s="621"/>
      <c r="BT38" s="621"/>
      <c r="BU38" s="622"/>
      <c r="BV38" s="623">
        <v>7708</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3012355</v>
      </c>
      <c r="CS38" s="624"/>
      <c r="CT38" s="624"/>
      <c r="CU38" s="624"/>
      <c r="CV38" s="624"/>
      <c r="CW38" s="624"/>
      <c r="CX38" s="624"/>
      <c r="CY38" s="625"/>
      <c r="CZ38" s="628">
        <v>8.8000000000000007</v>
      </c>
      <c r="DA38" s="656"/>
      <c r="DB38" s="656"/>
      <c r="DC38" s="658"/>
      <c r="DD38" s="632">
        <v>2439753</v>
      </c>
      <c r="DE38" s="624"/>
      <c r="DF38" s="624"/>
      <c r="DG38" s="624"/>
      <c r="DH38" s="624"/>
      <c r="DI38" s="624"/>
      <c r="DJ38" s="624"/>
      <c r="DK38" s="625"/>
      <c r="DL38" s="632">
        <v>1793540</v>
      </c>
      <c r="DM38" s="624"/>
      <c r="DN38" s="624"/>
      <c r="DO38" s="624"/>
      <c r="DP38" s="624"/>
      <c r="DQ38" s="624"/>
      <c r="DR38" s="624"/>
      <c r="DS38" s="624"/>
      <c r="DT38" s="624"/>
      <c r="DU38" s="624"/>
      <c r="DV38" s="625"/>
      <c r="DW38" s="628">
        <v>9.9</v>
      </c>
      <c r="DX38" s="656"/>
      <c r="DY38" s="656"/>
      <c r="DZ38" s="656"/>
      <c r="EA38" s="656"/>
      <c r="EB38" s="656"/>
      <c r="EC38" s="657"/>
    </row>
    <row r="39" spans="2:133" ht="11.25" customHeight="1">
      <c r="B39" s="620" t="s">
        <v>350</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245</v>
      </c>
      <c r="AA39" s="626"/>
      <c r="AB39" s="626"/>
      <c r="AC39" s="626"/>
      <c r="AD39" s="627" t="s">
        <v>183</v>
      </c>
      <c r="AE39" s="627"/>
      <c r="AF39" s="627"/>
      <c r="AG39" s="627"/>
      <c r="AH39" s="627"/>
      <c r="AI39" s="627"/>
      <c r="AJ39" s="627"/>
      <c r="AK39" s="627"/>
      <c r="AL39" s="628" t="s">
        <v>245</v>
      </c>
      <c r="AM39" s="629"/>
      <c r="AN39" s="629"/>
      <c r="AO39" s="630"/>
      <c r="AQ39" s="689" t="s">
        <v>351</v>
      </c>
      <c r="AR39" s="690"/>
      <c r="AS39" s="690"/>
      <c r="AT39" s="690"/>
      <c r="AU39" s="690"/>
      <c r="AV39" s="690"/>
      <c r="AW39" s="690"/>
      <c r="AX39" s="690"/>
      <c r="AY39" s="691"/>
      <c r="AZ39" s="623" t="s">
        <v>245</v>
      </c>
      <c r="BA39" s="624"/>
      <c r="BB39" s="624"/>
      <c r="BC39" s="624"/>
      <c r="BD39" s="654"/>
      <c r="BE39" s="654"/>
      <c r="BF39" s="680"/>
      <c r="BG39" s="620" t="s">
        <v>352</v>
      </c>
      <c r="BH39" s="621"/>
      <c r="BI39" s="621"/>
      <c r="BJ39" s="621"/>
      <c r="BK39" s="621"/>
      <c r="BL39" s="621"/>
      <c r="BM39" s="621"/>
      <c r="BN39" s="621"/>
      <c r="BO39" s="621"/>
      <c r="BP39" s="621"/>
      <c r="BQ39" s="621"/>
      <c r="BR39" s="621"/>
      <c r="BS39" s="621"/>
      <c r="BT39" s="621"/>
      <c r="BU39" s="622"/>
      <c r="BV39" s="623">
        <v>11424</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1476467</v>
      </c>
      <c r="CS39" s="654"/>
      <c r="CT39" s="654"/>
      <c r="CU39" s="654"/>
      <c r="CV39" s="654"/>
      <c r="CW39" s="654"/>
      <c r="CX39" s="654"/>
      <c r="CY39" s="655"/>
      <c r="CZ39" s="628">
        <v>4.3</v>
      </c>
      <c r="DA39" s="656"/>
      <c r="DB39" s="656"/>
      <c r="DC39" s="658"/>
      <c r="DD39" s="632">
        <v>1416366</v>
      </c>
      <c r="DE39" s="654"/>
      <c r="DF39" s="654"/>
      <c r="DG39" s="654"/>
      <c r="DH39" s="654"/>
      <c r="DI39" s="654"/>
      <c r="DJ39" s="654"/>
      <c r="DK39" s="655"/>
      <c r="DL39" s="632" t="s">
        <v>245</v>
      </c>
      <c r="DM39" s="654"/>
      <c r="DN39" s="654"/>
      <c r="DO39" s="654"/>
      <c r="DP39" s="654"/>
      <c r="DQ39" s="654"/>
      <c r="DR39" s="654"/>
      <c r="DS39" s="654"/>
      <c r="DT39" s="654"/>
      <c r="DU39" s="654"/>
      <c r="DV39" s="655"/>
      <c r="DW39" s="628" t="s">
        <v>183</v>
      </c>
      <c r="DX39" s="656"/>
      <c r="DY39" s="656"/>
      <c r="DZ39" s="656"/>
      <c r="EA39" s="656"/>
      <c r="EB39" s="656"/>
      <c r="EC39" s="657"/>
    </row>
    <row r="40" spans="2:133" ht="11.25" customHeight="1">
      <c r="B40" s="620" t="s">
        <v>354</v>
      </c>
      <c r="C40" s="621"/>
      <c r="D40" s="621"/>
      <c r="E40" s="621"/>
      <c r="F40" s="621"/>
      <c r="G40" s="621"/>
      <c r="H40" s="621"/>
      <c r="I40" s="621"/>
      <c r="J40" s="621"/>
      <c r="K40" s="621"/>
      <c r="L40" s="621"/>
      <c r="M40" s="621"/>
      <c r="N40" s="621"/>
      <c r="O40" s="621"/>
      <c r="P40" s="621"/>
      <c r="Q40" s="622"/>
      <c r="R40" s="623">
        <v>275258</v>
      </c>
      <c r="S40" s="624"/>
      <c r="T40" s="624"/>
      <c r="U40" s="624"/>
      <c r="V40" s="624"/>
      <c r="W40" s="624"/>
      <c r="X40" s="624"/>
      <c r="Y40" s="625"/>
      <c r="Z40" s="626">
        <v>0.8</v>
      </c>
      <c r="AA40" s="626"/>
      <c r="AB40" s="626"/>
      <c r="AC40" s="626"/>
      <c r="AD40" s="627" t="s">
        <v>183</v>
      </c>
      <c r="AE40" s="627"/>
      <c r="AF40" s="627"/>
      <c r="AG40" s="627"/>
      <c r="AH40" s="627"/>
      <c r="AI40" s="627"/>
      <c r="AJ40" s="627"/>
      <c r="AK40" s="627"/>
      <c r="AL40" s="628" t="s">
        <v>245</v>
      </c>
      <c r="AM40" s="629"/>
      <c r="AN40" s="629"/>
      <c r="AO40" s="630"/>
      <c r="AQ40" s="689" t="s">
        <v>355</v>
      </c>
      <c r="AR40" s="690"/>
      <c r="AS40" s="690"/>
      <c r="AT40" s="690"/>
      <c r="AU40" s="690"/>
      <c r="AV40" s="690"/>
      <c r="AW40" s="690"/>
      <c r="AX40" s="690"/>
      <c r="AY40" s="691"/>
      <c r="AZ40" s="623" t="s">
        <v>245</v>
      </c>
      <c r="BA40" s="624"/>
      <c r="BB40" s="624"/>
      <c r="BC40" s="624"/>
      <c r="BD40" s="654"/>
      <c r="BE40" s="654"/>
      <c r="BF40" s="680"/>
      <c r="BG40" s="669" t="s">
        <v>356</v>
      </c>
      <c r="BH40" s="670"/>
      <c r="BI40" s="670"/>
      <c r="BJ40" s="670"/>
      <c r="BK40" s="670"/>
      <c r="BL40" s="223"/>
      <c r="BM40" s="621" t="s">
        <v>357</v>
      </c>
      <c r="BN40" s="621"/>
      <c r="BO40" s="621"/>
      <c r="BP40" s="621"/>
      <c r="BQ40" s="621"/>
      <c r="BR40" s="621"/>
      <c r="BS40" s="621"/>
      <c r="BT40" s="621"/>
      <c r="BU40" s="622"/>
      <c r="BV40" s="623">
        <v>92</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v>435851</v>
      </c>
      <c r="CS40" s="624"/>
      <c r="CT40" s="624"/>
      <c r="CU40" s="624"/>
      <c r="CV40" s="624"/>
      <c r="CW40" s="624"/>
      <c r="CX40" s="624"/>
      <c r="CY40" s="625"/>
      <c r="CZ40" s="628">
        <v>1.3</v>
      </c>
      <c r="DA40" s="656"/>
      <c r="DB40" s="656"/>
      <c r="DC40" s="658"/>
      <c r="DD40" s="632">
        <v>184651</v>
      </c>
      <c r="DE40" s="624"/>
      <c r="DF40" s="624"/>
      <c r="DG40" s="624"/>
      <c r="DH40" s="624"/>
      <c r="DI40" s="624"/>
      <c r="DJ40" s="624"/>
      <c r="DK40" s="625"/>
      <c r="DL40" s="632" t="s">
        <v>183</v>
      </c>
      <c r="DM40" s="624"/>
      <c r="DN40" s="624"/>
      <c r="DO40" s="624"/>
      <c r="DP40" s="624"/>
      <c r="DQ40" s="624"/>
      <c r="DR40" s="624"/>
      <c r="DS40" s="624"/>
      <c r="DT40" s="624"/>
      <c r="DU40" s="624"/>
      <c r="DV40" s="625"/>
      <c r="DW40" s="628" t="s">
        <v>258</v>
      </c>
      <c r="DX40" s="656"/>
      <c r="DY40" s="656"/>
      <c r="DZ40" s="656"/>
      <c r="EA40" s="656"/>
      <c r="EB40" s="656"/>
      <c r="EC40" s="657"/>
    </row>
    <row r="41" spans="2:133" ht="11.25" customHeight="1">
      <c r="B41" s="644" t="s">
        <v>359</v>
      </c>
      <c r="C41" s="645"/>
      <c r="D41" s="645"/>
      <c r="E41" s="645"/>
      <c r="F41" s="645"/>
      <c r="G41" s="645"/>
      <c r="H41" s="645"/>
      <c r="I41" s="645"/>
      <c r="J41" s="645"/>
      <c r="K41" s="645"/>
      <c r="L41" s="645"/>
      <c r="M41" s="645"/>
      <c r="N41" s="645"/>
      <c r="O41" s="645"/>
      <c r="P41" s="645"/>
      <c r="Q41" s="646"/>
      <c r="R41" s="698">
        <v>35743012</v>
      </c>
      <c r="S41" s="699"/>
      <c r="T41" s="699"/>
      <c r="U41" s="699"/>
      <c r="V41" s="699"/>
      <c r="W41" s="699"/>
      <c r="X41" s="699"/>
      <c r="Y41" s="700"/>
      <c r="Z41" s="701">
        <v>100</v>
      </c>
      <c r="AA41" s="701"/>
      <c r="AB41" s="701"/>
      <c r="AC41" s="701"/>
      <c r="AD41" s="702">
        <v>17791973</v>
      </c>
      <c r="AE41" s="702"/>
      <c r="AF41" s="702"/>
      <c r="AG41" s="702"/>
      <c r="AH41" s="702"/>
      <c r="AI41" s="702"/>
      <c r="AJ41" s="702"/>
      <c r="AK41" s="702"/>
      <c r="AL41" s="703">
        <v>100</v>
      </c>
      <c r="AM41" s="683"/>
      <c r="AN41" s="683"/>
      <c r="AO41" s="704"/>
      <c r="AQ41" s="689" t="s">
        <v>360</v>
      </c>
      <c r="AR41" s="690"/>
      <c r="AS41" s="690"/>
      <c r="AT41" s="690"/>
      <c r="AU41" s="690"/>
      <c r="AV41" s="690"/>
      <c r="AW41" s="690"/>
      <c r="AX41" s="690"/>
      <c r="AY41" s="691"/>
      <c r="AZ41" s="623">
        <v>873946</v>
      </c>
      <c r="BA41" s="624"/>
      <c r="BB41" s="624"/>
      <c r="BC41" s="624"/>
      <c r="BD41" s="654"/>
      <c r="BE41" s="654"/>
      <c r="BF41" s="680"/>
      <c r="BG41" s="669"/>
      <c r="BH41" s="670"/>
      <c r="BI41" s="670"/>
      <c r="BJ41" s="670"/>
      <c r="BK41" s="670"/>
      <c r="BL41" s="223"/>
      <c r="BM41" s="621" t="s">
        <v>361</v>
      </c>
      <c r="BN41" s="621"/>
      <c r="BO41" s="621"/>
      <c r="BP41" s="621"/>
      <c r="BQ41" s="621"/>
      <c r="BR41" s="621"/>
      <c r="BS41" s="621"/>
      <c r="BT41" s="621"/>
      <c r="BU41" s="622"/>
      <c r="BV41" s="623" t="s">
        <v>183</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183</v>
      </c>
      <c r="CS41" s="654"/>
      <c r="CT41" s="654"/>
      <c r="CU41" s="654"/>
      <c r="CV41" s="654"/>
      <c r="CW41" s="654"/>
      <c r="CX41" s="654"/>
      <c r="CY41" s="655"/>
      <c r="CZ41" s="628" t="s">
        <v>183</v>
      </c>
      <c r="DA41" s="656"/>
      <c r="DB41" s="656"/>
      <c r="DC41" s="658"/>
      <c r="DD41" s="632" t="s">
        <v>183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363</v>
      </c>
      <c r="AR42" s="706"/>
      <c r="AS42" s="706"/>
      <c r="AT42" s="706"/>
      <c r="AU42" s="706"/>
      <c r="AV42" s="706"/>
      <c r="AW42" s="706"/>
      <c r="AX42" s="706"/>
      <c r="AY42" s="707"/>
      <c r="AZ42" s="698">
        <v>2125178</v>
      </c>
      <c r="BA42" s="699"/>
      <c r="BB42" s="699"/>
      <c r="BC42" s="699"/>
      <c r="BD42" s="682"/>
      <c r="BE42" s="682"/>
      <c r="BF42" s="684"/>
      <c r="BG42" s="671"/>
      <c r="BH42" s="672"/>
      <c r="BI42" s="672"/>
      <c r="BJ42" s="672"/>
      <c r="BK42" s="672"/>
      <c r="BL42" s="224"/>
      <c r="BM42" s="645" t="s">
        <v>364</v>
      </c>
      <c r="BN42" s="645"/>
      <c r="BO42" s="645"/>
      <c r="BP42" s="645"/>
      <c r="BQ42" s="645"/>
      <c r="BR42" s="645"/>
      <c r="BS42" s="645"/>
      <c r="BT42" s="645"/>
      <c r="BU42" s="646"/>
      <c r="BV42" s="698">
        <v>402</v>
      </c>
      <c r="BW42" s="699"/>
      <c r="BX42" s="699"/>
      <c r="BY42" s="699"/>
      <c r="BZ42" s="699"/>
      <c r="CA42" s="699"/>
      <c r="CB42" s="708"/>
      <c r="CD42" s="620" t="s">
        <v>365</v>
      </c>
      <c r="CE42" s="621"/>
      <c r="CF42" s="621"/>
      <c r="CG42" s="621"/>
      <c r="CH42" s="621"/>
      <c r="CI42" s="621"/>
      <c r="CJ42" s="621"/>
      <c r="CK42" s="621"/>
      <c r="CL42" s="621"/>
      <c r="CM42" s="621"/>
      <c r="CN42" s="621"/>
      <c r="CO42" s="621"/>
      <c r="CP42" s="621"/>
      <c r="CQ42" s="622"/>
      <c r="CR42" s="623">
        <v>2316092</v>
      </c>
      <c r="CS42" s="654"/>
      <c r="CT42" s="654"/>
      <c r="CU42" s="654"/>
      <c r="CV42" s="654"/>
      <c r="CW42" s="654"/>
      <c r="CX42" s="654"/>
      <c r="CY42" s="655"/>
      <c r="CZ42" s="628">
        <v>6.7</v>
      </c>
      <c r="DA42" s="656"/>
      <c r="DB42" s="656"/>
      <c r="DC42" s="658"/>
      <c r="DD42" s="632">
        <v>226425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366</v>
      </c>
      <c r="CD43" s="620" t="s">
        <v>367</v>
      </c>
      <c r="CE43" s="621"/>
      <c r="CF43" s="621"/>
      <c r="CG43" s="621"/>
      <c r="CH43" s="621"/>
      <c r="CI43" s="621"/>
      <c r="CJ43" s="621"/>
      <c r="CK43" s="621"/>
      <c r="CL43" s="621"/>
      <c r="CM43" s="621"/>
      <c r="CN43" s="621"/>
      <c r="CO43" s="621"/>
      <c r="CP43" s="621"/>
      <c r="CQ43" s="622"/>
      <c r="CR43" s="623">
        <v>128283</v>
      </c>
      <c r="CS43" s="654"/>
      <c r="CT43" s="654"/>
      <c r="CU43" s="654"/>
      <c r="CV43" s="654"/>
      <c r="CW43" s="654"/>
      <c r="CX43" s="654"/>
      <c r="CY43" s="655"/>
      <c r="CZ43" s="628">
        <v>0.4</v>
      </c>
      <c r="DA43" s="656"/>
      <c r="DB43" s="656"/>
      <c r="DC43" s="658"/>
      <c r="DD43" s="632">
        <v>128283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316</v>
      </c>
      <c r="CE44" s="662"/>
      <c r="CF44" s="620" t="s">
        <v>369</v>
      </c>
      <c r="CG44" s="621"/>
      <c r="CH44" s="621"/>
      <c r="CI44" s="621"/>
      <c r="CJ44" s="621"/>
      <c r="CK44" s="621"/>
      <c r="CL44" s="621"/>
      <c r="CM44" s="621"/>
      <c r="CN44" s="621"/>
      <c r="CO44" s="621"/>
      <c r="CP44" s="621"/>
      <c r="CQ44" s="622"/>
      <c r="CR44" s="623">
        <v>2278941</v>
      </c>
      <c r="CS44" s="624"/>
      <c r="CT44" s="624"/>
      <c r="CU44" s="624"/>
      <c r="CV44" s="624"/>
      <c r="CW44" s="624"/>
      <c r="CX44" s="624"/>
      <c r="CY44" s="625"/>
      <c r="CZ44" s="628">
        <v>6.6</v>
      </c>
      <c r="DA44" s="629"/>
      <c r="DB44" s="629"/>
      <c r="DC44" s="635"/>
      <c r="DD44" s="632">
        <v>222459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371</v>
      </c>
      <c r="CG45" s="621"/>
      <c r="CH45" s="621"/>
      <c r="CI45" s="621"/>
      <c r="CJ45" s="621"/>
      <c r="CK45" s="621"/>
      <c r="CL45" s="621"/>
      <c r="CM45" s="621"/>
      <c r="CN45" s="621"/>
      <c r="CO45" s="621"/>
      <c r="CP45" s="621"/>
      <c r="CQ45" s="622"/>
      <c r="CR45" s="623">
        <v>1577740</v>
      </c>
      <c r="CS45" s="654"/>
      <c r="CT45" s="654"/>
      <c r="CU45" s="654"/>
      <c r="CV45" s="654"/>
      <c r="CW45" s="654"/>
      <c r="CX45" s="654"/>
      <c r="CY45" s="655"/>
      <c r="CZ45" s="628">
        <v>4.5999999999999996</v>
      </c>
      <c r="DA45" s="656"/>
      <c r="DB45" s="656"/>
      <c r="DC45" s="658"/>
      <c r="DD45" s="632">
        <v>16589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372</v>
      </c>
      <c r="CG46" s="621"/>
      <c r="CH46" s="621"/>
      <c r="CI46" s="621"/>
      <c r="CJ46" s="621"/>
      <c r="CK46" s="621"/>
      <c r="CL46" s="621"/>
      <c r="CM46" s="621"/>
      <c r="CN46" s="621"/>
      <c r="CO46" s="621"/>
      <c r="CP46" s="621"/>
      <c r="CQ46" s="622"/>
      <c r="CR46" s="623">
        <v>678748</v>
      </c>
      <c r="CS46" s="624"/>
      <c r="CT46" s="624"/>
      <c r="CU46" s="624"/>
      <c r="CV46" s="624"/>
      <c r="CW46" s="624"/>
      <c r="CX46" s="624"/>
      <c r="CY46" s="625"/>
      <c r="CZ46" s="628">
        <v>2</v>
      </c>
      <c r="DA46" s="629"/>
      <c r="DB46" s="629"/>
      <c r="DC46" s="635"/>
      <c r="DD46" s="632">
        <v>205817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373</v>
      </c>
      <c r="CG47" s="621"/>
      <c r="CH47" s="621"/>
      <c r="CI47" s="621"/>
      <c r="CJ47" s="621"/>
      <c r="CK47" s="621"/>
      <c r="CL47" s="621"/>
      <c r="CM47" s="621"/>
      <c r="CN47" s="621"/>
      <c r="CO47" s="621"/>
      <c r="CP47" s="621"/>
      <c r="CQ47" s="622"/>
      <c r="CR47" s="623">
        <v>37151</v>
      </c>
      <c r="CS47" s="654"/>
      <c r="CT47" s="654"/>
      <c r="CU47" s="654"/>
      <c r="CV47" s="654"/>
      <c r="CW47" s="654"/>
      <c r="CX47" s="654"/>
      <c r="CY47" s="655"/>
      <c r="CZ47" s="628">
        <v>0.1</v>
      </c>
      <c r="DA47" s="656"/>
      <c r="DB47" s="656"/>
      <c r="DC47" s="658"/>
      <c r="DD47" s="632">
        <v>3966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374</v>
      </c>
      <c r="CG48" s="621"/>
      <c r="CH48" s="621"/>
      <c r="CI48" s="621"/>
      <c r="CJ48" s="621"/>
      <c r="CK48" s="621"/>
      <c r="CL48" s="621"/>
      <c r="CM48" s="621"/>
      <c r="CN48" s="621"/>
      <c r="CO48" s="621"/>
      <c r="CP48" s="621"/>
      <c r="CQ48" s="622"/>
      <c r="CR48" s="623" t="s">
        <v>258</v>
      </c>
      <c r="CS48" s="624"/>
      <c r="CT48" s="624"/>
      <c r="CU48" s="624"/>
      <c r="CV48" s="624"/>
      <c r="CW48" s="624"/>
      <c r="CX48" s="624"/>
      <c r="CY48" s="625"/>
      <c r="CZ48" s="628" t="s">
        <v>258</v>
      </c>
      <c r="DA48" s="629"/>
      <c r="DB48" s="629"/>
      <c r="DC48" s="635"/>
      <c r="DD48" s="632" t="s">
        <v>258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375</v>
      </c>
      <c r="CE49" s="645"/>
      <c r="CF49" s="645"/>
      <c r="CG49" s="645"/>
      <c r="CH49" s="645"/>
      <c r="CI49" s="645"/>
      <c r="CJ49" s="645"/>
      <c r="CK49" s="645"/>
      <c r="CL49" s="645"/>
      <c r="CM49" s="645"/>
      <c r="CN49" s="645"/>
      <c r="CO49" s="645"/>
      <c r="CP49" s="645"/>
      <c r="CQ49" s="646"/>
      <c r="CR49" s="698">
        <v>34398138</v>
      </c>
      <c r="CS49" s="682"/>
      <c r="CT49" s="682"/>
      <c r="CU49" s="682"/>
      <c r="CV49" s="682"/>
      <c r="CW49" s="682"/>
      <c r="CX49" s="682"/>
      <c r="CY49" s="711"/>
      <c r="CZ49" s="703">
        <v>100</v>
      </c>
      <c r="DA49" s="712"/>
      <c r="DB49" s="712"/>
      <c r="DC49" s="713"/>
      <c r="DD49" s="714">
        <v>21796902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Zpi5xeLAX5ibSECsaRZQ2bEJ7olzCL8AvvYzcqOhVGQAiFrEyAMSljBaqrB18yIuyWcRYzSwZE/18wQ77koFA==" saltValue="N4ygp8xr4jKe/jBiK1gNg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376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377</v>
      </c>
      <c r="DK2" s="737"/>
      <c r="DL2" s="737"/>
      <c r="DM2" s="737"/>
      <c r="DN2" s="737"/>
      <c r="DO2" s="738"/>
      <c r="DP2" s="228"/>
      <c r="DQ2" s="736" t="s">
        <v>378</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380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381</v>
      </c>
      <c r="B5" s="730"/>
      <c r="C5" s="730"/>
      <c r="D5" s="730"/>
      <c r="E5" s="730"/>
      <c r="F5" s="730"/>
      <c r="G5" s="730"/>
      <c r="H5" s="730"/>
      <c r="I5" s="730"/>
      <c r="J5" s="730"/>
      <c r="K5" s="730"/>
      <c r="L5" s="730"/>
      <c r="M5" s="730"/>
      <c r="N5" s="730"/>
      <c r="O5" s="730"/>
      <c r="P5" s="731"/>
      <c r="Q5" s="725" t="s">
        <v>382</v>
      </c>
      <c r="R5" s="721"/>
      <c r="S5" s="721"/>
      <c r="T5" s="721"/>
      <c r="U5" s="722"/>
      <c r="V5" s="725" t="s">
        <v>383</v>
      </c>
      <c r="W5" s="721"/>
      <c r="X5" s="721"/>
      <c r="Y5" s="721"/>
      <c r="Z5" s="722"/>
      <c r="AA5" s="725" t="s">
        <v>384</v>
      </c>
      <c r="AB5" s="721"/>
      <c r="AC5" s="721"/>
      <c r="AD5" s="721"/>
      <c r="AE5" s="721"/>
      <c r="AF5" s="741" t="s">
        <v>385</v>
      </c>
      <c r="AG5" s="721"/>
      <c r="AH5" s="721"/>
      <c r="AI5" s="721"/>
      <c r="AJ5" s="727"/>
      <c r="AK5" s="721" t="s">
        <v>386</v>
      </c>
      <c r="AL5" s="721"/>
      <c r="AM5" s="721"/>
      <c r="AN5" s="721"/>
      <c r="AO5" s="722"/>
      <c r="AP5" s="725" t="s">
        <v>387</v>
      </c>
      <c r="AQ5" s="721"/>
      <c r="AR5" s="721"/>
      <c r="AS5" s="721"/>
      <c r="AT5" s="722"/>
      <c r="AU5" s="725" t="s">
        <v>388</v>
      </c>
      <c r="AV5" s="721"/>
      <c r="AW5" s="721"/>
      <c r="AX5" s="721"/>
      <c r="AY5" s="727"/>
      <c r="AZ5" s="232"/>
      <c r="BA5" s="232"/>
      <c r="BB5" s="232"/>
      <c r="BC5" s="232"/>
      <c r="BD5" s="232"/>
      <c r="BE5" s="233"/>
      <c r="BF5" s="233"/>
      <c r="BG5" s="233"/>
      <c r="BH5" s="233"/>
      <c r="BI5" s="233"/>
      <c r="BJ5" s="233"/>
      <c r="BK5" s="233"/>
      <c r="BL5" s="233"/>
      <c r="BM5" s="233"/>
      <c r="BN5" s="233"/>
      <c r="BO5" s="233"/>
      <c r="BP5" s="233"/>
      <c r="BQ5" s="729" t="s">
        <v>389</v>
      </c>
      <c r="BR5" s="730"/>
      <c r="BS5" s="730"/>
      <c r="BT5" s="730"/>
      <c r="BU5" s="730"/>
      <c r="BV5" s="730"/>
      <c r="BW5" s="730"/>
      <c r="BX5" s="730"/>
      <c r="BY5" s="730"/>
      <c r="BZ5" s="730"/>
      <c r="CA5" s="730"/>
      <c r="CB5" s="730"/>
      <c r="CC5" s="730"/>
      <c r="CD5" s="730"/>
      <c r="CE5" s="730"/>
      <c r="CF5" s="730"/>
      <c r="CG5" s="731"/>
      <c r="CH5" s="725" t="s">
        <v>390</v>
      </c>
      <c r="CI5" s="721"/>
      <c r="CJ5" s="721"/>
      <c r="CK5" s="721"/>
      <c r="CL5" s="722"/>
      <c r="CM5" s="725" t="s">
        <v>391</v>
      </c>
      <c r="CN5" s="721"/>
      <c r="CO5" s="721"/>
      <c r="CP5" s="721"/>
      <c r="CQ5" s="722"/>
      <c r="CR5" s="725" t="s">
        <v>392</v>
      </c>
      <c r="CS5" s="721"/>
      <c r="CT5" s="721"/>
      <c r="CU5" s="721"/>
      <c r="CV5" s="722"/>
      <c r="CW5" s="725" t="s">
        <v>393</v>
      </c>
      <c r="CX5" s="721"/>
      <c r="CY5" s="721"/>
      <c r="CZ5" s="721"/>
      <c r="DA5" s="722"/>
      <c r="DB5" s="725" t="s">
        <v>394</v>
      </c>
      <c r="DC5" s="721"/>
      <c r="DD5" s="721"/>
      <c r="DE5" s="721"/>
      <c r="DF5" s="722"/>
      <c r="DG5" s="774" t="s">
        <v>395</v>
      </c>
      <c r="DH5" s="775"/>
      <c r="DI5" s="775"/>
      <c r="DJ5" s="775"/>
      <c r="DK5" s="776"/>
      <c r="DL5" s="774" t="s">
        <v>396</v>
      </c>
      <c r="DM5" s="775"/>
      <c r="DN5" s="775"/>
      <c r="DO5" s="775"/>
      <c r="DP5" s="776"/>
      <c r="DQ5" s="725" t="s">
        <v>397</v>
      </c>
      <c r="DR5" s="721"/>
      <c r="DS5" s="721"/>
      <c r="DT5" s="721"/>
      <c r="DU5" s="722"/>
      <c r="DV5" s="725" t="s">
        <v>388</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398</v>
      </c>
      <c r="C7" s="761"/>
      <c r="D7" s="761"/>
      <c r="E7" s="761"/>
      <c r="F7" s="761"/>
      <c r="G7" s="761"/>
      <c r="H7" s="761"/>
      <c r="I7" s="761"/>
      <c r="J7" s="761"/>
      <c r="K7" s="761"/>
      <c r="L7" s="761"/>
      <c r="M7" s="761"/>
      <c r="N7" s="761"/>
      <c r="O7" s="761"/>
      <c r="P7" s="762"/>
      <c r="Q7" s="763">
        <v>35749</v>
      </c>
      <c r="R7" s="764"/>
      <c r="S7" s="764"/>
      <c r="T7" s="764"/>
      <c r="U7" s="765"/>
      <c r="V7" s="766">
        <v>34405</v>
      </c>
      <c r="W7" s="764"/>
      <c r="X7" s="764"/>
      <c r="Y7" s="764"/>
      <c r="Z7" s="765"/>
      <c r="AA7" s="766">
        <v>1345</v>
      </c>
      <c r="AB7" s="764"/>
      <c r="AC7" s="764"/>
      <c r="AD7" s="764"/>
      <c r="AE7" s="767"/>
      <c r="AF7" s="768">
        <v>1217</v>
      </c>
      <c r="AG7" s="764"/>
      <c r="AH7" s="764"/>
      <c r="AI7" s="764"/>
      <c r="AJ7" s="767"/>
      <c r="AK7" s="769" t="s">
        <v>610</v>
      </c>
      <c r="AL7" s="744"/>
      <c r="AM7" s="744"/>
      <c r="AN7" s="744"/>
      <c r="AO7" s="770"/>
      <c r="AP7" s="771">
        <v>29880</v>
      </c>
      <c r="AQ7" s="744"/>
      <c r="AR7" s="744"/>
      <c r="AS7" s="744"/>
      <c r="AT7" s="770"/>
      <c r="AU7" s="772"/>
      <c r="AV7" s="747"/>
      <c r="AW7" s="747"/>
      <c r="AX7" s="747"/>
      <c r="AY7" s="748"/>
      <c r="AZ7" s="232"/>
      <c r="BA7" s="232"/>
      <c r="BB7" s="232"/>
      <c r="BC7" s="232"/>
      <c r="BD7" s="232"/>
      <c r="BE7" s="233"/>
      <c r="BF7" s="233"/>
      <c r="BG7" s="233"/>
      <c r="BH7" s="233"/>
      <c r="BI7" s="233"/>
      <c r="BJ7" s="233"/>
      <c r="BK7" s="233"/>
      <c r="BL7" s="233"/>
      <c r="BM7" s="233"/>
      <c r="BN7" s="233"/>
      <c r="BO7" s="233"/>
      <c r="BP7" s="233"/>
      <c r="BQ7" s="236">
        <v>1</v>
      </c>
      <c r="BR7" s="237"/>
      <c r="BS7" s="746" t="s">
        <v>616</v>
      </c>
      <c r="BT7" s="747"/>
      <c r="BU7" s="747"/>
      <c r="BV7" s="747"/>
      <c r="BW7" s="747"/>
      <c r="BX7" s="747"/>
      <c r="BY7" s="747"/>
      <c r="BZ7" s="747"/>
      <c r="CA7" s="747"/>
      <c r="CB7" s="747"/>
      <c r="CC7" s="747"/>
      <c r="CD7" s="747"/>
      <c r="CE7" s="747"/>
      <c r="CF7" s="747"/>
      <c r="CG7" s="773"/>
      <c r="CH7" s="743">
        <v>18</v>
      </c>
      <c r="CI7" s="744"/>
      <c r="CJ7" s="744"/>
      <c r="CK7" s="744"/>
      <c r="CL7" s="745"/>
      <c r="CM7" s="743">
        <v>112</v>
      </c>
      <c r="CN7" s="744"/>
      <c r="CO7" s="744"/>
      <c r="CP7" s="744"/>
      <c r="CQ7" s="745"/>
      <c r="CR7" s="743">
        <v>20</v>
      </c>
      <c r="CS7" s="744"/>
      <c r="CT7" s="744"/>
      <c r="CU7" s="744"/>
      <c r="CV7" s="745"/>
      <c r="CW7" s="743" t="s">
        <v>609</v>
      </c>
      <c r="CX7" s="744"/>
      <c r="CY7" s="744"/>
      <c r="CZ7" s="744"/>
      <c r="DA7" s="745"/>
      <c r="DB7" s="743" t="s">
        <v>609</v>
      </c>
      <c r="DC7" s="744"/>
      <c r="DD7" s="744"/>
      <c r="DE7" s="744"/>
      <c r="DF7" s="745"/>
      <c r="DG7" s="743" t="s">
        <v>609</v>
      </c>
      <c r="DH7" s="744"/>
      <c r="DI7" s="744"/>
      <c r="DJ7" s="744"/>
      <c r="DK7" s="745"/>
      <c r="DL7" s="743" t="s">
        <v>609</v>
      </c>
      <c r="DM7" s="744"/>
      <c r="DN7" s="744"/>
      <c r="DO7" s="744"/>
      <c r="DP7" s="745"/>
      <c r="DQ7" s="743" t="s">
        <v>609</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617</v>
      </c>
      <c r="BT8" s="783"/>
      <c r="BU8" s="783"/>
      <c r="BV8" s="783"/>
      <c r="BW8" s="783"/>
      <c r="BX8" s="783"/>
      <c r="BY8" s="783"/>
      <c r="BZ8" s="783"/>
      <c r="CA8" s="783"/>
      <c r="CB8" s="783"/>
      <c r="CC8" s="783"/>
      <c r="CD8" s="783"/>
      <c r="CE8" s="783"/>
      <c r="CF8" s="783"/>
      <c r="CG8" s="784"/>
      <c r="CH8" s="785">
        <v>-1</v>
      </c>
      <c r="CI8" s="786"/>
      <c r="CJ8" s="786"/>
      <c r="CK8" s="786"/>
      <c r="CL8" s="787"/>
      <c r="CM8" s="785">
        <v>57</v>
      </c>
      <c r="CN8" s="786"/>
      <c r="CO8" s="786"/>
      <c r="CP8" s="786"/>
      <c r="CQ8" s="787"/>
      <c r="CR8" s="785">
        <v>30</v>
      </c>
      <c r="CS8" s="786"/>
      <c r="CT8" s="786"/>
      <c r="CU8" s="786"/>
      <c r="CV8" s="787"/>
      <c r="CW8" s="785">
        <v>55</v>
      </c>
      <c r="CX8" s="786"/>
      <c r="CY8" s="786"/>
      <c r="CZ8" s="786"/>
      <c r="DA8" s="787"/>
      <c r="DB8" s="785" t="s">
        <v>609</v>
      </c>
      <c r="DC8" s="786"/>
      <c r="DD8" s="786"/>
      <c r="DE8" s="786"/>
      <c r="DF8" s="787"/>
      <c r="DG8" s="785" t="s">
        <v>609</v>
      </c>
      <c r="DH8" s="786"/>
      <c r="DI8" s="786"/>
      <c r="DJ8" s="786"/>
      <c r="DK8" s="787"/>
      <c r="DL8" s="785" t="s">
        <v>609</v>
      </c>
      <c r="DM8" s="786"/>
      <c r="DN8" s="786"/>
      <c r="DO8" s="786"/>
      <c r="DP8" s="787"/>
      <c r="DQ8" s="785" t="s">
        <v>609</v>
      </c>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618</v>
      </c>
      <c r="BT9" s="783"/>
      <c r="BU9" s="783"/>
      <c r="BV9" s="783"/>
      <c r="BW9" s="783"/>
      <c r="BX9" s="783"/>
      <c r="BY9" s="783"/>
      <c r="BZ9" s="783"/>
      <c r="CA9" s="783"/>
      <c r="CB9" s="783"/>
      <c r="CC9" s="783"/>
      <c r="CD9" s="783"/>
      <c r="CE9" s="783"/>
      <c r="CF9" s="783"/>
      <c r="CG9" s="784"/>
      <c r="CH9" s="785">
        <v>0</v>
      </c>
      <c r="CI9" s="786"/>
      <c r="CJ9" s="786"/>
      <c r="CK9" s="786"/>
      <c r="CL9" s="787"/>
      <c r="CM9" s="785">
        <v>20</v>
      </c>
      <c r="CN9" s="786"/>
      <c r="CO9" s="786"/>
      <c r="CP9" s="786"/>
      <c r="CQ9" s="787"/>
      <c r="CR9" s="785">
        <v>8</v>
      </c>
      <c r="CS9" s="786"/>
      <c r="CT9" s="786"/>
      <c r="CU9" s="786"/>
      <c r="CV9" s="787"/>
      <c r="CW9" s="785" t="s">
        <v>609</v>
      </c>
      <c r="CX9" s="786"/>
      <c r="CY9" s="786"/>
      <c r="CZ9" s="786"/>
      <c r="DA9" s="787"/>
      <c r="DB9" s="785" t="s">
        <v>609</v>
      </c>
      <c r="DC9" s="786"/>
      <c r="DD9" s="786"/>
      <c r="DE9" s="786"/>
      <c r="DF9" s="787"/>
      <c r="DG9" s="785" t="s">
        <v>609</v>
      </c>
      <c r="DH9" s="786"/>
      <c r="DI9" s="786"/>
      <c r="DJ9" s="786"/>
      <c r="DK9" s="787"/>
      <c r="DL9" s="785" t="s">
        <v>609</v>
      </c>
      <c r="DM9" s="786"/>
      <c r="DN9" s="786"/>
      <c r="DO9" s="786"/>
      <c r="DP9" s="787"/>
      <c r="DQ9" s="785" t="s">
        <v>609</v>
      </c>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619</v>
      </c>
      <c r="BT10" s="783"/>
      <c r="BU10" s="783"/>
      <c r="BV10" s="783"/>
      <c r="BW10" s="783"/>
      <c r="BX10" s="783"/>
      <c r="BY10" s="783"/>
      <c r="BZ10" s="783"/>
      <c r="CA10" s="783"/>
      <c r="CB10" s="783"/>
      <c r="CC10" s="783"/>
      <c r="CD10" s="783"/>
      <c r="CE10" s="783"/>
      <c r="CF10" s="783"/>
      <c r="CG10" s="784"/>
      <c r="CH10" s="785">
        <v>0</v>
      </c>
      <c r="CI10" s="786"/>
      <c r="CJ10" s="786"/>
      <c r="CK10" s="786"/>
      <c r="CL10" s="787"/>
      <c r="CM10" s="785">
        <v>4</v>
      </c>
      <c r="CN10" s="786"/>
      <c r="CO10" s="786"/>
      <c r="CP10" s="786"/>
      <c r="CQ10" s="787"/>
      <c r="CR10" s="785">
        <v>3</v>
      </c>
      <c r="CS10" s="786"/>
      <c r="CT10" s="786"/>
      <c r="CU10" s="786"/>
      <c r="CV10" s="787"/>
      <c r="CW10" s="785">
        <v>31</v>
      </c>
      <c r="CX10" s="786"/>
      <c r="CY10" s="786"/>
      <c r="CZ10" s="786"/>
      <c r="DA10" s="787"/>
      <c r="DB10" s="785" t="s">
        <v>609</v>
      </c>
      <c r="DC10" s="786"/>
      <c r="DD10" s="786"/>
      <c r="DE10" s="786"/>
      <c r="DF10" s="787"/>
      <c r="DG10" s="785" t="s">
        <v>609</v>
      </c>
      <c r="DH10" s="786"/>
      <c r="DI10" s="786"/>
      <c r="DJ10" s="786"/>
      <c r="DK10" s="787"/>
      <c r="DL10" s="785" t="s">
        <v>609</v>
      </c>
      <c r="DM10" s="786"/>
      <c r="DN10" s="786"/>
      <c r="DO10" s="786"/>
      <c r="DP10" s="787"/>
      <c r="DQ10" s="785" t="s">
        <v>609</v>
      </c>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400</v>
      </c>
      <c r="B23" s="789" t="s">
        <v>401</v>
      </c>
      <c r="C23" s="790"/>
      <c r="D23" s="790"/>
      <c r="E23" s="790"/>
      <c r="F23" s="790"/>
      <c r="G23" s="790"/>
      <c r="H23" s="790"/>
      <c r="I23" s="790"/>
      <c r="J23" s="790"/>
      <c r="K23" s="790"/>
      <c r="L23" s="790"/>
      <c r="M23" s="790"/>
      <c r="N23" s="790"/>
      <c r="O23" s="790"/>
      <c r="P23" s="791"/>
      <c r="Q23" s="792">
        <v>35749</v>
      </c>
      <c r="R23" s="793"/>
      <c r="S23" s="793"/>
      <c r="T23" s="793"/>
      <c r="U23" s="793"/>
      <c r="V23" s="793">
        <v>34405</v>
      </c>
      <c r="W23" s="793"/>
      <c r="X23" s="793"/>
      <c r="Y23" s="793"/>
      <c r="Z23" s="793"/>
      <c r="AA23" s="793">
        <v>1345</v>
      </c>
      <c r="AB23" s="793"/>
      <c r="AC23" s="793"/>
      <c r="AD23" s="793"/>
      <c r="AE23" s="794"/>
      <c r="AF23" s="795">
        <v>1217</v>
      </c>
      <c r="AG23" s="793"/>
      <c r="AH23" s="793"/>
      <c r="AI23" s="793"/>
      <c r="AJ23" s="796"/>
      <c r="AK23" s="797"/>
      <c r="AL23" s="798"/>
      <c r="AM23" s="798"/>
      <c r="AN23" s="798"/>
      <c r="AO23" s="798"/>
      <c r="AP23" s="793">
        <v>29880</v>
      </c>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404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381</v>
      </c>
      <c r="B26" s="730"/>
      <c r="C26" s="730"/>
      <c r="D26" s="730"/>
      <c r="E26" s="730"/>
      <c r="F26" s="730"/>
      <c r="G26" s="730"/>
      <c r="H26" s="730"/>
      <c r="I26" s="730"/>
      <c r="J26" s="730"/>
      <c r="K26" s="730"/>
      <c r="L26" s="730"/>
      <c r="M26" s="730"/>
      <c r="N26" s="730"/>
      <c r="O26" s="730"/>
      <c r="P26" s="731"/>
      <c r="Q26" s="725" t="s">
        <v>405</v>
      </c>
      <c r="R26" s="721"/>
      <c r="S26" s="721"/>
      <c r="T26" s="721"/>
      <c r="U26" s="722"/>
      <c r="V26" s="725" t="s">
        <v>406</v>
      </c>
      <c r="W26" s="721"/>
      <c r="X26" s="721"/>
      <c r="Y26" s="721"/>
      <c r="Z26" s="722"/>
      <c r="AA26" s="725" t="s">
        <v>407</v>
      </c>
      <c r="AB26" s="721"/>
      <c r="AC26" s="721"/>
      <c r="AD26" s="721"/>
      <c r="AE26" s="721"/>
      <c r="AF26" s="814" t="s">
        <v>408</v>
      </c>
      <c r="AG26" s="815"/>
      <c r="AH26" s="815"/>
      <c r="AI26" s="815"/>
      <c r="AJ26" s="816"/>
      <c r="AK26" s="721" t="s">
        <v>409</v>
      </c>
      <c r="AL26" s="721"/>
      <c r="AM26" s="721"/>
      <c r="AN26" s="721"/>
      <c r="AO26" s="722"/>
      <c r="AP26" s="725" t="s">
        <v>410</v>
      </c>
      <c r="AQ26" s="721"/>
      <c r="AR26" s="721"/>
      <c r="AS26" s="721"/>
      <c r="AT26" s="722"/>
      <c r="AU26" s="725" t="s">
        <v>411</v>
      </c>
      <c r="AV26" s="721"/>
      <c r="AW26" s="721"/>
      <c r="AX26" s="721"/>
      <c r="AY26" s="722"/>
      <c r="AZ26" s="725" t="s">
        <v>412</v>
      </c>
      <c r="BA26" s="721"/>
      <c r="BB26" s="721"/>
      <c r="BC26" s="721"/>
      <c r="BD26" s="722"/>
      <c r="BE26" s="725" t="s">
        <v>388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413</v>
      </c>
      <c r="C28" s="761"/>
      <c r="D28" s="761"/>
      <c r="E28" s="761"/>
      <c r="F28" s="761"/>
      <c r="G28" s="761"/>
      <c r="H28" s="761"/>
      <c r="I28" s="761"/>
      <c r="J28" s="761"/>
      <c r="K28" s="761"/>
      <c r="L28" s="761"/>
      <c r="M28" s="761"/>
      <c r="N28" s="761"/>
      <c r="O28" s="761"/>
      <c r="P28" s="762"/>
      <c r="Q28" s="822">
        <v>6593</v>
      </c>
      <c r="R28" s="823"/>
      <c r="S28" s="823"/>
      <c r="T28" s="823"/>
      <c r="U28" s="823"/>
      <c r="V28" s="823">
        <v>6549</v>
      </c>
      <c r="W28" s="823"/>
      <c r="X28" s="823"/>
      <c r="Y28" s="823"/>
      <c r="Z28" s="823"/>
      <c r="AA28" s="823">
        <v>45</v>
      </c>
      <c r="AB28" s="823"/>
      <c r="AC28" s="823"/>
      <c r="AD28" s="823"/>
      <c r="AE28" s="824"/>
      <c r="AF28" s="825">
        <v>45</v>
      </c>
      <c r="AG28" s="823"/>
      <c r="AH28" s="823"/>
      <c r="AI28" s="823"/>
      <c r="AJ28" s="826"/>
      <c r="AK28" s="827">
        <v>804</v>
      </c>
      <c r="AL28" s="828"/>
      <c r="AM28" s="828"/>
      <c r="AN28" s="828"/>
      <c r="AO28" s="828"/>
      <c r="AP28" s="828" t="s">
        <v>609</v>
      </c>
      <c r="AQ28" s="828"/>
      <c r="AR28" s="828"/>
      <c r="AS28" s="828"/>
      <c r="AT28" s="828"/>
      <c r="AU28" s="828" t="s">
        <v>609</v>
      </c>
      <c r="AV28" s="828"/>
      <c r="AW28" s="828"/>
      <c r="AX28" s="828"/>
      <c r="AY28" s="828"/>
      <c r="AZ28" s="829" t="s">
        <v>609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414</v>
      </c>
      <c r="C29" s="750"/>
      <c r="D29" s="750"/>
      <c r="E29" s="750"/>
      <c r="F29" s="750"/>
      <c r="G29" s="750"/>
      <c r="H29" s="750"/>
      <c r="I29" s="750"/>
      <c r="J29" s="750"/>
      <c r="K29" s="750"/>
      <c r="L29" s="750"/>
      <c r="M29" s="750"/>
      <c r="N29" s="750"/>
      <c r="O29" s="750"/>
      <c r="P29" s="751"/>
      <c r="Q29" s="752">
        <v>186</v>
      </c>
      <c r="R29" s="753"/>
      <c r="S29" s="753"/>
      <c r="T29" s="753"/>
      <c r="U29" s="753"/>
      <c r="V29" s="753">
        <v>174</v>
      </c>
      <c r="W29" s="753"/>
      <c r="X29" s="753"/>
      <c r="Y29" s="753"/>
      <c r="Z29" s="753"/>
      <c r="AA29" s="753">
        <v>12</v>
      </c>
      <c r="AB29" s="753"/>
      <c r="AC29" s="753"/>
      <c r="AD29" s="753"/>
      <c r="AE29" s="754"/>
      <c r="AF29" s="755">
        <v>12</v>
      </c>
      <c r="AG29" s="756"/>
      <c r="AH29" s="756"/>
      <c r="AI29" s="756"/>
      <c r="AJ29" s="757"/>
      <c r="AK29" s="834">
        <v>70</v>
      </c>
      <c r="AL29" s="830"/>
      <c r="AM29" s="830"/>
      <c r="AN29" s="830"/>
      <c r="AO29" s="830"/>
      <c r="AP29" s="830">
        <v>16</v>
      </c>
      <c r="AQ29" s="830"/>
      <c r="AR29" s="830"/>
      <c r="AS29" s="830"/>
      <c r="AT29" s="830"/>
      <c r="AU29" s="830">
        <v>16</v>
      </c>
      <c r="AV29" s="830"/>
      <c r="AW29" s="830"/>
      <c r="AX29" s="830"/>
      <c r="AY29" s="830"/>
      <c r="AZ29" s="831" t="s">
        <v>609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415</v>
      </c>
      <c r="C30" s="750"/>
      <c r="D30" s="750"/>
      <c r="E30" s="750"/>
      <c r="F30" s="750"/>
      <c r="G30" s="750"/>
      <c r="H30" s="750"/>
      <c r="I30" s="750"/>
      <c r="J30" s="750"/>
      <c r="K30" s="750"/>
      <c r="L30" s="750"/>
      <c r="M30" s="750"/>
      <c r="N30" s="750"/>
      <c r="O30" s="750"/>
      <c r="P30" s="751"/>
      <c r="Q30" s="752">
        <v>967</v>
      </c>
      <c r="R30" s="753"/>
      <c r="S30" s="753"/>
      <c r="T30" s="753"/>
      <c r="U30" s="753"/>
      <c r="V30" s="753">
        <v>954</v>
      </c>
      <c r="W30" s="753"/>
      <c r="X30" s="753"/>
      <c r="Y30" s="753"/>
      <c r="Z30" s="753"/>
      <c r="AA30" s="753">
        <v>13</v>
      </c>
      <c r="AB30" s="753"/>
      <c r="AC30" s="753"/>
      <c r="AD30" s="753"/>
      <c r="AE30" s="754"/>
      <c r="AF30" s="755">
        <v>13</v>
      </c>
      <c r="AG30" s="756"/>
      <c r="AH30" s="756"/>
      <c r="AI30" s="756"/>
      <c r="AJ30" s="757"/>
      <c r="AK30" s="834">
        <v>234</v>
      </c>
      <c r="AL30" s="830"/>
      <c r="AM30" s="830"/>
      <c r="AN30" s="830"/>
      <c r="AO30" s="830"/>
      <c r="AP30" s="830" t="s">
        <v>609</v>
      </c>
      <c r="AQ30" s="830"/>
      <c r="AR30" s="830"/>
      <c r="AS30" s="830"/>
      <c r="AT30" s="830"/>
      <c r="AU30" s="830" t="s">
        <v>609</v>
      </c>
      <c r="AV30" s="830"/>
      <c r="AW30" s="830"/>
      <c r="AX30" s="830"/>
      <c r="AY30" s="830"/>
      <c r="AZ30" s="831" t="s">
        <v>609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416</v>
      </c>
      <c r="C31" s="750"/>
      <c r="D31" s="750"/>
      <c r="E31" s="750"/>
      <c r="F31" s="750"/>
      <c r="G31" s="750"/>
      <c r="H31" s="750"/>
      <c r="I31" s="750"/>
      <c r="J31" s="750"/>
      <c r="K31" s="750"/>
      <c r="L31" s="750"/>
      <c r="M31" s="750"/>
      <c r="N31" s="750"/>
      <c r="O31" s="750"/>
      <c r="P31" s="751"/>
      <c r="Q31" s="752">
        <v>5535</v>
      </c>
      <c r="R31" s="753"/>
      <c r="S31" s="753"/>
      <c r="T31" s="753"/>
      <c r="U31" s="753"/>
      <c r="V31" s="753">
        <v>5158</v>
      </c>
      <c r="W31" s="753"/>
      <c r="X31" s="753"/>
      <c r="Y31" s="753"/>
      <c r="Z31" s="753"/>
      <c r="AA31" s="753">
        <v>377</v>
      </c>
      <c r="AB31" s="753"/>
      <c r="AC31" s="753"/>
      <c r="AD31" s="753"/>
      <c r="AE31" s="754"/>
      <c r="AF31" s="755">
        <v>377</v>
      </c>
      <c r="AG31" s="756"/>
      <c r="AH31" s="756"/>
      <c r="AI31" s="756"/>
      <c r="AJ31" s="757"/>
      <c r="AK31" s="834">
        <v>802</v>
      </c>
      <c r="AL31" s="830"/>
      <c r="AM31" s="830"/>
      <c r="AN31" s="830"/>
      <c r="AO31" s="830"/>
      <c r="AP31" s="830" t="s">
        <v>609</v>
      </c>
      <c r="AQ31" s="830"/>
      <c r="AR31" s="830"/>
      <c r="AS31" s="830"/>
      <c r="AT31" s="830"/>
      <c r="AU31" s="830" t="s">
        <v>609</v>
      </c>
      <c r="AV31" s="830"/>
      <c r="AW31" s="830"/>
      <c r="AX31" s="830"/>
      <c r="AY31" s="830"/>
      <c r="AZ31" s="831" t="s">
        <v>609</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417</v>
      </c>
      <c r="C32" s="750"/>
      <c r="D32" s="750"/>
      <c r="E32" s="750"/>
      <c r="F32" s="750"/>
      <c r="G32" s="750"/>
      <c r="H32" s="750"/>
      <c r="I32" s="750"/>
      <c r="J32" s="750"/>
      <c r="K32" s="750"/>
      <c r="L32" s="750"/>
      <c r="M32" s="750"/>
      <c r="N32" s="750"/>
      <c r="O32" s="750"/>
      <c r="P32" s="751"/>
      <c r="Q32" s="752">
        <v>271</v>
      </c>
      <c r="R32" s="753"/>
      <c r="S32" s="753"/>
      <c r="T32" s="753"/>
      <c r="U32" s="753"/>
      <c r="V32" s="753">
        <v>266</v>
      </c>
      <c r="W32" s="753"/>
      <c r="X32" s="753"/>
      <c r="Y32" s="753"/>
      <c r="Z32" s="753"/>
      <c r="AA32" s="753">
        <v>5</v>
      </c>
      <c r="AB32" s="753"/>
      <c r="AC32" s="753"/>
      <c r="AD32" s="753"/>
      <c r="AE32" s="754"/>
      <c r="AF32" s="755">
        <v>5</v>
      </c>
      <c r="AG32" s="756"/>
      <c r="AH32" s="756"/>
      <c r="AI32" s="756"/>
      <c r="AJ32" s="757"/>
      <c r="AK32" s="834">
        <v>142</v>
      </c>
      <c r="AL32" s="830"/>
      <c r="AM32" s="830"/>
      <c r="AN32" s="830"/>
      <c r="AO32" s="830"/>
      <c r="AP32" s="830">
        <v>69</v>
      </c>
      <c r="AQ32" s="830"/>
      <c r="AR32" s="830"/>
      <c r="AS32" s="830"/>
      <c r="AT32" s="830"/>
      <c r="AU32" s="830">
        <v>69</v>
      </c>
      <c r="AV32" s="830"/>
      <c r="AW32" s="830"/>
      <c r="AX32" s="830"/>
      <c r="AY32" s="830"/>
      <c r="AZ32" s="831" t="s">
        <v>609</v>
      </c>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418</v>
      </c>
      <c r="C33" s="750"/>
      <c r="D33" s="750"/>
      <c r="E33" s="750"/>
      <c r="F33" s="750"/>
      <c r="G33" s="750"/>
      <c r="H33" s="750"/>
      <c r="I33" s="750"/>
      <c r="J33" s="750"/>
      <c r="K33" s="750"/>
      <c r="L33" s="750"/>
      <c r="M33" s="750"/>
      <c r="N33" s="750"/>
      <c r="O33" s="750"/>
      <c r="P33" s="751"/>
      <c r="Q33" s="752">
        <v>1851</v>
      </c>
      <c r="R33" s="753"/>
      <c r="S33" s="753"/>
      <c r="T33" s="753"/>
      <c r="U33" s="753"/>
      <c r="V33" s="753">
        <v>1866</v>
      </c>
      <c r="W33" s="753"/>
      <c r="X33" s="753"/>
      <c r="Y33" s="753"/>
      <c r="Z33" s="753"/>
      <c r="AA33" s="753">
        <v>-16</v>
      </c>
      <c r="AB33" s="753"/>
      <c r="AC33" s="753"/>
      <c r="AD33" s="753"/>
      <c r="AE33" s="754"/>
      <c r="AF33" s="755">
        <v>1596</v>
      </c>
      <c r="AG33" s="756"/>
      <c r="AH33" s="756"/>
      <c r="AI33" s="756"/>
      <c r="AJ33" s="757"/>
      <c r="AK33" s="834">
        <v>541</v>
      </c>
      <c r="AL33" s="830"/>
      <c r="AM33" s="830"/>
      <c r="AN33" s="830"/>
      <c r="AO33" s="830"/>
      <c r="AP33" s="830">
        <v>5794</v>
      </c>
      <c r="AQ33" s="830"/>
      <c r="AR33" s="830"/>
      <c r="AS33" s="830"/>
      <c r="AT33" s="830"/>
      <c r="AU33" s="830">
        <v>2816</v>
      </c>
      <c r="AV33" s="830"/>
      <c r="AW33" s="830"/>
      <c r="AX33" s="830"/>
      <c r="AY33" s="830"/>
      <c r="AZ33" s="831" t="s">
        <v>609</v>
      </c>
      <c r="BA33" s="831"/>
      <c r="BB33" s="831"/>
      <c r="BC33" s="831"/>
      <c r="BD33" s="831"/>
      <c r="BE33" s="832" t="s">
        <v>419</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t="s">
        <v>420</v>
      </c>
      <c r="C34" s="750"/>
      <c r="D34" s="750"/>
      <c r="E34" s="750"/>
      <c r="F34" s="750"/>
      <c r="G34" s="750"/>
      <c r="H34" s="750"/>
      <c r="I34" s="750"/>
      <c r="J34" s="750"/>
      <c r="K34" s="750"/>
      <c r="L34" s="750"/>
      <c r="M34" s="750"/>
      <c r="N34" s="750"/>
      <c r="O34" s="750"/>
      <c r="P34" s="751"/>
      <c r="Q34" s="752">
        <v>1423</v>
      </c>
      <c r="R34" s="753"/>
      <c r="S34" s="753"/>
      <c r="T34" s="753"/>
      <c r="U34" s="753"/>
      <c r="V34" s="753">
        <v>1397</v>
      </c>
      <c r="W34" s="753"/>
      <c r="X34" s="753"/>
      <c r="Y34" s="753"/>
      <c r="Z34" s="753"/>
      <c r="AA34" s="753">
        <v>27</v>
      </c>
      <c r="AB34" s="753"/>
      <c r="AC34" s="753"/>
      <c r="AD34" s="753"/>
      <c r="AE34" s="754"/>
      <c r="AF34" s="755">
        <v>556</v>
      </c>
      <c r="AG34" s="756"/>
      <c r="AH34" s="756"/>
      <c r="AI34" s="756"/>
      <c r="AJ34" s="757"/>
      <c r="AK34" s="834">
        <v>566</v>
      </c>
      <c r="AL34" s="830"/>
      <c r="AM34" s="830"/>
      <c r="AN34" s="830"/>
      <c r="AO34" s="830"/>
      <c r="AP34" s="830">
        <v>7578</v>
      </c>
      <c r="AQ34" s="830"/>
      <c r="AR34" s="830"/>
      <c r="AS34" s="830"/>
      <c r="AT34" s="830"/>
      <c r="AU34" s="830">
        <v>4100</v>
      </c>
      <c r="AV34" s="830"/>
      <c r="AW34" s="830"/>
      <c r="AX34" s="830"/>
      <c r="AY34" s="830"/>
      <c r="AZ34" s="831" t="s">
        <v>609</v>
      </c>
      <c r="BA34" s="831"/>
      <c r="BB34" s="831"/>
      <c r="BC34" s="831"/>
      <c r="BD34" s="831"/>
      <c r="BE34" s="832" t="s">
        <v>421</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t="s">
        <v>422</v>
      </c>
      <c r="C35" s="750"/>
      <c r="D35" s="750"/>
      <c r="E35" s="750"/>
      <c r="F35" s="750"/>
      <c r="G35" s="750"/>
      <c r="H35" s="750"/>
      <c r="I35" s="750"/>
      <c r="J35" s="750"/>
      <c r="K35" s="750"/>
      <c r="L35" s="750"/>
      <c r="M35" s="750"/>
      <c r="N35" s="750"/>
      <c r="O35" s="750"/>
      <c r="P35" s="751"/>
      <c r="Q35" s="752">
        <v>38</v>
      </c>
      <c r="R35" s="753"/>
      <c r="S35" s="753"/>
      <c r="T35" s="753"/>
      <c r="U35" s="753"/>
      <c r="V35" s="753">
        <v>38</v>
      </c>
      <c r="W35" s="753"/>
      <c r="X35" s="753"/>
      <c r="Y35" s="753"/>
      <c r="Z35" s="753"/>
      <c r="AA35" s="753">
        <v>0</v>
      </c>
      <c r="AB35" s="753"/>
      <c r="AC35" s="753"/>
      <c r="AD35" s="753"/>
      <c r="AE35" s="754"/>
      <c r="AF35" s="755" t="s">
        <v>423</v>
      </c>
      <c r="AG35" s="756"/>
      <c r="AH35" s="756"/>
      <c r="AI35" s="756"/>
      <c r="AJ35" s="757"/>
      <c r="AK35" s="834">
        <v>13</v>
      </c>
      <c r="AL35" s="830"/>
      <c r="AM35" s="830"/>
      <c r="AN35" s="830"/>
      <c r="AO35" s="830"/>
      <c r="AP35" s="830">
        <v>230</v>
      </c>
      <c r="AQ35" s="830"/>
      <c r="AR35" s="830"/>
      <c r="AS35" s="830"/>
      <c r="AT35" s="830"/>
      <c r="AU35" s="830">
        <v>230</v>
      </c>
      <c r="AV35" s="830"/>
      <c r="AW35" s="830"/>
      <c r="AX35" s="830"/>
      <c r="AY35" s="830"/>
      <c r="AZ35" s="831" t="s">
        <v>609</v>
      </c>
      <c r="BA35" s="831"/>
      <c r="BB35" s="831"/>
      <c r="BC35" s="831"/>
      <c r="BD35" s="831"/>
      <c r="BE35" s="832" t="s">
        <v>424</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400</v>
      </c>
      <c r="B63" s="789" t="s">
        <v>426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2604</v>
      </c>
      <c r="AG63" s="844"/>
      <c r="AH63" s="844"/>
      <c r="AI63" s="844"/>
      <c r="AJ63" s="845"/>
      <c r="AK63" s="846"/>
      <c r="AL63" s="841"/>
      <c r="AM63" s="841"/>
      <c r="AN63" s="841"/>
      <c r="AO63" s="841"/>
      <c r="AP63" s="844">
        <v>13687</v>
      </c>
      <c r="AQ63" s="844"/>
      <c r="AR63" s="844"/>
      <c r="AS63" s="844"/>
      <c r="AT63" s="844"/>
      <c r="AU63" s="844">
        <v>7231</v>
      </c>
      <c r="AV63" s="844"/>
      <c r="AW63" s="844"/>
      <c r="AX63" s="844"/>
      <c r="AY63" s="844"/>
      <c r="AZ63" s="848"/>
      <c r="BA63" s="848"/>
      <c r="BB63" s="848"/>
      <c r="BC63" s="848"/>
      <c r="BD63" s="848"/>
      <c r="BE63" s="849"/>
      <c r="BF63" s="849"/>
      <c r="BG63" s="849"/>
      <c r="BH63" s="849"/>
      <c r="BI63" s="850"/>
      <c r="BJ63" s="851" t="s">
        <v>427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429</v>
      </c>
      <c r="B66" s="730"/>
      <c r="C66" s="730"/>
      <c r="D66" s="730"/>
      <c r="E66" s="730"/>
      <c r="F66" s="730"/>
      <c r="G66" s="730"/>
      <c r="H66" s="730"/>
      <c r="I66" s="730"/>
      <c r="J66" s="730"/>
      <c r="K66" s="730"/>
      <c r="L66" s="730"/>
      <c r="M66" s="730"/>
      <c r="N66" s="730"/>
      <c r="O66" s="730"/>
      <c r="P66" s="731"/>
      <c r="Q66" s="725" t="s">
        <v>430</v>
      </c>
      <c r="R66" s="721"/>
      <c r="S66" s="721"/>
      <c r="T66" s="721"/>
      <c r="U66" s="722"/>
      <c r="V66" s="725" t="s">
        <v>431</v>
      </c>
      <c r="W66" s="721"/>
      <c r="X66" s="721"/>
      <c r="Y66" s="721"/>
      <c r="Z66" s="722"/>
      <c r="AA66" s="725" t="s">
        <v>432</v>
      </c>
      <c r="AB66" s="721"/>
      <c r="AC66" s="721"/>
      <c r="AD66" s="721"/>
      <c r="AE66" s="722"/>
      <c r="AF66" s="854" t="s">
        <v>433</v>
      </c>
      <c r="AG66" s="815"/>
      <c r="AH66" s="815"/>
      <c r="AI66" s="815"/>
      <c r="AJ66" s="855"/>
      <c r="AK66" s="725" t="s">
        <v>434</v>
      </c>
      <c r="AL66" s="730"/>
      <c r="AM66" s="730"/>
      <c r="AN66" s="730"/>
      <c r="AO66" s="731"/>
      <c r="AP66" s="725" t="s">
        <v>435</v>
      </c>
      <c r="AQ66" s="721"/>
      <c r="AR66" s="721"/>
      <c r="AS66" s="721"/>
      <c r="AT66" s="722"/>
      <c r="AU66" s="725" t="s">
        <v>436</v>
      </c>
      <c r="AV66" s="721"/>
      <c r="AW66" s="721"/>
      <c r="AX66" s="721"/>
      <c r="AY66" s="722"/>
      <c r="AZ66" s="725" t="s">
        <v>388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611</v>
      </c>
      <c r="C68" s="870"/>
      <c r="D68" s="870"/>
      <c r="E68" s="870"/>
      <c r="F68" s="870"/>
      <c r="G68" s="870"/>
      <c r="H68" s="870"/>
      <c r="I68" s="870"/>
      <c r="J68" s="870"/>
      <c r="K68" s="870"/>
      <c r="L68" s="870"/>
      <c r="M68" s="870"/>
      <c r="N68" s="870"/>
      <c r="O68" s="870"/>
      <c r="P68" s="871"/>
      <c r="Q68" s="872">
        <v>2115</v>
      </c>
      <c r="R68" s="866"/>
      <c r="S68" s="866"/>
      <c r="T68" s="866"/>
      <c r="U68" s="866"/>
      <c r="V68" s="866">
        <v>2050</v>
      </c>
      <c r="W68" s="866"/>
      <c r="X68" s="866"/>
      <c r="Y68" s="866"/>
      <c r="Z68" s="866"/>
      <c r="AA68" s="866">
        <v>65</v>
      </c>
      <c r="AB68" s="866"/>
      <c r="AC68" s="866"/>
      <c r="AD68" s="866"/>
      <c r="AE68" s="866"/>
      <c r="AF68" s="866">
        <v>65</v>
      </c>
      <c r="AG68" s="866"/>
      <c r="AH68" s="866"/>
      <c r="AI68" s="866"/>
      <c r="AJ68" s="866"/>
      <c r="AK68" s="866">
        <v>0</v>
      </c>
      <c r="AL68" s="866"/>
      <c r="AM68" s="866"/>
      <c r="AN68" s="866"/>
      <c r="AO68" s="866"/>
      <c r="AP68" s="866">
        <v>3441</v>
      </c>
      <c r="AQ68" s="866"/>
      <c r="AR68" s="866"/>
      <c r="AS68" s="866"/>
      <c r="AT68" s="866"/>
      <c r="AU68" s="866">
        <v>399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612</v>
      </c>
      <c r="C69" s="874"/>
      <c r="D69" s="874"/>
      <c r="E69" s="874"/>
      <c r="F69" s="874"/>
      <c r="G69" s="874"/>
      <c r="H69" s="874"/>
      <c r="I69" s="874"/>
      <c r="J69" s="874"/>
      <c r="K69" s="874"/>
      <c r="L69" s="874"/>
      <c r="M69" s="874"/>
      <c r="N69" s="874"/>
      <c r="O69" s="874"/>
      <c r="P69" s="875"/>
      <c r="Q69" s="876">
        <v>809</v>
      </c>
      <c r="R69" s="830"/>
      <c r="S69" s="830"/>
      <c r="T69" s="830"/>
      <c r="U69" s="830"/>
      <c r="V69" s="830">
        <v>809</v>
      </c>
      <c r="W69" s="830"/>
      <c r="X69" s="830"/>
      <c r="Y69" s="830"/>
      <c r="Z69" s="830"/>
      <c r="AA69" s="830">
        <v>0</v>
      </c>
      <c r="AB69" s="830"/>
      <c r="AC69" s="830"/>
      <c r="AD69" s="830"/>
      <c r="AE69" s="830"/>
      <c r="AF69" s="830">
        <v>0</v>
      </c>
      <c r="AG69" s="830"/>
      <c r="AH69" s="830"/>
      <c r="AI69" s="830"/>
      <c r="AJ69" s="830"/>
      <c r="AK69" s="830">
        <v>379</v>
      </c>
      <c r="AL69" s="830"/>
      <c r="AM69" s="830"/>
      <c r="AN69" s="830"/>
      <c r="AO69" s="830"/>
      <c r="AP69" s="830">
        <v>4605</v>
      </c>
      <c r="AQ69" s="830"/>
      <c r="AR69" s="830"/>
      <c r="AS69" s="830"/>
      <c r="AT69" s="830"/>
      <c r="AU69" s="830">
        <v>207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613</v>
      </c>
      <c r="C70" s="874"/>
      <c r="D70" s="874"/>
      <c r="E70" s="874"/>
      <c r="F70" s="874"/>
      <c r="G70" s="874"/>
      <c r="H70" s="874"/>
      <c r="I70" s="874"/>
      <c r="J70" s="874"/>
      <c r="K70" s="874"/>
      <c r="L70" s="874"/>
      <c r="M70" s="874"/>
      <c r="N70" s="874"/>
      <c r="O70" s="874"/>
      <c r="P70" s="875"/>
      <c r="Q70" s="876">
        <v>1992</v>
      </c>
      <c r="R70" s="830"/>
      <c r="S70" s="830"/>
      <c r="T70" s="830"/>
      <c r="U70" s="830"/>
      <c r="V70" s="830">
        <v>1907</v>
      </c>
      <c r="W70" s="830"/>
      <c r="X70" s="830"/>
      <c r="Y70" s="830"/>
      <c r="Z70" s="830"/>
      <c r="AA70" s="830">
        <v>84</v>
      </c>
      <c r="AB70" s="830"/>
      <c r="AC70" s="830"/>
      <c r="AD70" s="830"/>
      <c r="AE70" s="830"/>
      <c r="AF70" s="830">
        <v>84</v>
      </c>
      <c r="AG70" s="830"/>
      <c r="AH70" s="830"/>
      <c r="AI70" s="830"/>
      <c r="AJ70" s="830"/>
      <c r="AK70" s="830">
        <v>0</v>
      </c>
      <c r="AL70" s="830"/>
      <c r="AM70" s="830"/>
      <c r="AN70" s="830"/>
      <c r="AO70" s="830"/>
      <c r="AP70" s="830">
        <v>273</v>
      </c>
      <c r="AQ70" s="830"/>
      <c r="AR70" s="830"/>
      <c r="AS70" s="830"/>
      <c r="AT70" s="830"/>
      <c r="AU70" s="830">
        <v>15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614</v>
      </c>
      <c r="C71" s="874"/>
      <c r="D71" s="874"/>
      <c r="E71" s="874"/>
      <c r="F71" s="874"/>
      <c r="G71" s="874"/>
      <c r="H71" s="874"/>
      <c r="I71" s="874"/>
      <c r="J71" s="874"/>
      <c r="K71" s="874"/>
      <c r="L71" s="874"/>
      <c r="M71" s="874"/>
      <c r="N71" s="874"/>
      <c r="O71" s="874"/>
      <c r="P71" s="875"/>
      <c r="Q71" s="876">
        <v>1829</v>
      </c>
      <c r="R71" s="830"/>
      <c r="S71" s="830"/>
      <c r="T71" s="830"/>
      <c r="U71" s="830"/>
      <c r="V71" s="830">
        <v>1864</v>
      </c>
      <c r="W71" s="830"/>
      <c r="X71" s="830"/>
      <c r="Y71" s="830"/>
      <c r="Z71" s="830"/>
      <c r="AA71" s="830">
        <v>-35</v>
      </c>
      <c r="AB71" s="830"/>
      <c r="AC71" s="830"/>
      <c r="AD71" s="830"/>
      <c r="AE71" s="830"/>
      <c r="AF71" s="830">
        <v>1619</v>
      </c>
      <c r="AG71" s="830"/>
      <c r="AH71" s="830"/>
      <c r="AI71" s="830"/>
      <c r="AJ71" s="830"/>
      <c r="AK71" s="830">
        <v>0</v>
      </c>
      <c r="AL71" s="830"/>
      <c r="AM71" s="830"/>
      <c r="AN71" s="830"/>
      <c r="AO71" s="830"/>
      <c r="AP71" s="830">
        <v>14538</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615</v>
      </c>
      <c r="C72" s="874"/>
      <c r="D72" s="874"/>
      <c r="E72" s="874"/>
      <c r="F72" s="874"/>
      <c r="G72" s="874"/>
      <c r="H72" s="874"/>
      <c r="I72" s="874"/>
      <c r="J72" s="874"/>
      <c r="K72" s="874"/>
      <c r="L72" s="874"/>
      <c r="M72" s="874"/>
      <c r="N72" s="874"/>
      <c r="O72" s="874"/>
      <c r="P72" s="875"/>
      <c r="Q72" s="876">
        <v>32</v>
      </c>
      <c r="R72" s="830"/>
      <c r="S72" s="830"/>
      <c r="T72" s="830"/>
      <c r="U72" s="830"/>
      <c r="V72" s="830">
        <v>31</v>
      </c>
      <c r="W72" s="830"/>
      <c r="X72" s="830"/>
      <c r="Y72" s="830"/>
      <c r="Z72" s="830"/>
      <c r="AA72" s="830">
        <v>2</v>
      </c>
      <c r="AB72" s="830"/>
      <c r="AC72" s="830"/>
      <c r="AD72" s="830"/>
      <c r="AE72" s="830"/>
      <c r="AF72" s="830">
        <v>2</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400</v>
      </c>
      <c r="B88" s="789" t="s">
        <v>437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1770</v>
      </c>
      <c r="AG88" s="844"/>
      <c r="AH88" s="844"/>
      <c r="AI88" s="844"/>
      <c r="AJ88" s="844"/>
      <c r="AK88" s="841"/>
      <c r="AL88" s="841"/>
      <c r="AM88" s="841"/>
      <c r="AN88" s="841"/>
      <c r="AO88" s="841"/>
      <c r="AP88" s="844">
        <v>22857</v>
      </c>
      <c r="AQ88" s="844"/>
      <c r="AR88" s="844"/>
      <c r="AS88" s="844"/>
      <c r="AT88" s="844"/>
      <c r="AU88" s="844">
        <v>621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61</v>
      </c>
      <c r="CS102" s="852"/>
      <c r="CT102" s="852"/>
      <c r="CU102" s="852"/>
      <c r="CV102" s="891"/>
      <c r="CW102" s="890">
        <v>86</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446</v>
      </c>
      <c r="AB109" s="893"/>
      <c r="AC109" s="893"/>
      <c r="AD109" s="893"/>
      <c r="AE109" s="894"/>
      <c r="AF109" s="892" t="s">
        <v>447</v>
      </c>
      <c r="AG109" s="893"/>
      <c r="AH109" s="893"/>
      <c r="AI109" s="893"/>
      <c r="AJ109" s="894"/>
      <c r="AK109" s="892" t="s">
        <v>318</v>
      </c>
      <c r="AL109" s="893"/>
      <c r="AM109" s="893"/>
      <c r="AN109" s="893"/>
      <c r="AO109" s="894"/>
      <c r="AP109" s="892" t="s">
        <v>448</v>
      </c>
      <c r="AQ109" s="893"/>
      <c r="AR109" s="893"/>
      <c r="AS109" s="893"/>
      <c r="AT109" s="895"/>
      <c r="AU109" s="912" t="s">
        <v>445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446</v>
      </c>
      <c r="BR109" s="893"/>
      <c r="BS109" s="893"/>
      <c r="BT109" s="893"/>
      <c r="BU109" s="894"/>
      <c r="BV109" s="892" t="s">
        <v>447</v>
      </c>
      <c r="BW109" s="893"/>
      <c r="BX109" s="893"/>
      <c r="BY109" s="893"/>
      <c r="BZ109" s="894"/>
      <c r="CA109" s="892" t="s">
        <v>318</v>
      </c>
      <c r="CB109" s="893"/>
      <c r="CC109" s="893"/>
      <c r="CD109" s="893"/>
      <c r="CE109" s="894"/>
      <c r="CF109" s="913" t="s">
        <v>448</v>
      </c>
      <c r="CG109" s="913"/>
      <c r="CH109" s="913"/>
      <c r="CI109" s="913"/>
      <c r="CJ109" s="913"/>
      <c r="CK109" s="892" t="s">
        <v>449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446</v>
      </c>
      <c r="DH109" s="893"/>
      <c r="DI109" s="893"/>
      <c r="DJ109" s="893"/>
      <c r="DK109" s="894"/>
      <c r="DL109" s="892" t="s">
        <v>447</v>
      </c>
      <c r="DM109" s="893"/>
      <c r="DN109" s="893"/>
      <c r="DO109" s="893"/>
      <c r="DP109" s="894"/>
      <c r="DQ109" s="892" t="s">
        <v>318</v>
      </c>
      <c r="DR109" s="893"/>
      <c r="DS109" s="893"/>
      <c r="DT109" s="893"/>
      <c r="DU109" s="894"/>
      <c r="DV109" s="892" t="s">
        <v>448</v>
      </c>
      <c r="DW109" s="893"/>
      <c r="DX109" s="893"/>
      <c r="DY109" s="893"/>
      <c r="DZ109" s="895"/>
    </row>
    <row r="110" spans="1:131" s="230" customFormat="1" ht="26.25" customHeight="1">
      <c r="A110" s="896" t="s">
        <v>450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3084343</v>
      </c>
      <c r="AB110" s="900"/>
      <c r="AC110" s="900"/>
      <c r="AD110" s="900"/>
      <c r="AE110" s="901"/>
      <c r="AF110" s="902">
        <v>2933525</v>
      </c>
      <c r="AG110" s="900"/>
      <c r="AH110" s="900"/>
      <c r="AI110" s="900"/>
      <c r="AJ110" s="901"/>
      <c r="AK110" s="902">
        <v>2877136</v>
      </c>
      <c r="AL110" s="900"/>
      <c r="AM110" s="900"/>
      <c r="AN110" s="900"/>
      <c r="AO110" s="901"/>
      <c r="AP110" s="903">
        <v>18.7</v>
      </c>
      <c r="AQ110" s="904"/>
      <c r="AR110" s="904"/>
      <c r="AS110" s="904"/>
      <c r="AT110" s="905"/>
      <c r="AU110" s="906" t="s">
        <v>77</v>
      </c>
      <c r="AV110" s="907"/>
      <c r="AW110" s="907"/>
      <c r="AX110" s="907"/>
      <c r="AY110" s="907"/>
      <c r="AZ110" s="929" t="s">
        <v>451</v>
      </c>
      <c r="BA110" s="897"/>
      <c r="BB110" s="897"/>
      <c r="BC110" s="897"/>
      <c r="BD110" s="897"/>
      <c r="BE110" s="897"/>
      <c r="BF110" s="897"/>
      <c r="BG110" s="897"/>
      <c r="BH110" s="897"/>
      <c r="BI110" s="897"/>
      <c r="BJ110" s="897"/>
      <c r="BK110" s="897"/>
      <c r="BL110" s="897"/>
      <c r="BM110" s="897"/>
      <c r="BN110" s="897"/>
      <c r="BO110" s="897"/>
      <c r="BP110" s="898"/>
      <c r="BQ110" s="930">
        <v>31145809</v>
      </c>
      <c r="BR110" s="931"/>
      <c r="BS110" s="931"/>
      <c r="BT110" s="931"/>
      <c r="BU110" s="931"/>
      <c r="BV110" s="931">
        <v>30755925</v>
      </c>
      <c r="BW110" s="931"/>
      <c r="BX110" s="931"/>
      <c r="BY110" s="931"/>
      <c r="BZ110" s="931"/>
      <c r="CA110" s="931">
        <v>29879894</v>
      </c>
      <c r="CB110" s="931"/>
      <c r="CC110" s="931"/>
      <c r="CD110" s="931"/>
      <c r="CE110" s="931"/>
      <c r="CF110" s="944">
        <v>193.8</v>
      </c>
      <c r="CG110" s="945"/>
      <c r="CH110" s="945"/>
      <c r="CI110" s="945"/>
      <c r="CJ110" s="945"/>
      <c r="CK110" s="946" t="s">
        <v>452</v>
      </c>
      <c r="CL110" s="947"/>
      <c r="CM110" s="929" t="s">
        <v>453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454</v>
      </c>
      <c r="DH110" s="931"/>
      <c r="DI110" s="931"/>
      <c r="DJ110" s="931"/>
      <c r="DK110" s="931"/>
      <c r="DL110" s="931" t="s">
        <v>427</v>
      </c>
      <c r="DM110" s="931"/>
      <c r="DN110" s="931"/>
      <c r="DO110" s="931"/>
      <c r="DP110" s="931"/>
      <c r="DQ110" s="931" t="s">
        <v>455</v>
      </c>
      <c r="DR110" s="931"/>
      <c r="DS110" s="931"/>
      <c r="DT110" s="931"/>
      <c r="DU110" s="931"/>
      <c r="DV110" s="932" t="s">
        <v>402</v>
      </c>
      <c r="DW110" s="932"/>
      <c r="DX110" s="932"/>
      <c r="DY110" s="932"/>
      <c r="DZ110" s="933"/>
    </row>
    <row r="111" spans="1:131" s="230" customFormat="1" ht="26.25" customHeight="1">
      <c r="A111" s="934" t="s">
        <v>456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427</v>
      </c>
      <c r="AB111" s="938"/>
      <c r="AC111" s="938"/>
      <c r="AD111" s="938"/>
      <c r="AE111" s="939"/>
      <c r="AF111" s="940" t="s">
        <v>455</v>
      </c>
      <c r="AG111" s="938"/>
      <c r="AH111" s="938"/>
      <c r="AI111" s="938"/>
      <c r="AJ111" s="939"/>
      <c r="AK111" s="940" t="s">
        <v>427</v>
      </c>
      <c r="AL111" s="938"/>
      <c r="AM111" s="938"/>
      <c r="AN111" s="938"/>
      <c r="AO111" s="939"/>
      <c r="AP111" s="941" t="s">
        <v>457</v>
      </c>
      <c r="AQ111" s="942"/>
      <c r="AR111" s="942"/>
      <c r="AS111" s="942"/>
      <c r="AT111" s="943"/>
      <c r="AU111" s="908"/>
      <c r="AV111" s="909"/>
      <c r="AW111" s="909"/>
      <c r="AX111" s="909"/>
      <c r="AY111" s="909"/>
      <c r="AZ111" s="922" t="s">
        <v>458</v>
      </c>
      <c r="BA111" s="923"/>
      <c r="BB111" s="923"/>
      <c r="BC111" s="923"/>
      <c r="BD111" s="923"/>
      <c r="BE111" s="923"/>
      <c r="BF111" s="923"/>
      <c r="BG111" s="923"/>
      <c r="BH111" s="923"/>
      <c r="BI111" s="923"/>
      <c r="BJ111" s="923"/>
      <c r="BK111" s="923"/>
      <c r="BL111" s="923"/>
      <c r="BM111" s="923"/>
      <c r="BN111" s="923"/>
      <c r="BO111" s="923"/>
      <c r="BP111" s="924"/>
      <c r="BQ111" s="925">
        <v>49044</v>
      </c>
      <c r="BR111" s="926"/>
      <c r="BS111" s="926"/>
      <c r="BT111" s="926"/>
      <c r="BU111" s="926"/>
      <c r="BV111" s="926">
        <v>34118</v>
      </c>
      <c r="BW111" s="926"/>
      <c r="BX111" s="926"/>
      <c r="BY111" s="926"/>
      <c r="BZ111" s="926"/>
      <c r="CA111" s="926">
        <v>20941</v>
      </c>
      <c r="CB111" s="926"/>
      <c r="CC111" s="926"/>
      <c r="CD111" s="926"/>
      <c r="CE111" s="926"/>
      <c r="CF111" s="920">
        <v>0.1</v>
      </c>
      <c r="CG111" s="921"/>
      <c r="CH111" s="921"/>
      <c r="CI111" s="921"/>
      <c r="CJ111" s="921"/>
      <c r="CK111" s="948"/>
      <c r="CL111" s="949"/>
      <c r="CM111" s="922" t="s">
        <v>459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457</v>
      </c>
      <c r="DH111" s="926"/>
      <c r="DI111" s="926"/>
      <c r="DJ111" s="926"/>
      <c r="DK111" s="926"/>
      <c r="DL111" s="926" t="s">
        <v>460</v>
      </c>
      <c r="DM111" s="926"/>
      <c r="DN111" s="926"/>
      <c r="DO111" s="926"/>
      <c r="DP111" s="926"/>
      <c r="DQ111" s="926" t="s">
        <v>455</v>
      </c>
      <c r="DR111" s="926"/>
      <c r="DS111" s="926"/>
      <c r="DT111" s="926"/>
      <c r="DU111" s="926"/>
      <c r="DV111" s="927" t="s">
        <v>455</v>
      </c>
      <c r="DW111" s="927"/>
      <c r="DX111" s="927"/>
      <c r="DY111" s="927"/>
      <c r="DZ111" s="928"/>
    </row>
    <row r="112" spans="1:131" s="230" customFormat="1" ht="26.25" customHeight="1">
      <c r="A112" s="952" t="s">
        <v>461</v>
      </c>
      <c r="B112" s="953"/>
      <c r="C112" s="923" t="s">
        <v>462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455</v>
      </c>
      <c r="AB112" s="959"/>
      <c r="AC112" s="959"/>
      <c r="AD112" s="959"/>
      <c r="AE112" s="960"/>
      <c r="AF112" s="961" t="s">
        <v>455</v>
      </c>
      <c r="AG112" s="959"/>
      <c r="AH112" s="959"/>
      <c r="AI112" s="959"/>
      <c r="AJ112" s="960"/>
      <c r="AK112" s="961" t="s">
        <v>455</v>
      </c>
      <c r="AL112" s="959"/>
      <c r="AM112" s="959"/>
      <c r="AN112" s="959"/>
      <c r="AO112" s="960"/>
      <c r="AP112" s="962" t="s">
        <v>457</v>
      </c>
      <c r="AQ112" s="963"/>
      <c r="AR112" s="963"/>
      <c r="AS112" s="963"/>
      <c r="AT112" s="964"/>
      <c r="AU112" s="908"/>
      <c r="AV112" s="909"/>
      <c r="AW112" s="909"/>
      <c r="AX112" s="909"/>
      <c r="AY112" s="909"/>
      <c r="AZ112" s="922" t="s">
        <v>463</v>
      </c>
      <c r="BA112" s="923"/>
      <c r="BB112" s="923"/>
      <c r="BC112" s="923"/>
      <c r="BD112" s="923"/>
      <c r="BE112" s="923"/>
      <c r="BF112" s="923"/>
      <c r="BG112" s="923"/>
      <c r="BH112" s="923"/>
      <c r="BI112" s="923"/>
      <c r="BJ112" s="923"/>
      <c r="BK112" s="923"/>
      <c r="BL112" s="923"/>
      <c r="BM112" s="923"/>
      <c r="BN112" s="923"/>
      <c r="BO112" s="923"/>
      <c r="BP112" s="924"/>
      <c r="BQ112" s="925">
        <v>8478881</v>
      </c>
      <c r="BR112" s="926"/>
      <c r="BS112" s="926"/>
      <c r="BT112" s="926"/>
      <c r="BU112" s="926"/>
      <c r="BV112" s="926">
        <v>7859412</v>
      </c>
      <c r="BW112" s="926"/>
      <c r="BX112" s="926"/>
      <c r="BY112" s="926"/>
      <c r="BZ112" s="926"/>
      <c r="CA112" s="926">
        <v>7229932</v>
      </c>
      <c r="CB112" s="926"/>
      <c r="CC112" s="926"/>
      <c r="CD112" s="926"/>
      <c r="CE112" s="926"/>
      <c r="CF112" s="920">
        <v>46.9</v>
      </c>
      <c r="CG112" s="921"/>
      <c r="CH112" s="921"/>
      <c r="CI112" s="921"/>
      <c r="CJ112" s="921"/>
      <c r="CK112" s="948"/>
      <c r="CL112" s="949"/>
      <c r="CM112" s="922" t="s">
        <v>464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455</v>
      </c>
      <c r="DH112" s="926"/>
      <c r="DI112" s="926"/>
      <c r="DJ112" s="926"/>
      <c r="DK112" s="926"/>
      <c r="DL112" s="926" t="s">
        <v>455</v>
      </c>
      <c r="DM112" s="926"/>
      <c r="DN112" s="926"/>
      <c r="DO112" s="926"/>
      <c r="DP112" s="926"/>
      <c r="DQ112" s="926" t="s">
        <v>457</v>
      </c>
      <c r="DR112" s="926"/>
      <c r="DS112" s="926"/>
      <c r="DT112" s="926"/>
      <c r="DU112" s="926"/>
      <c r="DV112" s="927" t="s">
        <v>454</v>
      </c>
      <c r="DW112" s="927"/>
      <c r="DX112" s="927"/>
      <c r="DY112" s="927"/>
      <c r="DZ112" s="928"/>
    </row>
    <row r="113" spans="1:130" s="230" customFormat="1" ht="26.25" customHeight="1">
      <c r="A113" s="954"/>
      <c r="B113" s="955"/>
      <c r="C113" s="923" t="s">
        <v>465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740383</v>
      </c>
      <c r="AB113" s="938"/>
      <c r="AC113" s="938"/>
      <c r="AD113" s="938"/>
      <c r="AE113" s="939"/>
      <c r="AF113" s="940">
        <v>683960</v>
      </c>
      <c r="AG113" s="938"/>
      <c r="AH113" s="938"/>
      <c r="AI113" s="938"/>
      <c r="AJ113" s="939"/>
      <c r="AK113" s="940">
        <v>705828</v>
      </c>
      <c r="AL113" s="938"/>
      <c r="AM113" s="938"/>
      <c r="AN113" s="938"/>
      <c r="AO113" s="939"/>
      <c r="AP113" s="941">
        <v>4.5999999999999996</v>
      </c>
      <c r="AQ113" s="942"/>
      <c r="AR113" s="942"/>
      <c r="AS113" s="942"/>
      <c r="AT113" s="943"/>
      <c r="AU113" s="908"/>
      <c r="AV113" s="909"/>
      <c r="AW113" s="909"/>
      <c r="AX113" s="909"/>
      <c r="AY113" s="909"/>
      <c r="AZ113" s="922" t="s">
        <v>466</v>
      </c>
      <c r="BA113" s="923"/>
      <c r="BB113" s="923"/>
      <c r="BC113" s="923"/>
      <c r="BD113" s="923"/>
      <c r="BE113" s="923"/>
      <c r="BF113" s="923"/>
      <c r="BG113" s="923"/>
      <c r="BH113" s="923"/>
      <c r="BI113" s="923"/>
      <c r="BJ113" s="923"/>
      <c r="BK113" s="923"/>
      <c r="BL113" s="923"/>
      <c r="BM113" s="923"/>
      <c r="BN113" s="923"/>
      <c r="BO113" s="923"/>
      <c r="BP113" s="924"/>
      <c r="BQ113" s="925">
        <v>676710</v>
      </c>
      <c r="BR113" s="926"/>
      <c r="BS113" s="926"/>
      <c r="BT113" s="926"/>
      <c r="BU113" s="926"/>
      <c r="BV113" s="926">
        <v>615271</v>
      </c>
      <c r="BW113" s="926"/>
      <c r="BX113" s="926"/>
      <c r="BY113" s="926"/>
      <c r="BZ113" s="926"/>
      <c r="CA113" s="926">
        <v>621593</v>
      </c>
      <c r="CB113" s="926"/>
      <c r="CC113" s="926"/>
      <c r="CD113" s="926"/>
      <c r="CE113" s="926"/>
      <c r="CF113" s="920">
        <v>4</v>
      </c>
      <c r="CG113" s="921"/>
      <c r="CH113" s="921"/>
      <c r="CI113" s="921"/>
      <c r="CJ113" s="921"/>
      <c r="CK113" s="948"/>
      <c r="CL113" s="949"/>
      <c r="CM113" s="922" t="s">
        <v>467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427</v>
      </c>
      <c r="DH113" s="959"/>
      <c r="DI113" s="959"/>
      <c r="DJ113" s="959"/>
      <c r="DK113" s="960"/>
      <c r="DL113" s="961" t="s">
        <v>460</v>
      </c>
      <c r="DM113" s="959"/>
      <c r="DN113" s="959"/>
      <c r="DO113" s="959"/>
      <c r="DP113" s="960"/>
      <c r="DQ113" s="961" t="s">
        <v>457</v>
      </c>
      <c r="DR113" s="959"/>
      <c r="DS113" s="959"/>
      <c r="DT113" s="959"/>
      <c r="DU113" s="960"/>
      <c r="DV113" s="962" t="s">
        <v>457</v>
      </c>
      <c r="DW113" s="963"/>
      <c r="DX113" s="963"/>
      <c r="DY113" s="963"/>
      <c r="DZ113" s="964"/>
    </row>
    <row r="114" spans="1:130" s="230" customFormat="1" ht="26.25" customHeight="1">
      <c r="A114" s="954"/>
      <c r="B114" s="955"/>
      <c r="C114" s="923" t="s">
        <v>468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82984</v>
      </c>
      <c r="AB114" s="959"/>
      <c r="AC114" s="959"/>
      <c r="AD114" s="959"/>
      <c r="AE114" s="960"/>
      <c r="AF114" s="961">
        <v>69244</v>
      </c>
      <c r="AG114" s="959"/>
      <c r="AH114" s="959"/>
      <c r="AI114" s="959"/>
      <c r="AJ114" s="960"/>
      <c r="AK114" s="961">
        <v>60856</v>
      </c>
      <c r="AL114" s="959"/>
      <c r="AM114" s="959"/>
      <c r="AN114" s="959"/>
      <c r="AO114" s="960"/>
      <c r="AP114" s="962">
        <v>0.4</v>
      </c>
      <c r="AQ114" s="963"/>
      <c r="AR114" s="963"/>
      <c r="AS114" s="963"/>
      <c r="AT114" s="964"/>
      <c r="AU114" s="908"/>
      <c r="AV114" s="909"/>
      <c r="AW114" s="909"/>
      <c r="AX114" s="909"/>
      <c r="AY114" s="909"/>
      <c r="AZ114" s="922" t="s">
        <v>469</v>
      </c>
      <c r="BA114" s="923"/>
      <c r="BB114" s="923"/>
      <c r="BC114" s="923"/>
      <c r="BD114" s="923"/>
      <c r="BE114" s="923"/>
      <c r="BF114" s="923"/>
      <c r="BG114" s="923"/>
      <c r="BH114" s="923"/>
      <c r="BI114" s="923"/>
      <c r="BJ114" s="923"/>
      <c r="BK114" s="923"/>
      <c r="BL114" s="923"/>
      <c r="BM114" s="923"/>
      <c r="BN114" s="923"/>
      <c r="BO114" s="923"/>
      <c r="BP114" s="924"/>
      <c r="BQ114" s="925">
        <v>1603189</v>
      </c>
      <c r="BR114" s="926"/>
      <c r="BS114" s="926"/>
      <c r="BT114" s="926"/>
      <c r="BU114" s="926"/>
      <c r="BV114" s="926">
        <v>1572630</v>
      </c>
      <c r="BW114" s="926"/>
      <c r="BX114" s="926"/>
      <c r="BY114" s="926"/>
      <c r="BZ114" s="926"/>
      <c r="CA114" s="926">
        <v>1462229</v>
      </c>
      <c r="CB114" s="926"/>
      <c r="CC114" s="926"/>
      <c r="CD114" s="926"/>
      <c r="CE114" s="926"/>
      <c r="CF114" s="920">
        <v>9.5</v>
      </c>
      <c r="CG114" s="921"/>
      <c r="CH114" s="921"/>
      <c r="CI114" s="921"/>
      <c r="CJ114" s="921"/>
      <c r="CK114" s="948"/>
      <c r="CL114" s="949"/>
      <c r="CM114" s="922" t="s">
        <v>470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427</v>
      </c>
      <c r="DH114" s="959"/>
      <c r="DI114" s="959"/>
      <c r="DJ114" s="959"/>
      <c r="DK114" s="960"/>
      <c r="DL114" s="961" t="s">
        <v>460</v>
      </c>
      <c r="DM114" s="959"/>
      <c r="DN114" s="959"/>
      <c r="DO114" s="959"/>
      <c r="DP114" s="960"/>
      <c r="DQ114" s="961" t="s">
        <v>455</v>
      </c>
      <c r="DR114" s="959"/>
      <c r="DS114" s="959"/>
      <c r="DT114" s="959"/>
      <c r="DU114" s="960"/>
      <c r="DV114" s="962" t="s">
        <v>457</v>
      </c>
      <c r="DW114" s="963"/>
      <c r="DX114" s="963"/>
      <c r="DY114" s="963"/>
      <c r="DZ114" s="964"/>
    </row>
    <row r="115" spans="1:130" s="230" customFormat="1" ht="26.25" customHeight="1">
      <c r="A115" s="954"/>
      <c r="B115" s="955"/>
      <c r="C115" s="923" t="s">
        <v>471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25752</v>
      </c>
      <c r="AB115" s="938"/>
      <c r="AC115" s="938"/>
      <c r="AD115" s="938"/>
      <c r="AE115" s="939"/>
      <c r="AF115" s="940">
        <v>22481</v>
      </c>
      <c r="AG115" s="938"/>
      <c r="AH115" s="938"/>
      <c r="AI115" s="938"/>
      <c r="AJ115" s="939"/>
      <c r="AK115" s="940">
        <v>21055</v>
      </c>
      <c r="AL115" s="938"/>
      <c r="AM115" s="938"/>
      <c r="AN115" s="938"/>
      <c r="AO115" s="939"/>
      <c r="AP115" s="941">
        <v>0.1</v>
      </c>
      <c r="AQ115" s="942"/>
      <c r="AR115" s="942"/>
      <c r="AS115" s="942"/>
      <c r="AT115" s="943"/>
      <c r="AU115" s="908"/>
      <c r="AV115" s="909"/>
      <c r="AW115" s="909"/>
      <c r="AX115" s="909"/>
      <c r="AY115" s="909"/>
      <c r="AZ115" s="922" t="s">
        <v>472</v>
      </c>
      <c r="BA115" s="923"/>
      <c r="BB115" s="923"/>
      <c r="BC115" s="923"/>
      <c r="BD115" s="923"/>
      <c r="BE115" s="923"/>
      <c r="BF115" s="923"/>
      <c r="BG115" s="923"/>
      <c r="BH115" s="923"/>
      <c r="BI115" s="923"/>
      <c r="BJ115" s="923"/>
      <c r="BK115" s="923"/>
      <c r="BL115" s="923"/>
      <c r="BM115" s="923"/>
      <c r="BN115" s="923"/>
      <c r="BO115" s="923"/>
      <c r="BP115" s="924"/>
      <c r="BQ115" s="925" t="s">
        <v>473</v>
      </c>
      <c r="BR115" s="926"/>
      <c r="BS115" s="926"/>
      <c r="BT115" s="926"/>
      <c r="BU115" s="926"/>
      <c r="BV115" s="926" t="s">
        <v>455</v>
      </c>
      <c r="BW115" s="926"/>
      <c r="BX115" s="926"/>
      <c r="BY115" s="926"/>
      <c r="BZ115" s="926"/>
      <c r="CA115" s="926" t="s">
        <v>427</v>
      </c>
      <c r="CB115" s="926"/>
      <c r="CC115" s="926"/>
      <c r="CD115" s="926"/>
      <c r="CE115" s="926"/>
      <c r="CF115" s="920" t="s">
        <v>473</v>
      </c>
      <c r="CG115" s="921"/>
      <c r="CH115" s="921"/>
      <c r="CI115" s="921"/>
      <c r="CJ115" s="921"/>
      <c r="CK115" s="948"/>
      <c r="CL115" s="949"/>
      <c r="CM115" s="922" t="s">
        <v>474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457</v>
      </c>
      <c r="DH115" s="959"/>
      <c r="DI115" s="959"/>
      <c r="DJ115" s="959"/>
      <c r="DK115" s="960"/>
      <c r="DL115" s="961" t="s">
        <v>427</v>
      </c>
      <c r="DM115" s="959"/>
      <c r="DN115" s="959"/>
      <c r="DO115" s="959"/>
      <c r="DP115" s="960"/>
      <c r="DQ115" s="961" t="s">
        <v>455</v>
      </c>
      <c r="DR115" s="959"/>
      <c r="DS115" s="959"/>
      <c r="DT115" s="959"/>
      <c r="DU115" s="960"/>
      <c r="DV115" s="962" t="s">
        <v>457</v>
      </c>
      <c r="DW115" s="963"/>
      <c r="DX115" s="963"/>
      <c r="DY115" s="963"/>
      <c r="DZ115" s="964"/>
    </row>
    <row r="116" spans="1:130" s="230" customFormat="1" ht="26.25" customHeight="1">
      <c r="A116" s="956"/>
      <c r="B116" s="957"/>
      <c r="C116" s="965" t="s">
        <v>475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75</v>
      </c>
      <c r="AB116" s="959"/>
      <c r="AC116" s="959"/>
      <c r="AD116" s="959"/>
      <c r="AE116" s="960"/>
      <c r="AF116" s="961">
        <v>34</v>
      </c>
      <c r="AG116" s="959"/>
      <c r="AH116" s="959"/>
      <c r="AI116" s="959"/>
      <c r="AJ116" s="960"/>
      <c r="AK116" s="961">
        <v>38</v>
      </c>
      <c r="AL116" s="959"/>
      <c r="AM116" s="959"/>
      <c r="AN116" s="959"/>
      <c r="AO116" s="960"/>
      <c r="AP116" s="962">
        <v>0</v>
      </c>
      <c r="AQ116" s="963"/>
      <c r="AR116" s="963"/>
      <c r="AS116" s="963"/>
      <c r="AT116" s="964"/>
      <c r="AU116" s="908"/>
      <c r="AV116" s="909"/>
      <c r="AW116" s="909"/>
      <c r="AX116" s="909"/>
      <c r="AY116" s="909"/>
      <c r="AZ116" s="967" t="s">
        <v>476</v>
      </c>
      <c r="BA116" s="968"/>
      <c r="BB116" s="968"/>
      <c r="BC116" s="968"/>
      <c r="BD116" s="968"/>
      <c r="BE116" s="968"/>
      <c r="BF116" s="968"/>
      <c r="BG116" s="968"/>
      <c r="BH116" s="968"/>
      <c r="BI116" s="968"/>
      <c r="BJ116" s="968"/>
      <c r="BK116" s="968"/>
      <c r="BL116" s="968"/>
      <c r="BM116" s="968"/>
      <c r="BN116" s="968"/>
      <c r="BO116" s="968"/>
      <c r="BP116" s="969"/>
      <c r="BQ116" s="925" t="s">
        <v>454</v>
      </c>
      <c r="BR116" s="926"/>
      <c r="BS116" s="926"/>
      <c r="BT116" s="926"/>
      <c r="BU116" s="926"/>
      <c r="BV116" s="926" t="s">
        <v>454</v>
      </c>
      <c r="BW116" s="926"/>
      <c r="BX116" s="926"/>
      <c r="BY116" s="926"/>
      <c r="BZ116" s="926"/>
      <c r="CA116" s="926" t="s">
        <v>457</v>
      </c>
      <c r="CB116" s="926"/>
      <c r="CC116" s="926"/>
      <c r="CD116" s="926"/>
      <c r="CE116" s="926"/>
      <c r="CF116" s="920" t="s">
        <v>427</v>
      </c>
      <c r="CG116" s="921"/>
      <c r="CH116" s="921"/>
      <c r="CI116" s="921"/>
      <c r="CJ116" s="921"/>
      <c r="CK116" s="948"/>
      <c r="CL116" s="949"/>
      <c r="CM116" s="922" t="s">
        <v>477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49044</v>
      </c>
      <c r="DH116" s="959"/>
      <c r="DI116" s="959"/>
      <c r="DJ116" s="959"/>
      <c r="DK116" s="960"/>
      <c r="DL116" s="961">
        <v>34118</v>
      </c>
      <c r="DM116" s="959"/>
      <c r="DN116" s="959"/>
      <c r="DO116" s="959"/>
      <c r="DP116" s="960"/>
      <c r="DQ116" s="961">
        <v>20941</v>
      </c>
      <c r="DR116" s="959"/>
      <c r="DS116" s="959"/>
      <c r="DT116" s="959"/>
      <c r="DU116" s="960"/>
      <c r="DV116" s="962">
        <v>0.1</v>
      </c>
      <c r="DW116" s="963"/>
      <c r="DX116" s="963"/>
      <c r="DY116" s="963"/>
      <c r="DZ116" s="964"/>
    </row>
    <row r="117" spans="1:130" s="230" customFormat="1" ht="26.25" customHeight="1">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478</v>
      </c>
      <c r="Z117" s="894"/>
      <c r="AA117" s="978">
        <v>3933537</v>
      </c>
      <c r="AB117" s="979"/>
      <c r="AC117" s="979"/>
      <c r="AD117" s="979"/>
      <c r="AE117" s="980"/>
      <c r="AF117" s="981">
        <v>3709244</v>
      </c>
      <c r="AG117" s="979"/>
      <c r="AH117" s="979"/>
      <c r="AI117" s="979"/>
      <c r="AJ117" s="980"/>
      <c r="AK117" s="981">
        <v>3664913</v>
      </c>
      <c r="AL117" s="979"/>
      <c r="AM117" s="979"/>
      <c r="AN117" s="979"/>
      <c r="AO117" s="980"/>
      <c r="AP117" s="982"/>
      <c r="AQ117" s="983"/>
      <c r="AR117" s="983"/>
      <c r="AS117" s="983"/>
      <c r="AT117" s="984"/>
      <c r="AU117" s="908"/>
      <c r="AV117" s="909"/>
      <c r="AW117" s="909"/>
      <c r="AX117" s="909"/>
      <c r="AY117" s="909"/>
      <c r="AZ117" s="974" t="s">
        <v>479</v>
      </c>
      <c r="BA117" s="975"/>
      <c r="BB117" s="975"/>
      <c r="BC117" s="975"/>
      <c r="BD117" s="975"/>
      <c r="BE117" s="975"/>
      <c r="BF117" s="975"/>
      <c r="BG117" s="975"/>
      <c r="BH117" s="975"/>
      <c r="BI117" s="975"/>
      <c r="BJ117" s="975"/>
      <c r="BK117" s="975"/>
      <c r="BL117" s="975"/>
      <c r="BM117" s="975"/>
      <c r="BN117" s="975"/>
      <c r="BO117" s="975"/>
      <c r="BP117" s="976"/>
      <c r="BQ117" s="925" t="s">
        <v>454</v>
      </c>
      <c r="BR117" s="926"/>
      <c r="BS117" s="926"/>
      <c r="BT117" s="926"/>
      <c r="BU117" s="926"/>
      <c r="BV117" s="926" t="s">
        <v>460</v>
      </c>
      <c r="BW117" s="926"/>
      <c r="BX117" s="926"/>
      <c r="BY117" s="926"/>
      <c r="BZ117" s="926"/>
      <c r="CA117" s="926" t="s">
        <v>473</v>
      </c>
      <c r="CB117" s="926"/>
      <c r="CC117" s="926"/>
      <c r="CD117" s="926"/>
      <c r="CE117" s="926"/>
      <c r="CF117" s="920" t="s">
        <v>460</v>
      </c>
      <c r="CG117" s="921"/>
      <c r="CH117" s="921"/>
      <c r="CI117" s="921"/>
      <c r="CJ117" s="921"/>
      <c r="CK117" s="948"/>
      <c r="CL117" s="949"/>
      <c r="CM117" s="922" t="s">
        <v>480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455</v>
      </c>
      <c r="DH117" s="959"/>
      <c r="DI117" s="959"/>
      <c r="DJ117" s="959"/>
      <c r="DK117" s="960"/>
      <c r="DL117" s="961" t="s">
        <v>454</v>
      </c>
      <c r="DM117" s="959"/>
      <c r="DN117" s="959"/>
      <c r="DO117" s="959"/>
      <c r="DP117" s="960"/>
      <c r="DQ117" s="961" t="s">
        <v>460</v>
      </c>
      <c r="DR117" s="959"/>
      <c r="DS117" s="959"/>
      <c r="DT117" s="959"/>
      <c r="DU117" s="960"/>
      <c r="DV117" s="962" t="s">
        <v>454</v>
      </c>
      <c r="DW117" s="963"/>
      <c r="DX117" s="963"/>
      <c r="DY117" s="963"/>
      <c r="DZ117" s="964"/>
    </row>
    <row r="118" spans="1:130" s="230" customFormat="1" ht="26.25" customHeight="1">
      <c r="A118" s="912" t="s">
        <v>449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446</v>
      </c>
      <c r="AB118" s="893"/>
      <c r="AC118" s="893"/>
      <c r="AD118" s="893"/>
      <c r="AE118" s="894"/>
      <c r="AF118" s="892" t="s">
        <v>447</v>
      </c>
      <c r="AG118" s="893"/>
      <c r="AH118" s="893"/>
      <c r="AI118" s="893"/>
      <c r="AJ118" s="894"/>
      <c r="AK118" s="892" t="s">
        <v>318</v>
      </c>
      <c r="AL118" s="893"/>
      <c r="AM118" s="893"/>
      <c r="AN118" s="893"/>
      <c r="AO118" s="894"/>
      <c r="AP118" s="970" t="s">
        <v>448</v>
      </c>
      <c r="AQ118" s="971"/>
      <c r="AR118" s="971"/>
      <c r="AS118" s="971"/>
      <c r="AT118" s="972"/>
      <c r="AU118" s="908"/>
      <c r="AV118" s="909"/>
      <c r="AW118" s="909"/>
      <c r="AX118" s="909"/>
      <c r="AY118" s="909"/>
      <c r="AZ118" s="973" t="s">
        <v>481</v>
      </c>
      <c r="BA118" s="965"/>
      <c r="BB118" s="965"/>
      <c r="BC118" s="965"/>
      <c r="BD118" s="965"/>
      <c r="BE118" s="965"/>
      <c r="BF118" s="965"/>
      <c r="BG118" s="965"/>
      <c r="BH118" s="965"/>
      <c r="BI118" s="965"/>
      <c r="BJ118" s="965"/>
      <c r="BK118" s="965"/>
      <c r="BL118" s="965"/>
      <c r="BM118" s="965"/>
      <c r="BN118" s="965"/>
      <c r="BO118" s="965"/>
      <c r="BP118" s="966"/>
      <c r="BQ118" s="999" t="s">
        <v>460</v>
      </c>
      <c r="BR118" s="1000"/>
      <c r="BS118" s="1000"/>
      <c r="BT118" s="1000"/>
      <c r="BU118" s="1000"/>
      <c r="BV118" s="1000" t="s">
        <v>455</v>
      </c>
      <c r="BW118" s="1000"/>
      <c r="BX118" s="1000"/>
      <c r="BY118" s="1000"/>
      <c r="BZ118" s="1000"/>
      <c r="CA118" s="1000" t="s">
        <v>473</v>
      </c>
      <c r="CB118" s="1000"/>
      <c r="CC118" s="1000"/>
      <c r="CD118" s="1000"/>
      <c r="CE118" s="1000"/>
      <c r="CF118" s="920" t="s">
        <v>473</v>
      </c>
      <c r="CG118" s="921"/>
      <c r="CH118" s="921"/>
      <c r="CI118" s="921"/>
      <c r="CJ118" s="921"/>
      <c r="CK118" s="948"/>
      <c r="CL118" s="949"/>
      <c r="CM118" s="922" t="s">
        <v>482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473</v>
      </c>
      <c r="DH118" s="959"/>
      <c r="DI118" s="959"/>
      <c r="DJ118" s="959"/>
      <c r="DK118" s="960"/>
      <c r="DL118" s="961" t="s">
        <v>473</v>
      </c>
      <c r="DM118" s="959"/>
      <c r="DN118" s="959"/>
      <c r="DO118" s="959"/>
      <c r="DP118" s="960"/>
      <c r="DQ118" s="961" t="s">
        <v>460</v>
      </c>
      <c r="DR118" s="959"/>
      <c r="DS118" s="959"/>
      <c r="DT118" s="959"/>
      <c r="DU118" s="960"/>
      <c r="DV118" s="962" t="s">
        <v>473</v>
      </c>
      <c r="DW118" s="963"/>
      <c r="DX118" s="963"/>
      <c r="DY118" s="963"/>
      <c r="DZ118" s="964"/>
    </row>
    <row r="119" spans="1:130" s="230" customFormat="1" ht="26.25" customHeight="1">
      <c r="A119" s="1062" t="s">
        <v>452</v>
      </c>
      <c r="B119" s="947"/>
      <c r="C119" s="929" t="s">
        <v>453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473</v>
      </c>
      <c r="AB119" s="900"/>
      <c r="AC119" s="900"/>
      <c r="AD119" s="900"/>
      <c r="AE119" s="901"/>
      <c r="AF119" s="902" t="s">
        <v>455</v>
      </c>
      <c r="AG119" s="900"/>
      <c r="AH119" s="900"/>
      <c r="AI119" s="900"/>
      <c r="AJ119" s="901"/>
      <c r="AK119" s="902" t="s">
        <v>473</v>
      </c>
      <c r="AL119" s="900"/>
      <c r="AM119" s="900"/>
      <c r="AN119" s="900"/>
      <c r="AO119" s="901"/>
      <c r="AP119" s="903" t="s">
        <v>460</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483</v>
      </c>
      <c r="BP119" s="1005"/>
      <c r="BQ119" s="999">
        <v>41953633</v>
      </c>
      <c r="BR119" s="1000"/>
      <c r="BS119" s="1000"/>
      <c r="BT119" s="1000"/>
      <c r="BU119" s="1000"/>
      <c r="BV119" s="1000">
        <v>40837356</v>
      </c>
      <c r="BW119" s="1000"/>
      <c r="BX119" s="1000"/>
      <c r="BY119" s="1000"/>
      <c r="BZ119" s="1000"/>
      <c r="CA119" s="1000">
        <v>39214589</v>
      </c>
      <c r="CB119" s="1000"/>
      <c r="CC119" s="1000"/>
      <c r="CD119" s="1000"/>
      <c r="CE119" s="1000"/>
      <c r="CF119" s="1001"/>
      <c r="CG119" s="1002"/>
      <c r="CH119" s="1002"/>
      <c r="CI119" s="1002"/>
      <c r="CJ119" s="1003"/>
      <c r="CK119" s="950"/>
      <c r="CL119" s="951"/>
      <c r="CM119" s="973" t="s">
        <v>484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473</v>
      </c>
      <c r="DH119" s="986"/>
      <c r="DI119" s="986"/>
      <c r="DJ119" s="986"/>
      <c r="DK119" s="987"/>
      <c r="DL119" s="985" t="s">
        <v>460</v>
      </c>
      <c r="DM119" s="986"/>
      <c r="DN119" s="986"/>
      <c r="DO119" s="986"/>
      <c r="DP119" s="987"/>
      <c r="DQ119" s="985" t="s">
        <v>460</v>
      </c>
      <c r="DR119" s="986"/>
      <c r="DS119" s="986"/>
      <c r="DT119" s="986"/>
      <c r="DU119" s="987"/>
      <c r="DV119" s="988" t="s">
        <v>473</v>
      </c>
      <c r="DW119" s="989"/>
      <c r="DX119" s="989"/>
      <c r="DY119" s="989"/>
      <c r="DZ119" s="990"/>
    </row>
    <row r="120" spans="1:130" s="230" customFormat="1" ht="26.25" customHeight="1">
      <c r="A120" s="1063"/>
      <c r="B120" s="949"/>
      <c r="C120" s="922" t="s">
        <v>459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473</v>
      </c>
      <c r="AB120" s="959"/>
      <c r="AC120" s="959"/>
      <c r="AD120" s="959"/>
      <c r="AE120" s="960"/>
      <c r="AF120" s="961" t="s">
        <v>455</v>
      </c>
      <c r="AG120" s="959"/>
      <c r="AH120" s="959"/>
      <c r="AI120" s="959"/>
      <c r="AJ120" s="960"/>
      <c r="AK120" s="961" t="s">
        <v>460</v>
      </c>
      <c r="AL120" s="959"/>
      <c r="AM120" s="959"/>
      <c r="AN120" s="959"/>
      <c r="AO120" s="960"/>
      <c r="AP120" s="962" t="s">
        <v>473</v>
      </c>
      <c r="AQ120" s="963"/>
      <c r="AR120" s="963"/>
      <c r="AS120" s="963"/>
      <c r="AT120" s="964"/>
      <c r="AU120" s="991" t="s">
        <v>485</v>
      </c>
      <c r="AV120" s="992"/>
      <c r="AW120" s="992"/>
      <c r="AX120" s="992"/>
      <c r="AY120" s="993"/>
      <c r="AZ120" s="929" t="s">
        <v>486</v>
      </c>
      <c r="BA120" s="897"/>
      <c r="BB120" s="897"/>
      <c r="BC120" s="897"/>
      <c r="BD120" s="897"/>
      <c r="BE120" s="897"/>
      <c r="BF120" s="897"/>
      <c r="BG120" s="897"/>
      <c r="BH120" s="897"/>
      <c r="BI120" s="897"/>
      <c r="BJ120" s="897"/>
      <c r="BK120" s="897"/>
      <c r="BL120" s="897"/>
      <c r="BM120" s="897"/>
      <c r="BN120" s="897"/>
      <c r="BO120" s="897"/>
      <c r="BP120" s="898"/>
      <c r="BQ120" s="930">
        <v>1658221</v>
      </c>
      <c r="BR120" s="931"/>
      <c r="BS120" s="931"/>
      <c r="BT120" s="931"/>
      <c r="BU120" s="931"/>
      <c r="BV120" s="931">
        <v>2500512</v>
      </c>
      <c r="BW120" s="931"/>
      <c r="BX120" s="931"/>
      <c r="BY120" s="931"/>
      <c r="BZ120" s="931"/>
      <c r="CA120" s="931">
        <v>3336554</v>
      </c>
      <c r="CB120" s="931"/>
      <c r="CC120" s="931"/>
      <c r="CD120" s="931"/>
      <c r="CE120" s="931"/>
      <c r="CF120" s="944">
        <v>21.6</v>
      </c>
      <c r="CG120" s="945"/>
      <c r="CH120" s="945"/>
      <c r="CI120" s="945"/>
      <c r="CJ120" s="945"/>
      <c r="CK120" s="1006" t="s">
        <v>487</v>
      </c>
      <c r="CL120" s="1007"/>
      <c r="CM120" s="1007"/>
      <c r="CN120" s="1007"/>
      <c r="CO120" s="1008"/>
      <c r="CP120" s="1014" t="s">
        <v>488</v>
      </c>
      <c r="CQ120" s="1015"/>
      <c r="CR120" s="1015"/>
      <c r="CS120" s="1015"/>
      <c r="CT120" s="1015"/>
      <c r="CU120" s="1015"/>
      <c r="CV120" s="1015"/>
      <c r="CW120" s="1015"/>
      <c r="CX120" s="1015"/>
      <c r="CY120" s="1015"/>
      <c r="CZ120" s="1015"/>
      <c r="DA120" s="1015"/>
      <c r="DB120" s="1015"/>
      <c r="DC120" s="1015"/>
      <c r="DD120" s="1015"/>
      <c r="DE120" s="1015"/>
      <c r="DF120" s="1016"/>
      <c r="DG120" s="930">
        <v>4868656</v>
      </c>
      <c r="DH120" s="931"/>
      <c r="DI120" s="931"/>
      <c r="DJ120" s="931"/>
      <c r="DK120" s="931"/>
      <c r="DL120" s="931">
        <v>4523185</v>
      </c>
      <c r="DM120" s="931"/>
      <c r="DN120" s="931"/>
      <c r="DO120" s="931"/>
      <c r="DP120" s="931"/>
      <c r="DQ120" s="931">
        <v>4099762</v>
      </c>
      <c r="DR120" s="931"/>
      <c r="DS120" s="931"/>
      <c r="DT120" s="931"/>
      <c r="DU120" s="931"/>
      <c r="DV120" s="932">
        <v>26.6</v>
      </c>
      <c r="DW120" s="932"/>
      <c r="DX120" s="932"/>
      <c r="DY120" s="932"/>
      <c r="DZ120" s="933"/>
    </row>
    <row r="121" spans="1:130" s="230" customFormat="1" ht="26.25" customHeight="1">
      <c r="A121" s="1063"/>
      <c r="B121" s="949"/>
      <c r="C121" s="974" t="s">
        <v>489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460</v>
      </c>
      <c r="AB121" s="959"/>
      <c r="AC121" s="959"/>
      <c r="AD121" s="959"/>
      <c r="AE121" s="960"/>
      <c r="AF121" s="961" t="s">
        <v>473</v>
      </c>
      <c r="AG121" s="959"/>
      <c r="AH121" s="959"/>
      <c r="AI121" s="959"/>
      <c r="AJ121" s="960"/>
      <c r="AK121" s="961" t="s">
        <v>455</v>
      </c>
      <c r="AL121" s="959"/>
      <c r="AM121" s="959"/>
      <c r="AN121" s="959"/>
      <c r="AO121" s="960"/>
      <c r="AP121" s="962" t="s">
        <v>460</v>
      </c>
      <c r="AQ121" s="963"/>
      <c r="AR121" s="963"/>
      <c r="AS121" s="963"/>
      <c r="AT121" s="964"/>
      <c r="AU121" s="994"/>
      <c r="AV121" s="995"/>
      <c r="AW121" s="995"/>
      <c r="AX121" s="995"/>
      <c r="AY121" s="996"/>
      <c r="AZ121" s="922" t="s">
        <v>490</v>
      </c>
      <c r="BA121" s="923"/>
      <c r="BB121" s="923"/>
      <c r="BC121" s="923"/>
      <c r="BD121" s="923"/>
      <c r="BE121" s="923"/>
      <c r="BF121" s="923"/>
      <c r="BG121" s="923"/>
      <c r="BH121" s="923"/>
      <c r="BI121" s="923"/>
      <c r="BJ121" s="923"/>
      <c r="BK121" s="923"/>
      <c r="BL121" s="923"/>
      <c r="BM121" s="923"/>
      <c r="BN121" s="923"/>
      <c r="BO121" s="923"/>
      <c r="BP121" s="924"/>
      <c r="BQ121" s="925">
        <v>4408003</v>
      </c>
      <c r="BR121" s="926"/>
      <c r="BS121" s="926"/>
      <c r="BT121" s="926"/>
      <c r="BU121" s="926"/>
      <c r="BV121" s="926">
        <v>4527508</v>
      </c>
      <c r="BW121" s="926"/>
      <c r="BX121" s="926"/>
      <c r="BY121" s="926"/>
      <c r="BZ121" s="926"/>
      <c r="CA121" s="926">
        <v>4289321</v>
      </c>
      <c r="CB121" s="926"/>
      <c r="CC121" s="926"/>
      <c r="CD121" s="926"/>
      <c r="CE121" s="926"/>
      <c r="CF121" s="920">
        <v>27.8</v>
      </c>
      <c r="CG121" s="921"/>
      <c r="CH121" s="921"/>
      <c r="CI121" s="921"/>
      <c r="CJ121" s="921"/>
      <c r="CK121" s="1009"/>
      <c r="CL121" s="1010"/>
      <c r="CM121" s="1010"/>
      <c r="CN121" s="1010"/>
      <c r="CO121" s="1011"/>
      <c r="CP121" s="1019" t="s">
        <v>491</v>
      </c>
      <c r="CQ121" s="1020"/>
      <c r="CR121" s="1020"/>
      <c r="CS121" s="1020"/>
      <c r="CT121" s="1020"/>
      <c r="CU121" s="1020"/>
      <c r="CV121" s="1020"/>
      <c r="CW121" s="1020"/>
      <c r="CX121" s="1020"/>
      <c r="CY121" s="1020"/>
      <c r="CZ121" s="1020"/>
      <c r="DA121" s="1020"/>
      <c r="DB121" s="1020"/>
      <c r="DC121" s="1020"/>
      <c r="DD121" s="1020"/>
      <c r="DE121" s="1020"/>
      <c r="DF121" s="1021"/>
      <c r="DG121" s="925">
        <v>3303208</v>
      </c>
      <c r="DH121" s="926"/>
      <c r="DI121" s="926"/>
      <c r="DJ121" s="926"/>
      <c r="DK121" s="926"/>
      <c r="DL121" s="926">
        <v>3017487</v>
      </c>
      <c r="DM121" s="926"/>
      <c r="DN121" s="926"/>
      <c r="DO121" s="926"/>
      <c r="DP121" s="926"/>
      <c r="DQ121" s="926">
        <v>2815671</v>
      </c>
      <c r="DR121" s="926"/>
      <c r="DS121" s="926"/>
      <c r="DT121" s="926"/>
      <c r="DU121" s="926"/>
      <c r="DV121" s="927">
        <v>18.3</v>
      </c>
      <c r="DW121" s="927"/>
      <c r="DX121" s="927"/>
      <c r="DY121" s="927"/>
      <c r="DZ121" s="928"/>
    </row>
    <row r="122" spans="1:130" s="230" customFormat="1" ht="26.25" customHeight="1">
      <c r="A122" s="1063"/>
      <c r="B122" s="949"/>
      <c r="C122" s="922" t="s">
        <v>470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473</v>
      </c>
      <c r="AB122" s="959"/>
      <c r="AC122" s="959"/>
      <c r="AD122" s="959"/>
      <c r="AE122" s="960"/>
      <c r="AF122" s="961" t="s">
        <v>473</v>
      </c>
      <c r="AG122" s="959"/>
      <c r="AH122" s="959"/>
      <c r="AI122" s="959"/>
      <c r="AJ122" s="960"/>
      <c r="AK122" s="961" t="s">
        <v>455</v>
      </c>
      <c r="AL122" s="959"/>
      <c r="AM122" s="959"/>
      <c r="AN122" s="959"/>
      <c r="AO122" s="960"/>
      <c r="AP122" s="962" t="s">
        <v>455</v>
      </c>
      <c r="AQ122" s="963"/>
      <c r="AR122" s="963"/>
      <c r="AS122" s="963"/>
      <c r="AT122" s="964"/>
      <c r="AU122" s="994"/>
      <c r="AV122" s="995"/>
      <c r="AW122" s="995"/>
      <c r="AX122" s="995"/>
      <c r="AY122" s="996"/>
      <c r="AZ122" s="973" t="s">
        <v>492</v>
      </c>
      <c r="BA122" s="965"/>
      <c r="BB122" s="965"/>
      <c r="BC122" s="965"/>
      <c r="BD122" s="965"/>
      <c r="BE122" s="965"/>
      <c r="BF122" s="965"/>
      <c r="BG122" s="965"/>
      <c r="BH122" s="965"/>
      <c r="BI122" s="965"/>
      <c r="BJ122" s="965"/>
      <c r="BK122" s="965"/>
      <c r="BL122" s="965"/>
      <c r="BM122" s="965"/>
      <c r="BN122" s="965"/>
      <c r="BO122" s="965"/>
      <c r="BP122" s="966"/>
      <c r="BQ122" s="999">
        <v>26540898</v>
      </c>
      <c r="BR122" s="1000"/>
      <c r="BS122" s="1000"/>
      <c r="BT122" s="1000"/>
      <c r="BU122" s="1000"/>
      <c r="BV122" s="1000">
        <v>25728920</v>
      </c>
      <c r="BW122" s="1000"/>
      <c r="BX122" s="1000"/>
      <c r="BY122" s="1000"/>
      <c r="BZ122" s="1000"/>
      <c r="CA122" s="1000">
        <v>24671273</v>
      </c>
      <c r="CB122" s="1000"/>
      <c r="CC122" s="1000"/>
      <c r="CD122" s="1000"/>
      <c r="CE122" s="1000"/>
      <c r="CF122" s="1017">
        <v>160</v>
      </c>
      <c r="CG122" s="1018"/>
      <c r="CH122" s="1018"/>
      <c r="CI122" s="1018"/>
      <c r="CJ122" s="1018"/>
      <c r="CK122" s="1009"/>
      <c r="CL122" s="1010"/>
      <c r="CM122" s="1010"/>
      <c r="CN122" s="1010"/>
      <c r="CO122" s="1011"/>
      <c r="CP122" s="1019" t="s">
        <v>493</v>
      </c>
      <c r="CQ122" s="1020"/>
      <c r="CR122" s="1020"/>
      <c r="CS122" s="1020"/>
      <c r="CT122" s="1020"/>
      <c r="CU122" s="1020"/>
      <c r="CV122" s="1020"/>
      <c r="CW122" s="1020"/>
      <c r="CX122" s="1020"/>
      <c r="CY122" s="1020"/>
      <c r="CZ122" s="1020"/>
      <c r="DA122" s="1020"/>
      <c r="DB122" s="1020"/>
      <c r="DC122" s="1020"/>
      <c r="DD122" s="1020"/>
      <c r="DE122" s="1020"/>
      <c r="DF122" s="1021"/>
      <c r="DG122" s="925">
        <v>211069</v>
      </c>
      <c r="DH122" s="926"/>
      <c r="DI122" s="926"/>
      <c r="DJ122" s="926"/>
      <c r="DK122" s="926"/>
      <c r="DL122" s="926">
        <v>229738</v>
      </c>
      <c r="DM122" s="926"/>
      <c r="DN122" s="926"/>
      <c r="DO122" s="926"/>
      <c r="DP122" s="926"/>
      <c r="DQ122" s="926">
        <v>230323</v>
      </c>
      <c r="DR122" s="926"/>
      <c r="DS122" s="926"/>
      <c r="DT122" s="926"/>
      <c r="DU122" s="926"/>
      <c r="DV122" s="927">
        <v>1.5</v>
      </c>
      <c r="DW122" s="927"/>
      <c r="DX122" s="927"/>
      <c r="DY122" s="927"/>
      <c r="DZ122" s="928"/>
    </row>
    <row r="123" spans="1:130" s="230" customFormat="1" ht="26.25" customHeight="1">
      <c r="A123" s="1063"/>
      <c r="B123" s="949"/>
      <c r="C123" s="922" t="s">
        <v>477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16208</v>
      </c>
      <c r="AB123" s="959"/>
      <c r="AC123" s="959"/>
      <c r="AD123" s="959"/>
      <c r="AE123" s="960"/>
      <c r="AF123" s="961">
        <v>15700</v>
      </c>
      <c r="AG123" s="959"/>
      <c r="AH123" s="959"/>
      <c r="AI123" s="959"/>
      <c r="AJ123" s="960"/>
      <c r="AK123" s="961">
        <v>13718</v>
      </c>
      <c r="AL123" s="959"/>
      <c r="AM123" s="959"/>
      <c r="AN123" s="959"/>
      <c r="AO123" s="960"/>
      <c r="AP123" s="962">
        <v>0.1</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494</v>
      </c>
      <c r="BP123" s="1005"/>
      <c r="BQ123" s="1035">
        <v>32607122</v>
      </c>
      <c r="BR123" s="1036"/>
      <c r="BS123" s="1036"/>
      <c r="BT123" s="1036"/>
      <c r="BU123" s="1036"/>
      <c r="BV123" s="1036">
        <v>32756940</v>
      </c>
      <c r="BW123" s="1036"/>
      <c r="BX123" s="1036"/>
      <c r="BY123" s="1036"/>
      <c r="BZ123" s="1036"/>
      <c r="CA123" s="1036">
        <v>32297148</v>
      </c>
      <c r="CB123" s="1036"/>
      <c r="CC123" s="1036"/>
      <c r="CD123" s="1036"/>
      <c r="CE123" s="1036"/>
      <c r="CF123" s="1001"/>
      <c r="CG123" s="1002"/>
      <c r="CH123" s="1002"/>
      <c r="CI123" s="1002"/>
      <c r="CJ123" s="1003"/>
      <c r="CK123" s="1009"/>
      <c r="CL123" s="1010"/>
      <c r="CM123" s="1010"/>
      <c r="CN123" s="1010"/>
      <c r="CO123" s="1011"/>
      <c r="CP123" s="1019" t="s">
        <v>495</v>
      </c>
      <c r="CQ123" s="1020"/>
      <c r="CR123" s="1020"/>
      <c r="CS123" s="1020"/>
      <c r="CT123" s="1020"/>
      <c r="CU123" s="1020"/>
      <c r="CV123" s="1020"/>
      <c r="CW123" s="1020"/>
      <c r="CX123" s="1020"/>
      <c r="CY123" s="1020"/>
      <c r="CZ123" s="1020"/>
      <c r="DA123" s="1020"/>
      <c r="DB123" s="1020"/>
      <c r="DC123" s="1020"/>
      <c r="DD123" s="1020"/>
      <c r="DE123" s="1020"/>
      <c r="DF123" s="1021"/>
      <c r="DG123" s="958">
        <v>81378</v>
      </c>
      <c r="DH123" s="959"/>
      <c r="DI123" s="959"/>
      <c r="DJ123" s="959"/>
      <c r="DK123" s="960"/>
      <c r="DL123" s="961">
        <v>75012</v>
      </c>
      <c r="DM123" s="959"/>
      <c r="DN123" s="959"/>
      <c r="DO123" s="959"/>
      <c r="DP123" s="960"/>
      <c r="DQ123" s="961">
        <v>68568</v>
      </c>
      <c r="DR123" s="959"/>
      <c r="DS123" s="959"/>
      <c r="DT123" s="959"/>
      <c r="DU123" s="960"/>
      <c r="DV123" s="962">
        <v>0.4</v>
      </c>
      <c r="DW123" s="963"/>
      <c r="DX123" s="963"/>
      <c r="DY123" s="963"/>
      <c r="DZ123" s="964"/>
    </row>
    <row r="124" spans="1:130" s="230" customFormat="1" ht="26.25" customHeight="1" thickBot="1">
      <c r="A124" s="1063"/>
      <c r="B124" s="949"/>
      <c r="C124" s="922" t="s">
        <v>480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423</v>
      </c>
      <c r="AB124" s="959"/>
      <c r="AC124" s="959"/>
      <c r="AD124" s="959"/>
      <c r="AE124" s="960"/>
      <c r="AF124" s="961" t="s">
        <v>423</v>
      </c>
      <c r="AG124" s="959"/>
      <c r="AH124" s="959"/>
      <c r="AI124" s="959"/>
      <c r="AJ124" s="960"/>
      <c r="AK124" s="961" t="s">
        <v>457</v>
      </c>
      <c r="AL124" s="959"/>
      <c r="AM124" s="959"/>
      <c r="AN124" s="959"/>
      <c r="AO124" s="960"/>
      <c r="AP124" s="962" t="s">
        <v>423</v>
      </c>
      <c r="AQ124" s="963"/>
      <c r="AR124" s="963"/>
      <c r="AS124" s="963"/>
      <c r="AT124" s="964"/>
      <c r="AU124" s="1031" t="s">
        <v>496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63</v>
      </c>
      <c r="BR124" s="1027"/>
      <c r="BS124" s="1027"/>
      <c r="BT124" s="1027"/>
      <c r="BU124" s="1027"/>
      <c r="BV124" s="1027">
        <v>51.6</v>
      </c>
      <c r="BW124" s="1027"/>
      <c r="BX124" s="1027"/>
      <c r="BY124" s="1027"/>
      <c r="BZ124" s="1027"/>
      <c r="CA124" s="1027">
        <v>44.8</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v>14570</v>
      </c>
      <c r="DH124" s="986"/>
      <c r="DI124" s="986"/>
      <c r="DJ124" s="986"/>
      <c r="DK124" s="987"/>
      <c r="DL124" s="985">
        <v>13990</v>
      </c>
      <c r="DM124" s="986"/>
      <c r="DN124" s="986"/>
      <c r="DO124" s="986"/>
      <c r="DP124" s="987"/>
      <c r="DQ124" s="985">
        <v>15608</v>
      </c>
      <c r="DR124" s="986"/>
      <c r="DS124" s="986"/>
      <c r="DT124" s="986"/>
      <c r="DU124" s="987"/>
      <c r="DV124" s="988">
        <v>0.1</v>
      </c>
      <c r="DW124" s="989"/>
      <c r="DX124" s="989"/>
      <c r="DY124" s="989"/>
      <c r="DZ124" s="990"/>
    </row>
    <row r="125" spans="1:130" s="230" customFormat="1" ht="26.25" customHeight="1">
      <c r="A125" s="1063"/>
      <c r="B125" s="949"/>
      <c r="C125" s="922" t="s">
        <v>482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427</v>
      </c>
      <c r="AB125" s="959"/>
      <c r="AC125" s="959"/>
      <c r="AD125" s="959"/>
      <c r="AE125" s="960"/>
      <c r="AF125" s="961" t="s">
        <v>427</v>
      </c>
      <c r="AG125" s="959"/>
      <c r="AH125" s="959"/>
      <c r="AI125" s="959"/>
      <c r="AJ125" s="960"/>
      <c r="AK125" s="961" t="s">
        <v>457</v>
      </c>
      <c r="AL125" s="959"/>
      <c r="AM125" s="959"/>
      <c r="AN125" s="959"/>
      <c r="AO125" s="960"/>
      <c r="AP125" s="962" t="s">
        <v>423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500</v>
      </c>
      <c r="DH125" s="931"/>
      <c r="DI125" s="931"/>
      <c r="DJ125" s="931"/>
      <c r="DK125" s="931"/>
      <c r="DL125" s="931" t="s">
        <v>501</v>
      </c>
      <c r="DM125" s="931"/>
      <c r="DN125" s="931"/>
      <c r="DO125" s="931"/>
      <c r="DP125" s="931"/>
      <c r="DQ125" s="931" t="s">
        <v>502</v>
      </c>
      <c r="DR125" s="931"/>
      <c r="DS125" s="931"/>
      <c r="DT125" s="931"/>
      <c r="DU125" s="931"/>
      <c r="DV125" s="932" t="s">
        <v>427</v>
      </c>
      <c r="DW125" s="932"/>
      <c r="DX125" s="932"/>
      <c r="DY125" s="932"/>
      <c r="DZ125" s="933"/>
    </row>
    <row r="126" spans="1:130" s="230" customFormat="1" ht="26.25" customHeight="1" thickBot="1">
      <c r="A126" s="1063"/>
      <c r="B126" s="949"/>
      <c r="C126" s="922" t="s">
        <v>484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503</v>
      </c>
      <c r="AB126" s="959"/>
      <c r="AC126" s="959"/>
      <c r="AD126" s="959"/>
      <c r="AE126" s="960"/>
      <c r="AF126" s="961" t="s">
        <v>500</v>
      </c>
      <c r="AG126" s="959"/>
      <c r="AH126" s="959"/>
      <c r="AI126" s="959"/>
      <c r="AJ126" s="960"/>
      <c r="AK126" s="961" t="s">
        <v>504</v>
      </c>
      <c r="AL126" s="959"/>
      <c r="AM126" s="959"/>
      <c r="AN126" s="959"/>
      <c r="AO126" s="960"/>
      <c r="AP126" s="962" t="s">
        <v>457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505</v>
      </c>
      <c r="CQ126" s="923"/>
      <c r="CR126" s="923"/>
      <c r="CS126" s="923"/>
      <c r="CT126" s="923"/>
      <c r="CU126" s="923"/>
      <c r="CV126" s="923"/>
      <c r="CW126" s="923"/>
      <c r="CX126" s="923"/>
      <c r="CY126" s="923"/>
      <c r="CZ126" s="923"/>
      <c r="DA126" s="923"/>
      <c r="DB126" s="923"/>
      <c r="DC126" s="923"/>
      <c r="DD126" s="923"/>
      <c r="DE126" s="923"/>
      <c r="DF126" s="924"/>
      <c r="DG126" s="925" t="s">
        <v>457</v>
      </c>
      <c r="DH126" s="926"/>
      <c r="DI126" s="926"/>
      <c r="DJ126" s="926"/>
      <c r="DK126" s="926"/>
      <c r="DL126" s="926" t="s">
        <v>506</v>
      </c>
      <c r="DM126" s="926"/>
      <c r="DN126" s="926"/>
      <c r="DO126" s="926"/>
      <c r="DP126" s="926"/>
      <c r="DQ126" s="926" t="s">
        <v>457</v>
      </c>
      <c r="DR126" s="926"/>
      <c r="DS126" s="926"/>
      <c r="DT126" s="926"/>
      <c r="DU126" s="926"/>
      <c r="DV126" s="927" t="s">
        <v>423</v>
      </c>
      <c r="DW126" s="927"/>
      <c r="DX126" s="927"/>
      <c r="DY126" s="927"/>
      <c r="DZ126" s="928"/>
    </row>
    <row r="127" spans="1:130" s="230" customFormat="1" ht="26.25" customHeight="1">
      <c r="A127" s="1064"/>
      <c r="B127" s="951"/>
      <c r="C127" s="973" t="s">
        <v>507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9544</v>
      </c>
      <c r="AB127" s="959"/>
      <c r="AC127" s="959"/>
      <c r="AD127" s="959"/>
      <c r="AE127" s="960"/>
      <c r="AF127" s="961">
        <v>6781</v>
      </c>
      <c r="AG127" s="959"/>
      <c r="AH127" s="959"/>
      <c r="AI127" s="959"/>
      <c r="AJ127" s="960"/>
      <c r="AK127" s="961">
        <v>7337</v>
      </c>
      <c r="AL127" s="959"/>
      <c r="AM127" s="959"/>
      <c r="AN127" s="959"/>
      <c r="AO127" s="960"/>
      <c r="AP127" s="962">
        <v>0</v>
      </c>
      <c r="AQ127" s="963"/>
      <c r="AR127" s="963"/>
      <c r="AS127" s="963"/>
      <c r="AT127" s="964"/>
      <c r="AU127" s="232"/>
      <c r="AV127" s="232"/>
      <c r="AW127" s="232"/>
      <c r="AX127" s="1037" t="s">
        <v>508</v>
      </c>
      <c r="AY127" s="1038"/>
      <c r="AZ127" s="1038"/>
      <c r="BA127" s="1038"/>
      <c r="BB127" s="1038"/>
      <c r="BC127" s="1038"/>
      <c r="BD127" s="1038"/>
      <c r="BE127" s="1039"/>
      <c r="BF127" s="1040" t="s">
        <v>509</v>
      </c>
      <c r="BG127" s="1038"/>
      <c r="BH127" s="1038"/>
      <c r="BI127" s="1038"/>
      <c r="BJ127" s="1038"/>
      <c r="BK127" s="1038"/>
      <c r="BL127" s="1039"/>
      <c r="BM127" s="1040" t="s">
        <v>510</v>
      </c>
      <c r="BN127" s="1038"/>
      <c r="BO127" s="1038"/>
      <c r="BP127" s="1038"/>
      <c r="BQ127" s="1038"/>
      <c r="BR127" s="1038"/>
      <c r="BS127" s="1039"/>
      <c r="BT127" s="1040" t="s">
        <v>511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512</v>
      </c>
      <c r="CQ127" s="923"/>
      <c r="CR127" s="923"/>
      <c r="CS127" s="923"/>
      <c r="CT127" s="923"/>
      <c r="CU127" s="923"/>
      <c r="CV127" s="923"/>
      <c r="CW127" s="923"/>
      <c r="CX127" s="923"/>
      <c r="CY127" s="923"/>
      <c r="CZ127" s="923"/>
      <c r="DA127" s="923"/>
      <c r="DB127" s="923"/>
      <c r="DC127" s="923"/>
      <c r="DD127" s="923"/>
      <c r="DE127" s="923"/>
      <c r="DF127" s="924"/>
      <c r="DG127" s="925" t="s">
        <v>457</v>
      </c>
      <c r="DH127" s="926"/>
      <c r="DI127" s="926"/>
      <c r="DJ127" s="926"/>
      <c r="DK127" s="926"/>
      <c r="DL127" s="926" t="s">
        <v>504</v>
      </c>
      <c r="DM127" s="926"/>
      <c r="DN127" s="926"/>
      <c r="DO127" s="926"/>
      <c r="DP127" s="926"/>
      <c r="DQ127" s="926" t="s">
        <v>423</v>
      </c>
      <c r="DR127" s="926"/>
      <c r="DS127" s="926"/>
      <c r="DT127" s="926"/>
      <c r="DU127" s="926"/>
      <c r="DV127" s="927" t="s">
        <v>513</v>
      </c>
      <c r="DW127" s="927"/>
      <c r="DX127" s="927"/>
      <c r="DY127" s="927"/>
      <c r="DZ127" s="928"/>
    </row>
    <row r="128" spans="1:130" s="230" customFormat="1" ht="26.25" customHeight="1" thickBot="1">
      <c r="A128" s="1047" t="s">
        <v>514</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515</v>
      </c>
      <c r="X128" s="1049"/>
      <c r="Y128" s="1049"/>
      <c r="Z128" s="1050"/>
      <c r="AA128" s="1051">
        <v>441354</v>
      </c>
      <c r="AB128" s="1052"/>
      <c r="AC128" s="1052"/>
      <c r="AD128" s="1052"/>
      <c r="AE128" s="1053"/>
      <c r="AF128" s="1054">
        <v>462884</v>
      </c>
      <c r="AG128" s="1052"/>
      <c r="AH128" s="1052"/>
      <c r="AI128" s="1052"/>
      <c r="AJ128" s="1053"/>
      <c r="AK128" s="1054">
        <v>447296</v>
      </c>
      <c r="AL128" s="1052"/>
      <c r="AM128" s="1052"/>
      <c r="AN128" s="1052"/>
      <c r="AO128" s="1053"/>
      <c r="AP128" s="1055"/>
      <c r="AQ128" s="1056"/>
      <c r="AR128" s="1056"/>
      <c r="AS128" s="1056"/>
      <c r="AT128" s="1057"/>
      <c r="AU128" s="232"/>
      <c r="AV128" s="232"/>
      <c r="AW128" s="232"/>
      <c r="AX128" s="896" t="s">
        <v>516</v>
      </c>
      <c r="AY128" s="897"/>
      <c r="AZ128" s="897"/>
      <c r="BA128" s="897"/>
      <c r="BB128" s="897"/>
      <c r="BC128" s="897"/>
      <c r="BD128" s="897"/>
      <c r="BE128" s="898"/>
      <c r="BF128" s="1058" t="s">
        <v>423</v>
      </c>
      <c r="BG128" s="1059"/>
      <c r="BH128" s="1059"/>
      <c r="BI128" s="1059"/>
      <c r="BJ128" s="1059"/>
      <c r="BK128" s="1059"/>
      <c r="BL128" s="1060"/>
      <c r="BM128" s="1058">
        <v>12.61</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517</v>
      </c>
      <c r="CQ128" s="740"/>
      <c r="CR128" s="740"/>
      <c r="CS128" s="740"/>
      <c r="CT128" s="740"/>
      <c r="CU128" s="740"/>
      <c r="CV128" s="740"/>
      <c r="CW128" s="740"/>
      <c r="CX128" s="740"/>
      <c r="CY128" s="740"/>
      <c r="CZ128" s="740"/>
      <c r="DA128" s="740"/>
      <c r="DB128" s="740"/>
      <c r="DC128" s="740"/>
      <c r="DD128" s="740"/>
      <c r="DE128" s="740"/>
      <c r="DF128" s="1042"/>
      <c r="DG128" s="1043" t="s">
        <v>518</v>
      </c>
      <c r="DH128" s="1044"/>
      <c r="DI128" s="1044"/>
      <c r="DJ128" s="1044"/>
      <c r="DK128" s="1044"/>
      <c r="DL128" s="1044" t="s">
        <v>504</v>
      </c>
      <c r="DM128" s="1044"/>
      <c r="DN128" s="1044"/>
      <c r="DO128" s="1044"/>
      <c r="DP128" s="1044"/>
      <c r="DQ128" s="1044" t="s">
        <v>402</v>
      </c>
      <c r="DR128" s="1044"/>
      <c r="DS128" s="1044"/>
      <c r="DT128" s="1044"/>
      <c r="DU128" s="1044"/>
      <c r="DV128" s="1045" t="s">
        <v>504</v>
      </c>
      <c r="DW128" s="1045"/>
      <c r="DX128" s="1045"/>
      <c r="DY128" s="1045"/>
      <c r="DZ128" s="1046"/>
    </row>
    <row r="129" spans="1:131" s="230" customFormat="1" ht="26.25" customHeight="1">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519</v>
      </c>
      <c r="X129" s="1071"/>
      <c r="Y129" s="1071"/>
      <c r="Z129" s="1072"/>
      <c r="AA129" s="958">
        <v>17154273</v>
      </c>
      <c r="AB129" s="959"/>
      <c r="AC129" s="959"/>
      <c r="AD129" s="959"/>
      <c r="AE129" s="960"/>
      <c r="AF129" s="961">
        <v>17906874</v>
      </c>
      <c r="AG129" s="959"/>
      <c r="AH129" s="959"/>
      <c r="AI129" s="959"/>
      <c r="AJ129" s="960"/>
      <c r="AK129" s="961">
        <v>17637435</v>
      </c>
      <c r="AL129" s="959"/>
      <c r="AM129" s="959"/>
      <c r="AN129" s="959"/>
      <c r="AO129" s="960"/>
      <c r="AP129" s="1073"/>
      <c r="AQ129" s="1074"/>
      <c r="AR129" s="1074"/>
      <c r="AS129" s="1074"/>
      <c r="AT129" s="1075"/>
      <c r="AU129" s="233"/>
      <c r="AV129" s="233"/>
      <c r="AW129" s="233"/>
      <c r="AX129" s="1065" t="s">
        <v>520</v>
      </c>
      <c r="AY129" s="923"/>
      <c r="AZ129" s="923"/>
      <c r="BA129" s="923"/>
      <c r="BB129" s="923"/>
      <c r="BC129" s="923"/>
      <c r="BD129" s="923"/>
      <c r="BE129" s="924"/>
      <c r="BF129" s="1066" t="s">
        <v>513</v>
      </c>
      <c r="BG129" s="1067"/>
      <c r="BH129" s="1067"/>
      <c r="BI129" s="1067"/>
      <c r="BJ129" s="1067"/>
      <c r="BK129" s="1067"/>
      <c r="BL129" s="1068"/>
      <c r="BM129" s="1066">
        <v>17.61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521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522</v>
      </c>
      <c r="X130" s="1071"/>
      <c r="Y130" s="1071"/>
      <c r="Z130" s="1072"/>
      <c r="AA130" s="958">
        <v>2340634</v>
      </c>
      <c r="AB130" s="959"/>
      <c r="AC130" s="959"/>
      <c r="AD130" s="959"/>
      <c r="AE130" s="960"/>
      <c r="AF130" s="961">
        <v>2251756</v>
      </c>
      <c r="AG130" s="959"/>
      <c r="AH130" s="959"/>
      <c r="AI130" s="959"/>
      <c r="AJ130" s="960"/>
      <c r="AK130" s="961">
        <v>2218762</v>
      </c>
      <c r="AL130" s="959"/>
      <c r="AM130" s="959"/>
      <c r="AN130" s="959"/>
      <c r="AO130" s="960"/>
      <c r="AP130" s="1073"/>
      <c r="AQ130" s="1074"/>
      <c r="AR130" s="1074"/>
      <c r="AS130" s="1074"/>
      <c r="AT130" s="1075"/>
      <c r="AU130" s="233"/>
      <c r="AV130" s="233"/>
      <c r="AW130" s="233"/>
      <c r="AX130" s="1065" t="s">
        <v>523</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524</v>
      </c>
      <c r="X131" s="1108"/>
      <c r="Y131" s="1108"/>
      <c r="Z131" s="1109"/>
      <c r="AA131" s="1004">
        <v>14813639</v>
      </c>
      <c r="AB131" s="986"/>
      <c r="AC131" s="986"/>
      <c r="AD131" s="986"/>
      <c r="AE131" s="987"/>
      <c r="AF131" s="985">
        <v>15655118</v>
      </c>
      <c r="AG131" s="986"/>
      <c r="AH131" s="986"/>
      <c r="AI131" s="986"/>
      <c r="AJ131" s="987"/>
      <c r="AK131" s="985">
        <v>15418673</v>
      </c>
      <c r="AL131" s="986"/>
      <c r="AM131" s="986"/>
      <c r="AN131" s="986"/>
      <c r="AO131" s="987"/>
      <c r="AP131" s="1110"/>
      <c r="AQ131" s="1111"/>
      <c r="AR131" s="1111"/>
      <c r="AS131" s="1111"/>
      <c r="AT131" s="1112"/>
      <c r="AU131" s="233"/>
      <c r="AV131" s="233"/>
      <c r="AW131" s="233"/>
      <c r="AX131" s="1083" t="s">
        <v>525</v>
      </c>
      <c r="AY131" s="740"/>
      <c r="AZ131" s="740"/>
      <c r="BA131" s="740"/>
      <c r="BB131" s="740"/>
      <c r="BC131" s="740"/>
      <c r="BD131" s="740"/>
      <c r="BE131" s="1042"/>
      <c r="BF131" s="1084">
        <v>44.8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526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527</v>
      </c>
      <c r="W132" s="1094"/>
      <c r="X132" s="1094"/>
      <c r="Y132" s="1094"/>
      <c r="Z132" s="1095"/>
      <c r="AA132" s="1096">
        <v>7.7735727189999997</v>
      </c>
      <c r="AB132" s="1097"/>
      <c r="AC132" s="1097"/>
      <c r="AD132" s="1097"/>
      <c r="AE132" s="1098"/>
      <c r="AF132" s="1099">
        <v>6.3532194390000001</v>
      </c>
      <c r="AG132" s="1097"/>
      <c r="AH132" s="1097"/>
      <c r="AI132" s="1097"/>
      <c r="AJ132" s="1098"/>
      <c r="AK132" s="1099">
        <v>6.4782163810000002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528</v>
      </c>
      <c r="W133" s="1077"/>
      <c r="X133" s="1077"/>
      <c r="Y133" s="1077"/>
      <c r="Z133" s="1078"/>
      <c r="AA133" s="1079">
        <v>7.4</v>
      </c>
      <c r="AB133" s="1080"/>
      <c r="AC133" s="1080"/>
      <c r="AD133" s="1080"/>
      <c r="AE133" s="1081"/>
      <c r="AF133" s="1079">
        <v>6.8</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mn/EqMoI8x3TDvmVhc+fDnTVjvlE5JhbaqQrTcbMMNkV0CthoXKQNWR1etr3QW3cGp0O9Duv6SEjKj3HBLaQ==" saltValue="ItCm5gDgmSbxIr/dlYrg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va5qrflVcgxP3UsMVvLao8EBgBXAubu4Ag59MSm67vnGkYHrzaUtdFpXeVW3JM3qMoRHMUHDvOxUGiG3Yb0x1w==" saltValue="9uIE9aw2HEqk/1HACEIyq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ASdCl4jZIMpGS6iI196fXneFHd2zT3WOSFddTPPKi0UVHBjc/+FoZ1orJx2hnu9rJ02A+aqVqXTELBYgyujBA==" saltValue="oPP+4anzc5PaH7xpqn+3g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530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532</v>
      </c>
      <c r="AP7" s="272"/>
      <c r="AQ7" s="273" t="s">
        <v>533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534</v>
      </c>
      <c r="AQ8" s="279" t="s">
        <v>535</v>
      </c>
      <c r="AR8" s="280" t="s">
        <v>536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537</v>
      </c>
      <c r="AL9" s="1117"/>
      <c r="AM9" s="1117"/>
      <c r="AN9" s="1118"/>
      <c r="AO9" s="281">
        <v>3864873</v>
      </c>
      <c r="AP9" s="281">
        <v>66689</v>
      </c>
      <c r="AQ9" s="282">
        <v>65316</v>
      </c>
      <c r="AR9" s="283">
        <v>2.1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538</v>
      </c>
      <c r="AL10" s="1117"/>
      <c r="AM10" s="1117"/>
      <c r="AN10" s="1118"/>
      <c r="AO10" s="284">
        <v>1001457</v>
      </c>
      <c r="AP10" s="284">
        <v>17280</v>
      </c>
      <c r="AQ10" s="285">
        <v>6075</v>
      </c>
      <c r="AR10" s="286">
        <v>184.4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539</v>
      </c>
      <c r="AL11" s="1117"/>
      <c r="AM11" s="1117"/>
      <c r="AN11" s="1118"/>
      <c r="AO11" s="284" t="s">
        <v>540</v>
      </c>
      <c r="AP11" s="284" t="s">
        <v>540</v>
      </c>
      <c r="AQ11" s="285">
        <v>1232</v>
      </c>
      <c r="AR11" s="286" t="s">
        <v>540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541</v>
      </c>
      <c r="AL12" s="1117"/>
      <c r="AM12" s="1117"/>
      <c r="AN12" s="1118"/>
      <c r="AO12" s="284" t="s">
        <v>540</v>
      </c>
      <c r="AP12" s="284" t="s">
        <v>540</v>
      </c>
      <c r="AQ12" s="285">
        <v>18</v>
      </c>
      <c r="AR12" s="286" t="s">
        <v>540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542</v>
      </c>
      <c r="AL13" s="1117"/>
      <c r="AM13" s="1117"/>
      <c r="AN13" s="1118"/>
      <c r="AO13" s="284">
        <v>285752</v>
      </c>
      <c r="AP13" s="284">
        <v>4931</v>
      </c>
      <c r="AQ13" s="285">
        <v>2791</v>
      </c>
      <c r="AR13" s="286">
        <v>76.7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543</v>
      </c>
      <c r="AL14" s="1117"/>
      <c r="AM14" s="1117"/>
      <c r="AN14" s="1118"/>
      <c r="AO14" s="284">
        <v>128283</v>
      </c>
      <c r="AP14" s="284">
        <v>2214</v>
      </c>
      <c r="AQ14" s="285">
        <v>1364</v>
      </c>
      <c r="AR14" s="286">
        <v>62.3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544</v>
      </c>
      <c r="AL15" s="1120"/>
      <c r="AM15" s="1120"/>
      <c r="AN15" s="1121"/>
      <c r="AO15" s="284">
        <v>-276578</v>
      </c>
      <c r="AP15" s="284">
        <v>-4772</v>
      </c>
      <c r="AQ15" s="285">
        <v>-4006</v>
      </c>
      <c r="AR15" s="286">
        <v>19.100000000000001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5003787</v>
      </c>
      <c r="AP16" s="284">
        <v>86341</v>
      </c>
      <c r="AQ16" s="285">
        <v>72790</v>
      </c>
      <c r="AR16" s="286">
        <v>18.600000000000001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546</v>
      </c>
      <c r="AP20" s="293" t="s">
        <v>547</v>
      </c>
      <c r="AQ20" s="294" t="s">
        <v>548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549</v>
      </c>
      <c r="AL21" s="1123"/>
      <c r="AM21" s="1123"/>
      <c r="AN21" s="1124"/>
      <c r="AO21" s="297">
        <v>6.92</v>
      </c>
      <c r="AP21" s="298">
        <v>6.54</v>
      </c>
      <c r="AQ21" s="299">
        <v>0.38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550</v>
      </c>
      <c r="AL22" s="1123"/>
      <c r="AM22" s="1123"/>
      <c r="AN22" s="1124"/>
      <c r="AO22" s="302">
        <v>97</v>
      </c>
      <c r="AP22" s="303">
        <v>98.3</v>
      </c>
      <c r="AQ22" s="304">
        <v>-1.3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551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552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532</v>
      </c>
      <c r="AP30" s="272"/>
      <c r="AQ30" s="273" t="s">
        <v>533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534</v>
      </c>
      <c r="AQ31" s="279" t="s">
        <v>535</v>
      </c>
      <c r="AR31" s="280" t="s">
        <v>536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554</v>
      </c>
      <c r="AL32" s="1131"/>
      <c r="AM32" s="1131"/>
      <c r="AN32" s="1132"/>
      <c r="AO32" s="312">
        <v>2877136</v>
      </c>
      <c r="AP32" s="312">
        <v>49645</v>
      </c>
      <c r="AQ32" s="313">
        <v>35011</v>
      </c>
      <c r="AR32" s="314">
        <v>41.8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555</v>
      </c>
      <c r="AL33" s="1131"/>
      <c r="AM33" s="1131"/>
      <c r="AN33" s="1132"/>
      <c r="AO33" s="312" t="s">
        <v>540</v>
      </c>
      <c r="AP33" s="312" t="s">
        <v>540</v>
      </c>
      <c r="AQ33" s="313" t="s">
        <v>540</v>
      </c>
      <c r="AR33" s="314" t="s">
        <v>540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556</v>
      </c>
      <c r="AL34" s="1131"/>
      <c r="AM34" s="1131"/>
      <c r="AN34" s="1132"/>
      <c r="AO34" s="312" t="s">
        <v>540</v>
      </c>
      <c r="AP34" s="312" t="s">
        <v>540</v>
      </c>
      <c r="AQ34" s="313">
        <v>4</v>
      </c>
      <c r="AR34" s="314" t="s">
        <v>540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557</v>
      </c>
      <c r="AL35" s="1131"/>
      <c r="AM35" s="1131"/>
      <c r="AN35" s="1132"/>
      <c r="AO35" s="312">
        <v>705828</v>
      </c>
      <c r="AP35" s="312">
        <v>12179</v>
      </c>
      <c r="AQ35" s="313">
        <v>8351</v>
      </c>
      <c r="AR35" s="314">
        <v>45.8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558</v>
      </c>
      <c r="AL36" s="1131"/>
      <c r="AM36" s="1131"/>
      <c r="AN36" s="1132"/>
      <c r="AO36" s="312">
        <v>60856</v>
      </c>
      <c r="AP36" s="312">
        <v>1050</v>
      </c>
      <c r="AQ36" s="313">
        <v>1645</v>
      </c>
      <c r="AR36" s="314">
        <v>-36.200000000000003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559</v>
      </c>
      <c r="AL37" s="1131"/>
      <c r="AM37" s="1131"/>
      <c r="AN37" s="1132"/>
      <c r="AO37" s="312">
        <v>21055</v>
      </c>
      <c r="AP37" s="312">
        <v>363</v>
      </c>
      <c r="AQ37" s="313">
        <v>1050</v>
      </c>
      <c r="AR37" s="314">
        <v>-65.400000000000006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560</v>
      </c>
      <c r="AL38" s="1134"/>
      <c r="AM38" s="1134"/>
      <c r="AN38" s="1135"/>
      <c r="AO38" s="315">
        <v>38</v>
      </c>
      <c r="AP38" s="315">
        <v>1</v>
      </c>
      <c r="AQ38" s="316">
        <v>1</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561</v>
      </c>
      <c r="AL39" s="1134"/>
      <c r="AM39" s="1134"/>
      <c r="AN39" s="1135"/>
      <c r="AO39" s="312">
        <v>-447296</v>
      </c>
      <c r="AP39" s="312">
        <v>-7718</v>
      </c>
      <c r="AQ39" s="313">
        <v>-5851</v>
      </c>
      <c r="AR39" s="314">
        <v>31.9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562</v>
      </c>
      <c r="AL40" s="1131"/>
      <c r="AM40" s="1131"/>
      <c r="AN40" s="1132"/>
      <c r="AO40" s="312">
        <v>-2218762</v>
      </c>
      <c r="AP40" s="312">
        <v>-38285</v>
      </c>
      <c r="AQ40" s="313">
        <v>-27858</v>
      </c>
      <c r="AR40" s="314">
        <v>37.4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311</v>
      </c>
      <c r="AL41" s="1137"/>
      <c r="AM41" s="1137"/>
      <c r="AN41" s="1138"/>
      <c r="AO41" s="312">
        <v>998855</v>
      </c>
      <c r="AP41" s="312">
        <v>17235</v>
      </c>
      <c r="AQ41" s="313">
        <v>12351</v>
      </c>
      <c r="AR41" s="314">
        <v>39.5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564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532</v>
      </c>
      <c r="AN49" s="1127" t="s">
        <v>566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567</v>
      </c>
      <c r="AO50" s="329" t="s">
        <v>568</v>
      </c>
      <c r="AP50" s="330" t="s">
        <v>569</v>
      </c>
      <c r="AQ50" s="331" t="s">
        <v>570</v>
      </c>
      <c r="AR50" s="332" t="s">
        <v>571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572</v>
      </c>
      <c r="AL51" s="325"/>
      <c r="AM51" s="333">
        <v>1352429</v>
      </c>
      <c r="AN51" s="334">
        <v>23180</v>
      </c>
      <c r="AO51" s="335">
        <v>-29.2</v>
      </c>
      <c r="AP51" s="336">
        <v>41934</v>
      </c>
      <c r="AQ51" s="337">
        <v>-12.3</v>
      </c>
      <c r="AR51" s="338">
        <v>-16.899999999999999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573</v>
      </c>
      <c r="AM52" s="341">
        <v>410757</v>
      </c>
      <c r="AN52" s="342">
        <v>7040</v>
      </c>
      <c r="AO52" s="343">
        <v>-33.6</v>
      </c>
      <c r="AP52" s="344">
        <v>23352</v>
      </c>
      <c r="AQ52" s="345">
        <v>-9.6999999999999993</v>
      </c>
      <c r="AR52" s="346">
        <v>-23.9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574</v>
      </c>
      <c r="AL53" s="325"/>
      <c r="AM53" s="333">
        <v>2027658</v>
      </c>
      <c r="AN53" s="334">
        <v>34787</v>
      </c>
      <c r="AO53" s="335">
        <v>50.1</v>
      </c>
      <c r="AP53" s="336">
        <v>45588</v>
      </c>
      <c r="AQ53" s="337">
        <v>8.6999999999999993</v>
      </c>
      <c r="AR53" s="338">
        <v>41.4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573</v>
      </c>
      <c r="AM54" s="341">
        <v>577289</v>
      </c>
      <c r="AN54" s="342">
        <v>9904</v>
      </c>
      <c r="AO54" s="343">
        <v>40.700000000000003</v>
      </c>
      <c r="AP54" s="344">
        <v>24150</v>
      </c>
      <c r="AQ54" s="345">
        <v>3.4</v>
      </c>
      <c r="AR54" s="346">
        <v>37.299999999999997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575</v>
      </c>
      <c r="AL55" s="325"/>
      <c r="AM55" s="333">
        <v>1854776</v>
      </c>
      <c r="AN55" s="334">
        <v>31824</v>
      </c>
      <c r="AO55" s="335">
        <v>-8.5</v>
      </c>
      <c r="AP55" s="336">
        <v>45483</v>
      </c>
      <c r="AQ55" s="337">
        <v>-0.2</v>
      </c>
      <c r="AR55" s="338">
        <v>-8.3000000000000007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573</v>
      </c>
      <c r="AM56" s="341">
        <v>489858</v>
      </c>
      <c r="AN56" s="342">
        <v>8405</v>
      </c>
      <c r="AO56" s="343">
        <v>-15.1</v>
      </c>
      <c r="AP56" s="344">
        <v>24241</v>
      </c>
      <c r="AQ56" s="345">
        <v>0.4</v>
      </c>
      <c r="AR56" s="346">
        <v>-15.5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576</v>
      </c>
      <c r="AL57" s="325"/>
      <c r="AM57" s="333">
        <v>2460600</v>
      </c>
      <c r="AN57" s="334">
        <v>42354</v>
      </c>
      <c r="AO57" s="335">
        <v>33.1</v>
      </c>
      <c r="AP57" s="336">
        <v>45945</v>
      </c>
      <c r="AQ57" s="337">
        <v>1</v>
      </c>
      <c r="AR57" s="338">
        <v>32.1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573</v>
      </c>
      <c r="AM58" s="341">
        <v>966760</v>
      </c>
      <c r="AN58" s="342">
        <v>16641</v>
      </c>
      <c r="AO58" s="343">
        <v>98</v>
      </c>
      <c r="AP58" s="344">
        <v>25180</v>
      </c>
      <c r="AQ58" s="345">
        <v>3.9</v>
      </c>
      <c r="AR58" s="346">
        <v>94.1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577</v>
      </c>
      <c r="AL59" s="325"/>
      <c r="AM59" s="333">
        <v>2278941</v>
      </c>
      <c r="AN59" s="334">
        <v>39323</v>
      </c>
      <c r="AO59" s="335">
        <v>-7.2</v>
      </c>
      <c r="AP59" s="336">
        <v>44475</v>
      </c>
      <c r="AQ59" s="337">
        <v>-3.2</v>
      </c>
      <c r="AR59" s="338">
        <v>-4</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573</v>
      </c>
      <c r="AM60" s="341">
        <v>678748</v>
      </c>
      <c r="AN60" s="342">
        <v>11712</v>
      </c>
      <c r="AO60" s="343">
        <v>-29.6</v>
      </c>
      <c r="AP60" s="344">
        <v>24780</v>
      </c>
      <c r="AQ60" s="345">
        <v>-1.6</v>
      </c>
      <c r="AR60" s="346">
        <v>-28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578</v>
      </c>
      <c r="AL61" s="347"/>
      <c r="AM61" s="348">
        <v>1994881</v>
      </c>
      <c r="AN61" s="349">
        <v>34294</v>
      </c>
      <c r="AO61" s="350">
        <v>7.7</v>
      </c>
      <c r="AP61" s="351">
        <v>44685</v>
      </c>
      <c r="AQ61" s="352">
        <v>-1.2</v>
      </c>
      <c r="AR61" s="338">
        <v>8.9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573</v>
      </c>
      <c r="AM62" s="341">
        <v>624682</v>
      </c>
      <c r="AN62" s="342">
        <v>10740</v>
      </c>
      <c r="AO62" s="343">
        <v>12.1</v>
      </c>
      <c r="AP62" s="344">
        <v>24341</v>
      </c>
      <c r="AQ62" s="345">
        <v>-0.7</v>
      </c>
      <c r="AR62" s="346">
        <v>12.8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Pc511zhPuw625wa2eCOb/qiOp2jOC0VNnvjVC80GX2CUEjD5RtA7vQSRwNsNzNMcBsK1haRJNt+dI5+DDlapTQ==" saltValue="QOBjBkRZsF0OfpmN6hE+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580</v>
      </c>
    </row>
    <row r="120" spans="125:125" ht="13.5" hidden="1" customHeight="1"/>
    <row r="121" spans="125:125" ht="13.5" hidden="1" customHeight="1">
      <c r="DU121" s="259"/>
    </row>
  </sheetData>
  <sheetProtection algorithmName="SHA-512" hashValue="SWOkvP/CoFWg9nlN9sajZJhN4RF4ypoPU7Va5aylmYeRP0dKXxiPzxq624CMnq06IDtKLoE93rggaFhPggTlNA==" saltValue="SIRGAJ79X15FGxFsV96tS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581</v>
      </c>
    </row>
  </sheetData>
  <sheetProtection algorithmName="SHA-512" hashValue="m0ziR3ckK60171/PLz2Pd3hJZ9kGBEdkKQ8auNrfBViiCWcRsOs9xK2SM0Vj5h5pRVlP13pyD5EEudpOgvZ8IA==" saltValue="GmHf/T3hMYYURsIVhO04E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582</v>
      </c>
      <c r="G46" s="8" t="s">
        <v>583</v>
      </c>
      <c r="H46" s="8" t="s">
        <v>584</v>
      </c>
      <c r="I46" s="8" t="s">
        <v>585</v>
      </c>
      <c r="J46" s="9" t="s">
        <v>586</v>
      </c>
    </row>
    <row r="47" spans="2:10" ht="57.75" customHeight="1">
      <c r="B47" s="10"/>
      <c r="C47" s="1139" t="s">
        <v>3</v>
      </c>
      <c r="D47" s="1139"/>
      <c r="E47" s="1140"/>
      <c r="F47" s="11">
        <v>2.9</v>
      </c>
      <c r="G47" s="12">
        <v>2.89</v>
      </c>
      <c r="H47" s="12">
        <v>1.72</v>
      </c>
      <c r="I47" s="12">
        <v>3.21</v>
      </c>
      <c r="J47" s="13">
        <v>5.03</v>
      </c>
    </row>
    <row r="48" spans="2:10" ht="57.75" customHeight="1">
      <c r="B48" s="14"/>
      <c r="C48" s="1141" t="s">
        <v>4</v>
      </c>
      <c r="D48" s="1141"/>
      <c r="E48" s="1142"/>
      <c r="F48" s="15">
        <v>2.04</v>
      </c>
      <c r="G48" s="16">
        <v>1.38</v>
      </c>
      <c r="H48" s="16">
        <v>3.25</v>
      </c>
      <c r="I48" s="16">
        <v>3.48</v>
      </c>
      <c r="J48" s="17">
        <v>6.9</v>
      </c>
    </row>
    <row r="49" spans="2:10" ht="57.75" customHeight="1" thickBot="1">
      <c r="B49" s="18"/>
      <c r="C49" s="1143" t="s">
        <v>5</v>
      </c>
      <c r="D49" s="1143"/>
      <c r="E49" s="1144"/>
      <c r="F49" s="19" t="s">
        <v>587</v>
      </c>
      <c r="G49" s="20" t="s">
        <v>588</v>
      </c>
      <c r="H49" s="20">
        <v>0.83</v>
      </c>
      <c r="I49" s="20">
        <v>0.37</v>
      </c>
      <c r="J49" s="21">
        <v>3.36</v>
      </c>
    </row>
    <row r="50" spans="2:10"/>
  </sheetData>
  <sheetProtection algorithmName="SHA-512" hashValue="Gp4kGbho62KwVeamUQ4K+BKjFQ8SVtqOreH7nhH81OQmVW21GxmbEpBq3fSBTO/jDpuuQHpOrV+14Hd6uGsGtQ==" saltValue="3DroP7VOO7PyDuGb93odk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2024-03-22T05:33:14Z</cp:lastPrinted>
  <dcterms:created xsi:type="dcterms:W3CDTF">2024-03-14T00:36:47Z</dcterms:created>
  <dcterms:modified xsi:type="dcterms:W3CDTF">2024-03-25T01:07:37Z</dcterms:modified>
  <cp:category/>
</cp:coreProperties>
</file>