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7425"/>
  <workbookPr codeName="ThisWorkbook"/>
  <xr:revisionPtr xr6:coauthVersionLast="47" xr6:coauthVersionMax="47" documentId="13_ncr:1_{0425A33E-E58B-460D-BCF7-5A3F5501AB86}" revIDLastSave="0" xr10:uidLastSave="{00000000-0000-0000-0000-000000000000}"/>
  <bookViews>
    <workbookView tabRatio="752" xr2:uid="{ED63624E-9A4A-417F-9A28-F3E71E6972B9}" windowHeight="11160" windowWidth="20730" xWindow="-120" yWindow="-120"/>
  </bookViews>
  <sheets>
    <sheet r:id="rId1" name="新規マスタ登録" sheetId="61"/>
    <sheet r:id="rId2" name="記載例（個人）" sheetId="68"/>
  </sheets>
  <definedNames>
    <definedName localSheetId="1" name="_xlnm.Print_Area">'記載例（個人）'!$A$22:$CH$46</definedName>
    <definedName localSheetId="0" name="_xlnm.Print_Area">新規マスタ登録!$A$22:$CH$46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Y46" i="68" l="1"/>
  <c r="BW46" i="68"/>
  <c r="BU46" i="68"/>
  <c r="BS46" i="68"/>
  <c r="BQ46" i="68"/>
  <c r="BO46" i="68"/>
  <c r="BM46" i="68"/>
  <c r="BK46" i="68"/>
  <c r="BI46" i="68"/>
  <c r="BG46" i="68"/>
  <c r="BE46" i="68"/>
  <c r="BC46" i="68"/>
  <c r="BA46" i="68"/>
  <c r="AY46" i="68"/>
  <c r="AW46" i="68"/>
  <c r="AU46" i="68"/>
  <c r="AS46" i="68"/>
  <c r="AQ46" i="68"/>
  <c r="AO46" i="68"/>
  <c r="AM46" i="68"/>
  <c r="AK46" i="68"/>
  <c r="AI46" i="68"/>
  <c r="AG46" i="68"/>
  <c r="AE46" i="68"/>
  <c r="AC46" i="68"/>
  <c r="AA46" i="68"/>
  <c r="Y46" i="68"/>
  <c r="W46" i="68"/>
  <c r="U46" i="68"/>
  <c r="S46" i="68"/>
  <c r="BY46" i="61"/>
  <c r="BW46" i="61"/>
  <c r="BU46" i="61"/>
  <c r="BS46" i="61"/>
  <c r="BQ46" i="61"/>
  <c r="BO46" i="61"/>
  <c r="BM46" i="61"/>
  <c r="BK46" i="61"/>
  <c r="BI46" i="61"/>
  <c r="BG46" i="61"/>
  <c r="BE46" i="61"/>
  <c r="BC46" i="61"/>
  <c r="BA46" i="61"/>
  <c r="AY46" i="61"/>
  <c r="AW46" i="61"/>
  <c r="AU46" i="61"/>
  <c r="AS46" i="61"/>
  <c r="AQ46" i="61"/>
  <c r="AO46" i="61"/>
  <c r="AM46" i="61"/>
  <c r="AK46" i="61"/>
  <c r="AI46" i="61"/>
  <c r="AG46" i="61"/>
  <c r="AE46" i="61"/>
  <c r="AC46" i="61"/>
  <c r="AA46" i="61"/>
  <c r="Y46" i="61"/>
  <c r="W46" i="61"/>
  <c r="U46" i="61"/>
  <c r="S46" i="61"/>
  <c r="AH34" i="68"/>
  <c r="AF34" i="68"/>
  <c r="AB34" i="68"/>
  <c r="Z34" i="68"/>
  <c r="V34" i="68"/>
  <c r="T34" i="68"/>
  <c r="P34" i="68"/>
  <c r="BY45" i="68"/>
  <c r="BW45" i="68"/>
  <c r="BU45" i="68"/>
  <c r="BS45" i="68"/>
  <c r="BQ45" i="68"/>
  <c r="BO45" i="68"/>
  <c r="BM45" i="68"/>
  <c r="BK45" i="68"/>
  <c r="BI45" i="68"/>
  <c r="BG45" i="68"/>
  <c r="BE45" i="68"/>
  <c r="BC45" i="68"/>
  <c r="BA45" i="68"/>
  <c r="AY45" i="68"/>
  <c r="AW45" i="68"/>
  <c r="AU45" i="68"/>
  <c r="AS45" i="68"/>
  <c r="AQ45" i="68"/>
  <c r="AO45" i="68"/>
  <c r="AM45" i="68"/>
  <c r="AK45" i="68"/>
  <c r="AI45" i="68"/>
  <c r="AG45" i="68"/>
  <c r="AE45" i="68"/>
  <c r="AC45" i="68"/>
  <c r="AA45" i="68"/>
  <c r="Y45" i="68"/>
  <c r="W45" i="68"/>
  <c r="U45" i="68"/>
  <c r="S45" i="68"/>
  <c r="AU42" i="68"/>
  <c r="P42" i="68"/>
  <c r="BM40" i="68"/>
  <c r="BK40" i="68"/>
  <c r="BI40" i="68"/>
  <c r="BG40" i="68"/>
  <c r="BE40" i="68"/>
  <c r="BC40" i="68"/>
  <c r="BA40" i="68"/>
  <c r="AY40" i="68"/>
  <c r="AW40" i="68"/>
  <c r="AU40" i="68"/>
  <c r="AJ40" i="68"/>
  <c r="AH40" i="68"/>
  <c r="AF40" i="68"/>
  <c r="AD40" i="68"/>
  <c r="AB40" i="68"/>
  <c r="Z40" i="68"/>
  <c r="X40" i="68"/>
  <c r="V40" i="68"/>
  <c r="T40" i="68"/>
  <c r="R40" i="68"/>
  <c r="P40" i="68"/>
  <c r="BU39" i="68"/>
  <c r="BR39" i="68"/>
  <c r="BO39" i="68"/>
  <c r="BL39" i="68"/>
  <c r="BI39" i="68"/>
  <c r="BF39" i="68"/>
  <c r="BC39" i="68"/>
  <c r="AZ39" i="68"/>
  <c r="AW39" i="68"/>
  <c r="AT39" i="68"/>
  <c r="AQ39" i="68"/>
  <c r="AN39" i="68"/>
  <c r="AK39" i="68"/>
  <c r="AH39" i="68"/>
  <c r="AE39" i="68"/>
  <c r="AB39" i="68"/>
  <c r="Y39" i="68"/>
  <c r="V39" i="68"/>
  <c r="S39" i="68"/>
  <c r="P39" i="68"/>
  <c r="BF38" i="68"/>
  <c r="BC38" i="68"/>
  <c r="AZ38" i="68"/>
  <c r="AW38" i="68"/>
  <c r="AT38" i="68"/>
  <c r="AQ38" i="68"/>
  <c r="AN38" i="68"/>
  <c r="AK38" i="68"/>
  <c r="AH38" i="68"/>
  <c r="AE38" i="68"/>
  <c r="AB38" i="68"/>
  <c r="Y38" i="68"/>
  <c r="V38" i="68"/>
  <c r="S38" i="68"/>
  <c r="P38" i="68"/>
  <c r="CA37" i="68"/>
  <c r="BY37" i="68"/>
  <c r="BW37" i="68"/>
  <c r="BU37" i="68"/>
  <c r="BS37" i="68"/>
  <c r="BQ37" i="68"/>
  <c r="AQ37" i="68"/>
  <c r="AN37" i="68"/>
  <c r="AK37" i="68"/>
  <c r="AH37" i="68"/>
  <c r="AE37" i="68"/>
  <c r="AB37" i="68"/>
  <c r="Y37" i="68"/>
  <c r="V37" i="68"/>
  <c r="S37" i="68"/>
  <c r="P37" i="68"/>
  <c r="BF36" i="68"/>
  <c r="BC36" i="68"/>
  <c r="AZ36" i="68"/>
  <c r="AW36" i="68"/>
  <c r="AT36" i="68"/>
  <c r="AQ36" i="68"/>
  <c r="AN36" i="68"/>
  <c r="AK36" i="68"/>
  <c r="AH36" i="68"/>
  <c r="AE36" i="68"/>
  <c r="AB36" i="68"/>
  <c r="Y36" i="68"/>
  <c r="V36" i="68"/>
  <c r="S36" i="68"/>
  <c r="P36" i="68"/>
  <c r="AD35" i="68"/>
  <c r="AB35" i="68"/>
  <c r="Z35" i="68"/>
  <c r="X35" i="68"/>
  <c r="T35" i="68"/>
  <c r="R35" i="68"/>
  <c r="P35" i="68"/>
  <c r="BU33" i="68"/>
  <c r="BR33" i="68"/>
  <c r="BO33" i="68"/>
  <c r="BL33" i="68"/>
  <c r="BI33" i="68"/>
  <c r="BF33" i="68"/>
  <c r="BC33" i="68"/>
  <c r="AZ33" i="68"/>
  <c r="AW33" i="68"/>
  <c r="AT33" i="68"/>
  <c r="AQ33" i="68"/>
  <c r="AN33" i="68"/>
  <c r="AK33" i="68"/>
  <c r="AH33" i="68"/>
  <c r="AE33" i="68"/>
  <c r="AB33" i="68"/>
  <c r="Y33" i="68"/>
  <c r="V33" i="68"/>
  <c r="S33" i="68"/>
  <c r="P33" i="68"/>
  <c r="BV32" i="68"/>
  <c r="BT32" i="68"/>
  <c r="BR32" i="68"/>
  <c r="BP32" i="68"/>
  <c r="BN32" i="68"/>
  <c r="BL32" i="68"/>
  <c r="BJ32" i="68"/>
  <c r="BH32" i="68"/>
  <c r="BF32" i="68"/>
  <c r="BD32" i="68"/>
  <c r="BB32" i="68"/>
  <c r="AZ32" i="68"/>
  <c r="AX32" i="68"/>
  <c r="AV32" i="68"/>
  <c r="AT32" i="68"/>
  <c r="AR32" i="68"/>
  <c r="AP32" i="68"/>
  <c r="AN32" i="68"/>
  <c r="AL32" i="68"/>
  <c r="AJ32" i="68"/>
  <c r="AH32" i="68"/>
  <c r="AF32" i="68"/>
  <c r="AD32" i="68"/>
  <c r="AB32" i="68"/>
  <c r="Z32" i="68"/>
  <c r="X32" i="68"/>
  <c r="V32" i="68"/>
  <c r="T32" i="68"/>
  <c r="R32" i="68"/>
  <c r="P32" i="68"/>
  <c r="BF31" i="68"/>
  <c r="BC31" i="68"/>
  <c r="AZ31" i="68"/>
  <c r="AW31" i="68"/>
  <c r="AT31" i="68"/>
  <c r="AQ31" i="68"/>
  <c r="AN31" i="68"/>
  <c r="AK31" i="68"/>
  <c r="AH31" i="68"/>
  <c r="AE31" i="68"/>
  <c r="AB31" i="68"/>
  <c r="Y31" i="68"/>
  <c r="V31" i="68"/>
  <c r="S31" i="68"/>
  <c r="P31" i="68"/>
  <c r="BF30" i="68"/>
  <c r="BC30" i="68"/>
  <c r="AZ30" i="68"/>
  <c r="AW30" i="68"/>
  <c r="AT30" i="68"/>
  <c r="AQ30" i="68"/>
  <c r="AN30" i="68"/>
  <c r="AK30" i="68"/>
  <c r="AH30" i="68"/>
  <c r="AE30" i="68"/>
  <c r="AB30" i="68"/>
  <c r="Y30" i="68"/>
  <c r="V30" i="68"/>
  <c r="S30" i="68"/>
  <c r="P30" i="68"/>
  <c r="X25" i="68"/>
  <c r="E25" i="68"/>
  <c r="X24" i="68"/>
  <c r="K24" i="68"/>
  <c r="A24" i="68"/>
  <c r="BT23" i="68"/>
  <c r="X23" i="68"/>
  <c r="BF19" i="68"/>
  <c r="AX19" i="68"/>
  <c r="AU44" i="68"/>
  <c r="BF18" i="68"/>
  <c r="BA18" i="68"/>
  <c r="CC43" i="68"/>
  <c r="AP4" i="68"/>
  <c r="BT23" i="61"/>
  <c r="A24" i="61"/>
  <c r="P34" i="61"/>
  <c r="T34" i="61"/>
  <c r="V34" i="61"/>
  <c r="Z34" i="61"/>
  <c r="AB34" i="61"/>
  <c r="AF34" i="61"/>
  <c r="AH34" i="61"/>
  <c r="CA37" i="61"/>
  <c r="BY37" i="61"/>
  <c r="BW37" i="61"/>
  <c r="BU37" i="61"/>
  <c r="BS37" i="61"/>
  <c r="BQ37" i="61"/>
  <c r="AK39" i="61"/>
  <c r="BY45" i="61"/>
  <c r="BW45" i="61"/>
  <c r="BU45" i="61"/>
  <c r="BS45" i="61"/>
  <c r="BQ45" i="61"/>
  <c r="BO45" i="61"/>
  <c r="BM45" i="61"/>
  <c r="BK45" i="61"/>
  <c r="BI45" i="61"/>
  <c r="BG45" i="61"/>
  <c r="BE45" i="61"/>
  <c r="BC45" i="61"/>
  <c r="BA45" i="61"/>
  <c r="AY45" i="61"/>
  <c r="AW45" i="61"/>
  <c r="AU45" i="61"/>
  <c r="AS45" i="61"/>
  <c r="AQ45" i="61"/>
  <c r="AO45" i="61"/>
  <c r="AM45" i="61"/>
  <c r="AK45" i="61"/>
  <c r="AI45" i="61"/>
  <c r="AG45" i="61"/>
  <c r="AE45" i="61"/>
  <c r="AC45" i="61"/>
  <c r="AA45" i="61"/>
  <c r="Y45" i="61"/>
  <c r="W45" i="61"/>
  <c r="U45" i="61"/>
  <c r="S45" i="61"/>
  <c r="AU42" i="61"/>
  <c r="P42" i="61"/>
  <c r="BM40" i="61"/>
  <c r="BK40" i="61"/>
  <c r="BI40" i="61"/>
  <c r="BG40" i="61"/>
  <c r="BE40" i="61"/>
  <c r="BC40" i="61"/>
  <c r="BA40" i="61"/>
  <c r="AY40" i="61"/>
  <c r="AW40" i="61"/>
  <c r="AU40" i="61"/>
  <c r="AJ40" i="61"/>
  <c r="AH40" i="61"/>
  <c r="AF40" i="61"/>
  <c r="AD40" i="61"/>
  <c r="AB40" i="61"/>
  <c r="Z40" i="61"/>
  <c r="X40" i="61"/>
  <c r="V40" i="61"/>
  <c r="T40" i="61"/>
  <c r="R40" i="61"/>
  <c r="P40" i="61"/>
  <c r="BU39" i="61"/>
  <c r="BR39" i="61"/>
  <c r="BO39" i="61"/>
  <c r="BL39" i="61"/>
  <c r="BI39" i="61"/>
  <c r="BF39" i="61"/>
  <c r="BC39" i="61"/>
  <c r="AZ39" i="61"/>
  <c r="AW39" i="61"/>
  <c r="AT39" i="61"/>
  <c r="AQ39" i="61"/>
  <c r="AN39" i="61"/>
  <c r="AH39" i="61"/>
  <c r="AE39" i="61"/>
  <c r="AB39" i="61"/>
  <c r="Y39" i="61"/>
  <c r="V39" i="61"/>
  <c r="S39" i="61"/>
  <c r="P39" i="61"/>
  <c r="BF38" i="61"/>
  <c r="BC38" i="61"/>
  <c r="AZ38" i="61"/>
  <c r="AW38" i="61"/>
  <c r="AT38" i="61"/>
  <c r="AQ38" i="61"/>
  <c r="AN38" i="61"/>
  <c r="AK38" i="61"/>
  <c r="AH38" i="61"/>
  <c r="AE38" i="61"/>
  <c r="AB38" i="61"/>
  <c r="Y38" i="61"/>
  <c r="V38" i="61"/>
  <c r="S38" i="61"/>
  <c r="P38" i="61"/>
  <c r="AQ37" i="61"/>
  <c r="AN37" i="61"/>
  <c r="AK37" i="61"/>
  <c r="AH37" i="61"/>
  <c r="AE37" i="61"/>
  <c r="AB37" i="61"/>
  <c r="Y37" i="61"/>
  <c r="V37" i="61"/>
  <c r="S37" i="61"/>
  <c r="P37" i="61"/>
  <c r="BF36" i="61"/>
  <c r="BC36" i="61"/>
  <c r="AZ36" i="61"/>
  <c r="AW36" i="61"/>
  <c r="AT36" i="61"/>
  <c r="AQ36" i="61"/>
  <c r="AN36" i="61"/>
  <c r="AK36" i="61"/>
  <c r="AH36" i="61"/>
  <c r="AE36" i="61"/>
  <c r="AB36" i="61"/>
  <c r="Y36" i="61"/>
  <c r="V36" i="61"/>
  <c r="S36" i="61"/>
  <c r="P36" i="61"/>
  <c r="AD35" i="61"/>
  <c r="AB35" i="61"/>
  <c r="Z35" i="61"/>
  <c r="X35" i="61"/>
  <c r="T35" i="61"/>
  <c r="R35" i="61"/>
  <c r="P35" i="61"/>
  <c r="BU33" i="61"/>
  <c r="BR33" i="61"/>
  <c r="BO33" i="61"/>
  <c r="BL33" i="61"/>
  <c r="BI33" i="61"/>
  <c r="BF33" i="61"/>
  <c r="BC33" i="61"/>
  <c r="AZ33" i="61"/>
  <c r="AW33" i="61"/>
  <c r="AT33" i="61"/>
  <c r="AQ33" i="61"/>
  <c r="AN33" i="61"/>
  <c r="AK33" i="61"/>
  <c r="AH33" i="61"/>
  <c r="AE33" i="61"/>
  <c r="AB33" i="61"/>
  <c r="Y33" i="61"/>
  <c r="V33" i="61"/>
  <c r="S33" i="61"/>
  <c r="P33" i="61"/>
  <c r="BV32" i="61"/>
  <c r="BT32" i="61"/>
  <c r="BR32" i="61"/>
  <c r="BP32" i="61"/>
  <c r="BN32" i="61"/>
  <c r="BL32" i="61"/>
  <c r="BJ32" i="61"/>
  <c r="BH32" i="61"/>
  <c r="BF32" i="61"/>
  <c r="BD32" i="61"/>
  <c r="BB32" i="61"/>
  <c r="AZ32" i="61"/>
  <c r="AX32" i="61"/>
  <c r="AV32" i="61"/>
  <c r="AT32" i="61"/>
  <c r="AR32" i="61"/>
  <c r="AP32" i="61"/>
  <c r="AN32" i="61"/>
  <c r="AL32" i="61"/>
  <c r="AJ32" i="61"/>
  <c r="AH32" i="61"/>
  <c r="AF32" i="61"/>
  <c r="AD32" i="61"/>
  <c r="AB32" i="61"/>
  <c r="Z32" i="61"/>
  <c r="X32" i="61"/>
  <c r="V32" i="61"/>
  <c r="T32" i="61"/>
  <c r="R32" i="61"/>
  <c r="P32" i="61"/>
  <c r="BF31" i="61"/>
  <c r="BC31" i="61"/>
  <c r="AZ31" i="61"/>
  <c r="AW31" i="61"/>
  <c r="AT31" i="61"/>
  <c r="AQ31" i="61"/>
  <c r="AN31" i="61"/>
  <c r="AK31" i="61"/>
  <c r="AH31" i="61"/>
  <c r="AE31" i="61"/>
  <c r="AB31" i="61"/>
  <c r="Y31" i="61"/>
  <c r="V31" i="61"/>
  <c r="S31" i="61"/>
  <c r="P31" i="61"/>
  <c r="BF30" i="61"/>
  <c r="BC30" i="61"/>
  <c r="AZ30" i="61"/>
  <c r="AW30" i="61"/>
  <c r="AT30" i="61"/>
  <c r="AQ30" i="61"/>
  <c r="AN30" i="61"/>
  <c r="AK30" i="61"/>
  <c r="AH30" i="61"/>
  <c r="AE30" i="61"/>
  <c r="AB30" i="61"/>
  <c r="Y30" i="61"/>
  <c r="V30" i="61"/>
  <c r="S30" i="61"/>
  <c r="P30" i="61"/>
  <c r="X25" i="61"/>
  <c r="E25" i="61"/>
  <c r="X24" i="61"/>
  <c r="K24" i="61"/>
  <c r="X23" i="61"/>
  <c r="BF19" i="61"/>
  <c r="AX19" i="61"/>
  <c r="AU44" i="61"/>
  <c r="BF18" i="61"/>
  <c r="AZ18" i="61"/>
  <c r="CA43" i="61"/>
  <c r="AP4" i="61"/>
  <c r="AY19" i="68"/>
  <c r="AW44" i="68"/>
  <c r="BA19" i="68"/>
  <c r="BA44" i="68"/>
  <c r="BC19" i="68"/>
  <c r="BE44" i="68"/>
  <c r="AU19" i="68"/>
  <c r="AW19" i="68"/>
  <c r="AX18" i="68"/>
  <c r="BW43" i="68"/>
  <c r="AZ18" i="68"/>
  <c r="CA43" i="68"/>
  <c r="BB18" i="68"/>
  <c r="BD18" i="68"/>
  <c r="AV18" i="68"/>
  <c r="BS43" i="68"/>
  <c r="AW18" i="68"/>
  <c r="BU43" i="68"/>
  <c r="AU18" i="68"/>
  <c r="BQ43" i="68"/>
  <c r="BC18" i="68"/>
  <c r="AZ19" i="68"/>
  <c r="AY44" i="68"/>
  <c r="BB19" i="68"/>
  <c r="BC44" i="68"/>
  <c r="AY18" i="68"/>
  <c r="BY43" i="68"/>
  <c r="AV19" i="68"/>
  <c r="BD19" i="68"/>
  <c r="BG44" i="68"/>
  <c r="BA18" i="61"/>
  <c r="CC43" i="61"/>
  <c r="BD19" i="61"/>
  <c r="BG44" i="61"/>
  <c r="AV19" i="61"/>
  <c r="AU19" i="61"/>
  <c r="BA19" i="61"/>
  <c r="BA44" i="61"/>
  <c r="BB19" i="61"/>
  <c r="BC44" i="61"/>
  <c r="AY19" i="61"/>
  <c r="AW44" i="61"/>
  <c r="AW19" i="61"/>
  <c r="BC19" i="61"/>
  <c r="BE44" i="61"/>
  <c r="AZ19" i="61"/>
  <c r="AY44" i="61"/>
  <c r="BB18" i="61"/>
  <c r="AY18" i="61"/>
  <c r="BY43" i="61"/>
  <c r="AV18" i="61"/>
  <c r="BS43" i="61"/>
  <c r="AU18" i="61"/>
  <c r="BQ43" i="61"/>
  <c r="AX18" i="61"/>
  <c r="BW43" i="61"/>
  <c r="AW18" i="61"/>
  <c r="BU43" i="61"/>
  <c r="BD18" i="61"/>
  <c r="BC18" i="6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I13" authorId="0" shapeId="0" xr:uid="{83C78A48-D37E-46FB-AE15-E39C3467AD98}">
      <text>
        <r>
          <rPr>
            <b/>
            <sz val="6"/>
            <color indexed="81"/>
            <rFont val="MS P ゴシック"/>
            <family val="3"/>
            <charset val="128"/>
          </rPr>
          <t>プルダウンより選択してください。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I13" authorId="0" shapeId="0" xr:uid="{3914245B-6612-4127-9A51-3F00F81F533A}">
      <text>
        <r>
          <rPr>
            <b/>
            <sz val="6"/>
            <color indexed="81"/>
            <rFont val="MS P ゴシック"/>
            <family val="3"/>
            <charset val="128"/>
          </rPr>
          <t>プルダウンより選択してください。</t>
        </r>
      </text>
    </comment>
  </commentList>
</comments>
</file>

<file path=xl/sharedStrings.xml><?xml version="1.0" encoding="utf-8"?>
<sst xmlns="http://schemas.openxmlformats.org/spreadsheetml/2006/main" count="161" uniqueCount="88">
  <si>
    <t>課名</t>
    <rPh sb="0" eb="2">
      <t>カメイ</t>
    </rPh>
    <phoneticPr fontId="1"/>
  </si>
  <si>
    <t>担当者</t>
    <rPh sb="0" eb="3">
      <t>タントウシャ</t>
    </rPh>
    <phoneticPr fontId="1"/>
  </si>
  <si>
    <t>内線</t>
    <rPh sb="0" eb="1">
      <t>ナイ</t>
    </rPh>
    <phoneticPr fontId="1"/>
  </si>
  <si>
    <t>日付（空白:0、当日:1）</t>
  </si>
  <si>
    <t>郵便番号</t>
  </si>
  <si>
    <t>ハイフンありで入力してください。</t>
    <rPh sb="7" eb="9">
      <t>ニュウリョク</t>
    </rPh>
    <phoneticPr fontId="1"/>
  </si>
  <si>
    <t>住所</t>
  </si>
  <si>
    <t>番地</t>
  </si>
  <si>
    <t>方書</t>
  </si>
  <si>
    <t>市町村コード</t>
    <rPh sb="0" eb="3">
      <t>シチョウソン</t>
    </rPh>
    <phoneticPr fontId="1"/>
  </si>
  <si>
    <t>総務省のホームページに掲載されています。　例：石狩市→012351　札幌市→011002　※報酬、委託料など所得税を控除する支払いに使用する場合は必須。法人は入力不要。</t>
    <rPh sb="0" eb="3">
      <t>ソウムショウ</t>
    </rPh>
    <rPh sb="11" eb="13">
      <t>ケイサイ</t>
    </rPh>
    <rPh sb="21" eb="22">
      <t>レイ</t>
    </rPh>
    <rPh sb="23" eb="26">
      <t>イシカリシ</t>
    </rPh>
    <rPh sb="34" eb="37">
      <t>サッポロシ</t>
    </rPh>
    <rPh sb="46" eb="48">
      <t>ホウシュウ</t>
    </rPh>
    <rPh sb="49" eb="51">
      <t>イタク</t>
    </rPh>
    <rPh sb="51" eb="52">
      <t>リョウ</t>
    </rPh>
    <rPh sb="54" eb="57">
      <t>ショトクゼイ</t>
    </rPh>
    <rPh sb="58" eb="60">
      <t>コウジョ</t>
    </rPh>
    <rPh sb="62" eb="64">
      <t>シハライ</t>
    </rPh>
    <rPh sb="66" eb="68">
      <t>シヨウ</t>
    </rPh>
    <rPh sb="70" eb="72">
      <t>バアイ</t>
    </rPh>
    <rPh sb="73" eb="75">
      <t>トウロク</t>
    </rPh>
    <rPh sb="76" eb="78">
      <t>ヒッスフヨウ</t>
    </rPh>
    <phoneticPr fontId="1"/>
  </si>
  <si>
    <t>フリガナ</t>
  </si>
  <si>
    <t>債権者名称</t>
  </si>
  <si>
    <t>代表者名</t>
  </si>
  <si>
    <t>生年月日</t>
    <rPh sb="0" eb="2">
      <t>セイネン</t>
    </rPh>
    <rPh sb="2" eb="4">
      <t>ガッピ</t>
    </rPh>
    <phoneticPr fontId="1"/>
  </si>
  <si>
    <t>例：平成元年１月２３日生まれ→平成010123　※報酬、委託料など所得税を控除する支払いに使用する場合は必須。法人は入力不要。</t>
    <rPh sb="0" eb="1">
      <t>レイ</t>
    </rPh>
    <rPh sb="2" eb="4">
      <t>ヘイセイ</t>
    </rPh>
    <rPh sb="4" eb="6">
      <t>ガンネン</t>
    </rPh>
    <rPh sb="7" eb="8">
      <t>ガツ</t>
    </rPh>
    <rPh sb="10" eb="11">
      <t>ヒ</t>
    </rPh>
    <rPh sb="11" eb="12">
      <t>ウ</t>
    </rPh>
    <rPh sb="15" eb="17">
      <t>ヘイセイ</t>
    </rPh>
    <phoneticPr fontId="1"/>
  </si>
  <si>
    <t>大正</t>
    <rPh sb="0" eb="2">
      <t>タイショウ</t>
    </rPh>
    <phoneticPr fontId="1"/>
  </si>
  <si>
    <t>電話番号</t>
  </si>
  <si>
    <t>ハイフンなしで入力してください。</t>
    <rPh sb="7" eb="9">
      <t>ニュウリョク</t>
    </rPh>
    <phoneticPr fontId="1"/>
  </si>
  <si>
    <t>昭和</t>
    <rPh sb="0" eb="2">
      <t>ショウワ</t>
    </rPh>
    <phoneticPr fontId="1"/>
  </si>
  <si>
    <t>FAX</t>
  </si>
  <si>
    <t>平成</t>
    <rPh sb="0" eb="2">
      <t>ヘイセイ</t>
    </rPh>
    <phoneticPr fontId="1"/>
  </si>
  <si>
    <t>金融機関名</t>
  </si>
  <si>
    <t>令和</t>
    <rPh sb="0" eb="2">
      <t>レイワ</t>
    </rPh>
    <phoneticPr fontId="1"/>
  </si>
  <si>
    <t>店舗名</t>
  </si>
  <si>
    <t>金融機関ｺｰﾄﾞ</t>
  </si>
  <si>
    <t>インターネットで検索して入力してください。　例：北海道信用金庫　石狩支店→1001055</t>
    <rPh sb="8" eb="10">
      <t>ケンサク</t>
    </rPh>
    <rPh sb="12" eb="14">
      <t>ニュウリョク</t>
    </rPh>
    <rPh sb="22" eb="23">
      <t>レイ</t>
    </rPh>
    <rPh sb="24" eb="27">
      <t>ホッカイドウ</t>
    </rPh>
    <rPh sb="27" eb="29">
      <t>シンヨウ</t>
    </rPh>
    <rPh sb="29" eb="31">
      <t>キンコ</t>
    </rPh>
    <rPh sb="32" eb="34">
      <t>イシカリ</t>
    </rPh>
    <rPh sb="34" eb="36">
      <t>シテン</t>
    </rPh>
    <phoneticPr fontId="1"/>
  </si>
  <si>
    <t>口座番号</t>
  </si>
  <si>
    <t>名義人カナ</t>
  </si>
  <si>
    <t>報酬、委託料など所得税を控除する支払に使用する場合は必ず本人名義の口座を登録してください。</t>
    <rPh sb="26" eb="27">
      <t>カナラ</t>
    </rPh>
    <rPh sb="28" eb="30">
      <t>ホンニン</t>
    </rPh>
    <rPh sb="30" eb="32">
      <t>メイギ</t>
    </rPh>
    <rPh sb="33" eb="35">
      <t>コウザ</t>
    </rPh>
    <rPh sb="36" eb="38">
      <t>トウロク</t>
    </rPh>
    <phoneticPr fontId="1"/>
  </si>
  <si>
    <t>支払金口座振替依頼書兼債権者マスタ登録票</t>
  </si>
  <si>
    <t>石狩市会計管理者　様</t>
    <rPh sb="3" eb="5">
      <t>カイケイ</t>
    </rPh>
    <rPh sb="5" eb="8">
      <t>カンリシャ</t>
    </rPh>
    <phoneticPr fontId="1"/>
  </si>
  <si>
    <t>〒</t>
  </si>
  <si>
    <t>内線</t>
    <rPh sb="1" eb="2">
      <t>セン</t>
    </rPh>
    <phoneticPr fontId="1"/>
  </si>
  <si>
    <t>氏名</t>
  </si>
  <si>
    <t>印</t>
  </si>
  <si>
    <t>石狩市から私（当社）宛に支払金が生じたときは、下記の預金口座に口座振替をしてください。この振替がなされたときは、その請求金額にかかる債権が弁済されたものとします。</t>
  </si>
  <si>
    <t>◆ 債権者マスタ登録票</t>
  </si>
  <si>
    <t>市町村名：石狩市</t>
  </si>
  <si>
    <t>ﾍﾟｰｼﾞ:</t>
  </si>
  <si>
    <t>債権者コード（市会計課で記入しますから書かないでください）</t>
    <rPh sb="8" eb="10">
      <t>カイケイ</t>
    </rPh>
    <rPh sb="10" eb="11">
      <t>カ</t>
    </rPh>
    <phoneticPr fontId="1"/>
  </si>
  <si>
    <r>
      <t>債権者名称　　　</t>
    </r>
    <r>
      <rPr>
        <b/>
        <sz val="10"/>
        <rFont val="ＭＳ Ｐ明朝"/>
        <family val="1"/>
        <charset val="128"/>
      </rPr>
      <t>（漢字で記入して下さい）</t>
    </r>
    <rPh sb="9" eb="11">
      <t>カンジ</t>
    </rPh>
    <rPh sb="12" eb="17">
      <t>キニュウシテクダ</t>
    </rPh>
    <phoneticPr fontId="1"/>
  </si>
  <si>
    <t>新規　・　変更</t>
  </si>
  <si>
    <t>（市担当課で記入しますから書かないで下さい）</t>
    <phoneticPr fontId="1"/>
  </si>
  <si>
    <r>
      <t>検索用カナ</t>
    </r>
    <r>
      <rPr>
        <b/>
        <sz val="18"/>
        <rFont val="ＭＳ Ｐ明朝"/>
        <family val="1"/>
        <charset val="128"/>
      </rPr>
      <t>　　　　</t>
    </r>
    <r>
      <rPr>
        <b/>
        <sz val="6"/>
        <rFont val="ＭＳ Ｐ明朝"/>
        <family val="1"/>
        <charset val="128"/>
      </rPr>
      <t>（ｶﾌﾞ､ﾕｳ等は除いて記入してください）</t>
    </r>
    <rPh sb="16" eb="17">
      <t>ナド</t>
    </rPh>
    <rPh sb="18" eb="19">
      <t>ノゾ</t>
    </rPh>
    <rPh sb="21" eb="24">
      <t>キニュウシテクダ</t>
    </rPh>
    <phoneticPr fontId="1"/>
  </si>
  <si>
    <r>
      <t>代表者名称</t>
    </r>
    <r>
      <rPr>
        <b/>
        <sz val="18"/>
        <rFont val="ＭＳ Ｐ明朝"/>
        <family val="1"/>
        <charset val="128"/>
      </rPr>
      <t>　　　　</t>
    </r>
    <r>
      <rPr>
        <b/>
        <sz val="6"/>
        <rFont val="ＭＳ Ｐ明朝"/>
        <family val="1"/>
        <charset val="128"/>
      </rPr>
      <t>（漢字で記入して下さい）</t>
    </r>
    <phoneticPr fontId="1"/>
  </si>
  <si>
    <t>年</t>
    <rPh sb="0" eb="1">
      <t>ネン</t>
    </rPh>
    <phoneticPr fontId="1"/>
  </si>
  <si>
    <t>月</t>
    <rPh sb="0" eb="1">
      <t>ガツ</t>
    </rPh>
    <phoneticPr fontId="1"/>
  </si>
  <si>
    <t>日</t>
    <rPh sb="0" eb="1">
      <t>ヒ</t>
    </rPh>
    <phoneticPr fontId="1"/>
  </si>
  <si>
    <t>※法人は記入不要</t>
    <rPh sb="1" eb="3">
      <t>ホウジン</t>
    </rPh>
    <rPh sb="4" eb="6">
      <t>キニュウ</t>
    </rPh>
    <rPh sb="6" eb="8">
      <t>フヨウ</t>
    </rPh>
    <phoneticPr fontId="1"/>
  </si>
  <si>
    <t>郵便番号</t>
    <phoneticPr fontId="1"/>
  </si>
  <si>
    <t>－</t>
  </si>
  <si>
    <r>
      <t>住      所　　　　　</t>
    </r>
    <r>
      <rPr>
        <b/>
        <sz val="8"/>
        <rFont val="ＭＳ Ｐ明朝"/>
        <family val="1"/>
        <charset val="128"/>
      </rPr>
      <t>（漢字で記入して下さい）</t>
    </r>
    <phoneticPr fontId="1"/>
  </si>
  <si>
    <t>居住地市町村コード</t>
    <phoneticPr fontId="1"/>
  </si>
  <si>
    <t>番      地</t>
  </si>
  <si>
    <r>
      <t xml:space="preserve">（市担当課で記入しますから書かないで下さい）
</t>
    </r>
    <r>
      <rPr>
        <sz val="11"/>
        <rFont val="ＭＳ Ｐ明朝"/>
        <family val="1"/>
        <charset val="128"/>
      </rPr>
      <t>※法人は記入不要</t>
    </r>
    <rPh sb="24" eb="26">
      <t>ホウジン</t>
    </rPh>
    <phoneticPr fontId="1"/>
  </si>
  <si>
    <t>方      書</t>
  </si>
  <si>
    <r>
      <t>電 話 番 号　　　　　</t>
    </r>
    <r>
      <rPr>
        <b/>
        <sz val="8"/>
        <rFont val="ＭＳ Ｐ明朝"/>
        <family val="1"/>
        <charset val="128"/>
      </rPr>
      <t>（市外局番から記入してください）</t>
    </r>
    <rPh sb="13" eb="17">
      <t>シガイキョクバン</t>
    </rPh>
    <rPh sb="19" eb="21">
      <t>キニュウ</t>
    </rPh>
    <phoneticPr fontId="1"/>
  </si>
  <si>
    <r>
      <t>FAX番号</t>
    </r>
    <r>
      <rPr>
        <b/>
        <sz val="16"/>
        <rFont val="ＭＳ 明朝"/>
        <family val="1"/>
        <charset val="128"/>
      </rPr>
      <t>　　　　　</t>
    </r>
    <r>
      <rPr>
        <b/>
        <sz val="4"/>
        <rFont val="ＭＳ 明朝"/>
        <family val="1"/>
        <charset val="128"/>
      </rPr>
      <t>（市外局番から記入してください）</t>
    </r>
    <rPh sb="3" eb="5">
      <t>バンゴウ</t>
    </rPh>
    <phoneticPr fontId="1"/>
  </si>
  <si>
    <r>
      <t>金融機関コード</t>
    </r>
    <r>
      <rPr>
        <b/>
        <sz val="14"/>
        <rFont val="ＭＳ Ｐ明朝"/>
        <family val="1"/>
        <charset val="128"/>
      </rPr>
      <t>　　　　　</t>
    </r>
    <r>
      <rPr>
        <b/>
        <sz val="5"/>
        <rFont val="ＭＳ Ｐ明朝"/>
        <family val="1"/>
        <charset val="128"/>
      </rPr>
      <t>（市担当課で記入しますから書かないで下さい）</t>
    </r>
    <phoneticPr fontId="1"/>
  </si>
  <si>
    <t>金融機関名</t>
    <phoneticPr fontId="1"/>
  </si>
  <si>
    <t>店 舗 名</t>
  </si>
  <si>
    <r>
      <t>預 金 種 別　　　　　　　　　</t>
    </r>
    <r>
      <rPr>
        <b/>
        <sz val="8"/>
        <rFont val="ＭＳ Ｐ明朝"/>
        <family val="1"/>
        <charset val="128"/>
      </rPr>
      <t>（どちらかを○でかこんでくさい）</t>
    </r>
    <phoneticPr fontId="1"/>
  </si>
  <si>
    <t>普通</t>
  </si>
  <si>
    <t>・</t>
  </si>
  <si>
    <t>当座</t>
  </si>
  <si>
    <t>口 座 番 号</t>
  </si>
  <si>
    <r>
      <t>名　義　人　カ　ナ　　　　　　　</t>
    </r>
    <r>
      <rPr>
        <b/>
        <sz val="6"/>
        <rFont val="ＭＳ Ｐ明朝"/>
        <family val="1"/>
        <charset val="128"/>
      </rPr>
      <t>（登録されている全てのｶﾅの大文字で記入して下さい）</t>
    </r>
    <rPh sb="17" eb="19">
      <t>トウロク</t>
    </rPh>
    <rPh sb="24" eb="25">
      <t>スベ</t>
    </rPh>
    <rPh sb="30" eb="33">
      <t>オオモジ</t>
    </rPh>
    <rPh sb="34" eb="39">
      <t>キニュウシテクダ</t>
    </rPh>
    <phoneticPr fontId="1"/>
  </si>
  <si>
    <t>※法人は記入不要</t>
    <rPh sb="1" eb="3">
      <t>ホウジン</t>
    </rPh>
    <phoneticPr fontId="1"/>
  </si>
  <si>
    <t>会計課</t>
    <rPh sb="0" eb="2">
      <t>カイケイ</t>
    </rPh>
    <rPh sb="2" eb="3">
      <t>カ</t>
    </rPh>
    <phoneticPr fontId="1"/>
  </si>
  <si>
    <t>マスタ花子</t>
    <rPh sb="3" eb="5">
      <t>ハナコ</t>
    </rPh>
    <phoneticPr fontId="1"/>
  </si>
  <si>
    <t>137</t>
    <phoneticPr fontId="1"/>
  </si>
  <si>
    <t>1</t>
    <phoneticPr fontId="1"/>
  </si>
  <si>
    <t>061-3292</t>
    <phoneticPr fontId="1"/>
  </si>
  <si>
    <t>石狩市花川北６条１丁目</t>
    <rPh sb="0" eb="3">
      <t>イシカリシ</t>
    </rPh>
    <rPh sb="3" eb="5">
      <t>ハナカワ</t>
    </rPh>
    <rPh sb="5" eb="6">
      <t>キタ</t>
    </rPh>
    <rPh sb="7" eb="8">
      <t>ジョウ</t>
    </rPh>
    <rPh sb="9" eb="11">
      <t>チョウメ</t>
    </rPh>
    <phoneticPr fontId="1"/>
  </si>
  <si>
    <t>３０番地２</t>
    <phoneticPr fontId="1"/>
  </si>
  <si>
    <t>012351</t>
    <phoneticPr fontId="1"/>
  </si>
  <si>
    <t>ｲｼｶﾘﾀﾛｳ</t>
    <phoneticPr fontId="1"/>
  </si>
  <si>
    <t>石狩 太郎</t>
    <phoneticPr fontId="1"/>
  </si>
  <si>
    <t>010123</t>
    <phoneticPr fontId="1"/>
  </si>
  <si>
    <t>例：平成元年１月２３日生まれ→平成010123　※個人で報酬、委託料など所得税を控除する支払に使用する場合は必須。法人は入力不要。</t>
    <rPh sb="0" eb="1">
      <t>レイ</t>
    </rPh>
    <rPh sb="2" eb="4">
      <t>ヘイセイ</t>
    </rPh>
    <rPh sb="4" eb="6">
      <t>ガンネン</t>
    </rPh>
    <rPh sb="7" eb="8">
      <t>ガツ</t>
    </rPh>
    <rPh sb="10" eb="11">
      <t>ヒ</t>
    </rPh>
    <rPh sb="11" eb="12">
      <t>ウ</t>
    </rPh>
    <rPh sb="15" eb="17">
      <t>ヘイセイ</t>
    </rPh>
    <phoneticPr fontId="1"/>
  </si>
  <si>
    <t>0133723117</t>
    <phoneticPr fontId="1"/>
  </si>
  <si>
    <t>0133723199</t>
    <phoneticPr fontId="1"/>
  </si>
  <si>
    <t>北海道信用金庫</t>
    <rPh sb="0" eb="3">
      <t>ホッカイドウ</t>
    </rPh>
    <rPh sb="3" eb="5">
      <t>シンヨウ</t>
    </rPh>
    <rPh sb="5" eb="7">
      <t>キンコ</t>
    </rPh>
    <phoneticPr fontId="1"/>
  </si>
  <si>
    <t>石狩支店</t>
    <rPh sb="0" eb="2">
      <t>イシカリ</t>
    </rPh>
    <rPh sb="2" eb="4">
      <t>シテン</t>
    </rPh>
    <phoneticPr fontId="1"/>
  </si>
  <si>
    <t>1001055</t>
    <phoneticPr fontId="1"/>
  </si>
  <si>
    <t>1234567</t>
    <phoneticPr fontId="1"/>
  </si>
  <si>
    <t>ｲｼｶﾘ ﾀﾛｳ</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</si>
</sst>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Red]\(0\)"/>
    <numFmt numFmtId="178" formatCode="[$-411]ge\.m\.d;@"/>
    <numFmt numFmtId="179" formatCode="[$-411]ggge&quot;年&quot;m&quot;月&quot;d&quot;日&quot;;@"/>
  </numFmts>
  <fonts count="43">
    <font>
      <sz val="11"/>
      <name val="ＭＳ Ｐゴシック"/>
      <family val="3"/>
      <charset val="128"/>
    </font>
    <font>
      <sz val="6"/>
      <name val="ＭＳ Ｐゴシック"/>
      <family val="3"/>
      <charset val="128"/>
    </font>
    <font>
      <b/>
      <sz val="18"/>
      <name val="ＭＳ 明朝"/>
      <family val="1"/>
      <charset val="128"/>
    </font>
    <font>
      <b/>
      <sz val="11"/>
      <name val="ＭＳ 明朝"/>
      <family val="1"/>
      <charset val="128"/>
    </font>
    <font>
      <b/>
      <sz val="12"/>
      <name val="ＭＳ 明朝"/>
      <family val="1"/>
      <charset val="128"/>
    </font>
    <font>
      <b/>
      <sz val="16"/>
      <name val="ＭＳ 明朝"/>
      <family val="1"/>
      <charset val="128"/>
    </font>
    <font>
      <b/>
      <sz val="14"/>
      <name val="ＭＳ 明朝"/>
      <family val="1"/>
      <charset val="128"/>
    </font>
    <font>
      <b/>
      <sz val="20"/>
      <name val="ＭＳ 明朝"/>
      <family val="1"/>
      <charset val="128"/>
    </font>
    <font>
      <b/>
      <sz val="10"/>
      <name val="ＭＳ 明朝"/>
      <family val="1"/>
      <charset val="128"/>
    </font>
    <font>
      <sz val="14"/>
      <name val="HG丸ｺﾞｼｯｸM-PRO"/>
      <family val="3"/>
      <charset val="128"/>
    </font>
    <font>
      <sz val="16"/>
      <name val="HG丸ｺﾞｼｯｸM-PRO"/>
      <family val="3"/>
      <charset val="128"/>
    </font>
    <font>
      <b/>
      <sz val="16"/>
      <name val="HG丸ｺﾞｼｯｸM-PRO"/>
      <family val="3"/>
      <charset val="128"/>
    </font>
    <font>
      <b/>
      <sz val="11"/>
      <name val="ＭＳ Ｐゴシック"/>
      <family val="3"/>
      <charset val="128"/>
    </font>
    <font>
      <b/>
      <sz val="8"/>
      <name val="ＭＳ 明朝"/>
      <family val="1"/>
      <charset val="128"/>
    </font>
    <font>
      <b/>
      <sz val="9"/>
      <name val="ＭＳ 明朝"/>
      <family val="1"/>
      <charset val="128"/>
    </font>
    <font>
      <b/>
      <sz val="16"/>
      <name val="ＭＳ Ｐ明朝"/>
      <family val="1"/>
      <charset val="128"/>
    </font>
    <font>
      <b/>
      <sz val="14"/>
      <name val="ＭＳ Ｐ明朝"/>
      <family val="1"/>
      <charset val="128"/>
    </font>
    <font>
      <b/>
      <sz val="18"/>
      <name val="ＭＳ Ｐ明朝"/>
      <family val="1"/>
      <charset val="128"/>
    </font>
    <font>
      <b/>
      <sz val="11"/>
      <name val="ＭＳ Ｐ明朝"/>
      <family val="1"/>
      <charset val="128"/>
    </font>
    <font>
      <b/>
      <sz val="12"/>
      <name val="ＭＳ Ｐ明朝"/>
      <family val="1"/>
      <charset val="128"/>
    </font>
    <font>
      <b/>
      <sz val="8"/>
      <name val="ＭＳ Ｐ明朝"/>
      <family val="1"/>
      <charset val="128"/>
    </font>
    <font>
      <b/>
      <sz val="16"/>
      <name val="HG正楷書体-PRO"/>
      <family val="4"/>
      <charset val="128"/>
    </font>
    <font>
      <b/>
      <sz val="18"/>
      <name val="HG正楷書体-PRO"/>
      <family val="4"/>
      <charset val="128"/>
    </font>
    <font>
      <sz val="11"/>
      <color indexed="42"/>
      <name val="ＭＳ Ｐゴシック"/>
      <family val="3"/>
      <charset val="128"/>
    </font>
    <font>
      <sz val="11"/>
      <name val="ＭＳ Ｐゴシック"/>
      <family val="3"/>
      <charset val="128"/>
    </font>
    <font>
      <sz val="18"/>
      <name val="HG丸ｺﾞｼｯｸM-PRO"/>
      <family val="3"/>
      <charset val="128"/>
    </font>
    <font>
      <sz val="12"/>
      <name val="HG丸ｺﾞｼｯｸM-PRO"/>
      <family val="3"/>
      <charset val="128"/>
    </font>
    <font>
      <sz val="16"/>
      <name val="ＭＳ Ｐ明朝"/>
      <family val="1"/>
      <charset val="128"/>
    </font>
    <font>
      <b/>
      <sz val="6"/>
      <name val="ＭＳ Ｐ明朝"/>
      <family val="1"/>
      <charset val="128"/>
    </font>
    <font>
      <b/>
      <sz val="10"/>
      <name val="ＭＳ Ｐ明朝"/>
      <family val="1"/>
      <charset val="128"/>
    </font>
    <font>
      <b/>
      <sz val="4"/>
      <name val="ＭＳ 明朝"/>
      <family val="1"/>
      <charset val="128"/>
    </font>
    <font>
      <b/>
      <sz val="5"/>
      <name val="ＭＳ Ｐ明朝"/>
      <family val="1"/>
      <charset val="128"/>
    </font>
    <font>
      <b/>
      <sz val="14"/>
      <name val="ＭＳ Ｐゴシック"/>
      <family val="3"/>
      <charset val="128"/>
    </font>
    <font>
      <b/>
      <sz val="9"/>
      <name val="ＭＳ Ｐゴシック"/>
      <family val="3"/>
      <charset val="128"/>
    </font>
    <font>
      <b/>
      <sz val="11"/>
      <color indexed="42"/>
      <name val="HG正楷書体-PRO"/>
      <family val="4"/>
      <charset val="128"/>
    </font>
    <font>
      <b/>
      <sz val="6"/>
      <name val="ＭＳ Ｐゴシック"/>
      <family val="3"/>
      <charset val="128"/>
    </font>
    <font>
      <sz val="14"/>
      <name val="ＭＳ Ｐゴシック"/>
      <family val="3"/>
      <charset val="128"/>
    </font>
    <font>
      <b/>
      <sz val="6"/>
      <color indexed="81"/>
      <name val="MS P ゴシック"/>
      <family val="3"/>
      <charset val="128"/>
    </font>
    <font>
      <sz val="5"/>
      <name val="ＭＳ Ｐゴシック"/>
      <family val="3"/>
      <charset val="128"/>
    </font>
    <font>
      <sz val="12"/>
      <name val="ＭＳ Ｐゴシック"/>
      <family val="3"/>
      <charset val="128"/>
    </font>
    <font>
      <sz val="11"/>
      <name val="ＭＳ Ｐ明朝"/>
      <family val="1"/>
      <charset val="128"/>
    </font>
    <font>
      <sz val="6"/>
      <color theme="9" tint="0.39997558519241921"/>
      <name val="ＭＳ Ｐゴシック"/>
      <family val="3"/>
      <charset val="128"/>
    </font>
    <font>
      <sz val="11"/>
      <color theme="9" tint="0.39997558519241921"/>
      <name val="ＭＳ Ｐゴシック"/>
      <family val="3"/>
      <charset val="128"/>
    </font>
  </fonts>
  <fills count="7">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7"/>
        <bgColor indexed="64"/>
      </patternFill>
    </fill>
    <fill>
      <patternFill patternType="solid">
        <fgColor indexed="22"/>
        <bgColor indexed="64"/>
      </patternFill>
    </fill>
    <fill>
      <patternFill patternType="solid">
        <fgColor rgb="FFCCFFCC"/>
        <bgColor indexed="64"/>
      </patternFill>
    </fill>
  </fills>
  <borders count="48">
    <border>
      <left/>
      <right/>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dashed">
        <color indexed="64"/>
      </right>
      <top/>
      <bottom/>
      <diagonal/>
    </border>
    <border>
      <left style="dashed">
        <color indexed="64"/>
      </left>
      <right/>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dashed">
        <color indexed="64"/>
      </right>
      <top style="thin">
        <color indexed="64"/>
      </top>
      <bottom style="hair">
        <color indexed="64"/>
      </bottom>
      <diagonal/>
    </border>
    <border>
      <left style="dashed">
        <color indexed="64"/>
      </left>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top style="thin">
        <color indexed="64"/>
      </top>
      <bottom style="hair">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dashed">
        <color indexed="64"/>
      </right>
      <top style="thin">
        <color indexed="64"/>
      </top>
      <bottom style="hair">
        <color indexed="64"/>
      </bottom>
      <diagonal/>
    </border>
    <border>
      <left/>
      <right style="dashed">
        <color indexed="64"/>
      </right>
      <top style="thin">
        <color indexed="64"/>
      </top>
      <bottom style="thin">
        <color indexed="64"/>
      </bottom>
      <diagonal/>
    </border>
    <border>
      <left/>
      <right style="dashed">
        <color indexed="64"/>
      </right>
      <top style="thin">
        <color indexed="64"/>
      </top>
      <bottom/>
      <diagonal/>
    </border>
    <border>
      <left style="dashed">
        <color indexed="64"/>
      </left>
      <right style="thin">
        <color indexed="64"/>
      </right>
      <top style="thin">
        <color indexed="64"/>
      </top>
      <bottom/>
      <diagonal/>
    </border>
    <border>
      <left style="hair">
        <color indexed="64"/>
      </left>
      <right style="dashed">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dashed">
        <color indexed="64"/>
      </right>
      <top/>
      <bottom style="thin">
        <color indexed="64"/>
      </bottom>
      <diagonal/>
    </border>
    <border>
      <left style="dashed">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s>
  <cellStyleXfs count="1">
    <xf numFmtId="0" fontId="0" fillId="0" borderId="0"/>
  </cellStyleXfs>
  <cellXfs count="267">
    <xf numFmtId="0" fontId="0" fillId="0" borderId="0" xfId="0"/>
    <xf numFmtId="0" fontId="0" fillId="0" borderId="0" xfId="0" applyAlignment="1">
      <alignment vertical="center"/>
    </xf>
    <xf numFmtId="0" fontId="2" fillId="0" borderId="0" xfId="0" applyFont="1" applyAlignment="1">
      <alignment horizontal="center"/>
    </xf>
    <xf numFmtId="0" fontId="6" fillId="0" borderId="0" xfId="0" applyFont="1" applyAlignment="1">
      <alignment horizontal="left"/>
    </xf>
    <xf numFmtId="0" fontId="12" fillId="0" borderId="0" xfId="0" applyFont="1"/>
    <xf numFmtId="0" fontId="12" fillId="0" borderId="1" xfId="0" applyFont="1" applyBorder="1"/>
    <xf numFmtId="0" fontId="12" fillId="0" borderId="2" xfId="0" applyFont="1" applyBorder="1"/>
    <xf numFmtId="0" fontId="12" fillId="0" borderId="3" xfId="0" applyFont="1" applyBorder="1"/>
    <xf numFmtId="0" fontId="12" fillId="0" borderId="5" xfId="0" applyFont="1" applyBorder="1"/>
    <xf numFmtId="0" fontId="12" fillId="0" borderId="2" xfId="0" applyFont="1" applyBorder="1" applyAlignment="1">
      <alignment horizontal="center"/>
    </xf>
    <xf numFmtId="0" fontId="3" fillId="0" borderId="0" xfId="0" applyFont="1" applyAlignment="1">
      <alignment vertical="center"/>
    </xf>
    <xf numFmtId="0" fontId="12" fillId="0" borderId="0" xfId="0" applyFont="1" applyAlignment="1">
      <alignment vertical="center"/>
    </xf>
    <xf numFmtId="0" fontId="18" fillId="0" borderId="0" xfId="0" applyFont="1" applyAlignment="1">
      <alignment horizontal="center" vertical="center"/>
    </xf>
    <xf numFmtId="0" fontId="18" fillId="0" borderId="0" xfId="0" applyFont="1" applyAlignment="1">
      <alignment vertical="center"/>
    </xf>
    <xf numFmtId="0" fontId="15" fillId="0" borderId="0" xfId="0" applyFont="1" applyAlignment="1">
      <alignment horizontal="center" vertical="center"/>
    </xf>
    <xf numFmtId="0" fontId="10" fillId="0" borderId="0" xfId="0" applyFont="1" applyAlignment="1">
      <alignment horizontal="center" vertical="center"/>
    </xf>
    <xf numFmtId="0" fontId="0" fillId="2" borderId="0" xfId="0" applyFill="1"/>
    <xf numFmtId="0" fontId="0" fillId="3" borderId="6" xfId="0" applyFill="1" applyBorder="1"/>
    <xf numFmtId="0" fontId="12" fillId="2" borderId="0" xfId="0" applyFont="1" applyFill="1" applyAlignment="1">
      <alignment vertical="center"/>
    </xf>
    <xf numFmtId="0" fontId="22" fillId="0" borderId="0" xfId="0" applyFont="1" applyAlignment="1">
      <alignment horizontal="right" vertical="center"/>
    </xf>
    <xf numFmtId="0" fontId="23" fillId="2" borderId="0" xfId="0" applyFont="1" applyFill="1"/>
    <xf numFmtId="49" fontId="12" fillId="2" borderId="0" xfId="0" applyNumberFormat="1" applyFont="1" applyFill="1" applyAlignment="1">
      <alignment vertical="center"/>
    </xf>
    <xf numFmtId="0" fontId="24" fillId="2" borderId="0" xfId="0" applyFont="1" applyFill="1"/>
    <xf numFmtId="0" fontId="23" fillId="2" borderId="0" xfId="0" applyFont="1" applyFill="1" applyAlignment="1">
      <alignment horizontal="right"/>
    </xf>
    <xf numFmtId="176" fontId="23" fillId="2" borderId="0" xfId="0" applyNumberFormat="1" applyFont="1" applyFill="1"/>
    <xf numFmtId="0" fontId="27" fillId="0" borderId="0" xfId="0" applyFont="1" applyAlignment="1">
      <alignment horizontal="center" vertical="center"/>
    </xf>
    <xf numFmtId="0" fontId="24" fillId="2" borderId="0" xfId="0" applyFont="1" applyFill="1" applyAlignment="1">
      <alignment vertical="center"/>
    </xf>
    <xf numFmtId="0" fontId="25" fillId="0" borderId="7" xfId="0" applyFont="1" applyBorder="1" applyAlignment="1">
      <alignment vertical="center"/>
    </xf>
    <xf numFmtId="0" fontId="25" fillId="0" borderId="0" xfId="0" applyFont="1" applyAlignment="1">
      <alignment vertical="center"/>
    </xf>
    <xf numFmtId="0" fontId="25" fillId="0" borderId="3" xfId="0" applyFont="1" applyBorder="1" applyAlignment="1">
      <alignment vertical="center"/>
    </xf>
    <xf numFmtId="0" fontId="25" fillId="0" borderId="2" xfId="0" applyFont="1" applyBorder="1" applyAlignment="1">
      <alignment vertical="center"/>
    </xf>
    <xf numFmtId="0" fontId="11" fillId="0" borderId="7" xfId="0" applyFont="1" applyBorder="1" applyAlignment="1">
      <alignment vertical="center"/>
    </xf>
    <xf numFmtId="0" fontId="11" fillId="0" borderId="0" xfId="0" applyFont="1" applyAlignment="1">
      <alignment vertical="center"/>
    </xf>
    <xf numFmtId="0" fontId="10" fillId="0" borderId="7" xfId="0" applyFont="1" applyBorder="1" applyAlignment="1">
      <alignment vertical="center"/>
    </xf>
    <xf numFmtId="0" fontId="10" fillId="0" borderId="0" xfId="0" applyFont="1" applyAlignment="1">
      <alignment vertical="center"/>
    </xf>
    <xf numFmtId="0" fontId="10" fillId="0" borderId="3" xfId="0" applyFont="1" applyBorder="1" applyAlignment="1">
      <alignment vertical="center"/>
    </xf>
    <xf numFmtId="0" fontId="10" fillId="0" borderId="2" xfId="0" applyFont="1" applyBorder="1" applyAlignment="1">
      <alignment vertical="center"/>
    </xf>
    <xf numFmtId="0" fontId="10" fillId="0" borderId="8" xfId="0" applyFont="1" applyBorder="1" applyAlignment="1">
      <alignment vertical="center"/>
    </xf>
    <xf numFmtId="0" fontId="10" fillId="0" borderId="1" xfId="0" applyFont="1" applyBorder="1" applyAlignment="1">
      <alignment vertical="center"/>
    </xf>
    <xf numFmtId="177" fontId="12" fillId="2" borderId="0" xfId="0" applyNumberFormat="1" applyFont="1" applyFill="1" applyAlignment="1">
      <alignment vertical="center"/>
    </xf>
    <xf numFmtId="177" fontId="24" fillId="2" borderId="0" xfId="0" applyNumberFormat="1" applyFont="1" applyFill="1"/>
    <xf numFmtId="177" fontId="23" fillId="2" borderId="0" xfId="0" applyNumberFormat="1" applyFont="1" applyFill="1"/>
    <xf numFmtId="177" fontId="24" fillId="2" borderId="0" xfId="0" applyNumberFormat="1" applyFont="1" applyFill="1" applyAlignment="1">
      <alignment vertical="center"/>
    </xf>
    <xf numFmtId="49" fontId="12" fillId="6" borderId="1" xfId="0" applyNumberFormat="1" applyFont="1" applyFill="1" applyBorder="1" applyAlignment="1">
      <alignment vertical="center"/>
    </xf>
    <xf numFmtId="49" fontId="12" fillId="6" borderId="0" xfId="0" applyNumberFormat="1" applyFont="1" applyFill="1" applyAlignment="1">
      <alignmen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26" fillId="0" borderId="3" xfId="0" applyFont="1" applyBorder="1" applyAlignment="1">
      <alignment vertical="center"/>
    </xf>
    <xf numFmtId="0" fontId="26" fillId="0" borderId="2" xfId="0" applyFont="1" applyBorder="1" applyAlignment="1">
      <alignment vertical="center"/>
    </xf>
    <xf numFmtId="0" fontId="18" fillId="0" borderId="2" xfId="0" applyFont="1" applyBorder="1" applyAlignment="1">
      <alignment horizontal="center" vertical="center"/>
    </xf>
    <xf numFmtId="49" fontId="35" fillId="6" borderId="1" xfId="0" applyNumberFormat="1" applyFont="1" applyFill="1" applyBorder="1" applyAlignment="1">
      <alignment vertical="center"/>
    </xf>
    <xf numFmtId="49" fontId="12" fillId="6" borderId="9" xfId="0" applyNumberFormat="1" applyFont="1" applyFill="1" applyBorder="1" applyAlignment="1">
      <alignment vertical="center"/>
    </xf>
    <xf numFmtId="0" fontId="28" fillId="0" borderId="0" xfId="0" applyFont="1" applyAlignment="1">
      <alignment horizontal="center" vertical="top"/>
    </xf>
    <xf numFmtId="0" fontId="25" fillId="0" borderId="0" xfId="0" applyFont="1" applyAlignment="1">
      <alignment horizontal="center" vertical="center"/>
    </xf>
    <xf numFmtId="0" fontId="25" fillId="0" borderId="7" xfId="0" applyFont="1" applyBorder="1" applyAlignment="1">
      <alignment horizontal="center" vertical="center"/>
    </xf>
    <xf numFmtId="0" fontId="41" fillId="0" borderId="0" xfId="0" applyFont="1"/>
    <xf numFmtId="0" fontId="42" fillId="0" borderId="0" xfId="0" applyFont="1"/>
    <xf numFmtId="177" fontId="35" fillId="2" borderId="7" xfId="0" applyNumberFormat="1" applyFont="1" applyFill="1" applyBorder="1" applyAlignment="1">
      <alignment vertical="center"/>
    </xf>
    <xf numFmtId="49" fontId="35" fillId="2" borderId="0" xfId="0" applyNumberFormat="1" applyFont="1" applyFill="1" applyAlignment="1">
      <alignment vertical="center"/>
    </xf>
    <xf numFmtId="177" fontId="35" fillId="2" borderId="0" xfId="0" applyNumberFormat="1" applyFont="1" applyFill="1" applyAlignment="1">
      <alignment vertical="center"/>
    </xf>
    <xf numFmtId="0" fontId="0" fillId="0" borderId="7" xfId="0" applyBorder="1" applyAlignment="1">
      <alignment vertical="center"/>
    </xf>
    <xf numFmtId="0" fontId="26" fillId="0" borderId="7" xfId="0" applyFont="1" applyBorder="1" applyAlignment="1">
      <alignment horizontal="center" vertical="center"/>
    </xf>
    <xf numFmtId="0" fontId="26" fillId="0" borderId="0" xfId="0" applyFont="1" applyAlignment="1">
      <alignment horizontal="center" vertical="center"/>
    </xf>
    <xf numFmtId="0" fontId="38" fillId="0" borderId="0" xfId="0" applyFont="1" applyAlignment="1">
      <alignment horizontal="left" vertical="top"/>
    </xf>
    <xf numFmtId="178" fontId="0" fillId="0" borderId="0" xfId="0" applyNumberFormat="1"/>
    <xf numFmtId="0" fontId="40" fillId="0" borderId="9" xfId="0" applyFont="1" applyBorder="1" applyAlignment="1">
      <alignment horizontal="left" vertical="center"/>
    </xf>
    <xf numFmtId="0" fontId="10" fillId="0" borderId="27" xfId="0" applyFont="1" applyBorder="1" applyAlignment="1">
      <alignment horizontal="center" vertical="center"/>
    </xf>
    <xf numFmtId="0" fontId="26" fillId="0" borderId="11" xfId="0" applyFont="1" applyBorder="1" applyAlignment="1">
      <alignment horizontal="center" vertical="center"/>
    </xf>
    <xf numFmtId="0" fontId="26" fillId="0" borderId="12" xfId="0" applyFont="1" applyBorder="1" applyAlignment="1">
      <alignment horizontal="center" vertical="center"/>
    </xf>
    <xf numFmtId="0" fontId="10" fillId="0" borderId="44" xfId="0" applyFont="1" applyBorder="1" applyAlignment="1">
      <alignment horizontal="center" vertical="center"/>
    </xf>
    <xf numFmtId="0" fontId="10" fillId="0" borderId="45" xfId="0" applyFont="1" applyBorder="1" applyAlignment="1">
      <alignment horizontal="center" vertical="center"/>
    </xf>
    <xf numFmtId="0" fontId="10" fillId="0" borderId="29" xfId="0" applyFont="1" applyBorder="1" applyAlignment="1">
      <alignment vertical="center"/>
    </xf>
    <xf numFmtId="0" fontId="0" fillId="0" borderId="46" xfId="0" applyBorder="1" applyAlignment="1">
      <alignment vertical="center"/>
    </xf>
    <xf numFmtId="0" fontId="10" fillId="0" borderId="47" xfId="0" applyFont="1" applyBorder="1" applyAlignment="1">
      <alignment horizontal="center" vertical="center"/>
    </xf>
    <xf numFmtId="0" fontId="10" fillId="0" borderId="29" xfId="0" applyFont="1" applyBorder="1" applyAlignment="1">
      <alignment horizontal="center" vertical="center"/>
    </xf>
    <xf numFmtId="0" fontId="10" fillId="0" borderId="46" xfId="0" applyFont="1" applyBorder="1" applyAlignment="1">
      <alignment horizontal="center" vertical="center"/>
    </xf>
    <xf numFmtId="0" fontId="34" fillId="2" borderId="0" xfId="0" applyFont="1" applyFill="1" applyAlignment="1">
      <alignment horizontal="right" vertical="top"/>
    </xf>
    <xf numFmtId="0" fontId="12" fillId="4" borderId="8" xfId="0" applyFont="1" applyFill="1" applyBorder="1" applyAlignment="1">
      <alignment horizontal="center" vertical="center" shrinkToFit="1"/>
    </xf>
    <xf numFmtId="0" fontId="12" fillId="4" borderId="1" xfId="0" applyFont="1" applyFill="1" applyBorder="1" applyAlignment="1">
      <alignment horizontal="center" vertical="center" shrinkToFit="1"/>
    </xf>
    <xf numFmtId="0" fontId="12" fillId="4" borderId="10" xfId="0" applyFont="1" applyFill="1" applyBorder="1" applyAlignment="1">
      <alignment horizontal="center" vertical="center" shrinkToFit="1"/>
    </xf>
    <xf numFmtId="49" fontId="12" fillId="5" borderId="8" xfId="0" applyNumberFormat="1" applyFont="1" applyFill="1" applyBorder="1" applyAlignment="1">
      <alignment vertical="center"/>
    </xf>
    <xf numFmtId="49" fontId="12" fillId="5" borderId="1" xfId="0" applyNumberFormat="1" applyFont="1" applyFill="1" applyBorder="1" applyAlignment="1">
      <alignment vertical="center"/>
    </xf>
    <xf numFmtId="49" fontId="12" fillId="5" borderId="10" xfId="0" applyNumberFormat="1" applyFont="1" applyFill="1" applyBorder="1" applyAlignment="1">
      <alignment vertical="center"/>
    </xf>
    <xf numFmtId="49" fontId="35" fillId="5" borderId="8" xfId="0" applyNumberFormat="1" applyFont="1" applyFill="1" applyBorder="1" applyAlignment="1">
      <alignment vertical="center"/>
    </xf>
    <xf numFmtId="0" fontId="0" fillId="0" borderId="1" xfId="0" applyBorder="1" applyAlignment="1">
      <alignment vertical="center"/>
    </xf>
    <xf numFmtId="0" fontId="26" fillId="0" borderId="1" xfId="0" applyFont="1" applyBorder="1" applyAlignment="1">
      <alignment horizontal="center" vertical="center"/>
    </xf>
    <xf numFmtId="0" fontId="26" fillId="0" borderId="25" xfId="0" applyFont="1" applyBorder="1" applyAlignment="1">
      <alignment horizontal="center" vertical="center"/>
    </xf>
    <xf numFmtId="0" fontId="26" fillId="0" borderId="37" xfId="0" applyFont="1" applyBorder="1" applyAlignment="1">
      <alignment horizontal="center" vertical="center"/>
    </xf>
    <xf numFmtId="0" fontId="26" fillId="0" borderId="24" xfId="0" applyFont="1" applyBorder="1" applyAlignment="1">
      <alignment horizontal="center" vertical="center"/>
    </xf>
    <xf numFmtId="0" fontId="26" fillId="0" borderId="38" xfId="0" applyFont="1" applyBorder="1" applyAlignment="1">
      <alignment horizontal="center" vertical="center"/>
    </xf>
    <xf numFmtId="0" fontId="26" fillId="0" borderId="39" xfId="0" applyFont="1" applyBorder="1" applyAlignment="1">
      <alignment horizontal="center" vertical="center"/>
    </xf>
    <xf numFmtId="0" fontId="10" fillId="0" borderId="11" xfId="0" applyFont="1" applyBorder="1" applyAlignment="1">
      <alignment horizontal="center" vertical="center"/>
    </xf>
    <xf numFmtId="0" fontId="10" fillId="0" borderId="1" xfId="0" applyFont="1" applyBorder="1" applyAlignment="1">
      <alignment horizontal="center" vertical="center"/>
    </xf>
    <xf numFmtId="0" fontId="10" fillId="0" borderId="12" xfId="0" applyFont="1" applyBorder="1" applyAlignment="1">
      <alignment horizontal="center" vertical="center"/>
    </xf>
    <xf numFmtId="0" fontId="26" fillId="0" borderId="40" xfId="0" applyFont="1" applyBorder="1" applyAlignment="1">
      <alignment horizontal="center" vertical="center"/>
    </xf>
    <xf numFmtId="0" fontId="9" fillId="0" borderId="8" xfId="0" applyFont="1" applyBorder="1" applyAlignment="1">
      <alignment horizontal="center" vertical="center"/>
    </xf>
    <xf numFmtId="0" fontId="36" fillId="0" borderId="1" xfId="0" applyFont="1" applyBorder="1" applyAlignment="1">
      <alignment horizontal="center" vertical="center"/>
    </xf>
    <xf numFmtId="0" fontId="36" fillId="0" borderId="12" xfId="0" applyFont="1" applyBorder="1" applyAlignment="1">
      <alignment horizontal="center" vertical="center"/>
    </xf>
    <xf numFmtId="0" fontId="12" fillId="0" borderId="1" xfId="0" applyFont="1" applyBorder="1" applyAlignment="1">
      <alignment horizontal="left" vertical="center"/>
    </xf>
    <xf numFmtId="0" fontId="0" fillId="0" borderId="1" xfId="0" applyBorder="1" applyAlignment="1">
      <alignment horizontal="left" vertical="center"/>
    </xf>
    <xf numFmtId="0" fontId="0" fillId="0" borderId="10" xfId="0" applyBorder="1" applyAlignment="1">
      <alignment horizontal="left" vertical="center"/>
    </xf>
    <xf numFmtId="0" fontId="19" fillId="0" borderId="41" xfId="0" applyFont="1" applyBorder="1" applyAlignment="1">
      <alignment horizontal="center" vertical="center"/>
    </xf>
    <xf numFmtId="0" fontId="19" fillId="0" borderId="42" xfId="0" applyFont="1" applyBorder="1" applyAlignment="1">
      <alignment horizontal="center" vertical="center"/>
    </xf>
    <xf numFmtId="0" fontId="19" fillId="0" borderId="43" xfId="0" applyFont="1" applyBorder="1" applyAlignment="1">
      <alignment horizontal="center" vertical="center"/>
    </xf>
    <xf numFmtId="0" fontId="26" fillId="0" borderId="23" xfId="0" applyFont="1" applyBorder="1" applyAlignment="1">
      <alignment horizontal="center" vertical="center"/>
    </xf>
    <xf numFmtId="0" fontId="10" fillId="0" borderId="0" xfId="0" applyFont="1" applyAlignment="1">
      <alignment horizontal="center" vertical="center"/>
    </xf>
    <xf numFmtId="0" fontId="10" fillId="0" borderId="8" xfId="0" applyFont="1" applyBorder="1" applyAlignment="1">
      <alignment horizontal="center" vertical="center"/>
    </xf>
    <xf numFmtId="0" fontId="16" fillId="0" borderId="8"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10" xfId="0" applyFont="1" applyBorder="1" applyAlignment="1">
      <alignment horizontal="center" vertical="center" wrapText="1"/>
    </xf>
    <xf numFmtId="0" fontId="15" fillId="0" borderId="21" xfId="0" quotePrefix="1" applyFont="1" applyBorder="1" applyAlignment="1">
      <alignment horizontal="center" vertical="center" wrapText="1"/>
    </xf>
    <xf numFmtId="0" fontId="15" fillId="0" borderId="9" xfId="0" quotePrefix="1" applyFont="1" applyBorder="1" applyAlignment="1">
      <alignment horizontal="center" vertical="center" wrapText="1"/>
    </xf>
    <xf numFmtId="0" fontId="15" fillId="0" borderId="22" xfId="0" quotePrefix="1" applyFont="1" applyBorder="1" applyAlignment="1">
      <alignment horizontal="center" vertical="center" wrapText="1"/>
    </xf>
    <xf numFmtId="0" fontId="15" fillId="0" borderId="3" xfId="0" quotePrefix="1" applyFont="1" applyBorder="1" applyAlignment="1">
      <alignment horizontal="center" vertical="center" wrapText="1"/>
    </xf>
    <xf numFmtId="0" fontId="15" fillId="0" borderId="2" xfId="0" quotePrefix="1" applyFont="1" applyBorder="1" applyAlignment="1">
      <alignment horizontal="center" vertical="center" wrapText="1"/>
    </xf>
    <xf numFmtId="0" fontId="15" fillId="0" borderId="4" xfId="0" quotePrefix="1" applyFont="1" applyBorder="1" applyAlignment="1">
      <alignment horizontal="center" vertical="center" wrapText="1"/>
    </xf>
    <xf numFmtId="0" fontId="17" fillId="0" borderId="8" xfId="0" applyFont="1" applyBorder="1" applyAlignment="1">
      <alignment horizontal="center" vertical="center"/>
    </xf>
    <xf numFmtId="0" fontId="17" fillId="0" borderId="1" xfId="0" applyFont="1" applyBorder="1" applyAlignment="1">
      <alignment horizontal="center" vertical="center"/>
    </xf>
    <xf numFmtId="0" fontId="17" fillId="0" borderId="10" xfId="0" applyFont="1" applyBorder="1" applyAlignment="1">
      <alignment horizontal="center" vertical="center"/>
    </xf>
    <xf numFmtId="0" fontId="17" fillId="0" borderId="21"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4" xfId="0" applyFont="1" applyBorder="1" applyAlignment="1">
      <alignment horizontal="center" vertical="center" wrapText="1"/>
    </xf>
    <xf numFmtId="0" fontId="15" fillId="0" borderId="21"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4" xfId="0" applyFont="1" applyBorder="1" applyAlignment="1">
      <alignment horizontal="center" vertical="center" wrapText="1"/>
    </xf>
    <xf numFmtId="0" fontId="12" fillId="4" borderId="8" xfId="0" applyFont="1" applyFill="1" applyBorder="1" applyAlignment="1">
      <alignment horizontal="center" shrinkToFit="1"/>
    </xf>
    <xf numFmtId="0" fontId="12" fillId="4" borderId="1" xfId="0" applyFont="1" applyFill="1" applyBorder="1" applyAlignment="1">
      <alignment horizontal="center" shrinkToFit="1"/>
    </xf>
    <xf numFmtId="0" fontId="12" fillId="4" borderId="10" xfId="0" applyFont="1" applyFill="1" applyBorder="1" applyAlignment="1">
      <alignment horizontal="center" shrinkToFit="1"/>
    </xf>
    <xf numFmtId="49" fontId="12" fillId="5" borderId="8" xfId="0" applyNumberFormat="1" applyFont="1" applyFill="1" applyBorder="1" applyAlignment="1">
      <alignment horizontal="left" vertical="center"/>
    </xf>
    <xf numFmtId="49" fontId="12" fillId="5" borderId="1" xfId="0" applyNumberFormat="1" applyFont="1" applyFill="1" applyBorder="1" applyAlignment="1">
      <alignment horizontal="left" vertical="center"/>
    </xf>
    <xf numFmtId="49" fontId="12" fillId="5" borderId="10" xfId="0" applyNumberFormat="1" applyFont="1" applyFill="1" applyBorder="1" applyAlignment="1">
      <alignment horizontal="left" vertical="center"/>
    </xf>
    <xf numFmtId="49" fontId="12" fillId="5" borderId="8" xfId="0" applyNumberFormat="1" applyFont="1" applyFill="1" applyBorder="1" applyAlignment="1">
      <alignment horizontal="left"/>
    </xf>
    <xf numFmtId="49" fontId="12" fillId="5" borderId="1" xfId="0" applyNumberFormat="1" applyFont="1" applyFill="1" applyBorder="1" applyAlignment="1">
      <alignment horizontal="left"/>
    </xf>
    <xf numFmtId="49" fontId="12" fillId="5" borderId="10" xfId="0" applyNumberFormat="1" applyFont="1" applyFill="1" applyBorder="1" applyAlignment="1">
      <alignment horizontal="left"/>
    </xf>
    <xf numFmtId="0" fontId="15" fillId="0" borderId="8"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10"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10" xfId="0" applyFont="1" applyBorder="1" applyAlignment="1">
      <alignment horizontal="center" vertical="center" wrapText="1"/>
    </xf>
    <xf numFmtId="49" fontId="32" fillId="5" borderId="8" xfId="0" applyNumberFormat="1" applyFont="1" applyFill="1" applyBorder="1" applyAlignment="1">
      <alignment vertical="center"/>
    </xf>
    <xf numFmtId="49" fontId="32" fillId="5" borderId="1" xfId="0" applyNumberFormat="1" applyFont="1" applyFill="1" applyBorder="1" applyAlignment="1">
      <alignment vertical="center"/>
    </xf>
    <xf numFmtId="49" fontId="32" fillId="5" borderId="10" xfId="0" applyNumberFormat="1" applyFont="1" applyFill="1" applyBorder="1" applyAlignment="1">
      <alignment vertical="center"/>
    </xf>
    <xf numFmtId="0" fontId="12" fillId="4" borderId="6" xfId="0" applyFont="1" applyFill="1" applyBorder="1" applyAlignment="1">
      <alignment horizontal="center" vertical="center" shrinkToFit="1"/>
    </xf>
    <xf numFmtId="0" fontId="33" fillId="4" borderId="8" xfId="0" applyFont="1" applyFill="1" applyBorder="1" applyAlignment="1">
      <alignment horizontal="center" vertical="center" shrinkToFit="1"/>
    </xf>
    <xf numFmtId="0" fontId="33" fillId="4" borderId="1" xfId="0" applyFont="1" applyFill="1" applyBorder="1" applyAlignment="1">
      <alignment horizontal="center" vertical="center" shrinkToFit="1"/>
    </xf>
    <xf numFmtId="0" fontId="33" fillId="4" borderId="10" xfId="0" applyFont="1" applyFill="1" applyBorder="1" applyAlignment="1">
      <alignment horizontal="center" vertical="center" shrinkToFit="1"/>
    </xf>
    <xf numFmtId="49" fontId="13" fillId="0" borderId="8" xfId="0" applyNumberFormat="1" applyFont="1" applyBorder="1" applyAlignment="1">
      <alignment vertical="center"/>
    </xf>
    <xf numFmtId="0" fontId="0" fillId="0" borderId="10" xfId="0" applyBorder="1" applyAlignment="1">
      <alignment vertical="center"/>
    </xf>
    <xf numFmtId="0" fontId="13" fillId="0" borderId="1" xfId="0" applyFont="1" applyBorder="1" applyAlignment="1">
      <alignment vertical="center"/>
    </xf>
    <xf numFmtId="0" fontId="13" fillId="0" borderId="10" xfId="0" applyFont="1" applyBorder="1" applyAlignment="1">
      <alignment vertical="center"/>
    </xf>
    <xf numFmtId="0" fontId="8" fillId="0" borderId="2" xfId="0" applyFont="1" applyBorder="1" applyAlignment="1">
      <alignment horizontal="center"/>
    </xf>
    <xf numFmtId="0" fontId="12" fillId="0" borderId="2" xfId="0" applyFont="1" applyBorder="1"/>
    <xf numFmtId="0" fontId="14" fillId="0" borderId="2" xfId="0" applyFont="1" applyBorder="1" applyAlignment="1">
      <alignment horizontal="left" vertical="center"/>
    </xf>
    <xf numFmtId="0" fontId="8" fillId="0" borderId="1" xfId="0" applyFont="1" applyBorder="1" applyAlignment="1">
      <alignment horizontal="center"/>
    </xf>
    <xf numFmtId="0" fontId="12" fillId="0" borderId="1" xfId="0" applyFont="1" applyBorder="1"/>
    <xf numFmtId="0" fontId="7" fillId="0" borderId="0" xfId="0" applyFont="1" applyAlignment="1">
      <alignment horizontal="distributed" vertical="center"/>
    </xf>
    <xf numFmtId="0" fontId="21" fillId="0" borderId="0" xfId="0" applyFont="1" applyAlignment="1">
      <alignment horizontal="right" vertical="top"/>
    </xf>
    <xf numFmtId="0" fontId="6" fillId="0" borderId="2" xfId="0" applyFont="1" applyBorder="1" applyAlignment="1">
      <alignment horizontal="left" vertical="center" shrinkToFit="1"/>
    </xf>
    <xf numFmtId="0" fontId="12" fillId="0" borderId="0" xfId="0" applyFont="1" applyAlignment="1">
      <alignment horizontal="center"/>
    </xf>
    <xf numFmtId="0" fontId="12" fillId="0" borderId="0" xfId="0" applyFont="1" applyAlignment="1">
      <alignment horizontal="left"/>
    </xf>
    <xf numFmtId="179" fontId="8" fillId="0" borderId="0" xfId="0" applyNumberFormat="1" applyFont="1" applyAlignment="1">
      <alignment horizontal="right" shrinkToFit="1"/>
    </xf>
    <xf numFmtId="0" fontId="4" fillId="0" borderId="9" xfId="0" applyFont="1" applyBorder="1" applyAlignment="1">
      <alignment horizontal="center"/>
    </xf>
    <xf numFmtId="0" fontId="14" fillId="0" borderId="0" xfId="0" applyFont="1" applyAlignment="1">
      <alignment horizontal="center" vertical="center"/>
    </xf>
    <xf numFmtId="0" fontId="2" fillId="0" borderId="5" xfId="0" applyFont="1" applyBorder="1" applyAlignment="1">
      <alignment horizontal="left" vertical="center"/>
    </xf>
    <xf numFmtId="0" fontId="2" fillId="0" borderId="5" xfId="0" applyFont="1" applyBorder="1" applyAlignment="1">
      <alignment horizontal="center" vertical="center"/>
    </xf>
    <xf numFmtId="0" fontId="8" fillId="0" borderId="8" xfId="0" applyFont="1" applyBorder="1" applyAlignment="1">
      <alignment horizontal="left" vertical="center" shrinkToFit="1"/>
    </xf>
    <xf numFmtId="0" fontId="8" fillId="0" borderId="1" xfId="0" applyFont="1" applyBorder="1" applyAlignment="1">
      <alignment horizontal="left" vertical="center" shrinkToFit="1"/>
    </xf>
    <xf numFmtId="0" fontId="8" fillId="0" borderId="10" xfId="0" applyFont="1" applyBorder="1" applyAlignment="1">
      <alignment horizontal="left" vertical="center" shrinkToFit="1"/>
    </xf>
    <xf numFmtId="0" fontId="3" fillId="0" borderId="8" xfId="0" applyFont="1" applyBorder="1" applyAlignment="1">
      <alignment horizontal="center" vertical="center"/>
    </xf>
    <xf numFmtId="0" fontId="3" fillId="0" borderId="12" xfId="0" applyFont="1" applyBorder="1" applyAlignment="1">
      <alignment horizontal="center" vertical="center"/>
    </xf>
    <xf numFmtId="0" fontId="3" fillId="0" borderId="11" xfId="0" applyFont="1" applyBorder="1" applyAlignment="1">
      <alignment horizontal="center" vertical="center"/>
    </xf>
    <xf numFmtId="0" fontId="3" fillId="0" borderId="10"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Alignment="1">
      <alignment horizontal="center" vertical="center"/>
    </xf>
    <xf numFmtId="0" fontId="25" fillId="0" borderId="19" xfId="0" applyFont="1" applyBorder="1" applyAlignment="1">
      <alignment horizontal="center" vertical="center"/>
    </xf>
    <xf numFmtId="0" fontId="25" fillId="0" borderId="36" xfId="0" applyFont="1" applyBorder="1" applyAlignment="1">
      <alignment horizontal="center" vertical="center"/>
    </xf>
    <xf numFmtId="0" fontId="25" fillId="0" borderId="20" xfId="0" applyFont="1" applyBorder="1" applyAlignment="1">
      <alignment horizontal="center" vertical="center"/>
    </xf>
    <xf numFmtId="0" fontId="25" fillId="0" borderId="13" xfId="0" applyFont="1" applyBorder="1" applyAlignment="1">
      <alignment horizontal="center" vertical="center"/>
    </xf>
    <xf numFmtId="0" fontId="31" fillId="0" borderId="0" xfId="0" applyFont="1" applyAlignment="1">
      <alignment horizontal="center" vertical="top"/>
    </xf>
    <xf numFmtId="0" fontId="38" fillId="0" borderId="0" xfId="0" applyFont="1" applyAlignment="1">
      <alignment vertical="top"/>
    </xf>
    <xf numFmtId="0" fontId="25" fillId="0" borderId="17" xfId="0" applyFont="1" applyBorder="1" applyAlignment="1">
      <alignment horizontal="center" vertical="center"/>
    </xf>
    <xf numFmtId="0" fontId="25" fillId="0" borderId="33" xfId="0" applyFont="1" applyBorder="1" applyAlignment="1">
      <alignment horizontal="center" vertical="center"/>
    </xf>
    <xf numFmtId="0" fontId="25" fillId="0" borderId="18" xfId="0" applyFont="1" applyBorder="1" applyAlignment="1">
      <alignment horizontal="center" vertical="center"/>
    </xf>
    <xf numFmtId="0" fontId="25" fillId="0" borderId="34" xfId="0" applyFont="1" applyBorder="1" applyAlignment="1">
      <alignment horizontal="center" vertical="center"/>
    </xf>
    <xf numFmtId="0" fontId="25" fillId="0" borderId="35" xfId="0" applyFont="1" applyBorder="1" applyAlignment="1">
      <alignment horizontal="center" vertical="center"/>
    </xf>
    <xf numFmtId="0" fontId="25" fillId="0" borderId="16" xfId="0" applyFont="1" applyBorder="1" applyAlignment="1">
      <alignment horizontal="center" vertical="center"/>
    </xf>
    <xf numFmtId="0" fontId="25" fillId="0" borderId="27" xfId="0" applyFont="1" applyBorder="1" applyAlignment="1">
      <alignment horizontal="center" vertical="center"/>
    </xf>
    <xf numFmtId="0" fontId="25" fillId="0" borderId="30" xfId="0" applyFont="1" applyBorder="1" applyAlignment="1">
      <alignment horizontal="center" vertical="center"/>
    </xf>
    <xf numFmtId="0" fontId="25" fillId="0" borderId="31" xfId="0" applyFont="1" applyBorder="1" applyAlignment="1">
      <alignment horizontal="center" vertical="center"/>
    </xf>
    <xf numFmtId="0" fontId="25" fillId="0" borderId="32" xfId="0" applyFont="1" applyBorder="1" applyAlignment="1">
      <alignment horizontal="center" vertical="center"/>
    </xf>
    <xf numFmtId="0" fontId="25" fillId="0" borderId="25" xfId="0" applyFont="1" applyBorder="1" applyAlignment="1">
      <alignment horizontal="center" vertical="center"/>
    </xf>
    <xf numFmtId="0" fontId="25" fillId="0" borderId="11" xfId="0" applyFont="1" applyBorder="1" applyAlignment="1">
      <alignment horizontal="center" vertical="center"/>
    </xf>
    <xf numFmtId="0" fontId="25" fillId="0" borderId="12" xfId="0" applyFont="1" applyBorder="1" applyAlignment="1">
      <alignment horizontal="center" vertical="center"/>
    </xf>
    <xf numFmtId="0" fontId="25" fillId="0" borderId="23" xfId="0" applyFont="1" applyBorder="1" applyAlignment="1">
      <alignment horizontal="center" vertical="center"/>
    </xf>
    <xf numFmtId="0" fontId="25" fillId="0" borderId="24" xfId="0" applyFont="1" applyBorder="1" applyAlignment="1">
      <alignment horizontal="center" vertical="center"/>
    </xf>
    <xf numFmtId="0" fontId="11" fillId="0" borderId="8" xfId="0" applyFont="1" applyBorder="1" applyAlignment="1">
      <alignment horizontal="center" vertical="center"/>
    </xf>
    <xf numFmtId="0" fontId="11" fillId="0" borderId="1" xfId="0" applyFont="1" applyBorder="1" applyAlignment="1">
      <alignment horizontal="center" vertical="center"/>
    </xf>
    <xf numFmtId="0" fontId="11" fillId="0" borderId="25" xfId="0" applyFont="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10" fillId="0" borderId="10" xfId="0" applyFont="1" applyBorder="1" applyAlignment="1">
      <alignment horizontal="center" vertical="center"/>
    </xf>
    <xf numFmtId="0" fontId="9" fillId="0" borderId="21" xfId="0" applyFont="1" applyBorder="1" applyAlignment="1">
      <alignment horizontal="center" vertical="center"/>
    </xf>
    <xf numFmtId="0" fontId="9" fillId="0" borderId="9" xfId="0" applyFont="1" applyBorder="1" applyAlignment="1">
      <alignment horizontal="center" vertical="center"/>
    </xf>
    <xf numFmtId="0" fontId="9" fillId="0" borderId="3" xfId="0" applyFont="1" applyBorder="1" applyAlignment="1">
      <alignment horizontal="center" vertical="center"/>
    </xf>
    <xf numFmtId="0" fontId="9" fillId="0" borderId="2" xfId="0" applyFont="1" applyBorder="1" applyAlignment="1">
      <alignment horizontal="center" vertical="center"/>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9" fillId="0" borderId="28" xfId="0" applyFont="1" applyBorder="1" applyAlignment="1">
      <alignment horizontal="center" vertical="center"/>
    </xf>
    <xf numFmtId="0" fontId="9" fillId="0" borderId="22" xfId="0" applyFont="1" applyBorder="1" applyAlignment="1">
      <alignment horizontal="center" vertical="center"/>
    </xf>
    <xf numFmtId="0" fontId="9" fillId="0" borderId="29" xfId="0" applyFont="1" applyBorder="1" applyAlignment="1">
      <alignment horizontal="center" vertical="center"/>
    </xf>
    <xf numFmtId="0" fontId="9" fillId="0" borderId="4" xfId="0" applyFont="1" applyBorder="1" applyAlignment="1">
      <alignment horizontal="center" vertical="center"/>
    </xf>
    <xf numFmtId="0" fontId="18" fillId="0" borderId="21"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2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4" xfId="0" applyFont="1" applyBorder="1" applyAlignment="1">
      <alignment horizontal="center" vertical="center" wrapText="1"/>
    </xf>
    <xf numFmtId="0" fontId="4" fillId="0" borderId="21" xfId="0" applyFont="1" applyBorder="1" applyAlignment="1">
      <alignment horizontal="center" vertical="center" wrapText="1"/>
    </xf>
    <xf numFmtId="0" fontId="5" fillId="0" borderId="9"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26" fillId="0" borderId="10" xfId="0" applyFont="1" applyBorder="1" applyAlignment="1">
      <alignment horizontal="center" vertical="center"/>
    </xf>
    <xf numFmtId="0" fontId="16" fillId="0" borderId="8" xfId="0" applyFont="1" applyBorder="1" applyAlignment="1">
      <alignment horizontal="center" vertical="center"/>
    </xf>
    <xf numFmtId="0" fontId="16" fillId="0" borderId="1" xfId="0" applyFont="1" applyBorder="1" applyAlignment="1">
      <alignment horizontal="center" vertical="center"/>
    </xf>
    <xf numFmtId="0" fontId="16" fillId="0" borderId="10" xfId="0" applyFont="1" applyBorder="1" applyAlignment="1">
      <alignment horizontal="center" vertical="center"/>
    </xf>
    <xf numFmtId="0" fontId="15" fillId="0" borderId="8" xfId="0" applyFont="1" applyBorder="1" applyAlignment="1">
      <alignment horizontal="center" vertical="center"/>
    </xf>
    <xf numFmtId="0" fontId="15" fillId="0" borderId="1" xfId="0" applyFont="1" applyBorder="1" applyAlignment="1">
      <alignment horizontal="center" vertical="center"/>
    </xf>
    <xf numFmtId="0" fontId="15" fillId="0" borderId="10" xfId="0" applyFont="1" applyBorder="1" applyAlignment="1">
      <alignment horizontal="center" vertical="center"/>
    </xf>
    <xf numFmtId="0" fontId="10" fillId="0" borderId="21" xfId="0" applyFont="1" applyBorder="1" applyAlignment="1">
      <alignment horizontal="center" vertical="center" shrinkToFit="1"/>
    </xf>
    <xf numFmtId="0" fontId="10" fillId="0" borderId="9" xfId="0" applyFont="1" applyBorder="1" applyAlignment="1">
      <alignment horizontal="center" vertical="center" shrinkToFit="1"/>
    </xf>
    <xf numFmtId="0" fontId="10" fillId="0" borderId="22"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4" xfId="0" applyFont="1" applyBorder="1" applyAlignment="1">
      <alignment horizontal="center" vertical="center" shrinkToFit="1"/>
    </xf>
    <xf numFmtId="0" fontId="17" fillId="0" borderId="21" xfId="0" quotePrefix="1" applyFont="1" applyBorder="1" applyAlignment="1">
      <alignment horizontal="center" vertical="center"/>
    </xf>
    <xf numFmtId="0" fontId="17" fillId="0" borderId="9" xfId="0" applyFont="1" applyBorder="1" applyAlignment="1">
      <alignment horizontal="center" vertical="center"/>
    </xf>
    <xf numFmtId="0" fontId="17" fillId="0" borderId="22" xfId="0" applyFont="1" applyBorder="1" applyAlignment="1">
      <alignment horizontal="center" vertical="center"/>
    </xf>
    <xf numFmtId="0" fontId="17" fillId="0" borderId="3" xfId="0" applyFont="1" applyBorder="1" applyAlignment="1">
      <alignment horizontal="center" vertical="center"/>
    </xf>
    <xf numFmtId="0" fontId="17" fillId="0" borderId="2" xfId="0" applyFont="1" applyBorder="1" applyAlignment="1">
      <alignment horizontal="center" vertical="center"/>
    </xf>
    <xf numFmtId="0" fontId="17" fillId="0" borderId="4" xfId="0" applyFont="1" applyBorder="1" applyAlignment="1">
      <alignment horizontal="center" vertical="center"/>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10" fillId="0" borderId="13" xfId="0" applyFont="1" applyBorder="1" applyAlignment="1">
      <alignment horizontal="center" vertical="center"/>
    </xf>
    <xf numFmtId="0" fontId="10" fillId="0" borderId="17" xfId="0" applyFont="1" applyBorder="1" applyAlignment="1">
      <alignment vertical="center"/>
    </xf>
    <xf numFmtId="0" fontId="0" fillId="0" borderId="18" xfId="0" applyBorder="1" applyAlignment="1">
      <alignment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18" xfId="0" applyFont="1" applyBorder="1" applyAlignment="1">
      <alignment horizontal="center" vertical="center"/>
    </xf>
    <xf numFmtId="0" fontId="0" fillId="0" borderId="0" xfId="0" applyAlignment="1">
      <alignment horizontal="center" vertical="center"/>
    </xf>
    <xf numFmtId="0" fontId="9" fillId="0" borderId="0" xfId="0" applyFont="1" applyAlignment="1">
      <alignment horizontal="center" vertical="center"/>
    </xf>
    <xf numFmtId="0" fontId="18" fillId="0" borderId="8" xfId="0" applyFont="1" applyBorder="1" applyAlignment="1">
      <alignment horizontal="center" vertical="center" wrapText="1"/>
    </xf>
    <xf numFmtId="0" fontId="31" fillId="0" borderId="0" xfId="0" applyFont="1" applyAlignment="1">
      <alignment horizontal="center" vertical="top" wrapText="1"/>
    </xf>
    <xf numFmtId="0" fontId="0" fillId="0" borderId="12" xfId="0" applyBorder="1" applyAlignment="1">
      <alignment horizontal="center" vertical="center"/>
    </xf>
    <xf numFmtId="0" fontId="0" fillId="0" borderId="1" xfId="0" applyBorder="1" applyAlignment="1">
      <alignment horizontal="center" vertical="center"/>
    </xf>
    <xf numFmtId="0" fontId="39" fillId="0" borderId="1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15</xdr:col>
      <xdr:colOff>9525</xdr:colOff>
      <xdr:row>43</xdr:row>
      <xdr:rowOff>57150</xdr:rowOff>
    </xdr:from>
    <xdr:to>
      <xdr:col>19</xdr:col>
      <xdr:colOff>0</xdr:colOff>
      <xdr:row>43</xdr:row>
      <xdr:rowOff>323850</xdr:rowOff>
    </xdr:to>
    <xdr:sp macro="" textlink="">
      <xdr:nvSpPr>
        <xdr:cNvPr id="76932" name="Oval 1">
          <a:extLst>
            <a:ext uri="{FF2B5EF4-FFF2-40B4-BE49-F238E27FC236}">
              <a16:creationId xmlns:a16="http://schemas.microsoft.com/office/drawing/2014/main" id="{DA1606A4-BEA7-5153-E72D-EEC6599666A0}"/>
            </a:ext>
          </a:extLst>
        </xdr:cNvPr>
        <xdr:cNvSpPr>
          <a:spLocks noChangeArrowheads="1"/>
        </xdr:cNvSpPr>
      </xdr:nvSpPr>
      <xdr:spPr bwMode="auto">
        <a:xfrm>
          <a:off x="1485900" y="10353675"/>
          <a:ext cx="409575" cy="2667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15</xdr:col>
      <xdr:colOff>9525</xdr:colOff>
      <xdr:row>43</xdr:row>
      <xdr:rowOff>57150</xdr:rowOff>
    </xdr:from>
    <xdr:to>
      <xdr:col>19</xdr:col>
      <xdr:colOff>0</xdr:colOff>
      <xdr:row>43</xdr:row>
      <xdr:rowOff>323850</xdr:rowOff>
    </xdr:to>
    <xdr:sp macro="" textlink="">
      <xdr:nvSpPr>
        <xdr:cNvPr id="76933" name="Oval 1">
          <a:extLst>
            <a:ext uri="{FF2B5EF4-FFF2-40B4-BE49-F238E27FC236}">
              <a16:creationId xmlns:a16="http://schemas.microsoft.com/office/drawing/2014/main" id="{0F40293F-5F4A-B355-AB24-85F10F5D7B3F}"/>
            </a:ext>
          </a:extLst>
        </xdr:cNvPr>
        <xdr:cNvSpPr>
          <a:spLocks noChangeArrowheads="1"/>
        </xdr:cNvSpPr>
      </xdr:nvSpPr>
      <xdr:spPr bwMode="auto">
        <a:xfrm>
          <a:off x="1485900" y="10353675"/>
          <a:ext cx="409575" cy="2667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69</xdr:col>
      <xdr:colOff>9525</xdr:colOff>
      <xdr:row>29</xdr:row>
      <xdr:rowOff>47625</xdr:rowOff>
    </xdr:from>
    <xdr:to>
      <xdr:col>72</xdr:col>
      <xdr:colOff>57150</xdr:colOff>
      <xdr:row>29</xdr:row>
      <xdr:rowOff>342900</xdr:rowOff>
    </xdr:to>
    <xdr:sp macro="" textlink="">
      <xdr:nvSpPr>
        <xdr:cNvPr id="76934" name="Oval 3">
          <a:extLst>
            <a:ext uri="{FF2B5EF4-FFF2-40B4-BE49-F238E27FC236}">
              <a16:creationId xmlns:a16="http://schemas.microsoft.com/office/drawing/2014/main" id="{3D82F5BA-8A2C-70F4-AD81-9CF645835C9C}"/>
            </a:ext>
          </a:extLst>
        </xdr:cNvPr>
        <xdr:cNvSpPr>
          <a:spLocks noChangeArrowheads="1"/>
        </xdr:cNvSpPr>
      </xdr:nvSpPr>
      <xdr:spPr bwMode="auto">
        <a:xfrm>
          <a:off x="7143750" y="5876925"/>
          <a:ext cx="361950" cy="2952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9525</xdr:colOff>
      <xdr:row>43</xdr:row>
      <xdr:rowOff>57150</xdr:rowOff>
    </xdr:from>
    <xdr:to>
      <xdr:col>19</xdr:col>
      <xdr:colOff>0</xdr:colOff>
      <xdr:row>43</xdr:row>
      <xdr:rowOff>323850</xdr:rowOff>
    </xdr:to>
    <xdr:sp macro="" textlink="">
      <xdr:nvSpPr>
        <xdr:cNvPr id="84064" name="Oval 1">
          <a:extLst>
            <a:ext uri="{FF2B5EF4-FFF2-40B4-BE49-F238E27FC236}">
              <a16:creationId xmlns:a16="http://schemas.microsoft.com/office/drawing/2014/main" id="{5E93B535-8198-2791-9673-28B4ACA87D6F}"/>
            </a:ext>
          </a:extLst>
        </xdr:cNvPr>
        <xdr:cNvSpPr>
          <a:spLocks noChangeArrowheads="1"/>
        </xdr:cNvSpPr>
      </xdr:nvSpPr>
      <xdr:spPr bwMode="auto">
        <a:xfrm>
          <a:off x="1485900" y="10353675"/>
          <a:ext cx="409575" cy="2667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15</xdr:col>
      <xdr:colOff>9525</xdr:colOff>
      <xdr:row>43</xdr:row>
      <xdr:rowOff>57150</xdr:rowOff>
    </xdr:from>
    <xdr:to>
      <xdr:col>19</xdr:col>
      <xdr:colOff>0</xdr:colOff>
      <xdr:row>43</xdr:row>
      <xdr:rowOff>323850</xdr:rowOff>
    </xdr:to>
    <xdr:sp macro="" textlink="">
      <xdr:nvSpPr>
        <xdr:cNvPr id="84065" name="Oval 1">
          <a:extLst>
            <a:ext uri="{FF2B5EF4-FFF2-40B4-BE49-F238E27FC236}">
              <a16:creationId xmlns:a16="http://schemas.microsoft.com/office/drawing/2014/main" id="{33961B1E-38E4-C077-8D79-DB18A8EFF992}"/>
            </a:ext>
          </a:extLst>
        </xdr:cNvPr>
        <xdr:cNvSpPr>
          <a:spLocks noChangeArrowheads="1"/>
        </xdr:cNvSpPr>
      </xdr:nvSpPr>
      <xdr:spPr bwMode="auto">
        <a:xfrm>
          <a:off x="1485900" y="10353675"/>
          <a:ext cx="409575" cy="2667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69</xdr:col>
      <xdr:colOff>9525</xdr:colOff>
      <xdr:row>29</xdr:row>
      <xdr:rowOff>47625</xdr:rowOff>
    </xdr:from>
    <xdr:to>
      <xdr:col>72</xdr:col>
      <xdr:colOff>57150</xdr:colOff>
      <xdr:row>29</xdr:row>
      <xdr:rowOff>342900</xdr:rowOff>
    </xdr:to>
    <xdr:sp macro="" textlink="">
      <xdr:nvSpPr>
        <xdr:cNvPr id="84066" name="Oval 3">
          <a:extLst>
            <a:ext uri="{FF2B5EF4-FFF2-40B4-BE49-F238E27FC236}">
              <a16:creationId xmlns:a16="http://schemas.microsoft.com/office/drawing/2014/main" id="{906278E3-8F80-4328-F895-B64C6918AEC8}"/>
            </a:ext>
          </a:extLst>
        </xdr:cNvPr>
        <xdr:cNvSpPr>
          <a:spLocks noChangeArrowheads="1"/>
        </xdr:cNvSpPr>
      </xdr:nvSpPr>
      <xdr:spPr bwMode="auto">
        <a:xfrm>
          <a:off x="7143750" y="5876925"/>
          <a:ext cx="361950" cy="2952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79</xdr:col>
      <xdr:colOff>47625</xdr:colOff>
      <xdr:row>23</xdr:row>
      <xdr:rowOff>85725</xdr:rowOff>
    </xdr:from>
    <xdr:to>
      <xdr:col>84</xdr:col>
      <xdr:colOff>76200</xdr:colOff>
      <xdr:row>25</xdr:row>
      <xdr:rowOff>161925</xdr:rowOff>
    </xdr:to>
    <xdr:grpSp>
      <xdr:nvGrpSpPr>
        <xdr:cNvPr id="84067" name="Group 21">
          <a:extLst>
            <a:ext uri="{FF2B5EF4-FFF2-40B4-BE49-F238E27FC236}">
              <a16:creationId xmlns:a16="http://schemas.microsoft.com/office/drawing/2014/main" id="{AA36E40C-CC09-F443-E74C-2E20BA322A49}"/>
            </a:ext>
          </a:extLst>
        </xdr:cNvPr>
        <xdr:cNvGrpSpPr>
          <a:grpSpLocks/>
        </xdr:cNvGrpSpPr>
      </xdr:nvGrpSpPr>
      <xdr:grpSpPr bwMode="auto">
        <a:xfrm>
          <a:off x="9736186" y="4424892"/>
          <a:ext cx="653953" cy="557260"/>
          <a:chOff x="9397" y="5761"/>
          <a:chExt cx="1800" cy="1620"/>
        </a:xfrm>
      </xdr:grpSpPr>
      <xdr:sp macro="" textlink="">
        <xdr:nvSpPr>
          <xdr:cNvPr id="84068" name="Oval 22">
            <a:extLst>
              <a:ext uri="{FF2B5EF4-FFF2-40B4-BE49-F238E27FC236}">
                <a16:creationId xmlns:a16="http://schemas.microsoft.com/office/drawing/2014/main" id="{9366C1D5-41F6-DB81-4C4A-CA466CBBA7D5}"/>
              </a:ext>
            </a:extLst>
          </xdr:cNvPr>
          <xdr:cNvSpPr>
            <a:spLocks noChangeArrowheads="1"/>
          </xdr:cNvSpPr>
        </xdr:nvSpPr>
        <xdr:spPr bwMode="auto">
          <a:xfrm>
            <a:off x="9397" y="5761"/>
            <a:ext cx="1800" cy="1620"/>
          </a:xfrm>
          <a:prstGeom prst="ellipse">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3991" name="WordArt 23" descr="安藤">
            <a:extLst>
              <a:ext uri="{FF2B5EF4-FFF2-40B4-BE49-F238E27FC236}">
                <a16:creationId xmlns:a16="http://schemas.microsoft.com/office/drawing/2014/main" id="{1CE576DF-CDC4-4431-829C-1E7611E158BF}"/>
              </a:ext>
            </a:extLst>
          </xdr:cNvPr>
          <xdr:cNvSpPr>
            <a:spLocks noChangeArrowheads="1" noChangeShapeType="1" noTextEdit="1"/>
          </xdr:cNvSpPr>
        </xdr:nvSpPr>
        <xdr:spPr bwMode="auto">
          <a:xfrm rot="5400000">
            <a:off x="9669" y="5930"/>
            <a:ext cx="1257" cy="1366"/>
          </a:xfrm>
          <a:prstGeom prst="rect">
            <a:avLst/>
          </a:prstGeom>
          <a:extLst>
            <a:ext uri="{AF507438-7753-43E0-B8FC-AC1667EBCBE1}">
              <a14:hiddenEffects xmlns:a14="http://schemas.microsoft.com/office/drawing/2010/main">
                <a:effectLst/>
              </a14:hiddenEffects>
            </a:ext>
          </a:extLst>
        </xdr:spPr>
        <xdr:txBody>
          <a:bodyPr vert="eaVert" wrap="none" fromWordArt="1">
            <a:prstTxWarp prst="textPlain">
              <a:avLst>
                <a:gd name="adj" fmla="val 50000"/>
              </a:avLst>
            </a:prstTxWarp>
          </a:bodyPr>
          <a:lstStyle/>
          <a:p>
            <a:pPr algn="ctr" rtl="0" fontAlgn="auto">
              <a:buNone/>
            </a:pPr>
            <a:r>
              <a:rPr lang="ja-JP" altLang="en-US" sz="3600" b="1" kern="10" spc="0">
                <a:ln w="9525">
                  <a:solidFill>
                    <a:srgbClr val="FF0000"/>
                  </a:solidFill>
                  <a:round/>
                  <a:headEnd/>
                  <a:tailEnd/>
                </a:ln>
                <a:solidFill>
                  <a:srgbClr val="FF0000"/>
                </a:solidFill>
                <a:effectLst/>
                <a:latin typeface="麗流隷書"/>
              </a:rPr>
              <a:t>石狩</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C663D8-7786-429D-94D2-FF130693FCF4}">
  <sheetPr>
    <tabColor rgb="FFFFFF00"/>
  </sheetPr>
  <dimension ref="A1:CL91"/>
  <sheetViews>
    <sheetView showZeros="0" tabSelected="1" zoomScale="99" zoomScaleNormal="99" zoomScaleSheetLayoutView="99" workbookViewId="0">
      <selection activeCell="V30" sqref="V30:X30"/>
    </sheetView>
  </sheetViews>
  <sheetFormatPr defaultRowHeight="13.5"/>
  <cols>
    <col min="1" max="10" width="1.375" customWidth="1"/>
    <col min="11" max="86" width="1.625" customWidth="1"/>
    <col min="90" max="90" width="9.625" bestFit="1" customWidth="1"/>
  </cols>
  <sheetData>
    <row r="1" spans="1:86">
      <c r="A1" s="131" t="s">
        <v>0</v>
      </c>
      <c r="B1" s="132"/>
      <c r="C1" s="132"/>
      <c r="D1" s="132"/>
      <c r="E1" s="132"/>
      <c r="F1" s="132"/>
      <c r="G1" s="133"/>
      <c r="H1" s="17"/>
      <c r="I1" s="134"/>
      <c r="J1" s="135"/>
      <c r="K1" s="135"/>
      <c r="L1" s="135"/>
      <c r="M1" s="135"/>
      <c r="N1" s="135"/>
      <c r="O1" s="135"/>
      <c r="P1" s="135"/>
      <c r="Q1" s="135"/>
      <c r="R1" s="135"/>
      <c r="S1" s="135"/>
      <c r="T1" s="135"/>
      <c r="U1" s="135"/>
      <c r="V1" s="135"/>
      <c r="W1" s="135"/>
      <c r="X1" s="135"/>
      <c r="Y1" s="135"/>
      <c r="Z1" s="135"/>
      <c r="AA1" s="135"/>
      <c r="AB1" s="135"/>
      <c r="AC1" s="135"/>
      <c r="AD1" s="136"/>
      <c r="AE1" s="39"/>
      <c r="AF1" s="39"/>
      <c r="AG1" s="39"/>
      <c r="AH1" s="39"/>
      <c r="AI1" s="39"/>
      <c r="AJ1" s="39"/>
      <c r="AK1" s="39"/>
      <c r="AL1" s="39"/>
      <c r="AM1" s="40"/>
      <c r="AN1" s="16"/>
      <c r="AO1" s="16"/>
      <c r="AP1" s="20"/>
      <c r="AQ1" s="20"/>
      <c r="AR1" s="20"/>
      <c r="AS1" s="20"/>
      <c r="AT1" s="20"/>
      <c r="AU1" s="20"/>
      <c r="AV1" s="20"/>
      <c r="AW1" s="20"/>
      <c r="AX1" s="20"/>
      <c r="AY1" s="20"/>
      <c r="AZ1" s="20"/>
      <c r="BA1" s="20"/>
      <c r="BB1" s="20"/>
      <c r="BC1" s="20"/>
      <c r="BD1" s="20"/>
      <c r="BE1" s="20"/>
      <c r="BF1" s="20"/>
      <c r="BG1" s="20"/>
      <c r="BH1" s="22"/>
      <c r="BI1" s="22"/>
      <c r="BJ1" s="22"/>
      <c r="BK1" s="22"/>
      <c r="BL1" s="22"/>
      <c r="BM1" s="22"/>
      <c r="BN1" s="22"/>
      <c r="BO1" s="22"/>
      <c r="BP1" s="22"/>
      <c r="BQ1" s="22"/>
      <c r="BR1" s="22"/>
      <c r="BS1" s="22"/>
      <c r="BT1" s="22"/>
      <c r="BU1" s="22"/>
      <c r="BV1" s="22"/>
      <c r="BW1" s="22"/>
      <c r="BX1" s="22"/>
      <c r="BY1" s="22"/>
      <c r="BZ1" s="22"/>
      <c r="CA1" s="22"/>
      <c r="CB1" s="22"/>
      <c r="CC1" s="22"/>
      <c r="CD1" s="22"/>
      <c r="CE1" s="22"/>
      <c r="CF1" s="22"/>
    </row>
    <row r="2" spans="1:86">
      <c r="A2" s="131" t="s">
        <v>1</v>
      </c>
      <c r="B2" s="132"/>
      <c r="C2" s="132"/>
      <c r="D2" s="132"/>
      <c r="E2" s="132"/>
      <c r="F2" s="132"/>
      <c r="G2" s="133"/>
      <c r="H2" s="17"/>
      <c r="I2" s="134"/>
      <c r="J2" s="135"/>
      <c r="K2" s="135"/>
      <c r="L2" s="135"/>
      <c r="M2" s="135"/>
      <c r="N2" s="135"/>
      <c r="O2" s="135"/>
      <c r="P2" s="135"/>
      <c r="Q2" s="135"/>
      <c r="R2" s="135"/>
      <c r="S2" s="135"/>
      <c r="T2" s="135"/>
      <c r="U2" s="135"/>
      <c r="V2" s="135"/>
      <c r="W2" s="135"/>
      <c r="X2" s="135"/>
      <c r="Y2" s="135"/>
      <c r="Z2" s="135"/>
      <c r="AA2" s="135"/>
      <c r="AB2" s="135"/>
      <c r="AC2" s="135"/>
      <c r="AD2" s="136"/>
      <c r="AE2" s="39"/>
      <c r="AF2" s="39"/>
      <c r="AG2" s="39"/>
      <c r="AH2" s="39"/>
      <c r="AI2" s="39"/>
      <c r="AJ2" s="39"/>
      <c r="AK2" s="39"/>
      <c r="AL2" s="39"/>
      <c r="AM2" s="40"/>
      <c r="AN2" s="16"/>
      <c r="AO2" s="16"/>
      <c r="AP2" s="20"/>
      <c r="AQ2" s="20"/>
      <c r="AR2" s="20"/>
      <c r="AS2" s="20"/>
      <c r="AT2" s="20"/>
      <c r="AU2" s="20"/>
      <c r="AV2" s="20"/>
      <c r="AW2" s="20"/>
      <c r="AX2" s="20"/>
      <c r="AY2" s="20"/>
      <c r="AZ2" s="20"/>
      <c r="BA2" s="20"/>
      <c r="BB2" s="20"/>
      <c r="BC2" s="20"/>
      <c r="BD2" s="20"/>
      <c r="BE2" s="20"/>
      <c r="BF2" s="20"/>
      <c r="BG2" s="20"/>
      <c r="BH2" s="22"/>
      <c r="BI2" s="22"/>
      <c r="BJ2" s="22"/>
      <c r="BK2" s="22"/>
      <c r="BL2" s="22"/>
      <c r="BM2" s="22"/>
      <c r="BN2" s="22"/>
      <c r="BO2" s="22"/>
      <c r="BP2" s="22"/>
      <c r="BQ2" s="22"/>
      <c r="BR2" s="22"/>
      <c r="BS2" s="22"/>
      <c r="BT2" s="22"/>
      <c r="BU2" s="22"/>
      <c r="BV2" s="22"/>
      <c r="BW2" s="22"/>
      <c r="BX2" s="22"/>
      <c r="BY2" s="22"/>
      <c r="BZ2" s="22"/>
      <c r="CA2" s="22"/>
      <c r="CB2" s="22"/>
      <c r="CC2" s="22"/>
      <c r="CD2" s="22"/>
      <c r="CE2" s="22"/>
      <c r="CF2" s="22"/>
    </row>
    <row r="3" spans="1:86" ht="13.5" customHeight="1">
      <c r="A3" s="77" t="s">
        <v>2</v>
      </c>
      <c r="B3" s="78"/>
      <c r="C3" s="78"/>
      <c r="D3" s="78"/>
      <c r="E3" s="78"/>
      <c r="F3" s="78"/>
      <c r="G3" s="79"/>
      <c r="H3" s="17"/>
      <c r="I3" s="80"/>
      <c r="J3" s="81"/>
      <c r="K3" s="81"/>
      <c r="L3" s="81"/>
      <c r="M3" s="81"/>
      <c r="N3" s="81"/>
      <c r="O3" s="81"/>
      <c r="P3" s="81"/>
      <c r="Q3" s="81"/>
      <c r="R3" s="81"/>
      <c r="S3" s="81"/>
      <c r="T3" s="81"/>
      <c r="U3" s="81"/>
      <c r="V3" s="81"/>
      <c r="W3" s="82"/>
      <c r="X3" s="41"/>
      <c r="Y3" s="41"/>
      <c r="Z3" s="41"/>
      <c r="AA3" s="41"/>
      <c r="AB3" s="41"/>
      <c r="AC3" s="41"/>
      <c r="AD3" s="41"/>
      <c r="AE3" s="41"/>
      <c r="AF3" s="41"/>
      <c r="AG3" s="41"/>
      <c r="AH3" s="41"/>
      <c r="AI3" s="41"/>
      <c r="AJ3" s="41"/>
      <c r="AK3" s="41"/>
      <c r="AL3" s="41"/>
      <c r="AM3" s="41"/>
      <c r="AN3" s="20"/>
      <c r="AO3" s="20"/>
      <c r="AP3" s="22"/>
      <c r="AQ3" s="22"/>
      <c r="AR3" s="22"/>
      <c r="AS3" s="22"/>
      <c r="AT3" s="22"/>
      <c r="AU3" s="22"/>
      <c r="AV3" s="22"/>
      <c r="AW3" s="22"/>
      <c r="AX3" s="22"/>
      <c r="AY3" s="22"/>
      <c r="AZ3" s="22"/>
      <c r="BA3" s="22"/>
      <c r="BB3" s="22"/>
      <c r="BC3" s="22"/>
      <c r="BD3" s="22"/>
      <c r="BE3" s="22"/>
      <c r="BF3" s="22"/>
      <c r="BG3" s="22"/>
      <c r="BH3" s="22"/>
      <c r="BI3" s="22"/>
      <c r="BJ3" s="22"/>
      <c r="BK3" s="22"/>
      <c r="BL3" s="22"/>
      <c r="BM3" s="22"/>
      <c r="BN3" s="22"/>
      <c r="BO3" s="22"/>
      <c r="BP3" s="22"/>
      <c r="BQ3" s="22"/>
      <c r="BR3" s="22"/>
      <c r="BS3" s="22"/>
      <c r="BT3" s="22"/>
      <c r="BU3" s="22"/>
      <c r="BV3" s="22"/>
      <c r="BW3" s="22"/>
      <c r="BX3" s="22"/>
      <c r="BY3" s="22"/>
      <c r="BZ3" s="22"/>
      <c r="CA3" s="22"/>
      <c r="CB3" s="22"/>
      <c r="CC3" s="22"/>
      <c r="CD3" s="22"/>
      <c r="CE3" s="22"/>
      <c r="CF3" s="22"/>
    </row>
    <row r="4" spans="1:86">
      <c r="A4" s="77" t="s">
        <v>3</v>
      </c>
      <c r="B4" s="78"/>
      <c r="C4" s="78"/>
      <c r="D4" s="78"/>
      <c r="E4" s="78"/>
      <c r="F4" s="78"/>
      <c r="G4" s="79"/>
      <c r="H4" s="17"/>
      <c r="I4" s="137">
        <v>0</v>
      </c>
      <c r="J4" s="138"/>
      <c r="K4" s="138"/>
      <c r="L4" s="138"/>
      <c r="M4" s="138"/>
      <c r="N4" s="139"/>
      <c r="O4" s="39"/>
      <c r="P4" s="39"/>
      <c r="Q4" s="39"/>
      <c r="R4" s="39"/>
      <c r="S4" s="39"/>
      <c r="T4" s="39"/>
      <c r="U4" s="39"/>
      <c r="V4" s="39"/>
      <c r="W4" s="39"/>
      <c r="X4" s="39"/>
      <c r="Y4" s="39"/>
      <c r="Z4" s="39"/>
      <c r="AA4" s="39"/>
      <c r="AB4" s="39"/>
      <c r="AC4" s="39"/>
      <c r="AD4" s="39"/>
      <c r="AE4" s="39"/>
      <c r="AF4" s="39"/>
      <c r="AG4" s="39"/>
      <c r="AH4" s="39"/>
      <c r="AI4" s="39"/>
      <c r="AJ4" s="39"/>
      <c r="AK4" s="39"/>
      <c r="AL4" s="39"/>
      <c r="AM4" s="40"/>
      <c r="AN4" s="16"/>
      <c r="AO4" s="16"/>
      <c r="AP4" s="76">
        <f>I4+990000</f>
        <v>990000</v>
      </c>
      <c r="AQ4" s="76"/>
      <c r="AR4" s="76"/>
      <c r="AS4" s="76"/>
      <c r="AT4" s="76"/>
      <c r="AU4" s="76"/>
      <c r="AV4" s="76"/>
      <c r="AW4" s="76"/>
      <c r="AX4" s="76"/>
      <c r="AY4" s="76"/>
      <c r="AZ4" s="76"/>
      <c r="BA4" s="76"/>
      <c r="BB4" s="76"/>
      <c r="BC4" s="76"/>
      <c r="BD4" s="76"/>
      <c r="BE4" s="76"/>
      <c r="BF4" s="76"/>
      <c r="BG4" s="76"/>
      <c r="BH4" s="22"/>
      <c r="BI4" s="22"/>
      <c r="BJ4" s="22"/>
      <c r="BK4" s="22"/>
      <c r="BL4" s="22"/>
      <c r="BM4" s="22"/>
      <c r="BN4" s="22"/>
      <c r="BO4" s="22"/>
      <c r="BP4" s="22"/>
      <c r="BQ4" s="22"/>
      <c r="BR4" s="22"/>
      <c r="BS4" s="22"/>
      <c r="BT4" s="22"/>
      <c r="BU4" s="22"/>
      <c r="BV4" s="22"/>
      <c r="BW4" s="22"/>
      <c r="BX4" s="22"/>
      <c r="BY4" s="22"/>
      <c r="BZ4" s="22"/>
      <c r="CA4" s="22"/>
      <c r="CB4" s="22"/>
      <c r="CC4" s="22"/>
      <c r="CD4" s="22"/>
      <c r="CE4" s="22"/>
      <c r="CF4" s="22"/>
    </row>
    <row r="5" spans="1:86">
      <c r="A5" s="77" t="s">
        <v>4</v>
      </c>
      <c r="B5" s="78"/>
      <c r="C5" s="78"/>
      <c r="D5" s="78"/>
      <c r="E5" s="78"/>
      <c r="F5" s="78"/>
      <c r="G5" s="79"/>
      <c r="H5" s="17"/>
      <c r="I5" s="80"/>
      <c r="J5" s="81"/>
      <c r="K5" s="81"/>
      <c r="L5" s="81"/>
      <c r="M5" s="81"/>
      <c r="N5" s="82"/>
      <c r="O5" s="59" t="s">
        <v>5</v>
      </c>
      <c r="P5" s="39"/>
      <c r="Q5" s="39"/>
      <c r="R5" s="39"/>
      <c r="S5" s="39"/>
      <c r="T5" s="39"/>
      <c r="U5" s="39"/>
      <c r="V5" s="39"/>
      <c r="W5" s="39"/>
      <c r="X5" s="39"/>
      <c r="Y5" s="39"/>
      <c r="Z5" s="39"/>
      <c r="AA5" s="39"/>
      <c r="AB5" s="39"/>
      <c r="AC5" s="39"/>
      <c r="AD5" s="39"/>
      <c r="AE5" s="39"/>
      <c r="AF5" s="39"/>
      <c r="AG5" s="39"/>
      <c r="AH5" s="39"/>
      <c r="AI5" s="39"/>
      <c r="AJ5" s="39"/>
      <c r="AK5" s="39"/>
      <c r="AL5" s="39"/>
      <c r="AM5" s="42"/>
      <c r="AN5" s="16"/>
      <c r="AO5" s="16"/>
      <c r="AP5" s="20"/>
      <c r="AQ5" s="20"/>
      <c r="AR5" s="20"/>
      <c r="AS5" s="20"/>
      <c r="AT5" s="20"/>
      <c r="AU5" s="20"/>
      <c r="AV5" s="20"/>
      <c r="AW5" s="20"/>
      <c r="AX5" s="20"/>
      <c r="AY5" s="20"/>
      <c r="AZ5" s="20"/>
      <c r="BA5" s="20"/>
      <c r="BB5" s="20"/>
      <c r="BC5" s="20"/>
      <c r="BD5" s="20"/>
      <c r="BE5" s="20"/>
      <c r="BF5" s="20"/>
      <c r="BG5" s="20"/>
      <c r="BH5" s="22"/>
      <c r="BI5" s="22"/>
      <c r="BJ5" s="22"/>
      <c r="BK5" s="22"/>
      <c r="BL5" s="22"/>
      <c r="BM5" s="22"/>
      <c r="BN5" s="22"/>
      <c r="BO5" s="22"/>
      <c r="BP5" s="22"/>
      <c r="BQ5" s="22"/>
      <c r="BR5" s="22"/>
      <c r="BS5" s="22"/>
      <c r="BT5" s="22"/>
      <c r="BU5" s="22"/>
      <c r="BV5" s="22"/>
      <c r="BW5" s="22"/>
      <c r="BX5" s="22"/>
      <c r="BY5" s="22"/>
      <c r="BZ5" s="22"/>
      <c r="CA5" s="22"/>
      <c r="CB5" s="22"/>
      <c r="CC5" s="22"/>
      <c r="CD5" s="22"/>
      <c r="CE5" s="22"/>
      <c r="CF5" s="22"/>
    </row>
    <row r="6" spans="1:86">
      <c r="A6" s="77" t="s">
        <v>6</v>
      </c>
      <c r="B6" s="78"/>
      <c r="C6" s="78"/>
      <c r="D6" s="78"/>
      <c r="E6" s="78"/>
      <c r="F6" s="78"/>
      <c r="G6" s="79"/>
      <c r="H6" s="17"/>
      <c r="I6" s="80"/>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2"/>
      <c r="AM6" s="42"/>
      <c r="AN6" s="16"/>
      <c r="AO6" s="16"/>
      <c r="AP6" s="20"/>
      <c r="AQ6" s="20"/>
      <c r="AR6" s="20"/>
      <c r="AS6" s="20"/>
      <c r="AT6" s="20"/>
      <c r="AU6" s="20"/>
      <c r="AV6" s="20"/>
      <c r="AW6" s="20"/>
      <c r="AX6" s="20"/>
      <c r="AY6" s="20"/>
      <c r="AZ6" s="20"/>
      <c r="BA6" s="20"/>
      <c r="BB6" s="20"/>
      <c r="BC6" s="20"/>
      <c r="BD6" s="20"/>
      <c r="BE6" s="20"/>
      <c r="BF6" s="20"/>
      <c r="BG6" s="20"/>
      <c r="BH6" s="22"/>
      <c r="BI6" s="22"/>
      <c r="BJ6" s="22"/>
      <c r="BK6" s="22"/>
      <c r="BL6" s="22"/>
      <c r="BM6" s="22"/>
      <c r="BN6" s="22"/>
      <c r="BO6" s="22"/>
      <c r="BP6" s="22"/>
      <c r="BQ6" s="22"/>
      <c r="BR6" s="22"/>
      <c r="BS6" s="22"/>
      <c r="BT6" s="22"/>
      <c r="BU6" s="22"/>
      <c r="BV6" s="22"/>
      <c r="BW6" s="22"/>
      <c r="BX6" s="22"/>
      <c r="BY6" s="22"/>
      <c r="BZ6" s="22"/>
      <c r="CA6" s="22"/>
      <c r="CB6" s="22"/>
      <c r="CC6" s="22"/>
      <c r="CD6" s="22"/>
      <c r="CE6" s="22"/>
      <c r="CF6" s="22"/>
    </row>
    <row r="7" spans="1:86">
      <c r="A7" s="77" t="s">
        <v>7</v>
      </c>
      <c r="B7" s="78"/>
      <c r="C7" s="78"/>
      <c r="D7" s="78"/>
      <c r="E7" s="78"/>
      <c r="F7" s="78"/>
      <c r="G7" s="79"/>
      <c r="H7" s="17"/>
      <c r="I7" s="80"/>
      <c r="J7" s="81"/>
      <c r="K7" s="81"/>
      <c r="L7" s="81"/>
      <c r="M7" s="81"/>
      <c r="N7" s="81"/>
      <c r="O7" s="81"/>
      <c r="P7" s="81"/>
      <c r="Q7" s="81"/>
      <c r="R7" s="81"/>
      <c r="S7" s="81"/>
      <c r="T7" s="81"/>
      <c r="U7" s="81"/>
      <c r="V7" s="81"/>
      <c r="W7" s="82"/>
      <c r="X7" s="39"/>
      <c r="Y7" s="39"/>
      <c r="Z7" s="39"/>
      <c r="AA7" s="39"/>
      <c r="AB7" s="39"/>
      <c r="AC7" s="39"/>
      <c r="AD7" s="39"/>
      <c r="AE7" s="39"/>
      <c r="AF7" s="39"/>
      <c r="AG7" s="39"/>
      <c r="AH7" s="39"/>
      <c r="AI7" s="39"/>
      <c r="AJ7" s="39"/>
      <c r="AK7" s="39"/>
      <c r="AL7" s="39"/>
      <c r="AM7" s="42"/>
      <c r="AN7" s="16"/>
      <c r="AO7" s="16"/>
      <c r="AP7" s="20"/>
      <c r="AQ7" s="20"/>
      <c r="AR7" s="20"/>
      <c r="AS7" s="20"/>
      <c r="AT7" s="20"/>
      <c r="AU7" s="20"/>
      <c r="AV7" s="20"/>
      <c r="AW7" s="20"/>
      <c r="AX7" s="20"/>
      <c r="AY7" s="20"/>
      <c r="AZ7" s="20"/>
      <c r="BA7" s="20"/>
      <c r="BB7" s="20"/>
      <c r="BC7" s="20"/>
      <c r="BD7" s="20"/>
      <c r="BE7" s="20"/>
      <c r="BF7" s="20"/>
      <c r="BG7" s="20"/>
      <c r="BH7" s="22"/>
      <c r="BI7" s="22"/>
      <c r="BJ7" s="22"/>
      <c r="BK7" s="22"/>
      <c r="BL7" s="22"/>
      <c r="BM7" s="22"/>
      <c r="BN7" s="22"/>
      <c r="BO7" s="22"/>
      <c r="BP7" s="22"/>
      <c r="BQ7" s="22"/>
      <c r="BR7" s="22"/>
      <c r="BS7" s="22"/>
      <c r="BT7" s="22"/>
      <c r="BU7" s="22"/>
      <c r="BV7" s="22"/>
      <c r="BW7" s="22"/>
      <c r="BX7" s="22"/>
      <c r="BY7" s="22"/>
      <c r="BZ7" s="22"/>
      <c r="CA7" s="22"/>
      <c r="CB7" s="22"/>
      <c r="CC7" s="22"/>
      <c r="CD7" s="22"/>
      <c r="CE7" s="22"/>
      <c r="CF7" s="22"/>
    </row>
    <row r="8" spans="1:86">
      <c r="A8" s="77" t="s">
        <v>8</v>
      </c>
      <c r="B8" s="78"/>
      <c r="C8" s="78"/>
      <c r="D8" s="78"/>
      <c r="E8" s="78"/>
      <c r="F8" s="78"/>
      <c r="G8" s="79"/>
      <c r="H8" s="17"/>
      <c r="I8" s="80"/>
      <c r="J8" s="81"/>
      <c r="K8" s="81"/>
      <c r="L8" s="81"/>
      <c r="M8" s="81"/>
      <c r="N8" s="81"/>
      <c r="O8" s="81"/>
      <c r="P8" s="81"/>
      <c r="Q8" s="81"/>
      <c r="R8" s="81"/>
      <c r="S8" s="81"/>
      <c r="T8" s="81"/>
      <c r="U8" s="81"/>
      <c r="V8" s="81"/>
      <c r="W8" s="81"/>
      <c r="X8" s="81"/>
      <c r="Y8" s="81"/>
      <c r="Z8" s="81"/>
      <c r="AA8" s="81"/>
      <c r="AB8" s="81"/>
      <c r="AC8" s="81"/>
      <c r="AD8" s="81"/>
      <c r="AE8" s="81"/>
      <c r="AF8" s="81"/>
      <c r="AG8" s="81"/>
      <c r="AH8" s="81"/>
      <c r="AI8" s="81"/>
      <c r="AJ8" s="81"/>
      <c r="AK8" s="81"/>
      <c r="AL8" s="82"/>
      <c r="AM8" s="42"/>
      <c r="AN8" s="16"/>
      <c r="AO8" s="16"/>
      <c r="AP8" s="20"/>
      <c r="AQ8" s="20"/>
      <c r="AR8" s="20"/>
      <c r="AS8" s="20"/>
      <c r="AT8" s="20"/>
      <c r="AU8" s="20"/>
      <c r="AV8" s="20"/>
      <c r="AW8" s="20"/>
      <c r="AX8" s="20"/>
      <c r="AY8" s="20"/>
      <c r="AZ8" s="20"/>
      <c r="BA8" s="20"/>
      <c r="BB8" s="20"/>
      <c r="BC8" s="20"/>
      <c r="BD8" s="20"/>
      <c r="BE8" s="20"/>
      <c r="BF8" s="20"/>
      <c r="BG8" s="20"/>
      <c r="BH8" s="22"/>
      <c r="BI8" s="22"/>
      <c r="BJ8" s="22"/>
      <c r="BK8" s="22"/>
      <c r="BL8" s="22"/>
      <c r="BM8" s="22"/>
      <c r="BN8" s="22"/>
      <c r="BO8" s="22"/>
      <c r="BP8" s="22"/>
      <c r="BQ8" s="22"/>
      <c r="BR8" s="22"/>
      <c r="BS8" s="22"/>
      <c r="BT8" s="22"/>
      <c r="BU8" s="22"/>
      <c r="BV8" s="22"/>
      <c r="BW8" s="22"/>
      <c r="BX8" s="22"/>
      <c r="BY8" s="22"/>
      <c r="BZ8" s="22"/>
      <c r="CA8" s="22"/>
      <c r="CB8" s="22"/>
      <c r="CC8" s="22"/>
      <c r="CD8" s="22"/>
      <c r="CE8" s="22"/>
      <c r="CF8" s="22"/>
    </row>
    <row r="9" spans="1:86">
      <c r="A9" s="77" t="s">
        <v>9</v>
      </c>
      <c r="B9" s="78"/>
      <c r="C9" s="78"/>
      <c r="D9" s="78"/>
      <c r="E9" s="78"/>
      <c r="F9" s="78"/>
      <c r="G9" s="79"/>
      <c r="H9" s="17"/>
      <c r="I9" s="80"/>
      <c r="J9" s="81"/>
      <c r="K9" s="81"/>
      <c r="L9" s="81"/>
      <c r="M9" s="81"/>
      <c r="N9" s="81"/>
      <c r="O9" s="82"/>
      <c r="P9" s="59" t="s">
        <v>10</v>
      </c>
      <c r="Q9" s="43"/>
      <c r="R9" s="43"/>
      <c r="S9" s="43"/>
      <c r="T9" s="43"/>
      <c r="U9" s="43"/>
      <c r="V9" s="43"/>
      <c r="W9" s="43"/>
      <c r="X9" s="43"/>
      <c r="Y9" s="43"/>
      <c r="Z9" s="43"/>
      <c r="AA9" s="43"/>
      <c r="AB9" s="43"/>
      <c r="AC9" s="43"/>
      <c r="AD9" s="43"/>
      <c r="AE9" s="43"/>
      <c r="AF9" s="43"/>
      <c r="AG9" s="43"/>
      <c r="AH9" s="43"/>
      <c r="AI9" s="43"/>
      <c r="AJ9" s="43"/>
      <c r="AK9" s="43"/>
      <c r="AL9" s="43"/>
      <c r="AM9" s="44"/>
      <c r="AN9" s="44"/>
      <c r="AO9" s="26"/>
      <c r="AP9" s="16"/>
      <c r="AQ9" s="16"/>
      <c r="AR9" s="20"/>
      <c r="AS9" s="20"/>
      <c r="AT9" s="20"/>
      <c r="AU9" s="20"/>
      <c r="AV9" s="20"/>
      <c r="AW9" s="20"/>
      <c r="AX9" s="20"/>
      <c r="AY9" s="20"/>
      <c r="AZ9" s="20"/>
      <c r="BA9" s="20"/>
      <c r="BB9" s="20"/>
      <c r="BC9" s="20"/>
      <c r="BD9" s="20"/>
      <c r="BE9" s="20"/>
      <c r="BF9" s="20"/>
      <c r="BG9" s="20"/>
      <c r="BH9" s="20"/>
      <c r="BI9" s="20"/>
      <c r="BJ9" s="22"/>
      <c r="BK9" s="22"/>
      <c r="BL9" s="22"/>
      <c r="BM9" s="22"/>
      <c r="BN9" s="22"/>
      <c r="BO9" s="22"/>
      <c r="BP9" s="22"/>
      <c r="BQ9" s="22"/>
      <c r="BR9" s="22"/>
      <c r="BS9" s="22"/>
      <c r="BT9" s="22"/>
      <c r="BU9" s="22"/>
      <c r="BV9" s="22"/>
      <c r="BW9" s="22"/>
      <c r="BX9" s="22"/>
      <c r="BY9" s="22"/>
      <c r="BZ9" s="22"/>
      <c r="CA9" s="22"/>
      <c r="CB9" s="22"/>
      <c r="CC9" s="22"/>
      <c r="CD9" s="22"/>
      <c r="CE9" s="22"/>
      <c r="CF9" s="22"/>
    </row>
    <row r="10" spans="1:86">
      <c r="A10" s="77" t="s">
        <v>11</v>
      </c>
      <c r="B10" s="78"/>
      <c r="C10" s="78"/>
      <c r="D10" s="78"/>
      <c r="E10" s="78"/>
      <c r="F10" s="78"/>
      <c r="G10" s="79"/>
      <c r="H10" s="17"/>
      <c r="I10" s="80"/>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c r="AL10" s="82"/>
      <c r="AM10" s="42"/>
      <c r="AN10" s="16"/>
      <c r="AO10" s="16"/>
      <c r="AP10" s="20"/>
      <c r="AQ10" s="20"/>
      <c r="AR10" s="20"/>
      <c r="AS10" s="20"/>
      <c r="AT10" s="20"/>
      <c r="AU10" s="20"/>
      <c r="AV10" s="20"/>
      <c r="AW10" s="20"/>
      <c r="AX10" s="20"/>
      <c r="AY10" s="20"/>
      <c r="AZ10" s="20"/>
      <c r="BA10" s="20"/>
      <c r="BB10" s="20"/>
      <c r="BC10" s="20"/>
      <c r="BD10" s="20"/>
      <c r="BE10" s="20"/>
      <c r="BF10" s="20"/>
      <c r="BG10" s="20"/>
      <c r="BH10" s="22"/>
      <c r="BI10" s="22"/>
      <c r="BJ10" s="22"/>
      <c r="BK10" s="22"/>
      <c r="BL10" s="22"/>
      <c r="BM10" s="22"/>
      <c r="BN10" s="22"/>
      <c r="BO10" s="22"/>
      <c r="BP10" s="22"/>
      <c r="BQ10" s="22"/>
      <c r="BR10" s="22"/>
      <c r="BS10" s="22"/>
      <c r="BT10" s="22"/>
      <c r="BU10" s="22"/>
      <c r="BV10" s="22"/>
      <c r="BW10" s="22"/>
      <c r="BX10" s="22"/>
      <c r="BY10" s="22"/>
      <c r="BZ10" s="22"/>
      <c r="CA10" s="22"/>
      <c r="CB10" s="22"/>
      <c r="CC10" s="22"/>
      <c r="CD10" s="22"/>
      <c r="CE10" s="22"/>
      <c r="CF10" s="22"/>
    </row>
    <row r="11" spans="1:86" ht="17.25">
      <c r="A11" s="77" t="s">
        <v>12</v>
      </c>
      <c r="B11" s="78"/>
      <c r="C11" s="78"/>
      <c r="D11" s="78"/>
      <c r="E11" s="78"/>
      <c r="F11" s="78"/>
      <c r="G11" s="79"/>
      <c r="H11" s="17"/>
      <c r="I11" s="145"/>
      <c r="J11" s="146"/>
      <c r="K11" s="146"/>
      <c r="L11" s="146"/>
      <c r="M11" s="146"/>
      <c r="N11" s="146"/>
      <c r="O11" s="146"/>
      <c r="P11" s="146"/>
      <c r="Q11" s="146"/>
      <c r="R11" s="146"/>
      <c r="S11" s="146"/>
      <c r="T11" s="146"/>
      <c r="U11" s="146"/>
      <c r="V11" s="146"/>
      <c r="W11" s="146"/>
      <c r="X11" s="146"/>
      <c r="Y11" s="146"/>
      <c r="Z11" s="146"/>
      <c r="AA11" s="146"/>
      <c r="AB11" s="146"/>
      <c r="AC11" s="146"/>
      <c r="AD11" s="146"/>
      <c r="AE11" s="146"/>
      <c r="AF11" s="146"/>
      <c r="AG11" s="146"/>
      <c r="AH11" s="146"/>
      <c r="AI11" s="146"/>
      <c r="AJ11" s="146"/>
      <c r="AK11" s="146"/>
      <c r="AL11" s="147"/>
      <c r="AM11" s="42"/>
      <c r="AN11" s="16"/>
      <c r="AO11" s="16"/>
      <c r="AP11" s="20"/>
      <c r="AQ11" s="20"/>
      <c r="AR11" s="20"/>
      <c r="AS11" s="20"/>
      <c r="AT11" s="20"/>
      <c r="AU11" s="20"/>
      <c r="AV11" s="20"/>
      <c r="AW11" s="20"/>
      <c r="AX11" s="20"/>
      <c r="AY11" s="20"/>
      <c r="AZ11" s="20"/>
      <c r="BA11" s="20"/>
      <c r="BB11" s="20"/>
      <c r="BC11" s="20"/>
      <c r="BD11" s="20"/>
      <c r="BE11" s="20"/>
      <c r="BF11" s="20"/>
      <c r="BG11" s="20"/>
      <c r="BH11" s="22"/>
      <c r="BI11" s="22"/>
      <c r="BJ11" s="22"/>
      <c r="BK11" s="22"/>
      <c r="BL11" s="22"/>
      <c r="BM11" s="22"/>
      <c r="BN11" s="22"/>
      <c r="BO11" s="22"/>
      <c r="BP11" s="22"/>
      <c r="BQ11" s="22"/>
      <c r="BR11" s="22"/>
      <c r="BS11" s="22"/>
      <c r="BT11" s="22"/>
      <c r="BU11" s="22"/>
      <c r="BV11" s="22"/>
      <c r="BW11" s="22"/>
      <c r="BX11" s="22"/>
      <c r="BY11" s="22"/>
      <c r="BZ11" s="22"/>
      <c r="CA11" s="22"/>
      <c r="CB11" s="22"/>
      <c r="CC11" s="22"/>
      <c r="CD11" s="22"/>
      <c r="CE11" s="22"/>
      <c r="CF11" s="22"/>
    </row>
    <row r="12" spans="1:86">
      <c r="A12" s="77" t="s">
        <v>13</v>
      </c>
      <c r="B12" s="78"/>
      <c r="C12" s="78"/>
      <c r="D12" s="78"/>
      <c r="E12" s="78"/>
      <c r="F12" s="78"/>
      <c r="G12" s="79"/>
      <c r="H12" s="17"/>
      <c r="I12" s="80"/>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2"/>
      <c r="AN12" s="16"/>
      <c r="AO12" s="16"/>
      <c r="AP12" s="20"/>
      <c r="AQ12" s="20"/>
      <c r="AR12" s="20"/>
      <c r="AS12" s="20"/>
      <c r="AT12" s="20"/>
      <c r="AU12" s="20"/>
      <c r="AV12" s="20"/>
      <c r="AW12" s="20"/>
      <c r="AX12" s="20"/>
      <c r="AY12" s="20"/>
      <c r="AZ12" s="20"/>
      <c r="BA12" s="20"/>
      <c r="BB12" s="20"/>
      <c r="BC12" s="20"/>
      <c r="BD12" s="20"/>
      <c r="BE12" s="20"/>
      <c r="BF12" s="20"/>
      <c r="BG12" s="20"/>
      <c r="BH12" s="22"/>
      <c r="BI12" s="22"/>
      <c r="BJ12" s="22"/>
      <c r="BK12" s="22"/>
      <c r="BL12" s="22"/>
      <c r="BM12" s="22"/>
      <c r="BN12" s="22"/>
      <c r="BO12" s="22"/>
      <c r="BP12" s="22"/>
      <c r="BQ12" s="22"/>
      <c r="BR12" s="22"/>
      <c r="BS12" s="22"/>
      <c r="BT12" s="22"/>
      <c r="BU12" s="22"/>
      <c r="BV12" s="22"/>
      <c r="BW12" s="22"/>
      <c r="BX12" s="22"/>
      <c r="BY12" s="22"/>
      <c r="BZ12" s="22"/>
      <c r="CA12" s="22"/>
      <c r="CB12" s="22"/>
      <c r="CC12" s="22"/>
      <c r="CD12" s="22"/>
      <c r="CE12" s="22"/>
      <c r="CF12" s="22"/>
    </row>
    <row r="13" spans="1:86">
      <c r="A13" s="148" t="s">
        <v>14</v>
      </c>
      <c r="B13" s="148"/>
      <c r="C13" s="148"/>
      <c r="D13" s="148"/>
      <c r="E13" s="148"/>
      <c r="F13" s="148"/>
      <c r="G13" s="148"/>
      <c r="H13" s="17"/>
      <c r="I13" s="83"/>
      <c r="J13" s="84"/>
      <c r="K13" s="80"/>
      <c r="L13" s="81"/>
      <c r="M13" s="81"/>
      <c r="N13" s="81"/>
      <c r="O13" s="81"/>
      <c r="P13" s="82"/>
      <c r="Q13" s="50" t="s">
        <v>15</v>
      </c>
      <c r="R13" s="43"/>
      <c r="S13" s="43"/>
      <c r="T13" s="51"/>
      <c r="U13" s="51"/>
      <c r="V13" s="51"/>
      <c r="W13" s="51"/>
      <c r="X13" s="51"/>
      <c r="Y13" s="51"/>
      <c r="Z13" s="51"/>
      <c r="AA13" s="51"/>
      <c r="AB13" s="51"/>
      <c r="AC13" s="51"/>
      <c r="AD13" s="51"/>
      <c r="AE13" s="51"/>
      <c r="AF13" s="51"/>
      <c r="AG13" s="51"/>
      <c r="AH13" s="51"/>
      <c r="AI13" s="51"/>
      <c r="AJ13" s="51"/>
      <c r="AK13" s="51"/>
      <c r="AL13" s="51"/>
      <c r="AM13" s="51"/>
      <c r="AN13" s="44"/>
      <c r="AO13" s="44"/>
      <c r="AP13" s="16"/>
      <c r="AQ13" s="16"/>
      <c r="AR13" s="20"/>
      <c r="AS13" s="20"/>
      <c r="AT13" s="20"/>
      <c r="AU13" s="20"/>
      <c r="AV13" s="20"/>
      <c r="AW13" s="20"/>
      <c r="AX13" s="20"/>
      <c r="AY13" s="20"/>
      <c r="AZ13" s="20"/>
      <c r="BA13" s="20"/>
      <c r="BB13" s="20"/>
      <c r="BC13" s="20"/>
      <c r="BD13" s="20"/>
      <c r="BE13" s="20"/>
      <c r="BF13" s="20"/>
      <c r="BG13" s="20"/>
      <c r="BH13" s="20"/>
      <c r="BI13" s="20"/>
      <c r="BJ13" s="22"/>
      <c r="BK13" s="22"/>
      <c r="BL13" s="22"/>
      <c r="BM13" s="22"/>
      <c r="BN13" s="22"/>
      <c r="BO13" s="22"/>
      <c r="BP13" s="22"/>
      <c r="BQ13" s="22"/>
      <c r="BR13" s="22"/>
      <c r="BS13" s="22"/>
      <c r="BT13" s="22"/>
      <c r="BU13" s="22"/>
      <c r="BV13" s="22"/>
      <c r="BW13" s="22"/>
      <c r="BX13" s="22"/>
      <c r="BY13" s="22"/>
      <c r="BZ13" s="22"/>
      <c r="CA13" s="22"/>
      <c r="CB13" s="22"/>
      <c r="CC13" s="22"/>
      <c r="CD13" s="22"/>
      <c r="CE13" s="22"/>
      <c r="CF13" s="22"/>
      <c r="CG13" s="55" t="s">
        <v>16</v>
      </c>
      <c r="CH13" s="56"/>
    </row>
    <row r="14" spans="1:86">
      <c r="A14" s="77" t="s">
        <v>17</v>
      </c>
      <c r="B14" s="78"/>
      <c r="C14" s="78"/>
      <c r="D14" s="78"/>
      <c r="E14" s="78"/>
      <c r="F14" s="78"/>
      <c r="G14" s="79"/>
      <c r="H14" s="17"/>
      <c r="I14" s="80"/>
      <c r="J14" s="81"/>
      <c r="K14" s="81"/>
      <c r="L14" s="81"/>
      <c r="M14" s="81"/>
      <c r="N14" s="81"/>
      <c r="O14" s="81"/>
      <c r="P14" s="81"/>
      <c r="Q14" s="81"/>
      <c r="R14" s="81"/>
      <c r="S14" s="82"/>
      <c r="T14" s="57" t="s">
        <v>18</v>
      </c>
      <c r="U14" s="39"/>
      <c r="V14" s="39"/>
      <c r="W14" s="39"/>
      <c r="X14" s="39"/>
      <c r="Y14" s="39"/>
      <c r="Z14" s="39"/>
      <c r="AA14" s="39"/>
      <c r="AB14" s="39"/>
      <c r="AC14" s="39"/>
      <c r="AD14" s="39"/>
      <c r="AE14" s="39"/>
      <c r="AF14" s="39"/>
      <c r="AG14" s="39"/>
      <c r="AH14" s="39"/>
      <c r="AI14" s="39"/>
      <c r="AJ14" s="39"/>
      <c r="AK14" s="39"/>
      <c r="AL14" s="39"/>
      <c r="AM14" s="42"/>
      <c r="AN14" s="16"/>
      <c r="AO14" s="16"/>
      <c r="AP14" s="20"/>
      <c r="AQ14" s="20"/>
      <c r="AR14" s="20"/>
      <c r="AS14" s="20"/>
      <c r="AT14" s="20"/>
      <c r="AU14" s="20"/>
      <c r="AV14" s="20"/>
      <c r="AW14" s="20"/>
      <c r="AX14" s="20"/>
      <c r="AY14" s="20"/>
      <c r="AZ14" s="20"/>
      <c r="BA14" s="20"/>
      <c r="BB14" s="20"/>
      <c r="BC14" s="20"/>
      <c r="BD14" s="20"/>
      <c r="BE14" s="20"/>
      <c r="BF14" s="20"/>
      <c r="BG14" s="20"/>
      <c r="BH14" s="22"/>
      <c r="BI14" s="22"/>
      <c r="BJ14" s="22"/>
      <c r="BK14" s="22"/>
      <c r="BL14" s="22"/>
      <c r="BM14" s="22"/>
      <c r="BN14" s="22"/>
      <c r="BO14" s="22"/>
      <c r="BP14" s="22"/>
      <c r="BQ14" s="22"/>
      <c r="BR14" s="22"/>
      <c r="BS14" s="22"/>
      <c r="BT14" s="22"/>
      <c r="BU14" s="22"/>
      <c r="BV14" s="22"/>
      <c r="BW14" s="22"/>
      <c r="BX14" s="22"/>
      <c r="BY14" s="22"/>
      <c r="BZ14" s="22"/>
      <c r="CA14" s="22"/>
      <c r="CB14" s="22"/>
      <c r="CC14" s="22"/>
      <c r="CD14" s="22"/>
      <c r="CE14" s="22"/>
      <c r="CF14" s="22"/>
      <c r="CG14" s="55" t="s">
        <v>19</v>
      </c>
      <c r="CH14" s="56"/>
    </row>
    <row r="15" spans="1:86">
      <c r="A15" s="77" t="s">
        <v>20</v>
      </c>
      <c r="B15" s="78"/>
      <c r="C15" s="78"/>
      <c r="D15" s="78"/>
      <c r="E15" s="78"/>
      <c r="F15" s="78"/>
      <c r="G15" s="79"/>
      <c r="H15" s="17"/>
      <c r="I15" s="80"/>
      <c r="J15" s="81"/>
      <c r="K15" s="81"/>
      <c r="L15" s="81"/>
      <c r="M15" s="81"/>
      <c r="N15" s="81"/>
      <c r="O15" s="81"/>
      <c r="P15" s="81"/>
      <c r="Q15" s="81"/>
      <c r="R15" s="81"/>
      <c r="S15" s="82"/>
      <c r="T15" s="57" t="s">
        <v>18</v>
      </c>
      <c r="U15" s="39"/>
      <c r="V15" s="39"/>
      <c r="W15" s="39"/>
      <c r="X15" s="39"/>
      <c r="Y15" s="39"/>
      <c r="Z15" s="39"/>
      <c r="AA15" s="39"/>
      <c r="AB15" s="39"/>
      <c r="AC15" s="39"/>
      <c r="AD15" s="39"/>
      <c r="AE15" s="39"/>
      <c r="AF15" s="39"/>
      <c r="AG15" s="39"/>
      <c r="AH15" s="39"/>
      <c r="AI15" s="39"/>
      <c r="AJ15" s="39"/>
      <c r="AK15" s="39"/>
      <c r="AL15" s="39"/>
      <c r="AM15" s="42"/>
      <c r="AN15" s="16"/>
      <c r="AO15" s="16"/>
      <c r="AP15" s="20"/>
      <c r="AQ15" s="20"/>
      <c r="AR15" s="20"/>
      <c r="AS15" s="20"/>
      <c r="AT15" s="20"/>
      <c r="AU15" s="20"/>
      <c r="AV15" s="20"/>
      <c r="AW15" s="20"/>
      <c r="AX15" s="20"/>
      <c r="AY15" s="20"/>
      <c r="AZ15" s="20"/>
      <c r="BA15" s="20"/>
      <c r="BB15" s="20"/>
      <c r="BC15" s="20"/>
      <c r="BD15" s="20"/>
      <c r="BE15" s="20"/>
      <c r="BF15" s="20"/>
      <c r="BG15" s="20"/>
      <c r="BH15" s="22"/>
      <c r="BI15" s="22"/>
      <c r="BJ15" s="22"/>
      <c r="BK15" s="22"/>
      <c r="BL15" s="22"/>
      <c r="BM15" s="22"/>
      <c r="BN15" s="22"/>
      <c r="BO15" s="22"/>
      <c r="BP15" s="22"/>
      <c r="BQ15" s="22"/>
      <c r="BR15" s="22"/>
      <c r="BS15" s="22"/>
      <c r="BT15" s="22"/>
      <c r="BU15" s="22"/>
      <c r="BV15" s="22"/>
      <c r="BW15" s="22"/>
      <c r="BX15" s="22"/>
      <c r="BY15" s="22"/>
      <c r="BZ15" s="22"/>
      <c r="CA15" s="22"/>
      <c r="CB15" s="22"/>
      <c r="CC15" s="22"/>
      <c r="CD15" s="22"/>
      <c r="CE15" s="22"/>
      <c r="CF15" s="22"/>
      <c r="CG15" s="55" t="s">
        <v>21</v>
      </c>
      <c r="CH15" s="56"/>
    </row>
    <row r="16" spans="1:86">
      <c r="A16" s="77" t="s">
        <v>22</v>
      </c>
      <c r="B16" s="78"/>
      <c r="C16" s="78"/>
      <c r="D16" s="78"/>
      <c r="E16" s="78"/>
      <c r="F16" s="78"/>
      <c r="G16" s="79"/>
      <c r="H16" s="17"/>
      <c r="I16" s="80"/>
      <c r="J16" s="81"/>
      <c r="K16" s="81"/>
      <c r="L16" s="81"/>
      <c r="M16" s="81"/>
      <c r="N16" s="81"/>
      <c r="O16" s="81"/>
      <c r="P16" s="81"/>
      <c r="Q16" s="81"/>
      <c r="R16" s="81"/>
      <c r="S16" s="82"/>
      <c r="T16" s="21"/>
      <c r="U16" s="21"/>
      <c r="V16" s="21"/>
      <c r="W16" s="21"/>
      <c r="X16" s="21"/>
      <c r="Y16" s="21"/>
      <c r="Z16" s="21"/>
      <c r="AA16" s="21"/>
      <c r="AB16" s="21"/>
      <c r="AC16" s="21"/>
      <c r="AD16" s="21"/>
      <c r="AE16" s="21"/>
      <c r="AF16" s="21"/>
      <c r="AG16" s="21"/>
      <c r="AH16" s="21"/>
      <c r="AI16" s="21"/>
      <c r="AJ16" s="21"/>
      <c r="AK16" s="21"/>
      <c r="AL16" s="21"/>
      <c r="AM16" s="26"/>
      <c r="AN16" s="16"/>
      <c r="AO16" s="16"/>
      <c r="AP16" s="20"/>
      <c r="AQ16" s="23"/>
      <c r="AR16" s="20"/>
      <c r="AS16" s="20"/>
      <c r="AT16" s="20"/>
      <c r="AU16" s="20"/>
      <c r="AV16" s="20"/>
      <c r="AW16" s="20"/>
      <c r="AX16" s="20"/>
      <c r="AY16" s="20"/>
      <c r="AZ16" s="20"/>
      <c r="BA16" s="20"/>
      <c r="BB16" s="20"/>
      <c r="BC16" s="20"/>
      <c r="BD16" s="20"/>
      <c r="BE16" s="20"/>
      <c r="BF16" s="20"/>
      <c r="BG16" s="20"/>
      <c r="BH16" s="22"/>
      <c r="BI16" s="22"/>
      <c r="BJ16" s="22"/>
      <c r="BK16" s="22"/>
      <c r="BL16" s="22"/>
      <c r="BM16" s="22"/>
      <c r="BN16" s="22"/>
      <c r="BO16" s="22"/>
      <c r="BP16" s="22"/>
      <c r="BQ16" s="22"/>
      <c r="BR16" s="22"/>
      <c r="BS16" s="22"/>
      <c r="BT16" s="22"/>
      <c r="BU16" s="22"/>
      <c r="BV16" s="22"/>
      <c r="BW16" s="22"/>
      <c r="BX16" s="22"/>
      <c r="BY16" s="22"/>
      <c r="BZ16" s="22"/>
      <c r="CA16" s="22"/>
      <c r="CB16" s="22"/>
      <c r="CC16" s="22"/>
      <c r="CD16" s="22"/>
      <c r="CE16" s="22"/>
      <c r="CF16" s="22"/>
      <c r="CG16" s="55" t="s">
        <v>23</v>
      </c>
      <c r="CH16" s="56"/>
    </row>
    <row r="17" spans="1:90">
      <c r="A17" s="77" t="s">
        <v>24</v>
      </c>
      <c r="B17" s="78"/>
      <c r="C17" s="78"/>
      <c r="D17" s="78"/>
      <c r="E17" s="78"/>
      <c r="F17" s="78"/>
      <c r="G17" s="79"/>
      <c r="H17" s="17"/>
      <c r="I17" s="80"/>
      <c r="J17" s="81"/>
      <c r="K17" s="81"/>
      <c r="L17" s="81"/>
      <c r="M17" s="81"/>
      <c r="N17" s="81"/>
      <c r="O17" s="81"/>
      <c r="P17" s="81"/>
      <c r="Q17" s="81"/>
      <c r="R17" s="81"/>
      <c r="S17" s="82"/>
      <c r="T17" s="58"/>
      <c r="U17" s="21"/>
      <c r="V17" s="21"/>
      <c r="W17" s="21"/>
      <c r="X17" s="21"/>
      <c r="Y17" s="21"/>
      <c r="Z17" s="21"/>
      <c r="AA17" s="21"/>
      <c r="AB17" s="21"/>
      <c r="AC17" s="21"/>
      <c r="AD17" s="21"/>
      <c r="AE17" s="21"/>
      <c r="AF17" s="21"/>
      <c r="AG17" s="21"/>
      <c r="AH17" s="21"/>
      <c r="AI17" s="21"/>
      <c r="AJ17" s="21"/>
      <c r="AK17" s="21"/>
      <c r="AL17" s="21"/>
      <c r="AM17" s="26"/>
      <c r="AN17" s="16"/>
      <c r="AO17" s="16"/>
      <c r="AP17" s="20"/>
      <c r="AQ17" s="20"/>
      <c r="AR17" s="20"/>
      <c r="AS17" s="20"/>
      <c r="AT17" s="20"/>
      <c r="AU17" s="20"/>
      <c r="AV17" s="20"/>
      <c r="AW17" s="20"/>
      <c r="AX17" s="20"/>
      <c r="AY17" s="20"/>
      <c r="AZ17" s="20"/>
      <c r="BA17" s="20"/>
      <c r="BB17" s="20"/>
      <c r="BC17" s="20"/>
      <c r="BD17" s="20"/>
      <c r="BE17" s="20"/>
      <c r="BF17" s="20"/>
      <c r="BG17" s="20"/>
      <c r="BH17" s="22"/>
      <c r="BI17" s="22"/>
      <c r="BJ17" s="22"/>
      <c r="BK17" s="22"/>
      <c r="BL17" s="22"/>
      <c r="BM17" s="22"/>
      <c r="BN17" s="22"/>
      <c r="BO17" s="22"/>
      <c r="BP17" s="22"/>
      <c r="BQ17" s="22"/>
      <c r="BR17" s="22"/>
      <c r="BS17" s="22"/>
      <c r="BT17" s="22"/>
      <c r="BU17" s="22"/>
      <c r="BV17" s="22"/>
      <c r="BW17" s="22"/>
      <c r="BX17" s="22"/>
      <c r="BY17" s="22"/>
      <c r="BZ17" s="22"/>
      <c r="CA17" s="22"/>
      <c r="CB17" s="22"/>
      <c r="CC17" s="22"/>
      <c r="CD17" s="22"/>
      <c r="CE17" s="22"/>
      <c r="CF17" s="22"/>
    </row>
    <row r="18" spans="1:90">
      <c r="A18" s="149" t="s">
        <v>25</v>
      </c>
      <c r="B18" s="150"/>
      <c r="C18" s="150"/>
      <c r="D18" s="150"/>
      <c r="E18" s="150"/>
      <c r="F18" s="150"/>
      <c r="G18" s="151"/>
      <c r="H18" s="17"/>
      <c r="I18" s="80"/>
      <c r="J18" s="81"/>
      <c r="K18" s="81"/>
      <c r="L18" s="81"/>
      <c r="M18" s="81"/>
      <c r="N18" s="81"/>
      <c r="O18" s="81"/>
      <c r="P18" s="81"/>
      <c r="Q18" s="81"/>
      <c r="R18" s="81"/>
      <c r="S18" s="82"/>
      <c r="T18" s="58" t="s">
        <v>26</v>
      </c>
      <c r="U18" s="21"/>
      <c r="V18" s="21"/>
      <c r="W18" s="21"/>
      <c r="X18" s="21"/>
      <c r="Y18" s="21"/>
      <c r="Z18" s="21"/>
      <c r="AA18" s="21"/>
      <c r="AB18" s="21"/>
      <c r="AC18" s="21"/>
      <c r="AD18" s="21"/>
      <c r="AE18" s="21"/>
      <c r="AF18" s="21"/>
      <c r="AG18" s="21"/>
      <c r="AH18" s="21"/>
      <c r="AI18" s="21"/>
      <c r="AJ18" s="21"/>
      <c r="AK18" s="21"/>
      <c r="AL18" s="21"/>
      <c r="AM18" s="26"/>
      <c r="AN18" s="16"/>
      <c r="AO18" s="16"/>
      <c r="AP18" s="20"/>
      <c r="AQ18" s="20"/>
      <c r="AR18" s="20"/>
      <c r="AS18" s="20"/>
      <c r="AT18" s="20"/>
      <c r="AU18" s="20" t="str">
        <f>MID($BF$18,3,1)</f>
        <v/>
      </c>
      <c r="AV18" s="20" t="str">
        <f>MID($BF$18,4,1)</f>
        <v/>
      </c>
      <c r="AW18" s="20" t="str">
        <f>MID($BF$18,5,1)</f>
        <v/>
      </c>
      <c r="AX18" s="20" t="str">
        <f>MID($BF$18,6,1)</f>
        <v/>
      </c>
      <c r="AY18" s="20" t="str">
        <f>MID($BF$18,7,1)</f>
        <v/>
      </c>
      <c r="AZ18" s="20" t="str">
        <f>MID($BF$18,8,1)</f>
        <v/>
      </c>
      <c r="BA18" s="20" t="str">
        <f>MID($BF$18,9,1)</f>
        <v/>
      </c>
      <c r="BB18" s="20" t="str">
        <f>MID($BF$18,10,1)</f>
        <v/>
      </c>
      <c r="BC18" s="20" t="str">
        <f>MID($BF$18,11,1)</f>
        <v/>
      </c>
      <c r="BD18" s="20" t="str">
        <f>MID($BF$18,12,1)</f>
        <v/>
      </c>
      <c r="BE18" s="20"/>
      <c r="BF18" s="24" t="str">
        <f>IF(I18=0,"",100000000+I18)</f>
        <v/>
      </c>
      <c r="BG18" s="20"/>
      <c r="BH18" s="22"/>
      <c r="BI18" s="22"/>
      <c r="BJ18" s="22"/>
      <c r="BK18" s="22"/>
      <c r="BL18" s="22"/>
      <c r="BM18" s="22"/>
      <c r="BN18" s="22"/>
      <c r="BO18" s="22"/>
      <c r="BP18" s="22"/>
      <c r="BQ18" s="22"/>
      <c r="BR18" s="22"/>
      <c r="BS18" s="22"/>
      <c r="BT18" s="22"/>
      <c r="BU18" s="22"/>
      <c r="BV18" s="22"/>
      <c r="BW18" s="22"/>
      <c r="BX18" s="22"/>
      <c r="BY18" s="22"/>
      <c r="BZ18" s="22"/>
      <c r="CA18" s="22"/>
      <c r="CB18" s="22"/>
      <c r="CC18" s="22"/>
      <c r="CD18" s="22"/>
      <c r="CE18" s="22"/>
      <c r="CF18" s="22"/>
    </row>
    <row r="19" spans="1:90">
      <c r="A19" s="77" t="s">
        <v>27</v>
      </c>
      <c r="B19" s="78"/>
      <c r="C19" s="78"/>
      <c r="D19" s="78"/>
      <c r="E19" s="78"/>
      <c r="F19" s="78"/>
      <c r="G19" s="79"/>
      <c r="H19" s="17"/>
      <c r="I19" s="80"/>
      <c r="J19" s="81"/>
      <c r="K19" s="81"/>
      <c r="L19" s="81"/>
      <c r="M19" s="81"/>
      <c r="N19" s="81"/>
      <c r="O19" s="81"/>
      <c r="P19" s="81"/>
      <c r="Q19" s="81"/>
      <c r="R19" s="81"/>
      <c r="S19" s="82"/>
      <c r="T19" s="18"/>
      <c r="U19" s="21"/>
      <c r="V19" s="21"/>
      <c r="W19" s="21"/>
      <c r="X19" s="21"/>
      <c r="Y19" s="21"/>
      <c r="Z19" s="21"/>
      <c r="AA19" s="21"/>
      <c r="AB19" s="21"/>
      <c r="AC19" s="21"/>
      <c r="AD19" s="21"/>
      <c r="AE19" s="21"/>
      <c r="AF19" s="18"/>
      <c r="AG19" s="18"/>
      <c r="AH19" s="18"/>
      <c r="AI19" s="18"/>
      <c r="AJ19" s="18"/>
      <c r="AK19" s="18"/>
      <c r="AL19" s="18"/>
      <c r="AM19" s="26"/>
      <c r="AN19" s="16"/>
      <c r="AO19" s="16"/>
      <c r="AP19" s="20"/>
      <c r="AQ19" s="20"/>
      <c r="AR19" s="20"/>
      <c r="AS19" s="20"/>
      <c r="AT19" s="20"/>
      <c r="AU19" s="20" t="str">
        <f>MID($BF$19,3,1)</f>
        <v/>
      </c>
      <c r="AV19" s="20" t="str">
        <f>MID($BF$19,4,1)</f>
        <v/>
      </c>
      <c r="AW19" s="20" t="str">
        <f>MID($BF$19,5,1)</f>
        <v/>
      </c>
      <c r="AX19" s="20" t="str">
        <f>MID($BF$19,6,1)</f>
        <v/>
      </c>
      <c r="AY19" s="20" t="str">
        <f>MID($BF$19,7,1)</f>
        <v/>
      </c>
      <c r="AZ19" s="20" t="str">
        <f>MID($BF$19,8,1)</f>
        <v/>
      </c>
      <c r="BA19" s="20" t="str">
        <f>MID($BF$19,9,1)</f>
        <v/>
      </c>
      <c r="BB19" s="20" t="str">
        <f>MID($BF$19,10,1)</f>
        <v/>
      </c>
      <c r="BC19" s="20" t="str">
        <f>MID($BF$19,11,1)</f>
        <v/>
      </c>
      <c r="BD19" s="20" t="str">
        <f>MID($BF$19,12,1)</f>
        <v/>
      </c>
      <c r="BE19" s="20"/>
      <c r="BF19" s="24" t="str">
        <f>IF(I19=0,"",100000000000+I19)</f>
        <v/>
      </c>
      <c r="BG19" s="20"/>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L19" s="64"/>
    </row>
    <row r="20" spans="1:90">
      <c r="A20" s="77" t="s">
        <v>28</v>
      </c>
      <c r="B20" s="78"/>
      <c r="C20" s="78"/>
      <c r="D20" s="78"/>
      <c r="E20" s="78"/>
      <c r="F20" s="78"/>
      <c r="G20" s="79"/>
      <c r="H20" s="17"/>
      <c r="I20" s="80"/>
      <c r="J20" s="81"/>
      <c r="K20" s="81"/>
      <c r="L20" s="81"/>
      <c r="M20" s="81"/>
      <c r="N20" s="81"/>
      <c r="O20" s="81"/>
      <c r="P20" s="81"/>
      <c r="Q20" s="81"/>
      <c r="R20" s="81"/>
      <c r="S20" s="81"/>
      <c r="T20" s="81"/>
      <c r="U20" s="81"/>
      <c r="V20" s="81"/>
      <c r="W20" s="81"/>
      <c r="X20" s="81"/>
      <c r="Y20" s="81"/>
      <c r="Z20" s="81"/>
      <c r="AA20" s="81"/>
      <c r="AB20" s="81"/>
      <c r="AC20" s="82"/>
      <c r="AD20" s="58" t="s">
        <v>29</v>
      </c>
      <c r="AE20" s="18"/>
      <c r="AF20" s="18"/>
      <c r="AG20" s="18"/>
      <c r="AH20" s="18"/>
      <c r="AI20" s="18"/>
      <c r="AJ20" s="18"/>
      <c r="AK20" s="18"/>
      <c r="AL20" s="18"/>
      <c r="AM20" s="18"/>
      <c r="AN20" s="16"/>
      <c r="AO20" s="16"/>
      <c r="AP20" s="22"/>
      <c r="AQ20" s="22"/>
      <c r="AR20" s="22"/>
      <c r="AS20" s="22"/>
      <c r="AT20" s="22"/>
      <c r="AU20" s="22"/>
      <c r="AV20" s="22"/>
      <c r="AW20" s="22"/>
      <c r="AX20" s="22"/>
      <c r="AY20" s="22"/>
      <c r="AZ20" s="22"/>
      <c r="BA20" s="22"/>
      <c r="BB20" s="22"/>
      <c r="BC20" s="22"/>
      <c r="BD20" s="22"/>
      <c r="BE20" s="22"/>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row>
    <row r="21" spans="1:90">
      <c r="A21" s="16"/>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2"/>
      <c r="CE21" s="22"/>
      <c r="CF21" s="22"/>
    </row>
    <row r="22" spans="1:90" ht="24" customHeight="1">
      <c r="A22" s="2"/>
      <c r="B22" s="2"/>
      <c r="C22" s="161" t="s">
        <v>30</v>
      </c>
      <c r="D22" s="161"/>
      <c r="E22" s="161"/>
      <c r="F22" s="161"/>
      <c r="G22" s="161"/>
      <c r="H22" s="161"/>
      <c r="I22" s="161"/>
      <c r="J22" s="161"/>
      <c r="K22" s="161"/>
      <c r="L22" s="161"/>
      <c r="M22" s="161"/>
      <c r="N22" s="161"/>
      <c r="O22" s="161"/>
      <c r="P22" s="161"/>
      <c r="Q22" s="161"/>
      <c r="R22" s="161"/>
      <c r="S22" s="161"/>
      <c r="T22" s="161"/>
      <c r="U22" s="161"/>
      <c r="V22" s="161"/>
      <c r="W22" s="161"/>
      <c r="X22" s="161"/>
      <c r="Y22" s="161"/>
      <c r="Z22" s="161"/>
      <c r="AA22" s="161"/>
      <c r="AB22" s="161"/>
      <c r="AC22" s="161"/>
      <c r="AD22" s="161"/>
      <c r="AE22" s="161"/>
      <c r="AF22" s="161"/>
      <c r="AG22" s="161"/>
      <c r="AH22" s="161"/>
      <c r="AI22" s="161"/>
      <c r="AJ22" s="161"/>
      <c r="AK22" s="161"/>
      <c r="AL22" s="161"/>
      <c r="AM22" s="161"/>
      <c r="AN22" s="161"/>
      <c r="AO22" s="161"/>
      <c r="AP22" s="161"/>
      <c r="AQ22" s="161"/>
      <c r="AR22" s="161"/>
      <c r="AS22" s="161"/>
      <c r="AT22" s="161"/>
      <c r="AU22" s="161"/>
      <c r="AV22" s="161"/>
      <c r="AW22" s="161"/>
      <c r="AX22" s="161"/>
      <c r="AY22" s="161"/>
      <c r="AZ22" s="161"/>
      <c r="BA22" s="161"/>
      <c r="BB22" s="161"/>
      <c r="BC22" s="161"/>
      <c r="BD22" s="161"/>
      <c r="BE22" s="161"/>
      <c r="BF22" s="161"/>
      <c r="BG22" s="161"/>
      <c r="BH22" s="161"/>
      <c r="BI22" s="161"/>
      <c r="BJ22" s="161"/>
      <c r="BK22" s="161"/>
      <c r="BL22" s="161"/>
      <c r="BM22" s="161"/>
      <c r="BN22" s="4"/>
      <c r="BO22" s="162"/>
      <c r="BP22" s="162"/>
      <c r="BQ22" s="162"/>
      <c r="BR22" s="162"/>
      <c r="BS22" s="162"/>
      <c r="BT22" s="162"/>
      <c r="BU22" s="162"/>
      <c r="BV22" s="162"/>
      <c r="BW22" s="162"/>
      <c r="BX22" s="162"/>
      <c r="BY22" s="162"/>
      <c r="BZ22" s="162"/>
      <c r="CA22" s="162"/>
      <c r="CB22" s="162"/>
      <c r="CC22" s="162"/>
      <c r="CD22" s="162"/>
      <c r="CE22" s="162"/>
      <c r="CF22" s="162"/>
      <c r="CG22" s="162"/>
      <c r="CH22" s="162"/>
    </row>
    <row r="23" spans="1:90" ht="27" customHeight="1">
      <c r="A23" s="163" t="s">
        <v>31</v>
      </c>
      <c r="B23" s="163"/>
      <c r="C23" s="163"/>
      <c r="D23" s="163"/>
      <c r="E23" s="163"/>
      <c r="F23" s="163"/>
      <c r="G23" s="163"/>
      <c r="H23" s="163"/>
      <c r="I23" s="163"/>
      <c r="J23" s="163"/>
      <c r="K23" s="163"/>
      <c r="L23" s="163"/>
      <c r="M23" s="163"/>
      <c r="N23" s="163"/>
      <c r="O23" s="163"/>
      <c r="P23" s="163"/>
      <c r="Q23" s="163"/>
      <c r="R23" s="3"/>
      <c r="S23" s="4"/>
      <c r="T23" s="164" t="s">
        <v>32</v>
      </c>
      <c r="U23" s="164"/>
      <c r="V23" s="164"/>
      <c r="W23" s="4"/>
      <c r="X23" s="165">
        <f>I5</f>
        <v>0</v>
      </c>
      <c r="Y23" s="165"/>
      <c r="Z23" s="165"/>
      <c r="AA23" s="165"/>
      <c r="AB23" s="165"/>
      <c r="AC23" s="165"/>
      <c r="AD23" s="165"/>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166" t="str">
        <f ca="1">IF(I4=0,"令和　　年　　月　　日",NOW())</f>
        <v>令和　　年　　月　　日</v>
      </c>
      <c r="BU23" s="166"/>
      <c r="BV23" s="166"/>
      <c r="BW23" s="166"/>
      <c r="BX23" s="166"/>
      <c r="BY23" s="166"/>
      <c r="BZ23" s="166"/>
      <c r="CA23" s="166"/>
      <c r="CB23" s="166"/>
      <c r="CC23" s="166"/>
      <c r="CD23" s="166"/>
      <c r="CE23" s="166"/>
      <c r="CF23" s="166"/>
    </row>
    <row r="24" spans="1:90" ht="18.75" customHeight="1">
      <c r="A24" s="152">
        <f>I1</f>
        <v>0</v>
      </c>
      <c r="B24" s="84"/>
      <c r="C24" s="84"/>
      <c r="D24" s="84"/>
      <c r="E24" s="84"/>
      <c r="F24" s="84"/>
      <c r="G24" s="84"/>
      <c r="H24" s="84"/>
      <c r="I24" s="84"/>
      <c r="J24" s="153"/>
      <c r="K24" s="152">
        <f>I2</f>
        <v>0</v>
      </c>
      <c r="L24" s="154"/>
      <c r="M24" s="154"/>
      <c r="N24" s="154"/>
      <c r="O24" s="154"/>
      <c r="P24" s="154"/>
      <c r="Q24" s="155"/>
      <c r="R24" s="4"/>
      <c r="S24" s="4"/>
      <c r="T24" s="156" t="s">
        <v>6</v>
      </c>
      <c r="U24" s="156"/>
      <c r="V24" s="156"/>
      <c r="W24" s="6"/>
      <c r="X24" s="157" t="str">
        <f>I6&amp;I7&amp;"　"&amp;I8</f>
        <v>　</v>
      </c>
      <c r="Y24" s="157"/>
      <c r="Z24" s="157"/>
      <c r="AA24" s="157"/>
      <c r="AB24" s="157"/>
      <c r="AC24" s="157"/>
      <c r="AD24" s="157"/>
      <c r="AE24" s="157"/>
      <c r="AF24" s="157"/>
      <c r="AG24" s="157"/>
      <c r="AH24" s="157"/>
      <c r="AI24" s="157"/>
      <c r="AJ24" s="157"/>
      <c r="AK24" s="157"/>
      <c r="AL24" s="157"/>
      <c r="AM24" s="157"/>
      <c r="AN24" s="157"/>
      <c r="AO24" s="157"/>
      <c r="AP24" s="157"/>
      <c r="AQ24" s="157"/>
      <c r="AR24" s="157"/>
      <c r="AS24" s="157"/>
      <c r="AT24" s="157"/>
      <c r="AU24" s="157"/>
      <c r="AV24" s="157"/>
      <c r="AW24" s="157"/>
      <c r="AX24" s="157"/>
      <c r="AY24" s="157"/>
      <c r="AZ24" s="157"/>
      <c r="BA24" s="157"/>
      <c r="BB24" s="157"/>
      <c r="BC24" s="157"/>
      <c r="BD24" s="157"/>
      <c r="BE24" s="157"/>
      <c r="BF24" s="157"/>
      <c r="BG24" s="157"/>
      <c r="BH24" s="157"/>
      <c r="BI24" s="157"/>
      <c r="BJ24" s="157"/>
      <c r="BK24" s="157"/>
      <c r="BL24" s="157"/>
      <c r="BM24" s="157"/>
      <c r="BN24" s="157"/>
      <c r="BO24" s="157"/>
      <c r="BP24" s="157"/>
      <c r="BQ24" s="157"/>
      <c r="BR24" s="157"/>
      <c r="BS24" s="157"/>
      <c r="BT24" s="157"/>
      <c r="BU24" s="157"/>
      <c r="BV24" s="157"/>
      <c r="BW24" s="157"/>
      <c r="BX24" s="157"/>
      <c r="BY24" s="157"/>
      <c r="BZ24" s="157"/>
      <c r="CA24" s="157"/>
      <c r="CB24" s="157"/>
      <c r="CC24" s="6"/>
      <c r="CD24" s="6"/>
      <c r="CE24" s="6"/>
      <c r="CF24" s="6"/>
    </row>
    <row r="25" spans="1:90" ht="18.75" customHeight="1">
      <c r="A25" s="7"/>
      <c r="B25" s="158" t="s">
        <v>33</v>
      </c>
      <c r="C25" s="158"/>
      <c r="D25" s="158"/>
      <c r="E25" s="98">
        <f>I3</f>
        <v>0</v>
      </c>
      <c r="F25" s="99"/>
      <c r="G25" s="99"/>
      <c r="H25" s="99"/>
      <c r="I25" s="99"/>
      <c r="J25" s="99"/>
      <c r="K25" s="99"/>
      <c r="L25" s="99"/>
      <c r="M25" s="99"/>
      <c r="N25" s="99"/>
      <c r="O25" s="99"/>
      <c r="P25" s="99"/>
      <c r="Q25" s="100"/>
      <c r="R25" s="4"/>
      <c r="S25" s="4"/>
      <c r="T25" s="159" t="s">
        <v>34</v>
      </c>
      <c r="U25" s="159"/>
      <c r="V25" s="159"/>
      <c r="W25" s="5"/>
      <c r="X25" s="160" t="str">
        <f>I11&amp;"  "&amp;I12</f>
        <v xml:space="preserve">  </v>
      </c>
      <c r="Y25" s="160"/>
      <c r="Z25" s="160"/>
      <c r="AA25" s="160"/>
      <c r="AB25" s="160"/>
      <c r="AC25" s="160"/>
      <c r="AD25" s="160"/>
      <c r="AE25" s="160"/>
      <c r="AF25" s="160"/>
      <c r="AG25" s="160"/>
      <c r="AH25" s="160"/>
      <c r="AI25" s="160"/>
      <c r="AJ25" s="160"/>
      <c r="AK25" s="160"/>
      <c r="AL25" s="160"/>
      <c r="AM25" s="160"/>
      <c r="AN25" s="160"/>
      <c r="AO25" s="160"/>
      <c r="AP25" s="160"/>
      <c r="AQ25" s="160"/>
      <c r="AR25" s="160"/>
      <c r="AS25" s="160"/>
      <c r="AT25" s="160"/>
      <c r="AU25" s="160"/>
      <c r="AV25" s="160"/>
      <c r="AW25" s="160"/>
      <c r="AX25" s="160"/>
      <c r="AY25" s="160"/>
      <c r="AZ25" s="160"/>
      <c r="BA25" s="160"/>
      <c r="BB25" s="160"/>
      <c r="BC25" s="160"/>
      <c r="BD25" s="160"/>
      <c r="BE25" s="160"/>
      <c r="BF25" s="160"/>
      <c r="BG25" s="160"/>
      <c r="BH25" s="160"/>
      <c r="BI25" s="160"/>
      <c r="BJ25" s="160"/>
      <c r="BK25" s="160"/>
      <c r="BL25" s="160"/>
      <c r="BM25" s="160"/>
      <c r="BN25" s="160"/>
      <c r="BO25" s="160"/>
      <c r="BP25" s="160"/>
      <c r="BQ25" s="160"/>
      <c r="BR25" s="160"/>
      <c r="BS25" s="160"/>
      <c r="BT25" s="160"/>
      <c r="BU25" s="160"/>
      <c r="BV25" s="160"/>
      <c r="BW25" s="160"/>
      <c r="BX25" s="160"/>
      <c r="BY25" s="160"/>
      <c r="BZ25" s="160"/>
      <c r="CA25" s="160"/>
      <c r="CB25" s="160"/>
      <c r="CC25" s="4"/>
      <c r="CD25" s="167" t="s">
        <v>35</v>
      </c>
      <c r="CE25" s="167"/>
      <c r="CF25" s="4"/>
    </row>
    <row r="26" spans="1:90" ht="27" customHeight="1">
      <c r="A26" s="168" t="s">
        <v>36</v>
      </c>
      <c r="B26" s="168"/>
      <c r="C26" s="168"/>
      <c r="D26" s="168"/>
      <c r="E26" s="168"/>
      <c r="F26" s="168"/>
      <c r="G26" s="168"/>
      <c r="H26" s="168"/>
      <c r="I26" s="168"/>
      <c r="J26" s="168"/>
      <c r="K26" s="168"/>
      <c r="L26" s="168"/>
      <c r="M26" s="168"/>
      <c r="N26" s="168"/>
      <c r="O26" s="168"/>
      <c r="P26" s="168"/>
      <c r="Q26" s="168"/>
      <c r="R26" s="168"/>
      <c r="S26" s="168"/>
      <c r="T26" s="168"/>
      <c r="U26" s="168"/>
      <c r="V26" s="168"/>
      <c r="W26" s="168"/>
      <c r="X26" s="168"/>
      <c r="Y26" s="168"/>
      <c r="Z26" s="168"/>
      <c r="AA26" s="168"/>
      <c r="AB26" s="168"/>
      <c r="AC26" s="168"/>
      <c r="AD26" s="168"/>
      <c r="AE26" s="168"/>
      <c r="AF26" s="168"/>
      <c r="AG26" s="168"/>
      <c r="AH26" s="168"/>
      <c r="AI26" s="168"/>
      <c r="AJ26" s="168"/>
      <c r="AK26" s="168"/>
      <c r="AL26" s="168"/>
      <c r="AM26" s="168"/>
      <c r="AN26" s="168"/>
      <c r="AO26" s="168"/>
      <c r="AP26" s="168"/>
      <c r="AQ26" s="168"/>
      <c r="AR26" s="168"/>
      <c r="AS26" s="168"/>
      <c r="AT26" s="168"/>
      <c r="AU26" s="168"/>
      <c r="AV26" s="168"/>
      <c r="AW26" s="168"/>
      <c r="AX26" s="168"/>
      <c r="AY26" s="168"/>
      <c r="AZ26" s="168"/>
      <c r="BA26" s="168"/>
      <c r="BB26" s="168"/>
      <c r="BC26" s="168"/>
      <c r="BD26" s="168"/>
      <c r="BE26" s="168"/>
      <c r="BF26" s="168"/>
      <c r="BG26" s="168"/>
      <c r="BH26" s="168"/>
      <c r="BI26" s="168"/>
      <c r="BJ26" s="168"/>
      <c r="BK26" s="168"/>
      <c r="BL26" s="168"/>
      <c r="BM26" s="168"/>
      <c r="BN26" s="168"/>
      <c r="BO26" s="168"/>
      <c r="BP26" s="168"/>
      <c r="BQ26" s="168"/>
      <c r="BR26" s="168"/>
      <c r="BS26" s="168"/>
      <c r="BT26" s="168"/>
      <c r="BU26" s="168"/>
      <c r="BV26" s="168"/>
      <c r="BW26" s="168"/>
      <c r="BX26" s="168"/>
      <c r="BY26" s="168"/>
      <c r="BZ26" s="168"/>
      <c r="CA26" s="168"/>
      <c r="CB26" s="168"/>
      <c r="CC26" s="168"/>
      <c r="CD26" s="168"/>
      <c r="CE26" s="168"/>
      <c r="CF26" s="168"/>
    </row>
    <row r="27" spans="1:90" ht="27" customHeight="1" thickBot="1">
      <c r="A27" s="169" t="s">
        <v>37</v>
      </c>
      <c r="B27" s="169"/>
      <c r="C27" s="169"/>
      <c r="D27" s="169"/>
      <c r="E27" s="169"/>
      <c r="F27" s="169"/>
      <c r="G27" s="169"/>
      <c r="H27" s="169"/>
      <c r="I27" s="169"/>
      <c r="J27" s="169"/>
      <c r="K27" s="169"/>
      <c r="L27" s="169"/>
      <c r="M27" s="169"/>
      <c r="N27" s="169"/>
      <c r="O27" s="169"/>
      <c r="P27" s="169"/>
      <c r="Q27" s="169"/>
      <c r="R27" s="169"/>
      <c r="S27" s="169"/>
      <c r="T27" s="169"/>
      <c r="U27" s="169"/>
      <c r="V27" s="169"/>
      <c r="W27" s="169"/>
      <c r="X27" s="8"/>
      <c r="Y27" s="8"/>
      <c r="Z27" s="8"/>
      <c r="AA27" s="8"/>
      <c r="AB27" s="8"/>
      <c r="AC27" s="8"/>
      <c r="AD27" s="8"/>
      <c r="AE27" s="8"/>
      <c r="AF27" s="8"/>
      <c r="AG27" s="8"/>
      <c r="AH27" s="8"/>
      <c r="AI27" s="170" t="s">
        <v>38</v>
      </c>
      <c r="AJ27" s="170"/>
      <c r="AK27" s="170"/>
      <c r="AL27" s="170"/>
      <c r="AM27" s="170"/>
      <c r="AN27" s="170"/>
      <c r="AO27" s="170"/>
      <c r="AP27" s="170"/>
      <c r="AQ27" s="170"/>
      <c r="AR27" s="170"/>
      <c r="AS27" s="170"/>
      <c r="AT27" s="170"/>
      <c r="AU27" s="170"/>
      <c r="AV27" s="170"/>
      <c r="AW27" s="170"/>
      <c r="AX27" s="170"/>
      <c r="AY27" s="170"/>
      <c r="AZ27" s="8"/>
      <c r="BA27" s="8"/>
      <c r="BB27" s="8"/>
      <c r="BC27" s="8"/>
      <c r="BD27" s="8"/>
      <c r="BE27" s="8"/>
      <c r="BF27" s="8"/>
      <c r="BG27" s="8"/>
      <c r="BH27" s="8"/>
      <c r="BI27" s="8"/>
      <c r="BJ27" s="8"/>
      <c r="BK27" s="8"/>
      <c r="BL27" s="8"/>
      <c r="BM27" s="8"/>
      <c r="BN27" s="8"/>
      <c r="BO27" s="8"/>
      <c r="BP27" s="170" t="s">
        <v>39</v>
      </c>
      <c r="BQ27" s="170"/>
      <c r="BR27" s="170"/>
      <c r="BS27" s="170"/>
      <c r="BT27" s="170"/>
      <c r="BU27" s="170"/>
      <c r="BV27" s="170"/>
      <c r="BW27" s="170"/>
      <c r="BX27" s="8"/>
      <c r="BY27" s="8"/>
      <c r="BZ27" s="8"/>
      <c r="CA27" s="8"/>
      <c r="CB27" s="8"/>
      <c r="CC27" s="8"/>
      <c r="CD27" s="8"/>
      <c r="CE27" s="8"/>
      <c r="CF27" s="8"/>
    </row>
    <row r="28" spans="1:90" ht="8.25" customHeight="1">
      <c r="A28" s="9"/>
      <c r="B28" s="9"/>
      <c r="C28" s="9"/>
      <c r="D28" s="9"/>
      <c r="E28" s="9"/>
      <c r="F28" s="9"/>
      <c r="G28" s="9"/>
      <c r="H28" s="9"/>
      <c r="I28" s="9"/>
      <c r="J28" s="9"/>
      <c r="K28" s="9"/>
      <c r="L28" s="9"/>
      <c r="M28" s="9"/>
      <c r="N28" s="9"/>
      <c r="O28" s="9"/>
      <c r="P28" s="9"/>
      <c r="Q28" s="9"/>
      <c r="R28" s="9"/>
      <c r="S28" s="9"/>
      <c r="T28" s="9"/>
      <c r="U28" s="9"/>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row>
    <row r="29" spans="1:90" s="1" customFormat="1" ht="21" customHeight="1" thickBot="1">
      <c r="A29" s="171" t="s">
        <v>40</v>
      </c>
      <c r="B29" s="172"/>
      <c r="C29" s="172"/>
      <c r="D29" s="172"/>
      <c r="E29" s="172"/>
      <c r="F29" s="172"/>
      <c r="G29" s="172"/>
      <c r="H29" s="172"/>
      <c r="I29" s="172"/>
      <c r="J29" s="172"/>
      <c r="K29" s="172"/>
      <c r="L29" s="172"/>
      <c r="M29" s="172"/>
      <c r="N29" s="172"/>
      <c r="O29" s="172"/>
      <c r="P29" s="172"/>
      <c r="Q29" s="172"/>
      <c r="R29" s="172"/>
      <c r="S29" s="172"/>
      <c r="T29" s="172"/>
      <c r="U29" s="172"/>
      <c r="V29" s="172"/>
      <c r="W29" s="172"/>
      <c r="X29" s="172"/>
      <c r="Y29" s="172"/>
      <c r="Z29" s="172"/>
      <c r="AA29" s="172"/>
      <c r="AB29" s="172"/>
      <c r="AC29" s="172"/>
      <c r="AD29" s="173"/>
      <c r="AE29" s="174"/>
      <c r="AF29" s="175"/>
      <c r="AG29" s="176"/>
      <c r="AH29" s="175"/>
      <c r="AI29" s="176"/>
      <c r="AJ29" s="175"/>
      <c r="AK29" s="176"/>
      <c r="AL29" s="175"/>
      <c r="AM29" s="176"/>
      <c r="AN29" s="175"/>
      <c r="AO29" s="176"/>
      <c r="AP29" s="175"/>
      <c r="AQ29" s="176"/>
      <c r="AR29" s="175"/>
      <c r="AS29" s="176"/>
      <c r="AT29" s="175"/>
      <c r="AU29" s="176"/>
      <c r="AV29" s="175"/>
      <c r="AW29" s="176"/>
      <c r="AX29" s="175"/>
      <c r="AY29" s="176"/>
      <c r="AZ29" s="175"/>
      <c r="BA29" s="176"/>
      <c r="BB29" s="177"/>
      <c r="BC29" s="178"/>
      <c r="BD29" s="179"/>
      <c r="BE29" s="179"/>
      <c r="BF29" s="179"/>
      <c r="BG29" s="179"/>
      <c r="BH29" s="179"/>
      <c r="BI29" s="179"/>
      <c r="BJ29" s="179"/>
      <c r="BK29" s="179"/>
      <c r="BL29" s="179"/>
      <c r="BM29" s="179"/>
      <c r="BN29" s="179"/>
      <c r="BO29" s="179"/>
      <c r="BP29" s="179"/>
      <c r="BQ29" s="179"/>
      <c r="BR29" s="179"/>
      <c r="BS29" s="179"/>
      <c r="BT29" s="179"/>
      <c r="BU29" s="179"/>
      <c r="BV29" s="179"/>
      <c r="BW29" s="179"/>
      <c r="BX29" s="179"/>
      <c r="BY29" s="179"/>
      <c r="BZ29" s="10"/>
      <c r="CA29" s="10"/>
      <c r="CB29" s="10"/>
      <c r="CC29" s="11"/>
      <c r="CD29" s="11"/>
      <c r="CE29" s="11"/>
      <c r="CF29" s="11"/>
    </row>
    <row r="30" spans="1:90" s="1" customFormat="1" ht="28.5" customHeight="1" thickTop="1" thickBot="1">
      <c r="A30" s="119" t="s">
        <v>41</v>
      </c>
      <c r="B30" s="120"/>
      <c r="C30" s="120"/>
      <c r="D30" s="120"/>
      <c r="E30" s="120"/>
      <c r="F30" s="120"/>
      <c r="G30" s="120"/>
      <c r="H30" s="120"/>
      <c r="I30" s="120"/>
      <c r="J30" s="120"/>
      <c r="K30" s="120"/>
      <c r="L30" s="120"/>
      <c r="M30" s="120"/>
      <c r="N30" s="120"/>
      <c r="O30" s="121"/>
      <c r="P30" s="180" t="str">
        <f>MID(I11,1,1)</f>
        <v/>
      </c>
      <c r="Q30" s="181"/>
      <c r="R30" s="182"/>
      <c r="S30" s="183" t="str">
        <f>MID(I11,2,1)</f>
        <v/>
      </c>
      <c r="T30" s="183"/>
      <c r="U30" s="183"/>
      <c r="V30" s="183" t="str">
        <f>MID(I11,3,1)</f>
        <v/>
      </c>
      <c r="W30" s="183"/>
      <c r="X30" s="183"/>
      <c r="Y30" s="183" t="str">
        <f>MID(I11,4,1)</f>
        <v/>
      </c>
      <c r="Z30" s="183"/>
      <c r="AA30" s="183"/>
      <c r="AB30" s="183" t="str">
        <f>MID(I11,5,1)</f>
        <v/>
      </c>
      <c r="AC30" s="183"/>
      <c r="AD30" s="183"/>
      <c r="AE30" s="183" t="str">
        <f>MID(I11,6,1)</f>
        <v/>
      </c>
      <c r="AF30" s="183"/>
      <c r="AG30" s="183"/>
      <c r="AH30" s="186" t="str">
        <f>MID(I11,7,1)</f>
        <v/>
      </c>
      <c r="AI30" s="187"/>
      <c r="AJ30" s="188"/>
      <c r="AK30" s="186" t="str">
        <f>MID(I11,8,1)</f>
        <v/>
      </c>
      <c r="AL30" s="187"/>
      <c r="AM30" s="188"/>
      <c r="AN30" s="186" t="str">
        <f>MID(I11,9,1)</f>
        <v/>
      </c>
      <c r="AO30" s="187"/>
      <c r="AP30" s="188"/>
      <c r="AQ30" s="186" t="str">
        <f>MID(I11,10,1)</f>
        <v/>
      </c>
      <c r="AR30" s="187"/>
      <c r="AS30" s="188"/>
      <c r="AT30" s="186" t="str">
        <f>MID(I11,11,1)</f>
        <v/>
      </c>
      <c r="AU30" s="187"/>
      <c r="AV30" s="188"/>
      <c r="AW30" s="186" t="str">
        <f>MID(I11,12,1)</f>
        <v/>
      </c>
      <c r="AX30" s="187"/>
      <c r="AY30" s="188"/>
      <c r="AZ30" s="186" t="str">
        <f>MID(I11,13,1)</f>
        <v/>
      </c>
      <c r="BA30" s="187"/>
      <c r="BB30" s="188"/>
      <c r="BC30" s="186" t="str">
        <f>MID(I11,14,1)</f>
        <v/>
      </c>
      <c r="BD30" s="187"/>
      <c r="BE30" s="188"/>
      <c r="BF30" s="186" t="str">
        <f>MID(I11,15,1)</f>
        <v/>
      </c>
      <c r="BG30" s="187"/>
      <c r="BH30" s="187"/>
      <c r="BI30" s="27"/>
      <c r="BJ30" s="28"/>
      <c r="BK30" s="12"/>
      <c r="BL30" s="12"/>
      <c r="BM30" s="12"/>
      <c r="BN30" s="12"/>
      <c r="BO30" s="12"/>
      <c r="BP30" s="12"/>
      <c r="BQ30" s="101" t="s">
        <v>42</v>
      </c>
      <c r="BR30" s="102"/>
      <c r="BS30" s="102"/>
      <c r="BT30" s="102"/>
      <c r="BU30" s="102"/>
      <c r="BV30" s="102"/>
      <c r="BW30" s="102"/>
      <c r="BX30" s="102"/>
      <c r="BY30" s="102"/>
      <c r="BZ30" s="102"/>
      <c r="CA30" s="103"/>
      <c r="CB30" s="12"/>
      <c r="CC30" s="12"/>
      <c r="CD30" s="12"/>
      <c r="CE30" s="12"/>
      <c r="CF30" s="12"/>
      <c r="CG30" s="12"/>
      <c r="CH30" s="12"/>
    </row>
    <row r="31" spans="1:90" s="1" customFormat="1" ht="28.5" customHeight="1" thickTop="1">
      <c r="A31" s="122"/>
      <c r="B31" s="123"/>
      <c r="C31" s="123"/>
      <c r="D31" s="123"/>
      <c r="E31" s="123"/>
      <c r="F31" s="123"/>
      <c r="G31" s="123"/>
      <c r="H31" s="123"/>
      <c r="I31" s="123"/>
      <c r="J31" s="123"/>
      <c r="K31" s="123"/>
      <c r="L31" s="123"/>
      <c r="M31" s="123"/>
      <c r="N31" s="123"/>
      <c r="O31" s="124"/>
      <c r="P31" s="189" t="str">
        <f>MID(I11,16,1)</f>
        <v/>
      </c>
      <c r="Q31" s="190"/>
      <c r="R31" s="191"/>
      <c r="S31" s="192" t="str">
        <f>MID(I11,17,1)</f>
        <v/>
      </c>
      <c r="T31" s="192"/>
      <c r="U31" s="192"/>
      <c r="V31" s="192" t="str">
        <f>MID(I11,18,1)</f>
        <v/>
      </c>
      <c r="W31" s="192"/>
      <c r="X31" s="192"/>
      <c r="Y31" s="192" t="str">
        <f>MID(I11,19,1)</f>
        <v/>
      </c>
      <c r="Z31" s="192"/>
      <c r="AA31" s="192"/>
      <c r="AB31" s="192" t="str">
        <f>MID(I11,20,1)</f>
        <v/>
      </c>
      <c r="AC31" s="192"/>
      <c r="AD31" s="192"/>
      <c r="AE31" s="192" t="str">
        <f>MID(I11,21,1)</f>
        <v/>
      </c>
      <c r="AF31" s="192"/>
      <c r="AG31" s="192"/>
      <c r="AH31" s="193" t="str">
        <f>MID(I11,22,1)</f>
        <v/>
      </c>
      <c r="AI31" s="194"/>
      <c r="AJ31" s="195"/>
      <c r="AK31" s="193" t="str">
        <f>MID(I11,23,1)</f>
        <v/>
      </c>
      <c r="AL31" s="194"/>
      <c r="AM31" s="195"/>
      <c r="AN31" s="193" t="str">
        <f>MID(I11,24,1)</f>
        <v/>
      </c>
      <c r="AO31" s="194"/>
      <c r="AP31" s="195"/>
      <c r="AQ31" s="193" t="str">
        <f>MID(I11,25,1)</f>
        <v/>
      </c>
      <c r="AR31" s="194"/>
      <c r="AS31" s="195"/>
      <c r="AT31" s="193" t="str">
        <f>MID(I11,26,1)</f>
        <v/>
      </c>
      <c r="AU31" s="194"/>
      <c r="AV31" s="195"/>
      <c r="AW31" s="193" t="str">
        <f>MID(I11,27,1)</f>
        <v/>
      </c>
      <c r="AX31" s="194"/>
      <c r="AY31" s="195"/>
      <c r="AZ31" s="193" t="str">
        <f>MID(I11,28,1)</f>
        <v/>
      </c>
      <c r="BA31" s="194"/>
      <c r="BB31" s="195"/>
      <c r="BC31" s="193" t="str">
        <f>MID(I11,29,1)</f>
        <v/>
      </c>
      <c r="BD31" s="194"/>
      <c r="BE31" s="195"/>
      <c r="BF31" s="193" t="str">
        <f>MID(I11,30,1)</f>
        <v/>
      </c>
      <c r="BG31" s="194"/>
      <c r="BH31" s="194"/>
      <c r="BI31" s="29"/>
      <c r="BJ31" s="30"/>
      <c r="BK31" s="12"/>
      <c r="BL31" s="12"/>
      <c r="BM31" s="12"/>
      <c r="BN31" s="12"/>
      <c r="BO31" s="184" t="s">
        <v>43</v>
      </c>
      <c r="BP31" s="185"/>
      <c r="BQ31" s="185"/>
      <c r="BR31" s="185"/>
      <c r="BS31" s="185"/>
      <c r="BT31" s="185"/>
      <c r="BU31" s="185"/>
      <c r="BV31" s="185"/>
      <c r="BW31" s="185"/>
      <c r="BX31" s="185"/>
      <c r="BY31" s="185"/>
      <c r="BZ31" s="185"/>
      <c r="CA31" s="185"/>
      <c r="CB31" s="185"/>
      <c r="CC31" s="185"/>
      <c r="CD31" s="52"/>
      <c r="CE31" s="52"/>
      <c r="CF31" s="52"/>
      <c r="CG31" s="52"/>
      <c r="CH31" s="52"/>
    </row>
    <row r="32" spans="1:90" s="1" customFormat="1" ht="28.5" customHeight="1">
      <c r="A32" s="140" t="s">
        <v>44</v>
      </c>
      <c r="B32" s="141"/>
      <c r="C32" s="141"/>
      <c r="D32" s="141"/>
      <c r="E32" s="141"/>
      <c r="F32" s="141"/>
      <c r="G32" s="141"/>
      <c r="H32" s="141"/>
      <c r="I32" s="141"/>
      <c r="J32" s="141"/>
      <c r="K32" s="141"/>
      <c r="L32" s="141"/>
      <c r="M32" s="141"/>
      <c r="N32" s="141"/>
      <c r="O32" s="142"/>
      <c r="P32" s="199" t="str">
        <f>MID(I10,1,1)</f>
        <v/>
      </c>
      <c r="Q32" s="200"/>
      <c r="R32" s="196" t="str">
        <f>MID(I10,2,1)</f>
        <v/>
      </c>
      <c r="S32" s="196"/>
      <c r="T32" s="196" t="str">
        <f>MID(I10,3,1)</f>
        <v/>
      </c>
      <c r="U32" s="196"/>
      <c r="V32" s="196" t="str">
        <f>MID(I10,4,1)</f>
        <v/>
      </c>
      <c r="W32" s="196"/>
      <c r="X32" s="196" t="str">
        <f>MID(I10,5,1)</f>
        <v/>
      </c>
      <c r="Y32" s="196"/>
      <c r="Z32" s="196" t="str">
        <f>MID(I10,6,1)</f>
        <v/>
      </c>
      <c r="AA32" s="196"/>
      <c r="AB32" s="196" t="str">
        <f>MID(I10,7,1)</f>
        <v/>
      </c>
      <c r="AC32" s="196"/>
      <c r="AD32" s="196" t="str">
        <f>MID(I10,8,1)</f>
        <v/>
      </c>
      <c r="AE32" s="196"/>
      <c r="AF32" s="196" t="str">
        <f>MID(I10,9,1)</f>
        <v/>
      </c>
      <c r="AG32" s="196"/>
      <c r="AH32" s="196" t="str">
        <f>MID(I10,10,1)</f>
        <v/>
      </c>
      <c r="AI32" s="196"/>
      <c r="AJ32" s="196" t="str">
        <f>MID(I10,11,1)</f>
        <v/>
      </c>
      <c r="AK32" s="196"/>
      <c r="AL32" s="197" t="str">
        <f>MID(I10,12,1)</f>
        <v/>
      </c>
      <c r="AM32" s="198"/>
      <c r="AN32" s="197" t="str">
        <f>MID(I10,13,1)</f>
        <v/>
      </c>
      <c r="AO32" s="198"/>
      <c r="AP32" s="196" t="str">
        <f>MID(I10,14,1)</f>
        <v/>
      </c>
      <c r="AQ32" s="196"/>
      <c r="AR32" s="196" t="str">
        <f>MID(I10,15,1)</f>
        <v/>
      </c>
      <c r="AS32" s="196"/>
      <c r="AT32" s="196" t="str">
        <f>MID(I10,16,1)</f>
        <v/>
      </c>
      <c r="AU32" s="196"/>
      <c r="AV32" s="196" t="str">
        <f>MID(I10,17,1)</f>
        <v/>
      </c>
      <c r="AW32" s="196"/>
      <c r="AX32" s="196" t="str">
        <f>MID(I10,18,1)</f>
        <v/>
      </c>
      <c r="AY32" s="196"/>
      <c r="AZ32" s="196" t="str">
        <f>MID(I10,19,1)</f>
        <v/>
      </c>
      <c r="BA32" s="196"/>
      <c r="BB32" s="196" t="str">
        <f>MID(I10,20,1)</f>
        <v/>
      </c>
      <c r="BC32" s="196"/>
      <c r="BD32" s="196" t="str">
        <f>MID(I10,21,1)</f>
        <v/>
      </c>
      <c r="BE32" s="196"/>
      <c r="BF32" s="196" t="str">
        <f>MID(I10,22,1)</f>
        <v/>
      </c>
      <c r="BG32" s="196"/>
      <c r="BH32" s="196" t="str">
        <f>MID(I10,23,1)</f>
        <v/>
      </c>
      <c r="BI32" s="196"/>
      <c r="BJ32" s="196" t="str">
        <f>MID(I10,24,1)</f>
        <v/>
      </c>
      <c r="BK32" s="196"/>
      <c r="BL32" s="196" t="str">
        <f>MID(I10,25,1)</f>
        <v/>
      </c>
      <c r="BM32" s="196"/>
      <c r="BN32" s="196" t="str">
        <f>MID(I10,26,1)</f>
        <v/>
      </c>
      <c r="BO32" s="196"/>
      <c r="BP32" s="196" t="str">
        <f>MID(I10,27,1)</f>
        <v/>
      </c>
      <c r="BQ32" s="196"/>
      <c r="BR32" s="196" t="str">
        <f>MID(I10,28,1)</f>
        <v/>
      </c>
      <c r="BS32" s="196"/>
      <c r="BT32" s="196" t="str">
        <f>MID(I10,29,1)</f>
        <v/>
      </c>
      <c r="BU32" s="197"/>
      <c r="BV32" s="196" t="str">
        <f>MID(I10,30,1)</f>
        <v/>
      </c>
      <c r="BW32" s="197"/>
      <c r="BX32" s="54"/>
      <c r="BY32" s="53"/>
      <c r="BZ32" s="12"/>
      <c r="CA32" s="12"/>
      <c r="CB32" s="13"/>
      <c r="CC32" s="13"/>
      <c r="CD32" s="13"/>
      <c r="CE32" s="13"/>
      <c r="CF32" s="13"/>
      <c r="CG32" s="13"/>
      <c r="CH32" s="13"/>
    </row>
    <row r="33" spans="1:90" s="1" customFormat="1" ht="28.5" customHeight="1">
      <c r="A33" s="140" t="s">
        <v>45</v>
      </c>
      <c r="B33" s="141"/>
      <c r="C33" s="141"/>
      <c r="D33" s="141"/>
      <c r="E33" s="141"/>
      <c r="F33" s="141"/>
      <c r="G33" s="141"/>
      <c r="H33" s="141"/>
      <c r="I33" s="141"/>
      <c r="J33" s="141"/>
      <c r="K33" s="141"/>
      <c r="L33" s="141"/>
      <c r="M33" s="141"/>
      <c r="N33" s="141"/>
      <c r="O33" s="142"/>
      <c r="P33" s="201" t="str">
        <f>MID(I12,1,1)</f>
        <v/>
      </c>
      <c r="Q33" s="202"/>
      <c r="R33" s="202"/>
      <c r="S33" s="203" t="str">
        <f>MID(I12,2,1)</f>
        <v/>
      </c>
      <c r="T33" s="203"/>
      <c r="U33" s="203"/>
      <c r="V33" s="203" t="str">
        <f>MID(I12,3,1)</f>
        <v/>
      </c>
      <c r="W33" s="203"/>
      <c r="X33" s="203"/>
      <c r="Y33" s="203" t="str">
        <f>MID(I12,4,1)</f>
        <v/>
      </c>
      <c r="Z33" s="203"/>
      <c r="AA33" s="203"/>
      <c r="AB33" s="203" t="str">
        <f>MID(I12,5,1)</f>
        <v/>
      </c>
      <c r="AC33" s="203"/>
      <c r="AD33" s="203"/>
      <c r="AE33" s="203" t="str">
        <f>MID(I12,6,1)</f>
        <v/>
      </c>
      <c r="AF33" s="203"/>
      <c r="AG33" s="203"/>
      <c r="AH33" s="204" t="str">
        <f>MID(I12,7,1)</f>
        <v/>
      </c>
      <c r="AI33" s="202"/>
      <c r="AJ33" s="205"/>
      <c r="AK33" s="204" t="str">
        <f>MID(I12,8,1)</f>
        <v/>
      </c>
      <c r="AL33" s="202"/>
      <c r="AM33" s="205"/>
      <c r="AN33" s="204" t="str">
        <f>MID(I12,9,1)</f>
        <v/>
      </c>
      <c r="AO33" s="202"/>
      <c r="AP33" s="205"/>
      <c r="AQ33" s="204" t="str">
        <f>MID(I12,10,1)</f>
        <v/>
      </c>
      <c r="AR33" s="202"/>
      <c r="AS33" s="205"/>
      <c r="AT33" s="204" t="str">
        <f>MID(I12,11,1)</f>
        <v/>
      </c>
      <c r="AU33" s="202"/>
      <c r="AV33" s="205"/>
      <c r="AW33" s="204" t="str">
        <f>MID(I12,12,1)</f>
        <v/>
      </c>
      <c r="AX33" s="202"/>
      <c r="AY33" s="205"/>
      <c r="AZ33" s="204" t="str">
        <f>MID(I12,13,1)</f>
        <v/>
      </c>
      <c r="BA33" s="202"/>
      <c r="BB33" s="205"/>
      <c r="BC33" s="204" t="str">
        <f>MID(I12,14,1)</f>
        <v/>
      </c>
      <c r="BD33" s="202"/>
      <c r="BE33" s="205"/>
      <c r="BF33" s="204" t="str">
        <f>MID(I12,15,1)</f>
        <v/>
      </c>
      <c r="BG33" s="202"/>
      <c r="BH33" s="205"/>
      <c r="BI33" s="204" t="str">
        <f>MID(I12,16,1)</f>
        <v/>
      </c>
      <c r="BJ33" s="202"/>
      <c r="BK33" s="205"/>
      <c r="BL33" s="204" t="str">
        <f>MID(I12,17,1)</f>
        <v/>
      </c>
      <c r="BM33" s="202"/>
      <c r="BN33" s="205"/>
      <c r="BO33" s="204" t="str">
        <f>MID(I12,18,1)</f>
        <v/>
      </c>
      <c r="BP33" s="202"/>
      <c r="BQ33" s="205"/>
      <c r="BR33" s="204" t="str">
        <f>MID(I12,19,1)</f>
        <v/>
      </c>
      <c r="BS33" s="202"/>
      <c r="BT33" s="205"/>
      <c r="BU33" s="204" t="str">
        <f>MID(I12,20,1)</f>
        <v/>
      </c>
      <c r="BV33" s="202"/>
      <c r="BW33" s="202"/>
      <c r="BX33" s="31"/>
      <c r="BY33" s="32"/>
      <c r="BZ33" s="12"/>
      <c r="CA33" s="12"/>
      <c r="CB33" s="13"/>
      <c r="CC33" s="13"/>
      <c r="CD33" s="13"/>
      <c r="CE33" s="13"/>
      <c r="CF33" s="13"/>
      <c r="CG33" s="13"/>
      <c r="CH33" s="13"/>
    </row>
    <row r="34" spans="1:90" s="1" customFormat="1" ht="24" customHeight="1">
      <c r="A34" s="140" t="s">
        <v>14</v>
      </c>
      <c r="B34" s="143"/>
      <c r="C34" s="143"/>
      <c r="D34" s="143"/>
      <c r="E34" s="143"/>
      <c r="F34" s="143"/>
      <c r="G34" s="143"/>
      <c r="H34" s="143"/>
      <c r="I34" s="143"/>
      <c r="J34" s="143"/>
      <c r="K34" s="143"/>
      <c r="L34" s="143"/>
      <c r="M34" s="143"/>
      <c r="N34" s="143"/>
      <c r="O34" s="144"/>
      <c r="P34" s="95" t="str">
        <f>MID(I13,1,2)</f>
        <v/>
      </c>
      <c r="Q34" s="96"/>
      <c r="R34" s="96"/>
      <c r="S34" s="97"/>
      <c r="T34" s="86" t="str">
        <f>MID(K13,1,1)</f>
        <v/>
      </c>
      <c r="U34" s="86"/>
      <c r="V34" s="86" t="str">
        <f>MID(K13,2,1)</f>
        <v/>
      </c>
      <c r="W34" s="86"/>
      <c r="X34" s="67" t="s">
        <v>46</v>
      </c>
      <c r="Y34" s="264"/>
      <c r="Z34" s="86" t="str">
        <f>MID(K13,3,1)</f>
        <v/>
      </c>
      <c r="AA34" s="86"/>
      <c r="AB34" s="86" t="str">
        <f>MID(K13,4,1)</f>
        <v/>
      </c>
      <c r="AC34" s="86"/>
      <c r="AD34" s="67" t="s">
        <v>47</v>
      </c>
      <c r="AE34" s="265"/>
      <c r="AF34" s="87" t="str">
        <f>MID(K13,5,1)</f>
        <v/>
      </c>
      <c r="AG34" s="88"/>
      <c r="AH34" s="94" t="str">
        <f>MID(K13,6,1)</f>
        <v/>
      </c>
      <c r="AI34" s="88"/>
      <c r="AJ34" s="67" t="s">
        <v>48</v>
      </c>
      <c r="AK34" s="266"/>
      <c r="AL34" s="65" t="s">
        <v>49</v>
      </c>
      <c r="AM34" s="45"/>
      <c r="AN34" s="45"/>
      <c r="AO34" s="45"/>
      <c r="AP34" s="45"/>
      <c r="AQ34" s="45"/>
      <c r="AR34" s="45"/>
      <c r="AS34" s="46"/>
      <c r="AT34" s="46"/>
      <c r="AU34" s="46"/>
      <c r="AV34" s="46"/>
      <c r="AW34" s="46"/>
      <c r="AX34" s="46"/>
      <c r="AY34" s="46"/>
      <c r="AZ34" s="46"/>
      <c r="BA34" s="46"/>
      <c r="BB34" s="46"/>
      <c r="BC34" s="46"/>
      <c r="BD34" s="46"/>
      <c r="BE34" s="46"/>
      <c r="BF34" s="46"/>
      <c r="BG34" s="46"/>
      <c r="BH34" s="46"/>
      <c r="BI34" s="46"/>
      <c r="BJ34" s="46"/>
      <c r="BK34" s="46"/>
      <c r="BL34" s="46"/>
      <c r="BM34" s="46"/>
      <c r="BN34" s="46"/>
      <c r="BO34" s="46"/>
      <c r="BP34" s="46"/>
      <c r="BQ34" s="46"/>
      <c r="BR34" s="46"/>
      <c r="BS34" s="46"/>
      <c r="BT34" s="46"/>
      <c r="BU34" s="46"/>
      <c r="BV34" s="46"/>
      <c r="BW34" s="46"/>
      <c r="BX34" s="46"/>
      <c r="BY34" s="46"/>
      <c r="BZ34" s="46"/>
      <c r="CA34" s="46"/>
      <c r="CB34" s="32"/>
      <c r="CC34" s="32"/>
      <c r="CD34" s="12"/>
      <c r="CE34" s="12"/>
      <c r="CF34" s="13"/>
      <c r="CG34" s="13"/>
      <c r="CH34" s="13"/>
      <c r="CI34" s="13"/>
      <c r="CJ34" s="13"/>
      <c r="CK34" s="13"/>
      <c r="CL34" s="13"/>
    </row>
    <row r="35" spans="1:90" s="1" customFormat="1" ht="24" customHeight="1">
      <c r="A35" s="140" t="s">
        <v>50</v>
      </c>
      <c r="B35" s="141"/>
      <c r="C35" s="141"/>
      <c r="D35" s="141"/>
      <c r="E35" s="141"/>
      <c r="F35" s="141"/>
      <c r="G35" s="141"/>
      <c r="H35" s="141"/>
      <c r="I35" s="141"/>
      <c r="J35" s="141"/>
      <c r="K35" s="141"/>
      <c r="L35" s="141"/>
      <c r="M35" s="141"/>
      <c r="N35" s="141"/>
      <c r="O35" s="142"/>
      <c r="P35" s="104" t="str">
        <f>MID(I5,1,1)</f>
        <v/>
      </c>
      <c r="Q35" s="88"/>
      <c r="R35" s="86" t="str">
        <f>MID(I5,2,1)</f>
        <v/>
      </c>
      <c r="S35" s="86"/>
      <c r="T35" s="86" t="str">
        <f>MID(I5,3,1)</f>
        <v/>
      </c>
      <c r="U35" s="86"/>
      <c r="V35" s="86" t="s">
        <v>51</v>
      </c>
      <c r="W35" s="86"/>
      <c r="X35" s="86" t="str">
        <f>MID(I5,5,1)</f>
        <v/>
      </c>
      <c r="Y35" s="86"/>
      <c r="Z35" s="86" t="str">
        <f>MID(I5,6,1)</f>
        <v/>
      </c>
      <c r="AA35" s="86"/>
      <c r="AB35" s="67" t="str">
        <f>MID(I5,7,1)</f>
        <v/>
      </c>
      <c r="AC35" s="68"/>
      <c r="AD35" s="89" t="str">
        <f>MID(I5,8,1)</f>
        <v/>
      </c>
      <c r="AE35" s="90"/>
      <c r="AF35" s="47"/>
      <c r="AG35" s="48"/>
      <c r="AH35" s="49"/>
      <c r="AI35" s="12"/>
      <c r="AJ35" s="12"/>
      <c r="AK35" s="12"/>
      <c r="AL35" s="12"/>
      <c r="AM35" s="12"/>
      <c r="AN35" s="12"/>
      <c r="AO35" s="12"/>
      <c r="AP35" s="12"/>
      <c r="AQ35" s="12"/>
      <c r="AR35" s="12"/>
      <c r="AS35" s="12"/>
      <c r="AT35" s="12"/>
      <c r="AU35" s="12"/>
      <c r="AV35" s="12"/>
      <c r="AW35" s="12"/>
      <c r="AX35" s="12"/>
      <c r="AY35" s="12"/>
      <c r="AZ35" s="12"/>
      <c r="BA35" s="12"/>
      <c r="BB35" s="12"/>
      <c r="BC35" s="12"/>
      <c r="BD35" s="12"/>
      <c r="BE35" s="12"/>
      <c r="BF35" s="12"/>
      <c r="BG35" s="12"/>
      <c r="BH35" s="12"/>
      <c r="BI35" s="12"/>
      <c r="BJ35" s="12"/>
      <c r="BK35" s="12"/>
      <c r="BL35" s="12"/>
      <c r="BM35" s="12"/>
      <c r="BN35" s="12"/>
      <c r="BO35" s="12"/>
      <c r="BP35" s="12"/>
      <c r="BQ35" s="12"/>
      <c r="BR35" s="12"/>
      <c r="BS35" s="12"/>
      <c r="BT35" s="12"/>
      <c r="BU35" s="12"/>
      <c r="BV35" s="13"/>
      <c r="BW35" s="13"/>
      <c r="BX35" s="13"/>
      <c r="BY35" s="13"/>
      <c r="BZ35" s="13"/>
      <c r="CA35" s="13"/>
      <c r="CB35" s="13"/>
    </row>
    <row r="36" spans="1:90" s="1" customFormat="1" ht="28.5" customHeight="1">
      <c r="A36" s="119" t="s">
        <v>52</v>
      </c>
      <c r="B36" s="120"/>
      <c r="C36" s="120"/>
      <c r="D36" s="120"/>
      <c r="E36" s="120"/>
      <c r="F36" s="120"/>
      <c r="G36" s="120"/>
      <c r="H36" s="120"/>
      <c r="I36" s="120"/>
      <c r="J36" s="120"/>
      <c r="K36" s="120"/>
      <c r="L36" s="120"/>
      <c r="M36" s="120"/>
      <c r="N36" s="120"/>
      <c r="O36" s="121"/>
      <c r="P36" s="106" t="str">
        <f>MID(I6,1,1)</f>
        <v/>
      </c>
      <c r="Q36" s="92"/>
      <c r="R36" s="93"/>
      <c r="S36" s="206" t="str">
        <f>MID(I6,2,1)</f>
        <v/>
      </c>
      <c r="T36" s="206"/>
      <c r="U36" s="206"/>
      <c r="V36" s="206" t="str">
        <f>MID(I6,3,1)</f>
        <v/>
      </c>
      <c r="W36" s="206"/>
      <c r="X36" s="206"/>
      <c r="Y36" s="206" t="str">
        <f>MID(I6,4,1)</f>
        <v/>
      </c>
      <c r="Z36" s="206"/>
      <c r="AA36" s="206"/>
      <c r="AB36" s="206" t="str">
        <f>MID(I6,5,1)</f>
        <v/>
      </c>
      <c r="AC36" s="206"/>
      <c r="AD36" s="206"/>
      <c r="AE36" s="206" t="str">
        <f>MID(I6,6,1)</f>
        <v/>
      </c>
      <c r="AF36" s="206"/>
      <c r="AG36" s="206"/>
      <c r="AH36" s="91" t="str">
        <f>MID(I6,7,1)</f>
        <v/>
      </c>
      <c r="AI36" s="92"/>
      <c r="AJ36" s="93"/>
      <c r="AK36" s="91" t="str">
        <f>MID(I6,8,1)</f>
        <v/>
      </c>
      <c r="AL36" s="92"/>
      <c r="AM36" s="93"/>
      <c r="AN36" s="91" t="str">
        <f>MID(I6,9,1)</f>
        <v/>
      </c>
      <c r="AO36" s="92"/>
      <c r="AP36" s="93"/>
      <c r="AQ36" s="91" t="str">
        <f>MID(I6,10,1)</f>
        <v/>
      </c>
      <c r="AR36" s="92"/>
      <c r="AS36" s="92"/>
      <c r="AT36" s="91" t="str">
        <f>MID(I6,11,1)</f>
        <v/>
      </c>
      <c r="AU36" s="92"/>
      <c r="AV36" s="93"/>
      <c r="AW36" s="91" t="str">
        <f>MID(I6,12,1)</f>
        <v/>
      </c>
      <c r="AX36" s="92"/>
      <c r="AY36" s="93"/>
      <c r="AZ36" s="91" t="str">
        <f>MID(I6,13,1)</f>
        <v/>
      </c>
      <c r="BA36" s="92"/>
      <c r="BB36" s="93"/>
      <c r="BC36" s="91" t="str">
        <f>MID(I6,14,1)</f>
        <v/>
      </c>
      <c r="BD36" s="92"/>
      <c r="BE36" s="93"/>
      <c r="BF36" s="91" t="str">
        <f>MID(I6,15,1)</f>
        <v/>
      </c>
      <c r="BG36" s="92"/>
      <c r="BH36" s="92"/>
      <c r="BI36" s="33"/>
      <c r="BJ36" s="34"/>
      <c r="BK36" s="14"/>
      <c r="BL36" s="14"/>
      <c r="BM36" s="14"/>
      <c r="BN36" s="14"/>
      <c r="BO36" s="14"/>
      <c r="BP36" s="14"/>
      <c r="BQ36" s="262" t="s">
        <v>53</v>
      </c>
      <c r="BR36" s="84"/>
      <c r="BS36" s="84"/>
      <c r="BT36" s="84"/>
      <c r="BU36" s="84"/>
      <c r="BV36" s="84"/>
      <c r="BW36" s="84"/>
      <c r="BX36" s="84"/>
      <c r="BY36" s="84"/>
      <c r="BZ36" s="84"/>
      <c r="CA36" s="84"/>
      <c r="CB36" s="84"/>
      <c r="CC36" s="60"/>
      <c r="CE36" s="19"/>
      <c r="CF36" s="19"/>
      <c r="CH36" s="19"/>
    </row>
    <row r="37" spans="1:90" s="1" customFormat="1" ht="28.5" customHeight="1">
      <c r="A37" s="122"/>
      <c r="B37" s="123"/>
      <c r="C37" s="123"/>
      <c r="D37" s="123"/>
      <c r="E37" s="123"/>
      <c r="F37" s="123"/>
      <c r="G37" s="123"/>
      <c r="H37" s="123"/>
      <c r="I37" s="123"/>
      <c r="J37" s="123"/>
      <c r="K37" s="123"/>
      <c r="L37" s="123"/>
      <c r="M37" s="123"/>
      <c r="N37" s="123"/>
      <c r="O37" s="124"/>
      <c r="P37" s="106" t="str">
        <f>MID(I6,16,1)</f>
        <v/>
      </c>
      <c r="Q37" s="92"/>
      <c r="R37" s="93"/>
      <c r="S37" s="206" t="str">
        <f>MID(I6,17,1)</f>
        <v/>
      </c>
      <c r="T37" s="206"/>
      <c r="U37" s="206"/>
      <c r="V37" s="206" t="str">
        <f>MID(I6,18,1)</f>
        <v/>
      </c>
      <c r="W37" s="206"/>
      <c r="X37" s="206"/>
      <c r="Y37" s="66" t="str">
        <f>MID(I6,19,1)</f>
        <v/>
      </c>
      <c r="Z37" s="66"/>
      <c r="AA37" s="66"/>
      <c r="AB37" s="66" t="str">
        <f>MID(I6,20,1)</f>
        <v/>
      </c>
      <c r="AC37" s="66"/>
      <c r="AD37" s="66"/>
      <c r="AE37" s="66" t="str">
        <f>MID(I6,21,1)</f>
        <v/>
      </c>
      <c r="AF37" s="66"/>
      <c r="AG37" s="66"/>
      <c r="AH37" s="91" t="str">
        <f>MID(I6,22,1)</f>
        <v/>
      </c>
      <c r="AI37" s="92"/>
      <c r="AJ37" s="93"/>
      <c r="AK37" s="91" t="str">
        <f>MID(I6,23,1)</f>
        <v/>
      </c>
      <c r="AL37" s="92"/>
      <c r="AM37" s="93"/>
      <c r="AN37" s="91" t="str">
        <f>MID(I6,24,1)</f>
        <v/>
      </c>
      <c r="AO37" s="92"/>
      <c r="AP37" s="93"/>
      <c r="AQ37" s="91" t="str">
        <f>MID(I6,25,1)</f>
        <v/>
      </c>
      <c r="AR37" s="92"/>
      <c r="AS37" s="92"/>
      <c r="AT37" s="37"/>
      <c r="AU37" s="38"/>
      <c r="AV37" s="15"/>
      <c r="AW37" s="15"/>
      <c r="AX37" s="15"/>
      <c r="AY37" s="15"/>
      <c r="AZ37" s="15"/>
      <c r="BA37" s="15"/>
      <c r="BB37" s="15"/>
      <c r="BC37" s="15"/>
      <c r="BD37" s="15"/>
      <c r="BE37" s="15"/>
      <c r="BF37" s="15"/>
      <c r="BG37" s="15"/>
      <c r="BH37" s="15"/>
      <c r="BI37" s="15"/>
      <c r="BJ37" s="15"/>
      <c r="BK37" s="14"/>
      <c r="BL37" s="14"/>
      <c r="BM37" s="14"/>
      <c r="BN37" s="14"/>
      <c r="BO37" s="14"/>
      <c r="BP37" s="14"/>
      <c r="BQ37" s="104" t="str">
        <f>MID(I9,1,1)</f>
        <v/>
      </c>
      <c r="BR37" s="88"/>
      <c r="BS37" s="86" t="str">
        <f>MID(I9,2,1)</f>
        <v/>
      </c>
      <c r="BT37" s="86"/>
      <c r="BU37" s="67" t="str">
        <f>MID(I9,3,1)</f>
        <v/>
      </c>
      <c r="BV37" s="68"/>
      <c r="BW37" s="67" t="str">
        <f>MID(I9,4,1)</f>
        <v/>
      </c>
      <c r="BX37" s="68"/>
      <c r="BY37" s="67" t="str">
        <f>MID(I9,5,1)</f>
        <v/>
      </c>
      <c r="BZ37" s="68"/>
      <c r="CA37" s="67" t="str">
        <f>MID(I9,6,1)</f>
        <v/>
      </c>
      <c r="CB37" s="85"/>
      <c r="CC37" s="61"/>
      <c r="CD37" s="62"/>
      <c r="CE37" s="13"/>
      <c r="CF37" s="13"/>
      <c r="CG37" s="13"/>
      <c r="CH37" s="13"/>
    </row>
    <row r="38" spans="1:90" s="1" customFormat="1" ht="29.25" customHeight="1">
      <c r="A38" s="116" t="s">
        <v>54</v>
      </c>
      <c r="B38" s="117"/>
      <c r="C38" s="117"/>
      <c r="D38" s="117"/>
      <c r="E38" s="117"/>
      <c r="F38" s="117"/>
      <c r="G38" s="117"/>
      <c r="H38" s="117"/>
      <c r="I38" s="117"/>
      <c r="J38" s="117"/>
      <c r="K38" s="117"/>
      <c r="L38" s="117"/>
      <c r="M38" s="117"/>
      <c r="N38" s="117"/>
      <c r="O38" s="118"/>
      <c r="P38" s="106" t="str">
        <f>MID(I7,1,1)</f>
        <v/>
      </c>
      <c r="Q38" s="92"/>
      <c r="R38" s="93"/>
      <c r="S38" s="206" t="str">
        <f>MID(I7,2,1)</f>
        <v/>
      </c>
      <c r="T38" s="206"/>
      <c r="U38" s="206"/>
      <c r="V38" s="206" t="str">
        <f>MID(I7,3,1)</f>
        <v/>
      </c>
      <c r="W38" s="206"/>
      <c r="X38" s="206"/>
      <c r="Y38" s="206" t="str">
        <f>MID(I7,4,1)</f>
        <v/>
      </c>
      <c r="Z38" s="206"/>
      <c r="AA38" s="206"/>
      <c r="AB38" s="207" t="str">
        <f>MID(I7,5,1)</f>
        <v/>
      </c>
      <c r="AC38" s="207"/>
      <c r="AD38" s="207"/>
      <c r="AE38" s="207" t="str">
        <f>MID(I7,6,1)</f>
        <v/>
      </c>
      <c r="AF38" s="207"/>
      <c r="AG38" s="207"/>
      <c r="AH38" s="91" t="str">
        <f>MID(I7,7,1)</f>
        <v/>
      </c>
      <c r="AI38" s="92"/>
      <c r="AJ38" s="93"/>
      <c r="AK38" s="91" t="str">
        <f>MID(I7,8,1)</f>
        <v/>
      </c>
      <c r="AL38" s="92"/>
      <c r="AM38" s="93"/>
      <c r="AN38" s="91" t="str">
        <f>MID(I7,9,1)</f>
        <v/>
      </c>
      <c r="AO38" s="92"/>
      <c r="AP38" s="93"/>
      <c r="AQ38" s="91" t="str">
        <f>MID(I7,10,1)</f>
        <v/>
      </c>
      <c r="AR38" s="92"/>
      <c r="AS38" s="93"/>
      <c r="AT38" s="91" t="str">
        <f>MID(I7,11,1)</f>
        <v/>
      </c>
      <c r="AU38" s="92"/>
      <c r="AV38" s="93"/>
      <c r="AW38" s="91" t="str">
        <f>MID(I7,12,1)</f>
        <v/>
      </c>
      <c r="AX38" s="92"/>
      <c r="AY38" s="93"/>
      <c r="AZ38" s="91" t="str">
        <f>MID(I7,13,1)</f>
        <v/>
      </c>
      <c r="BA38" s="92"/>
      <c r="BB38" s="93"/>
      <c r="BC38" s="91" t="str">
        <f>MID(I7,14,1)</f>
        <v/>
      </c>
      <c r="BD38" s="92"/>
      <c r="BE38" s="92"/>
      <c r="BF38" s="91" t="str">
        <f>MID(I7,15,1)</f>
        <v/>
      </c>
      <c r="BG38" s="92"/>
      <c r="BH38" s="208"/>
      <c r="BI38" s="35"/>
      <c r="BJ38" s="36"/>
      <c r="BK38" s="25"/>
      <c r="BL38" s="25"/>
      <c r="BM38" s="25"/>
      <c r="BN38" s="14"/>
      <c r="BO38" s="263" t="s">
        <v>55</v>
      </c>
      <c r="BP38" s="185"/>
      <c r="BQ38" s="185"/>
      <c r="BR38" s="185"/>
      <c r="BS38" s="185"/>
      <c r="BT38" s="185"/>
      <c r="BU38" s="185"/>
      <c r="BV38" s="185"/>
      <c r="BW38" s="185"/>
      <c r="BX38" s="185"/>
      <c r="BY38" s="185"/>
      <c r="BZ38" s="185"/>
      <c r="CA38" s="185"/>
      <c r="CB38" s="185"/>
      <c r="CC38" s="185"/>
      <c r="CD38" s="63"/>
      <c r="CE38" s="13"/>
      <c r="CF38" s="13"/>
      <c r="CG38" s="13"/>
      <c r="CH38" s="13"/>
    </row>
    <row r="39" spans="1:90" s="1" customFormat="1" ht="29.25" customHeight="1">
      <c r="A39" s="116" t="s">
        <v>56</v>
      </c>
      <c r="B39" s="117"/>
      <c r="C39" s="117"/>
      <c r="D39" s="117"/>
      <c r="E39" s="117"/>
      <c r="F39" s="117"/>
      <c r="G39" s="117"/>
      <c r="H39" s="117"/>
      <c r="I39" s="117"/>
      <c r="J39" s="117"/>
      <c r="K39" s="117"/>
      <c r="L39" s="117"/>
      <c r="M39" s="117"/>
      <c r="N39" s="117"/>
      <c r="O39" s="118"/>
      <c r="P39" s="106" t="str">
        <f>MID(I8,1,1)</f>
        <v/>
      </c>
      <c r="Q39" s="92"/>
      <c r="R39" s="93"/>
      <c r="S39" s="206" t="str">
        <f>MID(I8,2,1)</f>
        <v/>
      </c>
      <c r="T39" s="206"/>
      <c r="U39" s="206"/>
      <c r="V39" s="206" t="str">
        <f>MID(I8,3,1)</f>
        <v/>
      </c>
      <c r="W39" s="206"/>
      <c r="X39" s="206"/>
      <c r="Y39" s="206" t="str">
        <f>MID(I8,4,1)</f>
        <v/>
      </c>
      <c r="Z39" s="206"/>
      <c r="AA39" s="206"/>
      <c r="AB39" s="206" t="str">
        <f>MID(I8,5,1)</f>
        <v/>
      </c>
      <c r="AC39" s="206"/>
      <c r="AD39" s="206"/>
      <c r="AE39" s="206" t="str">
        <f>MID(I8,6,1)</f>
        <v/>
      </c>
      <c r="AF39" s="206"/>
      <c r="AG39" s="206"/>
      <c r="AH39" s="91" t="str">
        <f>MID(I8,7,1)</f>
        <v/>
      </c>
      <c r="AI39" s="92"/>
      <c r="AJ39" s="93"/>
      <c r="AK39" s="91" t="str">
        <f>MID(I8,8,1)</f>
        <v/>
      </c>
      <c r="AL39" s="92"/>
      <c r="AM39" s="93"/>
      <c r="AN39" s="91" t="str">
        <f>MID(I8,9,1)</f>
        <v/>
      </c>
      <c r="AO39" s="92"/>
      <c r="AP39" s="93"/>
      <c r="AQ39" s="91" t="str">
        <f>MID(I8,10,1)</f>
        <v/>
      </c>
      <c r="AR39" s="92"/>
      <c r="AS39" s="93"/>
      <c r="AT39" s="91" t="str">
        <f>MID(I8,11,1)</f>
        <v/>
      </c>
      <c r="AU39" s="92"/>
      <c r="AV39" s="93"/>
      <c r="AW39" s="91" t="str">
        <f>MID(I8,12,1)</f>
        <v/>
      </c>
      <c r="AX39" s="92"/>
      <c r="AY39" s="93"/>
      <c r="AZ39" s="91" t="str">
        <f>MID(I8,13,1)</f>
        <v/>
      </c>
      <c r="BA39" s="92"/>
      <c r="BB39" s="93"/>
      <c r="BC39" s="91" t="str">
        <f>MID(I8,14,1)</f>
        <v/>
      </c>
      <c r="BD39" s="92"/>
      <c r="BE39" s="93"/>
      <c r="BF39" s="91" t="str">
        <f>MID(I8,15,1)</f>
        <v/>
      </c>
      <c r="BG39" s="92"/>
      <c r="BH39" s="93"/>
      <c r="BI39" s="91" t="str">
        <f>MID(I8,16,1)</f>
        <v/>
      </c>
      <c r="BJ39" s="92"/>
      <c r="BK39" s="93"/>
      <c r="BL39" s="91" t="str">
        <f>MID(I8,17,1)</f>
        <v/>
      </c>
      <c r="BM39" s="92"/>
      <c r="BN39" s="93"/>
      <c r="BO39" s="91" t="str">
        <f>MID(I8,18,1)</f>
        <v/>
      </c>
      <c r="BP39" s="92"/>
      <c r="BQ39" s="93"/>
      <c r="BR39" s="91" t="str">
        <f>MID(I8,19,1)</f>
        <v/>
      </c>
      <c r="BS39" s="92"/>
      <c r="BT39" s="93"/>
      <c r="BU39" s="91" t="str">
        <f>MID(I8,20,1)</f>
        <v/>
      </c>
      <c r="BV39" s="92"/>
      <c r="BW39" s="92"/>
      <c r="BX39" s="33"/>
      <c r="BY39" s="34"/>
      <c r="BZ39" s="13"/>
      <c r="CB39" s="13"/>
      <c r="CD39" s="13"/>
      <c r="CE39" s="13"/>
      <c r="CF39" s="13"/>
      <c r="CG39" s="13"/>
      <c r="CH39" s="13"/>
    </row>
    <row r="40" spans="1:90" s="1" customFormat="1" ht="9" customHeight="1">
      <c r="A40" s="110" t="s">
        <v>57</v>
      </c>
      <c r="B40" s="111"/>
      <c r="C40" s="111"/>
      <c r="D40" s="111"/>
      <c r="E40" s="111"/>
      <c r="F40" s="111"/>
      <c r="G40" s="111"/>
      <c r="H40" s="111"/>
      <c r="I40" s="111"/>
      <c r="J40" s="111"/>
      <c r="K40" s="111"/>
      <c r="L40" s="111"/>
      <c r="M40" s="111"/>
      <c r="N40" s="111"/>
      <c r="O40" s="112"/>
      <c r="P40" s="209" t="str">
        <f>MID(I14,1,1)</f>
        <v/>
      </c>
      <c r="Q40" s="210"/>
      <c r="R40" s="213" t="str">
        <f>MID(I14,2,1)</f>
        <v/>
      </c>
      <c r="S40" s="213"/>
      <c r="T40" s="213" t="str">
        <f>MID(I14,3,1)</f>
        <v/>
      </c>
      <c r="U40" s="213"/>
      <c r="V40" s="213" t="str">
        <f>MID(I14,4,1)</f>
        <v/>
      </c>
      <c r="W40" s="213"/>
      <c r="X40" s="213" t="str">
        <f>MID(I14,5,1)</f>
        <v/>
      </c>
      <c r="Y40" s="213"/>
      <c r="Z40" s="213" t="str">
        <f>MID(I14,6,1)</f>
        <v/>
      </c>
      <c r="AA40" s="213"/>
      <c r="AB40" s="213" t="str">
        <f>MID(I14,7,1)</f>
        <v/>
      </c>
      <c r="AC40" s="213"/>
      <c r="AD40" s="213" t="str">
        <f>MID(I14,8,1)</f>
        <v/>
      </c>
      <c r="AE40" s="213"/>
      <c r="AF40" s="213" t="str">
        <f>MID(I14,9,1)</f>
        <v/>
      </c>
      <c r="AG40" s="213"/>
      <c r="AH40" s="210" t="str">
        <f>MID(I14,10,1)</f>
        <v/>
      </c>
      <c r="AI40" s="210"/>
      <c r="AJ40" s="215" t="str">
        <f>MID(I14,11,1)</f>
        <v/>
      </c>
      <c r="AK40" s="216"/>
      <c r="AL40" s="225" t="s">
        <v>58</v>
      </c>
      <c r="AM40" s="226"/>
      <c r="AN40" s="226"/>
      <c r="AO40" s="226"/>
      <c r="AP40" s="226"/>
      <c r="AQ40" s="226"/>
      <c r="AR40" s="226"/>
      <c r="AS40" s="226"/>
      <c r="AT40" s="227"/>
      <c r="AU40" s="209" t="str">
        <f>MID(I15,1,1)</f>
        <v/>
      </c>
      <c r="AV40" s="210"/>
      <c r="AW40" s="213" t="str">
        <f>MID(I15,2,1)</f>
        <v/>
      </c>
      <c r="AX40" s="213"/>
      <c r="AY40" s="213" t="str">
        <f>MID(I15,3,1)</f>
        <v/>
      </c>
      <c r="AZ40" s="213"/>
      <c r="BA40" s="213" t="str">
        <f>MID(I15,4,1)</f>
        <v/>
      </c>
      <c r="BB40" s="213"/>
      <c r="BC40" s="213" t="str">
        <f>MID(I15,5,1)</f>
        <v/>
      </c>
      <c r="BD40" s="213"/>
      <c r="BE40" s="213" t="str">
        <f>MID(I15,6,1)</f>
        <v/>
      </c>
      <c r="BF40" s="213"/>
      <c r="BG40" s="213" t="str">
        <f>MID(I15,7,1)</f>
        <v/>
      </c>
      <c r="BH40" s="213"/>
      <c r="BI40" s="213" t="str">
        <f>MID(I15,8,1)</f>
        <v/>
      </c>
      <c r="BJ40" s="213"/>
      <c r="BK40" s="213" t="str">
        <f>MID(I15,9,1)</f>
        <v/>
      </c>
      <c r="BL40" s="213"/>
      <c r="BM40" s="210" t="str">
        <f>MID(I15,10,1)</f>
        <v/>
      </c>
      <c r="BN40" s="216"/>
      <c r="BO40" s="13"/>
      <c r="BP40" s="13"/>
      <c r="BQ40" s="13"/>
      <c r="BR40" s="13"/>
      <c r="BS40" s="13"/>
      <c r="BT40" s="13"/>
      <c r="BU40" s="13"/>
      <c r="BV40" s="13"/>
      <c r="BW40" s="13"/>
      <c r="BX40" s="13"/>
      <c r="BY40" s="13"/>
      <c r="BZ40" s="13"/>
      <c r="CA40" s="13"/>
      <c r="CB40" s="13"/>
      <c r="CC40" s="13"/>
      <c r="CD40" s="13"/>
      <c r="CE40" s="13"/>
      <c r="CF40" s="13"/>
      <c r="CG40" s="13"/>
      <c r="CH40" s="13"/>
    </row>
    <row r="41" spans="1:90" s="1" customFormat="1" ht="21" customHeight="1">
      <c r="A41" s="113"/>
      <c r="B41" s="114"/>
      <c r="C41" s="114"/>
      <c r="D41" s="114"/>
      <c r="E41" s="114"/>
      <c r="F41" s="114"/>
      <c r="G41" s="114"/>
      <c r="H41" s="114"/>
      <c r="I41" s="114"/>
      <c r="J41" s="114"/>
      <c r="K41" s="114"/>
      <c r="L41" s="114"/>
      <c r="M41" s="114"/>
      <c r="N41" s="114"/>
      <c r="O41" s="115"/>
      <c r="P41" s="211"/>
      <c r="Q41" s="212"/>
      <c r="R41" s="214"/>
      <c r="S41" s="214"/>
      <c r="T41" s="214"/>
      <c r="U41" s="214"/>
      <c r="V41" s="214"/>
      <c r="W41" s="214"/>
      <c r="X41" s="214"/>
      <c r="Y41" s="214"/>
      <c r="Z41" s="214"/>
      <c r="AA41" s="214"/>
      <c r="AB41" s="214"/>
      <c r="AC41" s="214"/>
      <c r="AD41" s="214"/>
      <c r="AE41" s="214"/>
      <c r="AF41" s="214"/>
      <c r="AG41" s="214"/>
      <c r="AH41" s="212"/>
      <c r="AI41" s="212"/>
      <c r="AJ41" s="217"/>
      <c r="AK41" s="218"/>
      <c r="AL41" s="228"/>
      <c r="AM41" s="229"/>
      <c r="AN41" s="229"/>
      <c r="AO41" s="229"/>
      <c r="AP41" s="229"/>
      <c r="AQ41" s="229"/>
      <c r="AR41" s="229"/>
      <c r="AS41" s="229"/>
      <c r="AT41" s="230"/>
      <c r="AU41" s="211"/>
      <c r="AV41" s="212"/>
      <c r="AW41" s="214"/>
      <c r="AX41" s="214"/>
      <c r="AY41" s="214"/>
      <c r="AZ41" s="214"/>
      <c r="BA41" s="214"/>
      <c r="BB41" s="214"/>
      <c r="BC41" s="214"/>
      <c r="BD41" s="214"/>
      <c r="BE41" s="214"/>
      <c r="BF41" s="214"/>
      <c r="BG41" s="214"/>
      <c r="BH41" s="214"/>
      <c r="BI41" s="214"/>
      <c r="BJ41" s="214"/>
      <c r="BK41" s="214"/>
      <c r="BL41" s="214"/>
      <c r="BM41" s="212"/>
      <c r="BN41" s="218"/>
      <c r="BO41" s="13"/>
      <c r="BP41" s="13"/>
      <c r="BQ41" s="219" t="s">
        <v>59</v>
      </c>
      <c r="BR41" s="220"/>
      <c r="BS41" s="220"/>
      <c r="BT41" s="220"/>
      <c r="BU41" s="220"/>
      <c r="BV41" s="220"/>
      <c r="BW41" s="220"/>
      <c r="BX41" s="220"/>
      <c r="BY41" s="220"/>
      <c r="BZ41" s="220"/>
      <c r="CA41" s="220"/>
      <c r="CB41" s="220"/>
      <c r="CC41" s="220"/>
      <c r="CD41" s="221"/>
      <c r="CE41" s="13"/>
      <c r="CF41" s="13"/>
      <c r="CG41" s="13"/>
      <c r="CH41" s="13"/>
    </row>
    <row r="42" spans="1:90" s="1" customFormat="1" ht="19.5" customHeight="1">
      <c r="A42" s="119" t="s">
        <v>60</v>
      </c>
      <c r="B42" s="120"/>
      <c r="C42" s="120"/>
      <c r="D42" s="120"/>
      <c r="E42" s="120"/>
      <c r="F42" s="120"/>
      <c r="G42" s="120"/>
      <c r="H42" s="120"/>
      <c r="I42" s="120"/>
      <c r="J42" s="120"/>
      <c r="K42" s="120"/>
      <c r="L42" s="120"/>
      <c r="M42" s="120"/>
      <c r="N42" s="120"/>
      <c r="O42" s="121"/>
      <c r="P42" s="238" t="str">
        <f>IF(I16=0,"",I16)</f>
        <v/>
      </c>
      <c r="Q42" s="239"/>
      <c r="R42" s="239"/>
      <c r="S42" s="239"/>
      <c r="T42" s="239"/>
      <c r="U42" s="239"/>
      <c r="V42" s="239"/>
      <c r="W42" s="239"/>
      <c r="X42" s="239"/>
      <c r="Y42" s="239"/>
      <c r="Z42" s="239"/>
      <c r="AA42" s="239"/>
      <c r="AB42" s="239"/>
      <c r="AC42" s="239"/>
      <c r="AD42" s="239"/>
      <c r="AE42" s="239"/>
      <c r="AF42" s="239"/>
      <c r="AG42" s="239"/>
      <c r="AH42" s="239"/>
      <c r="AI42" s="239"/>
      <c r="AJ42" s="239"/>
      <c r="AK42" s="240"/>
      <c r="AL42" s="244" t="s">
        <v>61</v>
      </c>
      <c r="AM42" s="245"/>
      <c r="AN42" s="245"/>
      <c r="AO42" s="245"/>
      <c r="AP42" s="245"/>
      <c r="AQ42" s="245"/>
      <c r="AR42" s="245"/>
      <c r="AS42" s="245"/>
      <c r="AT42" s="246"/>
      <c r="AU42" s="238" t="str">
        <f>IF(I17=0,"",I17)</f>
        <v/>
      </c>
      <c r="AV42" s="239"/>
      <c r="AW42" s="239"/>
      <c r="AX42" s="239"/>
      <c r="AY42" s="239"/>
      <c r="AZ42" s="239"/>
      <c r="BA42" s="239"/>
      <c r="BB42" s="239"/>
      <c r="BC42" s="239"/>
      <c r="BD42" s="239"/>
      <c r="BE42" s="239"/>
      <c r="BF42" s="239"/>
      <c r="BG42" s="239"/>
      <c r="BH42" s="239"/>
      <c r="BI42" s="239"/>
      <c r="BJ42" s="239"/>
      <c r="BK42" s="239"/>
      <c r="BL42" s="239"/>
      <c r="BM42" s="239"/>
      <c r="BN42" s="240"/>
      <c r="BO42" s="13"/>
      <c r="BP42" s="13"/>
      <c r="BQ42" s="222"/>
      <c r="BR42" s="223"/>
      <c r="BS42" s="223"/>
      <c r="BT42" s="223"/>
      <c r="BU42" s="223"/>
      <c r="BV42" s="223"/>
      <c r="BW42" s="223"/>
      <c r="BX42" s="223"/>
      <c r="BY42" s="223"/>
      <c r="BZ42" s="223"/>
      <c r="CA42" s="223"/>
      <c r="CB42" s="223"/>
      <c r="CC42" s="223"/>
      <c r="CD42" s="224"/>
      <c r="CE42" s="13"/>
      <c r="CF42" s="13"/>
      <c r="CG42" s="13"/>
      <c r="CH42" s="13"/>
    </row>
    <row r="43" spans="1:90" s="1" customFormat="1" ht="24.75" customHeight="1">
      <c r="A43" s="122"/>
      <c r="B43" s="123"/>
      <c r="C43" s="123"/>
      <c r="D43" s="123"/>
      <c r="E43" s="123"/>
      <c r="F43" s="123"/>
      <c r="G43" s="123"/>
      <c r="H43" s="123"/>
      <c r="I43" s="123"/>
      <c r="J43" s="123"/>
      <c r="K43" s="123"/>
      <c r="L43" s="123"/>
      <c r="M43" s="123"/>
      <c r="N43" s="123"/>
      <c r="O43" s="124"/>
      <c r="P43" s="241"/>
      <c r="Q43" s="242"/>
      <c r="R43" s="242"/>
      <c r="S43" s="242"/>
      <c r="T43" s="242"/>
      <c r="U43" s="242"/>
      <c r="V43" s="242"/>
      <c r="W43" s="242"/>
      <c r="X43" s="242"/>
      <c r="Y43" s="242"/>
      <c r="Z43" s="242"/>
      <c r="AA43" s="242"/>
      <c r="AB43" s="242"/>
      <c r="AC43" s="242"/>
      <c r="AD43" s="242"/>
      <c r="AE43" s="242"/>
      <c r="AF43" s="242"/>
      <c r="AG43" s="242"/>
      <c r="AH43" s="242"/>
      <c r="AI43" s="242"/>
      <c r="AJ43" s="242"/>
      <c r="AK43" s="243"/>
      <c r="AL43" s="247"/>
      <c r="AM43" s="248"/>
      <c r="AN43" s="248"/>
      <c r="AO43" s="248"/>
      <c r="AP43" s="248"/>
      <c r="AQ43" s="248"/>
      <c r="AR43" s="248"/>
      <c r="AS43" s="248"/>
      <c r="AT43" s="249"/>
      <c r="AU43" s="241"/>
      <c r="AV43" s="242"/>
      <c r="AW43" s="242"/>
      <c r="AX43" s="242"/>
      <c r="AY43" s="242"/>
      <c r="AZ43" s="242"/>
      <c r="BA43" s="242"/>
      <c r="BB43" s="242"/>
      <c r="BC43" s="242"/>
      <c r="BD43" s="242"/>
      <c r="BE43" s="242"/>
      <c r="BF43" s="242"/>
      <c r="BG43" s="242"/>
      <c r="BH43" s="242"/>
      <c r="BI43" s="242"/>
      <c r="BJ43" s="242"/>
      <c r="BK43" s="242"/>
      <c r="BL43" s="242"/>
      <c r="BM43" s="242"/>
      <c r="BN43" s="243"/>
      <c r="BO43" s="13"/>
      <c r="BP43" s="13"/>
      <c r="BQ43" s="104" t="str">
        <f>AU18</f>
        <v/>
      </c>
      <c r="BR43" s="88"/>
      <c r="BS43" s="86" t="str">
        <f>AV18</f>
        <v/>
      </c>
      <c r="BT43" s="86"/>
      <c r="BU43" s="67" t="str">
        <f>AW18</f>
        <v/>
      </c>
      <c r="BV43" s="68"/>
      <c r="BW43" s="67" t="str">
        <f>AX18</f>
        <v/>
      </c>
      <c r="BX43" s="68"/>
      <c r="BY43" s="67" t="str">
        <f>AY18</f>
        <v/>
      </c>
      <c r="BZ43" s="68"/>
      <c r="CA43" s="67" t="str">
        <f>AZ18</f>
        <v/>
      </c>
      <c r="CB43" s="68"/>
      <c r="CC43" s="67" t="str">
        <f>BA18</f>
        <v/>
      </c>
      <c r="CD43" s="231"/>
      <c r="CE43" s="13"/>
      <c r="CF43" s="13"/>
      <c r="CG43" s="13"/>
      <c r="CH43" s="13"/>
    </row>
    <row r="44" spans="1:90" s="1" customFormat="1" ht="28.5" customHeight="1">
      <c r="A44" s="107" t="s">
        <v>62</v>
      </c>
      <c r="B44" s="108"/>
      <c r="C44" s="108"/>
      <c r="D44" s="108"/>
      <c r="E44" s="108"/>
      <c r="F44" s="108"/>
      <c r="G44" s="108"/>
      <c r="H44" s="108"/>
      <c r="I44" s="108"/>
      <c r="J44" s="108"/>
      <c r="K44" s="108"/>
      <c r="L44" s="108"/>
      <c r="M44" s="108"/>
      <c r="N44" s="108"/>
      <c r="O44" s="109"/>
      <c r="P44" s="232" t="s">
        <v>63</v>
      </c>
      <c r="Q44" s="233"/>
      <c r="R44" s="233"/>
      <c r="S44" s="233"/>
      <c r="T44" s="233" t="s">
        <v>64</v>
      </c>
      <c r="U44" s="233"/>
      <c r="V44" s="233" t="s">
        <v>65</v>
      </c>
      <c r="W44" s="233"/>
      <c r="X44" s="233"/>
      <c r="Y44" s="234"/>
      <c r="Z44" s="235" t="s">
        <v>66</v>
      </c>
      <c r="AA44" s="236"/>
      <c r="AB44" s="236"/>
      <c r="AC44" s="236"/>
      <c r="AD44" s="236"/>
      <c r="AE44" s="236"/>
      <c r="AF44" s="236"/>
      <c r="AG44" s="236"/>
      <c r="AH44" s="236"/>
      <c r="AI44" s="236"/>
      <c r="AJ44" s="236"/>
      <c r="AK44" s="236"/>
      <c r="AL44" s="236"/>
      <c r="AM44" s="236"/>
      <c r="AN44" s="236"/>
      <c r="AO44" s="236"/>
      <c r="AP44" s="236"/>
      <c r="AQ44" s="236"/>
      <c r="AR44" s="236"/>
      <c r="AS44" s="236"/>
      <c r="AT44" s="237"/>
      <c r="AU44" s="67" t="str">
        <f>AX19</f>
        <v/>
      </c>
      <c r="AV44" s="68"/>
      <c r="AW44" s="67" t="str">
        <f>AY19</f>
        <v/>
      </c>
      <c r="AX44" s="68"/>
      <c r="AY44" s="67" t="str">
        <f>AZ19</f>
        <v/>
      </c>
      <c r="AZ44" s="68"/>
      <c r="BA44" s="67" t="str">
        <f>BA19</f>
        <v/>
      </c>
      <c r="BB44" s="68"/>
      <c r="BC44" s="67" t="str">
        <f>BB19</f>
        <v/>
      </c>
      <c r="BD44" s="68"/>
      <c r="BE44" s="67" t="str">
        <f>BC19</f>
        <v/>
      </c>
      <c r="BF44" s="68"/>
      <c r="BG44" s="67" t="str">
        <f>BD19</f>
        <v/>
      </c>
      <c r="BH44" s="231"/>
      <c r="BI44" s="13"/>
      <c r="BJ44" s="13"/>
      <c r="BK44" s="13"/>
      <c r="BL44" s="13"/>
      <c r="BM44" s="13"/>
      <c r="BN44" s="13"/>
      <c r="BO44" s="13"/>
      <c r="BP44" s="13"/>
      <c r="BQ44" s="13"/>
      <c r="BR44" s="13"/>
      <c r="BS44" s="13"/>
      <c r="BT44" s="13"/>
      <c r="BU44" s="13"/>
      <c r="BV44" s="13"/>
      <c r="BW44" s="13"/>
      <c r="BX44" s="13"/>
      <c r="BY44" s="13"/>
      <c r="BZ44" s="13"/>
      <c r="CA44" s="13"/>
      <c r="CB44" s="13"/>
      <c r="CC44" s="13"/>
      <c r="CD44" s="13"/>
    </row>
    <row r="45" spans="1:90" s="1" customFormat="1" ht="28.5" customHeight="1">
      <c r="A45" s="125" t="s">
        <v>67</v>
      </c>
      <c r="B45" s="126"/>
      <c r="C45" s="126"/>
      <c r="D45" s="126"/>
      <c r="E45" s="126"/>
      <c r="F45" s="126"/>
      <c r="G45" s="126"/>
      <c r="H45" s="126"/>
      <c r="I45" s="126"/>
      <c r="J45" s="126"/>
      <c r="K45" s="126"/>
      <c r="L45" s="126"/>
      <c r="M45" s="126"/>
      <c r="N45" s="126"/>
      <c r="O45" s="126"/>
      <c r="P45" s="126"/>
      <c r="Q45" s="126"/>
      <c r="R45" s="127"/>
      <c r="S45" s="250" t="str">
        <f>MID(I20,1,1)</f>
        <v/>
      </c>
      <c r="T45" s="251"/>
      <c r="U45" s="252" t="str">
        <f>MID(I20,2,1)</f>
        <v/>
      </c>
      <c r="V45" s="252"/>
      <c r="W45" s="252" t="str">
        <f>MID(I20,3,1)</f>
        <v/>
      </c>
      <c r="X45" s="252"/>
      <c r="Y45" s="252" t="str">
        <f>MID(I20,4,1)</f>
        <v/>
      </c>
      <c r="Z45" s="252"/>
      <c r="AA45" s="252" t="str">
        <f>MID(I20,5,1)</f>
        <v/>
      </c>
      <c r="AB45" s="252"/>
      <c r="AC45" s="252" t="str">
        <f>MID(I20,6,1)</f>
        <v/>
      </c>
      <c r="AD45" s="252"/>
      <c r="AE45" s="252" t="str">
        <f>MID(I20,7,1)</f>
        <v/>
      </c>
      <c r="AF45" s="252"/>
      <c r="AG45" s="253" t="str">
        <f>MID(I20,8,1)</f>
        <v/>
      </c>
      <c r="AH45" s="254"/>
      <c r="AI45" s="252" t="str">
        <f>MID(I20,9,1)</f>
        <v/>
      </c>
      <c r="AJ45" s="252"/>
      <c r="AK45" s="252" t="str">
        <f>MID(I20,10,1)</f>
        <v/>
      </c>
      <c r="AL45" s="252"/>
      <c r="AM45" s="252" t="str">
        <f>MID(I20,11,1)</f>
        <v/>
      </c>
      <c r="AN45" s="252"/>
      <c r="AO45" s="252" t="str">
        <f>MID(I20,12,1)</f>
        <v/>
      </c>
      <c r="AP45" s="252"/>
      <c r="AQ45" s="252" t="str">
        <f>MID(I20,13,1)</f>
        <v/>
      </c>
      <c r="AR45" s="252"/>
      <c r="AS45" s="252" t="str">
        <f>MID(I20,14,1)</f>
        <v/>
      </c>
      <c r="AT45" s="252"/>
      <c r="AU45" s="252" t="str">
        <f>MID(I20,15,1)</f>
        <v/>
      </c>
      <c r="AV45" s="252"/>
      <c r="AW45" s="252" t="str">
        <f>MID(I20,16,1)</f>
        <v/>
      </c>
      <c r="AX45" s="252"/>
      <c r="AY45" s="252" t="str">
        <f>MID(I20,17,1)</f>
        <v/>
      </c>
      <c r="AZ45" s="252"/>
      <c r="BA45" s="252" t="str">
        <f>MID(I20,18,1)</f>
        <v/>
      </c>
      <c r="BB45" s="252"/>
      <c r="BC45" s="252" t="str">
        <f>MID(I20,19,1)</f>
        <v/>
      </c>
      <c r="BD45" s="252"/>
      <c r="BE45" s="252" t="str">
        <f>MID(I20,20,1)</f>
        <v/>
      </c>
      <c r="BF45" s="252"/>
      <c r="BG45" s="252" t="str">
        <f>MID(I20,21,1)</f>
        <v/>
      </c>
      <c r="BH45" s="252"/>
      <c r="BI45" s="252" t="str">
        <f>MID(I20,22,1)</f>
        <v/>
      </c>
      <c r="BJ45" s="252"/>
      <c r="BK45" s="258" t="str">
        <f>MID(I20,23,1)</f>
        <v/>
      </c>
      <c r="BL45" s="259"/>
      <c r="BM45" s="252" t="str">
        <f>MID(I20,24,1)</f>
        <v/>
      </c>
      <c r="BN45" s="252"/>
      <c r="BO45" s="252" t="str">
        <f>MID(I20,25,1)</f>
        <v/>
      </c>
      <c r="BP45" s="252"/>
      <c r="BQ45" s="252" t="str">
        <f>MID(I20,26,1)</f>
        <v/>
      </c>
      <c r="BR45" s="252"/>
      <c r="BS45" s="252" t="str">
        <f>MID(I20,27,1)</f>
        <v/>
      </c>
      <c r="BT45" s="252"/>
      <c r="BU45" s="252" t="str">
        <f>MID(I20,28,1)</f>
        <v/>
      </c>
      <c r="BV45" s="252"/>
      <c r="BW45" s="252" t="str">
        <f>MID(I20,29,1)</f>
        <v/>
      </c>
      <c r="BX45" s="252"/>
      <c r="BY45" s="252" t="str">
        <f>MID(I20,30,1)</f>
        <v/>
      </c>
      <c r="BZ45" s="255"/>
      <c r="CA45" s="256"/>
      <c r="CB45" s="257"/>
      <c r="CC45" s="13"/>
      <c r="CD45" s="13"/>
      <c r="CE45" s="13"/>
      <c r="CF45" s="13"/>
      <c r="CG45" s="13"/>
      <c r="CH45" s="13"/>
    </row>
    <row r="46" spans="1:90" s="1" customFormat="1" ht="28.5" customHeight="1">
      <c r="A46" s="128"/>
      <c r="B46" s="129"/>
      <c r="C46" s="129"/>
      <c r="D46" s="129"/>
      <c r="E46" s="129"/>
      <c r="F46" s="129"/>
      <c r="G46" s="129"/>
      <c r="H46" s="129"/>
      <c r="I46" s="129"/>
      <c r="J46" s="129"/>
      <c r="K46" s="129"/>
      <c r="L46" s="129"/>
      <c r="M46" s="129"/>
      <c r="N46" s="129"/>
      <c r="O46" s="129"/>
      <c r="P46" s="129"/>
      <c r="Q46" s="129"/>
      <c r="R46" s="130"/>
      <c r="S46" s="69" t="str">
        <f>MID(I20,31,1)</f>
        <v/>
      </c>
      <c r="T46" s="70"/>
      <c r="U46" s="66" t="str">
        <f>MID(I20,32,1)</f>
        <v/>
      </c>
      <c r="V46" s="66"/>
      <c r="W46" s="66" t="str">
        <f>MID(I20,33,1)</f>
        <v/>
      </c>
      <c r="X46" s="66"/>
      <c r="Y46" s="66" t="str">
        <f>MID(I20,34,1)</f>
        <v/>
      </c>
      <c r="Z46" s="66"/>
      <c r="AA46" s="66" t="str">
        <f>MID(I20,35,1)</f>
        <v/>
      </c>
      <c r="AB46" s="66"/>
      <c r="AC46" s="66" t="str">
        <f>MID(I20,36,1)</f>
        <v/>
      </c>
      <c r="AD46" s="66"/>
      <c r="AE46" s="66" t="str">
        <f>MID(I20,37,1)</f>
        <v/>
      </c>
      <c r="AF46" s="66"/>
      <c r="AG46" s="71" t="str">
        <f>MID(I20,38,1)</f>
        <v/>
      </c>
      <c r="AH46" s="72"/>
      <c r="AI46" s="66" t="str">
        <f>MID(I20,39,1)</f>
        <v/>
      </c>
      <c r="AJ46" s="66"/>
      <c r="AK46" s="66" t="str">
        <f>MID(I20,40,1)</f>
        <v/>
      </c>
      <c r="AL46" s="66"/>
      <c r="AM46" s="66" t="str">
        <f>MID(I20,41,1)</f>
        <v/>
      </c>
      <c r="AN46" s="66"/>
      <c r="AO46" s="66" t="str">
        <f>MID(I20,42,1)</f>
        <v/>
      </c>
      <c r="AP46" s="66"/>
      <c r="AQ46" s="66" t="str">
        <f>MID(I20,43,1)</f>
        <v/>
      </c>
      <c r="AR46" s="66"/>
      <c r="AS46" s="66" t="str">
        <f>MID(I20,44,1)</f>
        <v/>
      </c>
      <c r="AT46" s="66"/>
      <c r="AU46" s="66" t="str">
        <f>MID(I20,45,1)</f>
        <v/>
      </c>
      <c r="AV46" s="66"/>
      <c r="AW46" s="66" t="str">
        <f>MID(I20,46,1)</f>
        <v/>
      </c>
      <c r="AX46" s="66"/>
      <c r="AY46" s="66" t="str">
        <f>MID(I20,47,1)</f>
        <v/>
      </c>
      <c r="AZ46" s="66"/>
      <c r="BA46" s="66" t="str">
        <f>MID(I20,48,1)</f>
        <v/>
      </c>
      <c r="BB46" s="66"/>
      <c r="BC46" s="66" t="str">
        <f>MID(I20,49,1)</f>
        <v/>
      </c>
      <c r="BD46" s="66"/>
      <c r="BE46" s="66" t="str">
        <f>MID(I20,50,1)</f>
        <v/>
      </c>
      <c r="BF46" s="66"/>
      <c r="BG46" s="66" t="str">
        <f>MID(I20,51,1)</f>
        <v/>
      </c>
      <c r="BH46" s="66"/>
      <c r="BI46" s="66" t="str">
        <f>MID(I20,52,1)</f>
        <v/>
      </c>
      <c r="BJ46" s="66"/>
      <c r="BK46" s="74" t="str">
        <f>MID(I20,53,1)</f>
        <v/>
      </c>
      <c r="BL46" s="75"/>
      <c r="BM46" s="66" t="str">
        <f>MID(I20,54,1)</f>
        <v/>
      </c>
      <c r="BN46" s="66"/>
      <c r="BO46" s="66" t="str">
        <f>MID(I20,55,1)</f>
        <v/>
      </c>
      <c r="BP46" s="66"/>
      <c r="BQ46" s="66" t="str">
        <f>MID(I20,56,1)</f>
        <v/>
      </c>
      <c r="BR46" s="66"/>
      <c r="BS46" s="66" t="str">
        <f>MID(I20,57,1)</f>
        <v/>
      </c>
      <c r="BT46" s="66"/>
      <c r="BU46" s="66" t="str">
        <f>MID(I20,58,1)</f>
        <v/>
      </c>
      <c r="BV46" s="66"/>
      <c r="BW46" s="66" t="str">
        <f>MID(I20,59,1)</f>
        <v/>
      </c>
      <c r="BX46" s="66"/>
      <c r="BY46" s="66" t="str">
        <f>MID(I20,60,1)</f>
        <v/>
      </c>
      <c r="BZ46" s="73"/>
    </row>
    <row r="47" spans="1:90" s="1" customFormat="1" ht="27" customHeight="1">
      <c r="A47" s="260"/>
      <c r="B47" s="260"/>
      <c r="C47" s="260"/>
      <c r="D47" s="260"/>
      <c r="E47" s="260"/>
      <c r="F47" s="260"/>
      <c r="G47" s="260"/>
      <c r="H47" s="260"/>
      <c r="I47" s="260"/>
      <c r="J47" s="260"/>
      <c r="K47" s="260"/>
      <c r="L47" s="260"/>
      <c r="M47" s="260"/>
      <c r="N47" s="260"/>
      <c r="O47" s="260"/>
      <c r="P47" s="105"/>
      <c r="Q47" s="105"/>
      <c r="R47" s="105"/>
      <c r="S47" s="105"/>
      <c r="T47" s="105"/>
      <c r="U47" s="105"/>
      <c r="V47" s="105"/>
      <c r="W47" s="105"/>
      <c r="X47" s="105"/>
      <c r="Y47" s="105"/>
      <c r="Z47" s="105"/>
      <c r="AA47" s="105"/>
      <c r="AB47" s="105"/>
      <c r="AC47" s="105"/>
      <c r="AD47" s="105"/>
      <c r="AE47" s="105"/>
      <c r="AF47" s="105"/>
      <c r="AG47" s="105"/>
      <c r="AH47" s="105"/>
      <c r="AI47" s="105"/>
      <c r="AJ47" s="105"/>
      <c r="AK47" s="105"/>
      <c r="AL47" s="105"/>
      <c r="AM47" s="105"/>
      <c r="AN47" s="105"/>
      <c r="AO47" s="105"/>
      <c r="AP47" s="105"/>
      <c r="AQ47" s="105"/>
      <c r="AR47" s="105"/>
      <c r="AS47" s="105"/>
      <c r="AT47" s="105"/>
      <c r="AU47" s="105"/>
      <c r="AV47" s="105"/>
      <c r="AW47" s="105"/>
      <c r="AX47" s="105"/>
      <c r="AY47" s="105"/>
      <c r="AZ47" s="105"/>
      <c r="BA47" s="105"/>
      <c r="BB47" s="105"/>
      <c r="BC47" s="105"/>
      <c r="BD47" s="105"/>
      <c r="BE47" s="105"/>
      <c r="BF47" s="105"/>
      <c r="BG47" s="105"/>
      <c r="BH47" s="105"/>
      <c r="BI47" s="105"/>
      <c r="BJ47" s="105"/>
      <c r="BK47" s="105"/>
      <c r="BL47" s="105"/>
      <c r="BM47" s="105"/>
      <c r="BN47" s="105"/>
      <c r="BO47" s="105"/>
      <c r="BP47" s="105"/>
      <c r="BQ47" s="105"/>
      <c r="BR47" s="105"/>
      <c r="BS47" s="105"/>
      <c r="BT47" s="105"/>
      <c r="BU47" s="105"/>
      <c r="BV47" s="105"/>
      <c r="BW47" s="105"/>
      <c r="BX47" s="105"/>
      <c r="BY47" s="105"/>
      <c r="BZ47" s="105"/>
      <c r="CA47" s="105"/>
      <c r="CB47" s="105"/>
      <c r="CC47" s="105"/>
      <c r="CD47" s="105"/>
      <c r="CE47" s="105"/>
      <c r="CF47" s="105"/>
    </row>
    <row r="48" spans="1:90" s="1" customFormat="1" ht="27" customHeight="1">
      <c r="A48" s="260"/>
      <c r="B48" s="260"/>
      <c r="C48" s="260"/>
      <c r="D48" s="260"/>
      <c r="E48" s="260"/>
      <c r="F48" s="260"/>
      <c r="G48" s="260"/>
      <c r="H48" s="260"/>
      <c r="I48" s="260"/>
      <c r="J48" s="260"/>
      <c r="K48" s="260"/>
      <c r="L48" s="260"/>
      <c r="M48" s="260"/>
      <c r="N48" s="260"/>
      <c r="O48" s="260"/>
      <c r="P48" s="105"/>
      <c r="Q48" s="105"/>
      <c r="R48" s="105"/>
      <c r="S48" s="105"/>
      <c r="T48" s="105"/>
      <c r="U48" s="105"/>
      <c r="V48" s="105"/>
      <c r="W48" s="105"/>
      <c r="X48" s="105"/>
      <c r="Y48" s="105"/>
      <c r="Z48" s="105"/>
      <c r="AA48" s="105"/>
      <c r="AB48" s="105"/>
      <c r="AC48" s="105"/>
      <c r="AD48" s="105"/>
      <c r="AE48" s="105"/>
      <c r="AF48" s="105"/>
      <c r="AG48" s="105"/>
      <c r="AH48" s="105"/>
      <c r="AI48" s="105"/>
      <c r="AJ48" s="105"/>
      <c r="AK48" s="105"/>
      <c r="AL48" s="105"/>
      <c r="AM48" s="105"/>
      <c r="AN48" s="105"/>
      <c r="AO48" s="105"/>
      <c r="AP48" s="105"/>
      <c r="AQ48" s="105"/>
      <c r="AR48" s="105"/>
      <c r="AS48" s="105"/>
      <c r="AT48" s="105"/>
      <c r="AU48" s="105"/>
      <c r="AV48" s="105"/>
      <c r="AW48" s="105"/>
      <c r="AX48" s="105"/>
      <c r="AY48" s="105"/>
      <c r="AZ48" s="105"/>
      <c r="BA48" s="105"/>
      <c r="BB48" s="105"/>
      <c r="BC48" s="105"/>
      <c r="BD48" s="105"/>
      <c r="BE48" s="105"/>
      <c r="BF48" s="105"/>
      <c r="BG48" s="105"/>
      <c r="BH48" s="105"/>
      <c r="BI48" s="105"/>
      <c r="BJ48" s="105"/>
      <c r="BK48" s="105"/>
      <c r="BL48" s="105"/>
      <c r="BM48" s="105"/>
      <c r="BN48" s="105"/>
      <c r="BO48" s="105"/>
      <c r="BP48" s="105"/>
      <c r="BQ48" s="105"/>
      <c r="BR48" s="105"/>
      <c r="BS48" s="105"/>
      <c r="BT48" s="105"/>
      <c r="BU48" s="105"/>
      <c r="BV48" s="105"/>
      <c r="BW48" s="105"/>
      <c r="BX48" s="105"/>
      <c r="BY48" s="105"/>
      <c r="BZ48" s="105"/>
      <c r="CA48" s="105"/>
      <c r="CB48" s="105"/>
      <c r="CC48" s="105"/>
      <c r="CD48" s="105"/>
      <c r="CE48" s="105"/>
      <c r="CF48" s="105"/>
    </row>
    <row r="49" spans="1:84" s="1" customFormat="1" ht="27" customHeight="1">
      <c r="A49" s="260"/>
      <c r="B49" s="260"/>
      <c r="C49" s="260"/>
      <c r="D49" s="260"/>
      <c r="E49" s="260"/>
      <c r="F49" s="260"/>
      <c r="G49" s="260"/>
      <c r="H49" s="260"/>
      <c r="I49" s="260"/>
      <c r="J49" s="260"/>
      <c r="K49" s="260"/>
      <c r="L49" s="260"/>
      <c r="M49" s="260"/>
      <c r="N49" s="260"/>
      <c r="O49" s="260"/>
      <c r="P49" s="105"/>
      <c r="Q49" s="105"/>
      <c r="R49" s="105"/>
      <c r="S49" s="105"/>
      <c r="T49" s="105"/>
      <c r="U49" s="105"/>
      <c r="V49" s="105"/>
      <c r="W49" s="105"/>
      <c r="X49" s="105"/>
      <c r="Y49" s="105"/>
      <c r="Z49" s="105"/>
      <c r="AA49" s="105"/>
      <c r="AB49" s="105"/>
      <c r="AC49" s="105"/>
      <c r="AD49" s="105"/>
      <c r="AE49" s="105"/>
      <c r="AF49" s="105"/>
      <c r="AG49" s="105"/>
      <c r="AH49" s="105"/>
      <c r="AI49" s="105"/>
      <c r="AJ49" s="105"/>
      <c r="AK49" s="105"/>
      <c r="AL49" s="105"/>
      <c r="AM49" s="105"/>
      <c r="AN49" s="105"/>
      <c r="AO49" s="105"/>
      <c r="AP49" s="105"/>
      <c r="AQ49" s="105"/>
      <c r="AR49" s="105"/>
      <c r="AS49" s="105"/>
      <c r="AT49" s="105"/>
      <c r="AU49" s="105"/>
      <c r="AV49" s="105"/>
      <c r="AW49" s="105"/>
      <c r="AX49" s="105"/>
      <c r="AY49" s="105"/>
      <c r="AZ49" s="105"/>
      <c r="BA49" s="105"/>
      <c r="BB49" s="105"/>
      <c r="BC49" s="105"/>
      <c r="BD49" s="105"/>
      <c r="BE49" s="105"/>
      <c r="BF49" s="105"/>
      <c r="BG49" s="105"/>
      <c r="BH49" s="105"/>
      <c r="BI49" s="105"/>
      <c r="BJ49" s="105"/>
      <c r="BK49" s="105"/>
      <c r="BL49" s="105"/>
      <c r="BM49" s="105"/>
      <c r="BN49" s="105"/>
      <c r="BO49" s="105"/>
      <c r="BP49" s="105"/>
      <c r="BQ49" s="105"/>
      <c r="BR49" s="105"/>
      <c r="BS49" s="105"/>
      <c r="BT49" s="105"/>
      <c r="BU49" s="105"/>
      <c r="BV49" s="105"/>
      <c r="BW49" s="105"/>
      <c r="BX49" s="105"/>
      <c r="BY49" s="105"/>
      <c r="BZ49" s="105"/>
      <c r="CA49" s="105"/>
      <c r="CB49" s="105"/>
      <c r="CC49" s="105"/>
      <c r="CD49" s="105"/>
      <c r="CE49" s="105"/>
      <c r="CF49" s="105"/>
    </row>
    <row r="50" spans="1:84" s="1" customFormat="1" ht="27" customHeight="1">
      <c r="A50" s="260"/>
      <c r="B50" s="260"/>
      <c r="C50" s="260"/>
      <c r="D50" s="260"/>
      <c r="E50" s="260"/>
      <c r="F50" s="260"/>
      <c r="G50" s="260"/>
      <c r="H50" s="260"/>
      <c r="I50" s="260"/>
      <c r="J50" s="260"/>
      <c r="K50" s="260"/>
      <c r="L50" s="260"/>
      <c r="M50" s="260"/>
      <c r="N50" s="260"/>
      <c r="O50" s="260"/>
      <c r="P50" s="105"/>
      <c r="Q50" s="105"/>
      <c r="R50" s="105"/>
      <c r="S50" s="105"/>
      <c r="T50" s="105"/>
      <c r="U50" s="105"/>
      <c r="V50" s="105"/>
      <c r="W50" s="105"/>
      <c r="X50" s="105"/>
      <c r="Y50" s="105"/>
      <c r="Z50" s="105"/>
      <c r="AA50" s="105"/>
      <c r="AB50" s="105"/>
      <c r="AC50" s="105"/>
      <c r="AD50" s="105"/>
      <c r="AE50" s="105"/>
      <c r="AF50" s="105"/>
      <c r="AG50" s="105"/>
      <c r="AH50" s="105"/>
      <c r="AI50" s="105"/>
      <c r="AJ50" s="105"/>
      <c r="AK50" s="105"/>
      <c r="AL50" s="105"/>
      <c r="AM50" s="105"/>
      <c r="AN50" s="105"/>
      <c r="AO50" s="105"/>
      <c r="AP50" s="105"/>
      <c r="AQ50" s="105"/>
      <c r="AR50" s="105"/>
      <c r="AS50" s="105"/>
      <c r="AT50" s="105"/>
      <c r="AU50" s="105"/>
      <c r="AV50" s="105"/>
      <c r="AW50" s="105"/>
      <c r="AX50" s="105"/>
      <c r="AY50" s="105"/>
      <c r="AZ50" s="105"/>
      <c r="BA50" s="105"/>
      <c r="BB50" s="105"/>
      <c r="BC50" s="105"/>
      <c r="BD50" s="105"/>
      <c r="BE50" s="105"/>
      <c r="BF50" s="105"/>
      <c r="BG50" s="105"/>
      <c r="BH50" s="105"/>
      <c r="BI50" s="105"/>
      <c r="BJ50" s="105"/>
      <c r="BK50" s="105"/>
      <c r="BL50" s="105"/>
      <c r="BM50" s="105"/>
      <c r="BN50" s="105"/>
      <c r="BO50" s="105"/>
      <c r="BP50" s="105"/>
      <c r="BQ50" s="105"/>
      <c r="BR50" s="105"/>
      <c r="BS50" s="105"/>
      <c r="BT50" s="105"/>
      <c r="BU50" s="105"/>
      <c r="BV50" s="105"/>
      <c r="BW50" s="105"/>
      <c r="BX50" s="105"/>
      <c r="BY50" s="105"/>
      <c r="BZ50" s="105"/>
      <c r="CA50" s="105"/>
      <c r="CB50" s="105"/>
      <c r="CC50" s="105"/>
      <c r="CD50" s="105"/>
      <c r="CE50" s="105"/>
      <c r="CF50" s="105"/>
    </row>
    <row r="51" spans="1:84" s="1" customFormat="1" ht="27" customHeight="1">
      <c r="P51" s="105"/>
      <c r="Q51" s="105"/>
      <c r="R51" s="105"/>
      <c r="S51" s="105"/>
      <c r="T51" s="105"/>
      <c r="U51" s="105"/>
      <c r="V51" s="105"/>
      <c r="W51" s="105"/>
      <c r="X51" s="105"/>
      <c r="Y51" s="105"/>
      <c r="Z51" s="105"/>
      <c r="AA51" s="105"/>
      <c r="AB51" s="105"/>
      <c r="AC51" s="105"/>
      <c r="AD51" s="105"/>
      <c r="AE51" s="105"/>
      <c r="AF51" s="105"/>
      <c r="AG51" s="105"/>
      <c r="AH51" s="105"/>
      <c r="AI51" s="105"/>
      <c r="AJ51" s="105"/>
      <c r="AK51" s="105"/>
      <c r="AL51" s="105"/>
      <c r="AM51" s="105"/>
      <c r="AN51" s="105"/>
      <c r="AO51" s="105"/>
      <c r="AP51" s="105"/>
      <c r="AQ51" s="105"/>
      <c r="AR51" s="105"/>
      <c r="AS51" s="105"/>
      <c r="AT51" s="105"/>
      <c r="AU51" s="105"/>
      <c r="AV51" s="105"/>
      <c r="AW51" s="105"/>
      <c r="AX51" s="105"/>
      <c r="AY51" s="105"/>
      <c r="AZ51" s="105"/>
      <c r="BA51" s="105"/>
      <c r="BB51" s="105"/>
      <c r="BC51" s="105"/>
      <c r="BD51" s="105"/>
      <c r="BE51" s="105"/>
      <c r="BF51" s="105"/>
      <c r="BG51" s="105"/>
      <c r="BH51" s="105"/>
      <c r="BI51" s="105"/>
      <c r="BJ51" s="105"/>
      <c r="BK51" s="105"/>
      <c r="BL51" s="105"/>
      <c r="BM51" s="105"/>
      <c r="BN51" s="105"/>
    </row>
    <row r="52" spans="1:84" s="1" customFormat="1" ht="27" customHeight="1">
      <c r="P52" s="105"/>
      <c r="Q52" s="105"/>
      <c r="R52" s="105"/>
      <c r="S52" s="105"/>
      <c r="T52" s="105"/>
      <c r="U52" s="105"/>
      <c r="V52" s="105"/>
      <c r="W52" s="105"/>
      <c r="X52" s="105"/>
      <c r="Y52" s="105"/>
      <c r="Z52" s="105"/>
      <c r="AA52" s="105"/>
      <c r="AB52" s="105"/>
      <c r="AC52" s="105"/>
      <c r="AD52" s="105"/>
      <c r="AE52" s="105"/>
      <c r="AF52" s="105"/>
      <c r="AG52" s="105"/>
      <c r="AH52" s="105"/>
      <c r="AI52" s="105"/>
      <c r="AJ52" s="105"/>
      <c r="AK52" s="105"/>
      <c r="AL52" s="105"/>
      <c r="AM52" s="105"/>
      <c r="AN52" s="105"/>
      <c r="AO52" s="105"/>
      <c r="AP52" s="105"/>
      <c r="AQ52" s="105"/>
      <c r="AR52" s="105"/>
      <c r="AS52" s="105"/>
      <c r="AT52" s="105"/>
      <c r="AU52" s="105"/>
      <c r="AV52" s="105"/>
      <c r="AW52" s="105"/>
      <c r="AX52" s="105"/>
      <c r="AY52" s="105"/>
    </row>
    <row r="53" spans="1:84" s="1" customFormat="1" ht="27" customHeight="1">
      <c r="P53" s="261"/>
      <c r="Q53" s="261"/>
      <c r="R53" s="261"/>
      <c r="S53" s="261"/>
      <c r="T53" s="261"/>
      <c r="U53" s="261"/>
      <c r="V53" s="261"/>
      <c r="W53" s="261"/>
      <c r="X53" s="261"/>
      <c r="Y53" s="261"/>
      <c r="Z53" s="261"/>
      <c r="AA53" s="261"/>
      <c r="AB53" s="261"/>
      <c r="AC53" s="261"/>
      <c r="AD53" s="261"/>
      <c r="AE53" s="261"/>
      <c r="AF53" s="261"/>
      <c r="AG53" s="261"/>
      <c r="AH53" s="261"/>
      <c r="AI53" s="261"/>
      <c r="AJ53" s="261"/>
      <c r="AK53" s="261"/>
      <c r="AL53" s="261"/>
      <c r="AM53" s="261"/>
      <c r="AN53" s="261"/>
      <c r="AO53" s="261"/>
      <c r="AP53" s="261"/>
      <c r="AQ53" s="261"/>
    </row>
    <row r="54" spans="1:84" s="1" customFormat="1" ht="27" customHeight="1"/>
    <row r="55" spans="1:84" s="1" customFormat="1" ht="27" customHeight="1"/>
    <row r="56" spans="1:84" s="1" customFormat="1" ht="27" customHeight="1"/>
    <row r="57" spans="1:84" s="1" customFormat="1" ht="27" customHeight="1"/>
    <row r="58" spans="1:84" s="1" customFormat="1" ht="27" customHeight="1"/>
    <row r="59" spans="1:84" s="1" customFormat="1" ht="27" customHeight="1"/>
    <row r="60" spans="1:84" s="1" customFormat="1" ht="27" customHeight="1"/>
    <row r="61" spans="1:84" s="1" customFormat="1" ht="27" customHeight="1"/>
    <row r="62" spans="1:84" s="1" customFormat="1" ht="27" customHeight="1"/>
    <row r="63" spans="1:84" s="1" customFormat="1" ht="27" customHeight="1"/>
    <row r="64" spans="1:84" s="1" customFormat="1" ht="27" customHeight="1"/>
    <row r="65" s="1" customFormat="1" ht="27" customHeight="1"/>
    <row r="66" s="1" customFormat="1" ht="27" customHeight="1"/>
    <row r="67" s="1" customFormat="1" ht="27" customHeight="1"/>
    <row r="68" s="1" customFormat="1" ht="27" customHeight="1"/>
    <row r="69" s="1" customFormat="1" ht="27" customHeight="1"/>
    <row r="70" s="1" customFormat="1" ht="27" customHeigh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sheetData>
  <mergeCells count="499">
    <mergeCell ref="BO38:CC38"/>
    <mergeCell ref="X34:Y34"/>
    <mergeCell ref="AD34:AE34"/>
    <mergeCell ref="AJ34:AK34"/>
    <mergeCell ref="AN53:AO53"/>
    <mergeCell ref="AP53:AQ53"/>
    <mergeCell ref="AW52:AY52"/>
    <mergeCell ref="AN52:AP52"/>
    <mergeCell ref="AQ52:AS52"/>
    <mergeCell ref="AT52:AV52"/>
    <mergeCell ref="AE52:AG52"/>
    <mergeCell ref="AH52:AJ52"/>
    <mergeCell ref="AK52:AM52"/>
    <mergeCell ref="AH53:AI53"/>
    <mergeCell ref="AJ53:AK53"/>
    <mergeCell ref="AL53:AM53"/>
    <mergeCell ref="AZ51:BB51"/>
    <mergeCell ref="BC51:BE51"/>
    <mergeCell ref="BF51:BH51"/>
    <mergeCell ref="BI51:BK51"/>
    <mergeCell ref="BL51:BN51"/>
    <mergeCell ref="AW51:AY51"/>
    <mergeCell ref="BX50:BZ50"/>
    <mergeCell ref="P53:Q53"/>
    <mergeCell ref="R53:S53"/>
    <mergeCell ref="T53:U53"/>
    <mergeCell ref="V53:W53"/>
    <mergeCell ref="X53:Y53"/>
    <mergeCell ref="Z53:AA53"/>
    <mergeCell ref="AB53:AC53"/>
    <mergeCell ref="AD53:AE53"/>
    <mergeCell ref="AF53:AG53"/>
    <mergeCell ref="S51:U51"/>
    <mergeCell ref="V51:X51"/>
    <mergeCell ref="Y51:AA51"/>
    <mergeCell ref="AB51:AD51"/>
    <mergeCell ref="AE51:AG51"/>
    <mergeCell ref="BO50:BQ50"/>
    <mergeCell ref="BR50:BT50"/>
    <mergeCell ref="BU50:BW50"/>
    <mergeCell ref="S52:U52"/>
    <mergeCell ref="V52:X52"/>
    <mergeCell ref="Y52:AA52"/>
    <mergeCell ref="AB52:AD52"/>
    <mergeCell ref="AH51:AJ51"/>
    <mergeCell ref="AK51:AM51"/>
    <mergeCell ref="AN51:AP51"/>
    <mergeCell ref="AQ51:AS51"/>
    <mergeCell ref="AT51:AV51"/>
    <mergeCell ref="CA50:CC50"/>
    <mergeCell ref="AE50:AG50"/>
    <mergeCell ref="AH50:AJ50"/>
    <mergeCell ref="AK50:AM50"/>
    <mergeCell ref="AN50:AP50"/>
    <mergeCell ref="CD50:CF50"/>
    <mergeCell ref="AW50:AY50"/>
    <mergeCell ref="AZ50:BB50"/>
    <mergeCell ref="BC50:BE50"/>
    <mergeCell ref="BF50:BH50"/>
    <mergeCell ref="BI50:BK50"/>
    <mergeCell ref="BL50:BN50"/>
    <mergeCell ref="AQ50:AS50"/>
    <mergeCell ref="AT50:AV50"/>
    <mergeCell ref="S50:U50"/>
    <mergeCell ref="V50:X50"/>
    <mergeCell ref="Y50:AA50"/>
    <mergeCell ref="AB50:AD50"/>
    <mergeCell ref="BO49:BQ49"/>
    <mergeCell ref="BR49:BT49"/>
    <mergeCell ref="BU49:BW49"/>
    <mergeCell ref="AE49:AG49"/>
    <mergeCell ref="AH49:AJ49"/>
    <mergeCell ref="AK49:AM49"/>
    <mergeCell ref="AN49:AP49"/>
    <mergeCell ref="AQ49:AS49"/>
    <mergeCell ref="AT49:AV49"/>
    <mergeCell ref="S49:U49"/>
    <mergeCell ref="V49:X49"/>
    <mergeCell ref="Y49:AA49"/>
    <mergeCell ref="AB49:AD49"/>
    <mergeCell ref="BX49:BZ49"/>
    <mergeCell ref="CA49:CC49"/>
    <mergeCell ref="CD49:CF49"/>
    <mergeCell ref="AW49:AY49"/>
    <mergeCell ref="AZ49:BB49"/>
    <mergeCell ref="BC49:BE49"/>
    <mergeCell ref="BF49:BH49"/>
    <mergeCell ref="BI49:BK49"/>
    <mergeCell ref="BL49:BN49"/>
    <mergeCell ref="BO48:BQ48"/>
    <mergeCell ref="BR48:BT48"/>
    <mergeCell ref="BU48:BW48"/>
    <mergeCell ref="BX48:BZ48"/>
    <mergeCell ref="CA48:CC48"/>
    <mergeCell ref="CD48:CF48"/>
    <mergeCell ref="AW48:AY48"/>
    <mergeCell ref="AZ48:BB48"/>
    <mergeCell ref="BC48:BE48"/>
    <mergeCell ref="BF48:BH48"/>
    <mergeCell ref="BI48:BK48"/>
    <mergeCell ref="BL48:BN48"/>
    <mergeCell ref="AE48:AG48"/>
    <mergeCell ref="AH48:AJ48"/>
    <mergeCell ref="AK48:AM48"/>
    <mergeCell ref="AN48:AP48"/>
    <mergeCell ref="AQ48:AS48"/>
    <mergeCell ref="AT48:AV48"/>
    <mergeCell ref="A48:O48"/>
    <mergeCell ref="P48:R48"/>
    <mergeCell ref="S48:U48"/>
    <mergeCell ref="V48:X48"/>
    <mergeCell ref="Y48:AA48"/>
    <mergeCell ref="AB48:AD48"/>
    <mergeCell ref="BO47:BQ47"/>
    <mergeCell ref="BR47:BT47"/>
    <mergeCell ref="BU47:BW47"/>
    <mergeCell ref="BX47:BZ47"/>
    <mergeCell ref="CA47:CC47"/>
    <mergeCell ref="CD47:CF47"/>
    <mergeCell ref="AW47:AY47"/>
    <mergeCell ref="AZ47:BB47"/>
    <mergeCell ref="BC47:BE47"/>
    <mergeCell ref="BF47:BH47"/>
    <mergeCell ref="BI47:BK47"/>
    <mergeCell ref="BL47:BN47"/>
    <mergeCell ref="AE47:AG47"/>
    <mergeCell ref="AH47:AJ47"/>
    <mergeCell ref="AK47:AM47"/>
    <mergeCell ref="AN47:AP47"/>
    <mergeCell ref="AQ47:AS47"/>
    <mergeCell ref="AT47:AV47"/>
    <mergeCell ref="A47:O47"/>
    <mergeCell ref="P47:R47"/>
    <mergeCell ref="S47:U47"/>
    <mergeCell ref="V47:X47"/>
    <mergeCell ref="Y47:AA47"/>
    <mergeCell ref="AB47:AD47"/>
    <mergeCell ref="BA45:BB45"/>
    <mergeCell ref="BC45:BD45"/>
    <mergeCell ref="BE45:BF45"/>
    <mergeCell ref="BS45:BT45"/>
    <mergeCell ref="BU45:BV45"/>
    <mergeCell ref="BW45:BX45"/>
    <mergeCell ref="BY45:BZ45"/>
    <mergeCell ref="CA45:CB45"/>
    <mergeCell ref="BG45:BH45"/>
    <mergeCell ref="BI45:BJ45"/>
    <mergeCell ref="BK45:BL45"/>
    <mergeCell ref="BM45:BN45"/>
    <mergeCell ref="S45:T45"/>
    <mergeCell ref="U45:V45"/>
    <mergeCell ref="W45:X45"/>
    <mergeCell ref="Y45:Z45"/>
    <mergeCell ref="AA45:AB45"/>
    <mergeCell ref="BW43:BX43"/>
    <mergeCell ref="BY43:BZ43"/>
    <mergeCell ref="AC45:AD45"/>
    <mergeCell ref="AE45:AF45"/>
    <mergeCell ref="AG45:AH45"/>
    <mergeCell ref="AI45:AJ45"/>
    <mergeCell ref="AK45:AL45"/>
    <mergeCell ref="AM45:AN45"/>
    <mergeCell ref="AY44:AZ44"/>
    <mergeCell ref="BA44:BB44"/>
    <mergeCell ref="BC44:BD44"/>
    <mergeCell ref="AO45:AP45"/>
    <mergeCell ref="AQ45:AR45"/>
    <mergeCell ref="AS45:AT45"/>
    <mergeCell ref="BO45:BP45"/>
    <mergeCell ref="BQ45:BR45"/>
    <mergeCell ref="AU45:AV45"/>
    <mergeCell ref="AW45:AX45"/>
    <mergeCell ref="AY45:AZ45"/>
    <mergeCell ref="CA43:CB43"/>
    <mergeCell ref="CC43:CD43"/>
    <mergeCell ref="P44:S44"/>
    <mergeCell ref="T44:U44"/>
    <mergeCell ref="V44:Y44"/>
    <mergeCell ref="Z44:AT44"/>
    <mergeCell ref="AU44:AV44"/>
    <mergeCell ref="AW44:AX44"/>
    <mergeCell ref="P42:AK43"/>
    <mergeCell ref="AL42:AT43"/>
    <mergeCell ref="AU42:BN43"/>
    <mergeCell ref="BQ43:BR43"/>
    <mergeCell ref="BS43:BT43"/>
    <mergeCell ref="BU43:BV43"/>
    <mergeCell ref="BE44:BF44"/>
    <mergeCell ref="BG44:BH44"/>
    <mergeCell ref="BI40:BJ41"/>
    <mergeCell ref="BK40:BL41"/>
    <mergeCell ref="BM40:BN41"/>
    <mergeCell ref="BQ41:CD42"/>
    <mergeCell ref="AL40:AT41"/>
    <mergeCell ref="AU40:AV41"/>
    <mergeCell ref="AW40:AX41"/>
    <mergeCell ref="AY40:AZ41"/>
    <mergeCell ref="BA40:BB41"/>
    <mergeCell ref="BC40:BD41"/>
    <mergeCell ref="BR39:BT39"/>
    <mergeCell ref="BU39:BW39"/>
    <mergeCell ref="P40:Q41"/>
    <mergeCell ref="R40:S41"/>
    <mergeCell ref="T40:U41"/>
    <mergeCell ref="V40:W41"/>
    <mergeCell ref="X40:Y41"/>
    <mergeCell ref="AQ39:AS39"/>
    <mergeCell ref="AT39:AV39"/>
    <mergeCell ref="AW39:AY39"/>
    <mergeCell ref="AZ39:BB39"/>
    <mergeCell ref="BC39:BE39"/>
    <mergeCell ref="BF39:BH39"/>
    <mergeCell ref="Z40:AA41"/>
    <mergeCell ref="AB40:AC41"/>
    <mergeCell ref="AD40:AE41"/>
    <mergeCell ref="AF40:AG41"/>
    <mergeCell ref="AH40:AI41"/>
    <mergeCell ref="AJ40:AK41"/>
    <mergeCell ref="BI39:BK39"/>
    <mergeCell ref="BL39:BN39"/>
    <mergeCell ref="BO39:BQ39"/>
    <mergeCell ref="BE40:BF41"/>
    <mergeCell ref="BG40:BH41"/>
    <mergeCell ref="S38:U38"/>
    <mergeCell ref="V38:X38"/>
    <mergeCell ref="Y38:AA38"/>
    <mergeCell ref="AB38:AD38"/>
    <mergeCell ref="AE38:AG38"/>
    <mergeCell ref="AH38:AJ38"/>
    <mergeCell ref="AK38:AM38"/>
    <mergeCell ref="BF38:BH38"/>
    <mergeCell ref="P39:R39"/>
    <mergeCell ref="S39:U39"/>
    <mergeCell ref="V39:X39"/>
    <mergeCell ref="Y39:AA39"/>
    <mergeCell ref="AB39:AD39"/>
    <mergeCell ref="AE39:AG39"/>
    <mergeCell ref="AH39:AJ39"/>
    <mergeCell ref="AK39:AM39"/>
    <mergeCell ref="AN39:AP39"/>
    <mergeCell ref="AN38:AP38"/>
    <mergeCell ref="AQ38:AS38"/>
    <mergeCell ref="AT38:AV38"/>
    <mergeCell ref="AW38:AY38"/>
    <mergeCell ref="AZ38:BB38"/>
    <mergeCell ref="BC38:BE38"/>
    <mergeCell ref="S37:U37"/>
    <mergeCell ref="V37:X37"/>
    <mergeCell ref="Y37:AA37"/>
    <mergeCell ref="AB37:AD37"/>
    <mergeCell ref="AE37:AG37"/>
    <mergeCell ref="AH37:AJ37"/>
    <mergeCell ref="AK37:AM37"/>
    <mergeCell ref="S36:U36"/>
    <mergeCell ref="V36:X36"/>
    <mergeCell ref="Y36:AA36"/>
    <mergeCell ref="AB36:AD36"/>
    <mergeCell ref="AE36:AG36"/>
    <mergeCell ref="BL33:BN33"/>
    <mergeCell ref="BO33:BQ33"/>
    <mergeCell ref="BR33:BT33"/>
    <mergeCell ref="BU33:BW33"/>
    <mergeCell ref="P35:Q35"/>
    <mergeCell ref="R35:S35"/>
    <mergeCell ref="T35:U35"/>
    <mergeCell ref="V35:W35"/>
    <mergeCell ref="X35:Y35"/>
    <mergeCell ref="Z35:AA35"/>
    <mergeCell ref="AT33:AV33"/>
    <mergeCell ref="AW33:AY33"/>
    <mergeCell ref="AZ33:BB33"/>
    <mergeCell ref="BC33:BE33"/>
    <mergeCell ref="BF33:BH33"/>
    <mergeCell ref="BI33:BK33"/>
    <mergeCell ref="AB33:AD33"/>
    <mergeCell ref="AE33:AG33"/>
    <mergeCell ref="AH33:AJ33"/>
    <mergeCell ref="AK33:AM33"/>
    <mergeCell ref="AN33:AP33"/>
    <mergeCell ref="AQ33:AS33"/>
    <mergeCell ref="BN32:BO32"/>
    <mergeCell ref="BP32:BQ32"/>
    <mergeCell ref="BR32:BS32"/>
    <mergeCell ref="BT32:BU32"/>
    <mergeCell ref="BV32:BW32"/>
    <mergeCell ref="A33:O33"/>
    <mergeCell ref="P33:R33"/>
    <mergeCell ref="S33:U33"/>
    <mergeCell ref="V33:X33"/>
    <mergeCell ref="Y33:AA33"/>
    <mergeCell ref="BB32:BC32"/>
    <mergeCell ref="BD32:BE32"/>
    <mergeCell ref="BF32:BG32"/>
    <mergeCell ref="BH32:BI32"/>
    <mergeCell ref="BJ32:BK32"/>
    <mergeCell ref="BL32:BM32"/>
    <mergeCell ref="AP32:AQ32"/>
    <mergeCell ref="AR32:AS32"/>
    <mergeCell ref="AT32:AU32"/>
    <mergeCell ref="AV32:AW32"/>
    <mergeCell ref="AX32:AY32"/>
    <mergeCell ref="AZ32:BA32"/>
    <mergeCell ref="AD32:AE32"/>
    <mergeCell ref="AF32:AG32"/>
    <mergeCell ref="AH32:AI32"/>
    <mergeCell ref="AJ32:AK32"/>
    <mergeCell ref="AL32:AM32"/>
    <mergeCell ref="AN32:AO32"/>
    <mergeCell ref="BC31:BE31"/>
    <mergeCell ref="BF31:BH31"/>
    <mergeCell ref="A32:O32"/>
    <mergeCell ref="P32:Q32"/>
    <mergeCell ref="R32:S32"/>
    <mergeCell ref="T32:U32"/>
    <mergeCell ref="V32:W32"/>
    <mergeCell ref="X32:Y32"/>
    <mergeCell ref="Z32:AA32"/>
    <mergeCell ref="AB32:AC32"/>
    <mergeCell ref="AK31:AM31"/>
    <mergeCell ref="AN31:AP31"/>
    <mergeCell ref="AQ31:AS31"/>
    <mergeCell ref="AT31:AV31"/>
    <mergeCell ref="AW31:AY31"/>
    <mergeCell ref="AZ31:BB31"/>
    <mergeCell ref="BO31:CC31"/>
    <mergeCell ref="AZ30:BB30"/>
    <mergeCell ref="BC30:BE30"/>
    <mergeCell ref="BF30:BH30"/>
    <mergeCell ref="P31:R31"/>
    <mergeCell ref="S31:U31"/>
    <mergeCell ref="V31:X31"/>
    <mergeCell ref="Y31:AA31"/>
    <mergeCell ref="AB31:AD31"/>
    <mergeCell ref="AE31:AG31"/>
    <mergeCell ref="AH31:AJ31"/>
    <mergeCell ref="AH30:AJ30"/>
    <mergeCell ref="AK30:AM30"/>
    <mergeCell ref="AN30:AP30"/>
    <mergeCell ref="AQ30:AS30"/>
    <mergeCell ref="AT30:AV30"/>
    <mergeCell ref="AW30:AY30"/>
    <mergeCell ref="A30:O31"/>
    <mergeCell ref="P30:R30"/>
    <mergeCell ref="S30:U30"/>
    <mergeCell ref="V30:X30"/>
    <mergeCell ref="Y30:AA30"/>
    <mergeCell ref="AB30:AD30"/>
    <mergeCell ref="AE30:AG30"/>
    <mergeCell ref="AM29:AN29"/>
    <mergeCell ref="AO29:AP29"/>
    <mergeCell ref="A26:CF26"/>
    <mergeCell ref="A27:W27"/>
    <mergeCell ref="AI27:AY27"/>
    <mergeCell ref="BP27:BW27"/>
    <mergeCell ref="A29:AD29"/>
    <mergeCell ref="AE29:AF29"/>
    <mergeCell ref="AG29:AH29"/>
    <mergeCell ref="AI29:AJ29"/>
    <mergeCell ref="AK29:AL29"/>
    <mergeCell ref="AY29:AZ29"/>
    <mergeCell ref="BA29:BB29"/>
    <mergeCell ref="BC29:BY29"/>
    <mergeCell ref="AQ29:AR29"/>
    <mergeCell ref="AS29:AT29"/>
    <mergeCell ref="AU29:AV29"/>
    <mergeCell ref="AW29:AX29"/>
    <mergeCell ref="A24:J24"/>
    <mergeCell ref="K24:Q24"/>
    <mergeCell ref="T24:V24"/>
    <mergeCell ref="X24:CB24"/>
    <mergeCell ref="B25:D25"/>
    <mergeCell ref="T25:V25"/>
    <mergeCell ref="X25:CB25"/>
    <mergeCell ref="C22:BM22"/>
    <mergeCell ref="BO22:CH22"/>
    <mergeCell ref="A23:Q23"/>
    <mergeCell ref="T23:V23"/>
    <mergeCell ref="X23:AD23"/>
    <mergeCell ref="BT23:CF23"/>
    <mergeCell ref="CD25:CE25"/>
    <mergeCell ref="I19:S19"/>
    <mergeCell ref="A20:G20"/>
    <mergeCell ref="I20:AC20"/>
    <mergeCell ref="A15:G15"/>
    <mergeCell ref="I15:S15"/>
    <mergeCell ref="A16:G16"/>
    <mergeCell ref="I16:S16"/>
    <mergeCell ref="A17:G17"/>
    <mergeCell ref="I17:S17"/>
    <mergeCell ref="A1:G1"/>
    <mergeCell ref="I1:AD1"/>
    <mergeCell ref="A2:G2"/>
    <mergeCell ref="I2:AD2"/>
    <mergeCell ref="A3:G3"/>
    <mergeCell ref="A4:G4"/>
    <mergeCell ref="I4:N4"/>
    <mergeCell ref="I3:W3"/>
    <mergeCell ref="A35:O35"/>
    <mergeCell ref="A34:O34"/>
    <mergeCell ref="T34:U34"/>
    <mergeCell ref="V34:W34"/>
    <mergeCell ref="Z34:AA34"/>
    <mergeCell ref="A11:G11"/>
    <mergeCell ref="I11:AL11"/>
    <mergeCell ref="A12:G12"/>
    <mergeCell ref="I12:AM12"/>
    <mergeCell ref="A14:G14"/>
    <mergeCell ref="A13:G13"/>
    <mergeCell ref="K13:P13"/>
    <mergeCell ref="I6:AL6"/>
    <mergeCell ref="A7:G7"/>
    <mergeCell ref="I7:W7"/>
    <mergeCell ref="A8:G8"/>
    <mergeCell ref="P52:R52"/>
    <mergeCell ref="P37:R37"/>
    <mergeCell ref="A44:O44"/>
    <mergeCell ref="A40:O41"/>
    <mergeCell ref="A39:O39"/>
    <mergeCell ref="A38:O38"/>
    <mergeCell ref="A36:O37"/>
    <mergeCell ref="P36:R36"/>
    <mergeCell ref="A42:O43"/>
    <mergeCell ref="A45:R46"/>
    <mergeCell ref="P38:R38"/>
    <mergeCell ref="A50:O50"/>
    <mergeCell ref="P50:R50"/>
    <mergeCell ref="A49:O49"/>
    <mergeCell ref="P49:R49"/>
    <mergeCell ref="P51:R51"/>
    <mergeCell ref="CA37:CB37"/>
    <mergeCell ref="AB34:AC34"/>
    <mergeCell ref="AF34:AG34"/>
    <mergeCell ref="AB35:AC35"/>
    <mergeCell ref="AD35:AE35"/>
    <mergeCell ref="AH36:AJ36"/>
    <mergeCell ref="AK36:AM36"/>
    <mergeCell ref="AN36:AP36"/>
    <mergeCell ref="AQ36:AS36"/>
    <mergeCell ref="AT36:AV36"/>
    <mergeCell ref="AH34:AI34"/>
    <mergeCell ref="BQ37:BR37"/>
    <mergeCell ref="BS37:BT37"/>
    <mergeCell ref="BU37:BV37"/>
    <mergeCell ref="BW37:BX37"/>
    <mergeCell ref="AZ36:BB36"/>
    <mergeCell ref="BC36:BE36"/>
    <mergeCell ref="BF36:BH36"/>
    <mergeCell ref="AW36:AY36"/>
    <mergeCell ref="AN37:AP37"/>
    <mergeCell ref="AQ37:AS37"/>
    <mergeCell ref="BQ36:CB36"/>
    <mergeCell ref="BE46:BF46"/>
    <mergeCell ref="BG46:BH46"/>
    <mergeCell ref="BI46:BJ46"/>
    <mergeCell ref="BK46:BL46"/>
    <mergeCell ref="BM46:BN46"/>
    <mergeCell ref="BO46:BP46"/>
    <mergeCell ref="BQ46:BR46"/>
    <mergeCell ref="AP4:BG4"/>
    <mergeCell ref="A5:G5"/>
    <mergeCell ref="I5:N5"/>
    <mergeCell ref="A6:G6"/>
    <mergeCell ref="I13:J13"/>
    <mergeCell ref="P34:S34"/>
    <mergeCell ref="I14:S14"/>
    <mergeCell ref="E25:Q25"/>
    <mergeCell ref="BQ30:CA30"/>
    <mergeCell ref="I8:AL8"/>
    <mergeCell ref="A10:G10"/>
    <mergeCell ref="I10:AL10"/>
    <mergeCell ref="A9:G9"/>
    <mergeCell ref="I9:O9"/>
    <mergeCell ref="A18:G18"/>
    <mergeCell ref="I18:S18"/>
    <mergeCell ref="A19:G19"/>
    <mergeCell ref="BS46:BT46"/>
    <mergeCell ref="BU46:BV46"/>
    <mergeCell ref="BW46:BX46"/>
    <mergeCell ref="AQ46:AR46"/>
    <mergeCell ref="AS46:AT46"/>
    <mergeCell ref="AU46:AV46"/>
    <mergeCell ref="AW46:AX46"/>
    <mergeCell ref="BY37:BZ37"/>
    <mergeCell ref="S46:T46"/>
    <mergeCell ref="U46:V46"/>
    <mergeCell ref="W46:X46"/>
    <mergeCell ref="Y46:Z46"/>
    <mergeCell ref="AA46:AB46"/>
    <mergeCell ref="AC46:AD46"/>
    <mergeCell ref="AY46:AZ46"/>
    <mergeCell ref="BA46:BB46"/>
    <mergeCell ref="AE46:AF46"/>
    <mergeCell ref="AG46:AH46"/>
    <mergeCell ref="AI46:AJ46"/>
    <mergeCell ref="AK46:AL46"/>
    <mergeCell ref="AM46:AN46"/>
    <mergeCell ref="AO46:AP46"/>
    <mergeCell ref="BY46:BZ46"/>
    <mergeCell ref="BC46:BD46"/>
  </mergeCells>
  <phoneticPr fontId="1"/>
  <dataValidations count="11">
    <dataValidation imeMode="hiragana" allowBlank="1" showInputMessage="1" showErrorMessage="1" sqref="I16:I17 I6:AL6 P9:AN9 I8:AL8 I12" xr:uid="{BDB7814D-C201-45EE-89C1-C3AA632622EA}"/>
    <dataValidation type="textLength" imeMode="off" allowBlank="1" showInputMessage="1" showErrorMessage="1" sqref="I18:S19" xr:uid="{7F916016-D4EC-43A3-8007-53E093B5F69B}">
      <formula1>1</formula1>
      <formula2>7</formula2>
    </dataValidation>
    <dataValidation imeMode="on" allowBlank="1" showInputMessage="1" showErrorMessage="1" sqref="AF15:AL18 I7:AL7 U15:AE19 AH30:AH31 AI45:CH45 AY28:AY29 AY22:AY26 AH32:BY32 BO37:CD37 BU24:CF29 BU22:CF22 R22:AX29 P36:R44 BF30:BF31 AK30:AK31 AN30:AN31 AQ30:AQ31 AT30:AT31 AW30:AW31 AZ30:AZ31 BC30:BC31 BG37:BH37 BD37:BE37 BA37:BB37 AX37:AY37 AU37:AV37 BU39 BI39 BL39 AL34 BR39 AI40:AJ43 AO40:AP43 AL40:AM43 BP30:CH30 AA45:AG46 AR40:BW43 BI44:CD44 B22:Q23 R30:AG33 BX39:BY43 AK36:AK43 AN36:AN43 AQ36:AQ43 BN36:BQ36 BF36:BF39 BC36:BC39 AZ36:AZ39 AW36:AW39 AT36:AT39 AA36:AH43 AD35:CB35 P34 B36:O41 S46:Z46 P35:AB35 A22:A42 BI36:BM38 CB39 BZ40:CH43 CD39:CH39 BZ39 CE36:CH38 T16:T18 B25:D33 E25 E26:Q33 BI30:BO31 BN37:BN38 AZ22:BT29 BZ32:CH33 BY34 BU33 CB34:CL34 BX33:BY33 BI33 AH33 AX34 AT33 BA34 AW33 BD34 AZ33 BG34 BC33 BJ34 BF33 AU34 AQ33 AR34 AN33 AO34 AK33 BV34 BR33 BS34 BO33 BP34 BL33 BM34 T34:X34 Z34:AD34 AF34:AJ34 BO38:BO39 AI46:BZ46 S36:Z45 A44:A45 B44:O44" xr:uid="{1631DADF-AF9B-4D4B-B953-0A7D2FE78A2D}"/>
    <dataValidation imeMode="halfKatakana" allowBlank="1" showInputMessage="1" showErrorMessage="1" sqref="I20:AC20 I10:AL11" xr:uid="{7EF00C26-DE51-4C89-92AE-E86EABAAB34E}"/>
    <dataValidation imeMode="off" allowBlank="1" showInputMessage="1" showErrorMessage="1" sqref="I1:I2 AU44:BH44 I3:N4" xr:uid="{3236E84D-5DCC-4CEB-ACB4-EC4D1906213E}"/>
    <dataValidation type="list" imeMode="hiragana" allowBlank="1" showInputMessage="1" showErrorMessage="1" sqref="I13" xr:uid="{CFCBD45B-A389-426E-9D95-34DCEF34EE89}">
      <formula1>$CG$13:$CG$16</formula1>
    </dataValidation>
    <dataValidation type="textLength" imeMode="off" allowBlank="1" showInputMessage="1" showErrorMessage="1" sqref="I5:N5" xr:uid="{F332FBDF-996F-4595-875B-BCCA7382D559}">
      <formula1>1</formula1>
      <formula2>8</formula2>
    </dataValidation>
    <dataValidation type="textLength" allowBlank="1" showInputMessage="1" showErrorMessage="1" sqref="K13:P13" xr:uid="{BD32B813-3A38-4E66-A835-F5242AAE8E84}">
      <formula1>1</formula1>
      <formula2>6</formula2>
    </dataValidation>
    <dataValidation type="textLength" imeMode="hiragana" allowBlank="1" showInputMessage="1" showErrorMessage="1" sqref="I14:S14" xr:uid="{F806FECC-DADA-41C8-9456-F7FC18574888}">
      <formula1>1</formula1>
      <formula2>11</formula2>
    </dataValidation>
    <dataValidation type="textLength" imeMode="off" allowBlank="1" showInputMessage="1" showErrorMessage="1" sqref="I15:S15" xr:uid="{FE9FB970-D1E4-4545-9637-A5742C0BAC38}">
      <formula1>1</formula1>
      <formula2>10</formula2>
    </dataValidation>
    <dataValidation type="textLength" imeMode="hiragana" allowBlank="1" showInputMessage="1" showErrorMessage="1" sqref="I9:O9" xr:uid="{5133EF9F-5312-4C8D-B457-7263803972F0}">
      <formula1>1</formula1>
      <formula2>6</formula2>
    </dataValidation>
  </dataValidations>
  <pageMargins left="0.55118110236220474" right="0.31496062992125984" top="0.43307086614173229" bottom="0.35433070866141736" header="0.35433070866141736" footer="0.31496062992125984"/>
  <pageSetup paperSize="9" scale="95"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A6125-9215-4DE2-9420-E0C37E77398E}">
  <dimension ref="A1:CL91"/>
  <sheetViews>
    <sheetView showZeros="0" zoomScale="99" zoomScaleNormal="99" zoomScaleSheetLayoutView="99" workbookViewId="0">
      <selection activeCell="S46" sqref="S46:BZ46"/>
    </sheetView>
  </sheetViews>
  <sheetFormatPr defaultRowHeight="13.5"/>
  <cols>
    <col min="1" max="10" width="1.375" customWidth="1"/>
    <col min="11" max="86" width="1.625" customWidth="1"/>
    <col min="90" max="90" width="9.625" bestFit="1" customWidth="1"/>
  </cols>
  <sheetData>
    <row r="1" spans="1:86">
      <c r="A1" s="131" t="s">
        <v>0</v>
      </c>
      <c r="B1" s="132"/>
      <c r="C1" s="132"/>
      <c r="D1" s="132"/>
      <c r="E1" s="132"/>
      <c r="F1" s="132"/>
      <c r="G1" s="133"/>
      <c r="H1" s="17"/>
      <c r="I1" s="134" t="s">
        <v>69</v>
      </c>
      <c r="J1" s="135"/>
      <c r="K1" s="135"/>
      <c r="L1" s="135"/>
      <c r="M1" s="135"/>
      <c r="N1" s="135"/>
      <c r="O1" s="135"/>
      <c r="P1" s="135"/>
      <c r="Q1" s="135"/>
      <c r="R1" s="135"/>
      <c r="S1" s="135"/>
      <c r="T1" s="135"/>
      <c r="U1" s="135"/>
      <c r="V1" s="135"/>
      <c r="W1" s="135"/>
      <c r="X1" s="135"/>
      <c r="Y1" s="135"/>
      <c r="Z1" s="135"/>
      <c r="AA1" s="135"/>
      <c r="AB1" s="135"/>
      <c r="AC1" s="135"/>
      <c r="AD1" s="136"/>
      <c r="AE1" s="39"/>
      <c r="AF1" s="39"/>
      <c r="AG1" s="39"/>
      <c r="AH1" s="39"/>
      <c r="AI1" s="39"/>
      <c r="AJ1" s="39"/>
      <c r="AK1" s="39"/>
      <c r="AL1" s="39"/>
      <c r="AM1" s="40"/>
      <c r="AN1" s="16"/>
      <c r="AO1" s="16"/>
      <c r="AP1" s="20"/>
      <c r="AQ1" s="20"/>
      <c r="AR1" s="20"/>
      <c r="AS1" s="20"/>
      <c r="AT1" s="20"/>
      <c r="AU1" s="20"/>
      <c r="AV1" s="20"/>
      <c r="AW1" s="20"/>
      <c r="AX1" s="20"/>
      <c r="AY1" s="20"/>
      <c r="AZ1" s="20"/>
      <c r="BA1" s="20"/>
      <c r="BB1" s="20"/>
      <c r="BC1" s="20"/>
      <c r="BD1" s="20"/>
      <c r="BE1" s="20"/>
      <c r="BF1" s="20"/>
      <c r="BG1" s="20"/>
      <c r="BH1" s="22"/>
      <c r="BI1" s="22"/>
      <c r="BJ1" s="22"/>
      <c r="BK1" s="22"/>
      <c r="BL1" s="22"/>
      <c r="BM1" s="22"/>
      <c r="BN1" s="22"/>
      <c r="BO1" s="22"/>
      <c r="BP1" s="22"/>
      <c r="BQ1" s="22"/>
      <c r="BR1" s="22"/>
      <c r="BS1" s="22"/>
      <c r="BT1" s="22"/>
      <c r="BU1" s="22"/>
      <c r="BV1" s="22"/>
      <c r="BW1" s="22"/>
      <c r="BX1" s="22"/>
      <c r="BY1" s="22"/>
      <c r="BZ1" s="22"/>
      <c r="CA1" s="22"/>
      <c r="CB1" s="22"/>
      <c r="CC1" s="22"/>
      <c r="CD1" s="22"/>
      <c r="CE1" s="22"/>
      <c r="CF1" s="22"/>
    </row>
    <row r="2" spans="1:86">
      <c r="A2" s="131" t="s">
        <v>1</v>
      </c>
      <c r="B2" s="132"/>
      <c r="C2" s="132"/>
      <c r="D2" s="132"/>
      <c r="E2" s="132"/>
      <c r="F2" s="132"/>
      <c r="G2" s="133"/>
      <c r="H2" s="17"/>
      <c r="I2" s="134" t="s">
        <v>70</v>
      </c>
      <c r="J2" s="135"/>
      <c r="K2" s="135"/>
      <c r="L2" s="135"/>
      <c r="M2" s="135"/>
      <c r="N2" s="135"/>
      <c r="O2" s="135"/>
      <c r="P2" s="135"/>
      <c r="Q2" s="135"/>
      <c r="R2" s="135"/>
      <c r="S2" s="135"/>
      <c r="T2" s="135"/>
      <c r="U2" s="135"/>
      <c r="V2" s="135"/>
      <c r="W2" s="135"/>
      <c r="X2" s="135"/>
      <c r="Y2" s="135"/>
      <c r="Z2" s="135"/>
      <c r="AA2" s="135"/>
      <c r="AB2" s="135"/>
      <c r="AC2" s="135"/>
      <c r="AD2" s="136"/>
      <c r="AE2" s="39"/>
      <c r="AF2" s="39"/>
      <c r="AG2" s="39"/>
      <c r="AH2" s="39"/>
      <c r="AI2" s="39"/>
      <c r="AJ2" s="39"/>
      <c r="AK2" s="39"/>
      <c r="AL2" s="39"/>
      <c r="AM2" s="40"/>
      <c r="AN2" s="16"/>
      <c r="AO2" s="16"/>
      <c r="AP2" s="20"/>
      <c r="AQ2" s="20"/>
      <c r="AR2" s="20"/>
      <c r="AS2" s="20"/>
      <c r="AT2" s="20"/>
      <c r="AU2" s="20"/>
      <c r="AV2" s="20"/>
      <c r="AW2" s="20"/>
      <c r="AX2" s="20"/>
      <c r="AY2" s="20"/>
      <c r="AZ2" s="20"/>
      <c r="BA2" s="20"/>
      <c r="BB2" s="20"/>
      <c r="BC2" s="20"/>
      <c r="BD2" s="20"/>
      <c r="BE2" s="20"/>
      <c r="BF2" s="20"/>
      <c r="BG2" s="20"/>
      <c r="BH2" s="22"/>
      <c r="BI2" s="22"/>
      <c r="BJ2" s="22"/>
      <c r="BK2" s="22"/>
      <c r="BL2" s="22"/>
      <c r="BM2" s="22"/>
      <c r="BN2" s="22"/>
      <c r="BO2" s="22"/>
      <c r="BP2" s="22"/>
      <c r="BQ2" s="22"/>
      <c r="BR2" s="22"/>
      <c r="BS2" s="22"/>
      <c r="BT2" s="22"/>
      <c r="BU2" s="22"/>
      <c r="BV2" s="22"/>
      <c r="BW2" s="22"/>
      <c r="BX2" s="22"/>
      <c r="BY2" s="22"/>
      <c r="BZ2" s="22"/>
      <c r="CA2" s="22"/>
      <c r="CB2" s="22"/>
      <c r="CC2" s="22"/>
      <c r="CD2" s="22"/>
      <c r="CE2" s="22"/>
      <c r="CF2" s="22"/>
    </row>
    <row r="3" spans="1:86" ht="13.5" customHeight="1">
      <c r="A3" s="77" t="s">
        <v>2</v>
      </c>
      <c r="B3" s="78"/>
      <c r="C3" s="78"/>
      <c r="D3" s="78"/>
      <c r="E3" s="78"/>
      <c r="F3" s="78"/>
      <c r="G3" s="79"/>
      <c r="H3" s="17"/>
      <c r="I3" s="80" t="s">
        <v>71</v>
      </c>
      <c r="J3" s="81"/>
      <c r="K3" s="81"/>
      <c r="L3" s="81"/>
      <c r="M3" s="81"/>
      <c r="N3" s="81"/>
      <c r="O3" s="81"/>
      <c r="P3" s="81"/>
      <c r="Q3" s="81"/>
      <c r="R3" s="81"/>
      <c r="S3" s="81"/>
      <c r="T3" s="81"/>
      <c r="U3" s="81"/>
      <c r="V3" s="81"/>
      <c r="W3" s="82"/>
      <c r="X3" s="41"/>
      <c r="Y3" s="41"/>
      <c r="Z3" s="41"/>
      <c r="AA3" s="41"/>
      <c r="AB3" s="41"/>
      <c r="AC3" s="41"/>
      <c r="AD3" s="41"/>
      <c r="AE3" s="41"/>
      <c r="AF3" s="41"/>
      <c r="AG3" s="41"/>
      <c r="AH3" s="41"/>
      <c r="AI3" s="41"/>
      <c r="AJ3" s="41"/>
      <c r="AK3" s="41"/>
      <c r="AL3" s="41"/>
      <c r="AM3" s="41"/>
      <c r="AN3" s="20"/>
      <c r="AO3" s="20"/>
      <c r="AP3" s="22"/>
      <c r="AQ3" s="22"/>
      <c r="AR3" s="22"/>
      <c r="AS3" s="22"/>
      <c r="AT3" s="22"/>
      <c r="AU3" s="22"/>
      <c r="AV3" s="22"/>
      <c r="AW3" s="22"/>
      <c r="AX3" s="22"/>
      <c r="AY3" s="22"/>
      <c r="AZ3" s="22"/>
      <c r="BA3" s="22"/>
      <c r="BB3" s="22"/>
      <c r="BC3" s="22"/>
      <c r="BD3" s="22"/>
      <c r="BE3" s="22"/>
      <c r="BF3" s="22"/>
      <c r="BG3" s="22"/>
      <c r="BH3" s="22"/>
      <c r="BI3" s="22"/>
      <c r="BJ3" s="22"/>
      <c r="BK3" s="22"/>
      <c r="BL3" s="22"/>
      <c r="BM3" s="22"/>
      <c r="BN3" s="22"/>
      <c r="BO3" s="22"/>
      <c r="BP3" s="22"/>
      <c r="BQ3" s="22"/>
      <c r="BR3" s="22"/>
      <c r="BS3" s="22"/>
      <c r="BT3" s="22"/>
      <c r="BU3" s="22"/>
      <c r="BV3" s="22"/>
      <c r="BW3" s="22"/>
      <c r="BX3" s="22"/>
      <c r="BY3" s="22"/>
      <c r="BZ3" s="22"/>
      <c r="CA3" s="22"/>
      <c r="CB3" s="22"/>
      <c r="CC3" s="22"/>
      <c r="CD3" s="22"/>
      <c r="CE3" s="22"/>
      <c r="CF3" s="22"/>
    </row>
    <row r="4" spans="1:86">
      <c r="A4" s="77" t="s">
        <v>3</v>
      </c>
      <c r="B4" s="78"/>
      <c r="C4" s="78"/>
      <c r="D4" s="78"/>
      <c r="E4" s="78"/>
      <c r="F4" s="78"/>
      <c r="G4" s="79"/>
      <c r="H4" s="17"/>
      <c r="I4" s="137" t="s">
        <v>72</v>
      </c>
      <c r="J4" s="138"/>
      <c r="K4" s="138"/>
      <c r="L4" s="138"/>
      <c r="M4" s="138"/>
      <c r="N4" s="139"/>
      <c r="O4" s="39"/>
      <c r="P4" s="39"/>
      <c r="Q4" s="39"/>
      <c r="R4" s="39"/>
      <c r="S4" s="39"/>
      <c r="T4" s="39"/>
      <c r="U4" s="39"/>
      <c r="V4" s="39"/>
      <c r="W4" s="39"/>
      <c r="X4" s="39"/>
      <c r="Y4" s="39"/>
      <c r="Z4" s="39"/>
      <c r="AA4" s="39"/>
      <c r="AB4" s="39"/>
      <c r="AC4" s="39"/>
      <c r="AD4" s="39"/>
      <c r="AE4" s="39"/>
      <c r="AF4" s="39"/>
      <c r="AG4" s="39"/>
      <c r="AH4" s="39"/>
      <c r="AI4" s="39"/>
      <c r="AJ4" s="39"/>
      <c r="AK4" s="39"/>
      <c r="AL4" s="39"/>
      <c r="AM4" s="40"/>
      <c r="AN4" s="16"/>
      <c r="AO4" s="16"/>
      <c r="AP4" s="76">
        <f>I4+990000</f>
        <v>990001</v>
      </c>
      <c r="AQ4" s="76"/>
      <c r="AR4" s="76"/>
      <c r="AS4" s="76"/>
      <c r="AT4" s="76"/>
      <c r="AU4" s="76"/>
      <c r="AV4" s="76"/>
      <c r="AW4" s="76"/>
      <c r="AX4" s="76"/>
      <c r="AY4" s="76"/>
      <c r="AZ4" s="76"/>
      <c r="BA4" s="76"/>
      <c r="BB4" s="76"/>
      <c r="BC4" s="76"/>
      <c r="BD4" s="76"/>
      <c r="BE4" s="76"/>
      <c r="BF4" s="76"/>
      <c r="BG4" s="76"/>
      <c r="BH4" s="22"/>
      <c r="BI4" s="22"/>
      <c r="BJ4" s="22"/>
      <c r="BK4" s="22"/>
      <c r="BL4" s="22"/>
      <c r="BM4" s="22"/>
      <c r="BN4" s="22"/>
      <c r="BO4" s="22"/>
      <c r="BP4" s="22"/>
      <c r="BQ4" s="22"/>
      <c r="BR4" s="22"/>
      <c r="BS4" s="22"/>
      <c r="BT4" s="22"/>
      <c r="BU4" s="22"/>
      <c r="BV4" s="22"/>
      <c r="BW4" s="22"/>
      <c r="BX4" s="22"/>
      <c r="BY4" s="22"/>
      <c r="BZ4" s="22"/>
      <c r="CA4" s="22"/>
      <c r="CB4" s="22"/>
      <c r="CC4" s="22"/>
      <c r="CD4" s="22"/>
      <c r="CE4" s="22"/>
      <c r="CF4" s="22"/>
    </row>
    <row r="5" spans="1:86">
      <c r="A5" s="77" t="s">
        <v>4</v>
      </c>
      <c r="B5" s="78"/>
      <c r="C5" s="78"/>
      <c r="D5" s="78"/>
      <c r="E5" s="78"/>
      <c r="F5" s="78"/>
      <c r="G5" s="79"/>
      <c r="H5" s="17"/>
      <c r="I5" s="80" t="s">
        <v>73</v>
      </c>
      <c r="J5" s="81"/>
      <c r="K5" s="81"/>
      <c r="L5" s="81"/>
      <c r="M5" s="81"/>
      <c r="N5" s="82"/>
      <c r="O5" s="59" t="s">
        <v>5</v>
      </c>
      <c r="P5" s="39"/>
      <c r="Q5" s="39"/>
      <c r="R5" s="39"/>
      <c r="S5" s="39"/>
      <c r="T5" s="39"/>
      <c r="U5" s="39"/>
      <c r="V5" s="39"/>
      <c r="W5" s="39"/>
      <c r="X5" s="39"/>
      <c r="Y5" s="39"/>
      <c r="Z5" s="39"/>
      <c r="AA5" s="39"/>
      <c r="AB5" s="39"/>
      <c r="AC5" s="39"/>
      <c r="AD5" s="39"/>
      <c r="AE5" s="39"/>
      <c r="AF5" s="39"/>
      <c r="AG5" s="39"/>
      <c r="AH5" s="39"/>
      <c r="AI5" s="39"/>
      <c r="AJ5" s="39"/>
      <c r="AK5" s="39"/>
      <c r="AL5" s="39"/>
      <c r="AM5" s="42"/>
      <c r="AN5" s="16"/>
      <c r="AO5" s="16"/>
      <c r="AP5" s="20"/>
      <c r="AQ5" s="20"/>
      <c r="AR5" s="20"/>
      <c r="AS5" s="20"/>
      <c r="AT5" s="20"/>
      <c r="AU5" s="20"/>
      <c r="AV5" s="20"/>
      <c r="AW5" s="20"/>
      <c r="AX5" s="20"/>
      <c r="AY5" s="20"/>
      <c r="AZ5" s="20"/>
      <c r="BA5" s="20"/>
      <c r="BB5" s="20"/>
      <c r="BC5" s="20"/>
      <c r="BD5" s="20"/>
      <c r="BE5" s="20"/>
      <c r="BF5" s="20"/>
      <c r="BG5" s="20"/>
      <c r="BH5" s="22"/>
      <c r="BI5" s="22"/>
      <c r="BJ5" s="22"/>
      <c r="BK5" s="22"/>
      <c r="BL5" s="22"/>
      <c r="BM5" s="22"/>
      <c r="BN5" s="22"/>
      <c r="BO5" s="22"/>
      <c r="BP5" s="22"/>
      <c r="BQ5" s="22"/>
      <c r="BR5" s="22"/>
      <c r="BS5" s="22"/>
      <c r="BT5" s="22"/>
      <c r="BU5" s="22"/>
      <c r="BV5" s="22"/>
      <c r="BW5" s="22"/>
      <c r="BX5" s="22"/>
      <c r="BY5" s="22"/>
      <c r="BZ5" s="22"/>
      <c r="CA5" s="22"/>
      <c r="CB5" s="22"/>
      <c r="CC5" s="22"/>
      <c r="CD5" s="22"/>
      <c r="CE5" s="22"/>
      <c r="CF5" s="22"/>
    </row>
    <row r="6" spans="1:86">
      <c r="A6" s="77" t="s">
        <v>6</v>
      </c>
      <c r="B6" s="78"/>
      <c r="C6" s="78"/>
      <c r="D6" s="78"/>
      <c r="E6" s="78"/>
      <c r="F6" s="78"/>
      <c r="G6" s="79"/>
      <c r="H6" s="17"/>
      <c r="I6" s="80" t="s">
        <v>74</v>
      </c>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2"/>
      <c r="AM6" s="42"/>
      <c r="AN6" s="16"/>
      <c r="AO6" s="16"/>
      <c r="AP6" s="20"/>
      <c r="AQ6" s="20"/>
      <c r="AR6" s="20"/>
      <c r="AS6" s="20"/>
      <c r="AT6" s="20"/>
      <c r="AU6" s="20"/>
      <c r="AV6" s="20"/>
      <c r="AW6" s="20"/>
      <c r="AX6" s="20"/>
      <c r="AY6" s="20"/>
      <c r="AZ6" s="20"/>
      <c r="BA6" s="20"/>
      <c r="BB6" s="20"/>
      <c r="BC6" s="20"/>
      <c r="BD6" s="20"/>
      <c r="BE6" s="20"/>
      <c r="BF6" s="20"/>
      <c r="BG6" s="20"/>
      <c r="BH6" s="22"/>
      <c r="BI6" s="22"/>
      <c r="BJ6" s="22"/>
      <c r="BK6" s="22"/>
      <c r="BL6" s="22"/>
      <c r="BM6" s="22"/>
      <c r="BN6" s="22"/>
      <c r="BO6" s="22"/>
      <c r="BP6" s="22"/>
      <c r="BQ6" s="22"/>
      <c r="BR6" s="22"/>
      <c r="BS6" s="22"/>
      <c r="BT6" s="22"/>
      <c r="BU6" s="22"/>
      <c r="BV6" s="22"/>
      <c r="BW6" s="22"/>
      <c r="BX6" s="22"/>
      <c r="BY6" s="22"/>
      <c r="BZ6" s="22"/>
      <c r="CA6" s="22"/>
      <c r="CB6" s="22"/>
      <c r="CC6" s="22"/>
      <c r="CD6" s="22"/>
      <c r="CE6" s="22"/>
      <c r="CF6" s="22"/>
    </row>
    <row r="7" spans="1:86">
      <c r="A7" s="77" t="s">
        <v>7</v>
      </c>
      <c r="B7" s="78"/>
      <c r="C7" s="78"/>
      <c r="D7" s="78"/>
      <c r="E7" s="78"/>
      <c r="F7" s="78"/>
      <c r="G7" s="79"/>
      <c r="H7" s="17"/>
      <c r="I7" s="80" t="s">
        <v>75</v>
      </c>
      <c r="J7" s="81"/>
      <c r="K7" s="81"/>
      <c r="L7" s="81"/>
      <c r="M7" s="81"/>
      <c r="N7" s="81"/>
      <c r="O7" s="81"/>
      <c r="P7" s="81"/>
      <c r="Q7" s="81"/>
      <c r="R7" s="81"/>
      <c r="S7" s="81"/>
      <c r="T7" s="81"/>
      <c r="U7" s="81"/>
      <c r="V7" s="81"/>
      <c r="W7" s="82"/>
      <c r="X7" s="39"/>
      <c r="Y7" s="39"/>
      <c r="Z7" s="39"/>
      <c r="AA7" s="39"/>
      <c r="AB7" s="39"/>
      <c r="AC7" s="39"/>
      <c r="AD7" s="39"/>
      <c r="AE7" s="39"/>
      <c r="AF7" s="39"/>
      <c r="AG7" s="39"/>
      <c r="AH7" s="39"/>
      <c r="AI7" s="39"/>
      <c r="AJ7" s="39"/>
      <c r="AK7" s="39"/>
      <c r="AL7" s="39"/>
      <c r="AM7" s="42"/>
      <c r="AN7" s="16"/>
      <c r="AO7" s="16"/>
      <c r="AP7" s="20"/>
      <c r="AQ7" s="20"/>
      <c r="AR7" s="20"/>
      <c r="AS7" s="20"/>
      <c r="AT7" s="20"/>
      <c r="AU7" s="20"/>
      <c r="AV7" s="20"/>
      <c r="AW7" s="20"/>
      <c r="AX7" s="20"/>
      <c r="AY7" s="20"/>
      <c r="AZ7" s="20"/>
      <c r="BA7" s="20"/>
      <c r="BB7" s="20"/>
      <c r="BC7" s="20"/>
      <c r="BD7" s="20"/>
      <c r="BE7" s="20"/>
      <c r="BF7" s="20"/>
      <c r="BG7" s="20"/>
      <c r="BH7" s="22"/>
      <c r="BI7" s="22"/>
      <c r="BJ7" s="22"/>
      <c r="BK7" s="22"/>
      <c r="BL7" s="22"/>
      <c r="BM7" s="22"/>
      <c r="BN7" s="22"/>
      <c r="BO7" s="22"/>
      <c r="BP7" s="22"/>
      <c r="BQ7" s="22"/>
      <c r="BR7" s="22"/>
      <c r="BS7" s="22"/>
      <c r="BT7" s="22"/>
      <c r="BU7" s="22"/>
      <c r="BV7" s="22"/>
      <c r="BW7" s="22"/>
      <c r="BX7" s="22"/>
      <c r="BY7" s="22"/>
      <c r="BZ7" s="22"/>
      <c r="CA7" s="22"/>
      <c r="CB7" s="22"/>
      <c r="CC7" s="22"/>
      <c r="CD7" s="22"/>
      <c r="CE7" s="22"/>
      <c r="CF7" s="22"/>
    </row>
    <row r="8" spans="1:86">
      <c r="A8" s="77" t="s">
        <v>8</v>
      </c>
      <c r="B8" s="78"/>
      <c r="C8" s="78"/>
      <c r="D8" s="78"/>
      <c r="E8" s="78"/>
      <c r="F8" s="78"/>
      <c r="G8" s="79"/>
      <c r="H8" s="17"/>
      <c r="I8" s="80"/>
      <c r="J8" s="81"/>
      <c r="K8" s="81"/>
      <c r="L8" s="81"/>
      <c r="M8" s="81"/>
      <c r="N8" s="81"/>
      <c r="O8" s="81"/>
      <c r="P8" s="81"/>
      <c r="Q8" s="81"/>
      <c r="R8" s="81"/>
      <c r="S8" s="81"/>
      <c r="T8" s="81"/>
      <c r="U8" s="81"/>
      <c r="V8" s="81"/>
      <c r="W8" s="81"/>
      <c r="X8" s="81"/>
      <c r="Y8" s="81"/>
      <c r="Z8" s="81"/>
      <c r="AA8" s="81"/>
      <c r="AB8" s="81"/>
      <c r="AC8" s="81"/>
      <c r="AD8" s="81"/>
      <c r="AE8" s="81"/>
      <c r="AF8" s="81"/>
      <c r="AG8" s="81"/>
      <c r="AH8" s="81"/>
      <c r="AI8" s="81"/>
      <c r="AJ8" s="81"/>
      <c r="AK8" s="81"/>
      <c r="AL8" s="82"/>
      <c r="AM8" s="42"/>
      <c r="AN8" s="16"/>
      <c r="AO8" s="16"/>
      <c r="AP8" s="20"/>
      <c r="AQ8" s="20"/>
      <c r="AR8" s="20"/>
      <c r="AS8" s="20"/>
      <c r="AT8" s="20"/>
      <c r="AU8" s="20"/>
      <c r="AV8" s="20"/>
      <c r="AW8" s="20"/>
      <c r="AX8" s="20"/>
      <c r="AY8" s="20"/>
      <c r="AZ8" s="20"/>
      <c r="BA8" s="20"/>
      <c r="BB8" s="20"/>
      <c r="BC8" s="20"/>
      <c r="BD8" s="20"/>
      <c r="BE8" s="20"/>
      <c r="BF8" s="20"/>
      <c r="BG8" s="20"/>
      <c r="BH8" s="22"/>
      <c r="BI8" s="22"/>
      <c r="BJ8" s="22"/>
      <c r="BK8" s="22"/>
      <c r="BL8" s="22"/>
      <c r="BM8" s="22"/>
      <c r="BN8" s="22"/>
      <c r="BO8" s="22"/>
      <c r="BP8" s="22"/>
      <c r="BQ8" s="22"/>
      <c r="BR8" s="22"/>
      <c r="BS8" s="22"/>
      <c r="BT8" s="22"/>
      <c r="BU8" s="22"/>
      <c r="BV8" s="22"/>
      <c r="BW8" s="22"/>
      <c r="BX8" s="22"/>
      <c r="BY8" s="22"/>
      <c r="BZ8" s="22"/>
      <c r="CA8" s="22"/>
      <c r="CB8" s="22"/>
      <c r="CC8" s="22"/>
      <c r="CD8" s="22"/>
      <c r="CE8" s="22"/>
      <c r="CF8" s="22"/>
    </row>
    <row r="9" spans="1:86">
      <c r="A9" s="77" t="s">
        <v>9</v>
      </c>
      <c r="B9" s="78"/>
      <c r="C9" s="78"/>
      <c r="D9" s="78"/>
      <c r="E9" s="78"/>
      <c r="F9" s="78"/>
      <c r="G9" s="79"/>
      <c r="H9" s="17"/>
      <c r="I9" s="80" t="s">
        <v>76</v>
      </c>
      <c r="J9" s="81"/>
      <c r="K9" s="81"/>
      <c r="L9" s="81"/>
      <c r="M9" s="81"/>
      <c r="N9" s="81"/>
      <c r="O9" s="82"/>
      <c r="P9" s="59" t="s">
        <v>10</v>
      </c>
      <c r="Q9" s="43"/>
      <c r="R9" s="43"/>
      <c r="S9" s="43"/>
      <c r="T9" s="43"/>
      <c r="U9" s="43"/>
      <c r="V9" s="43"/>
      <c r="W9" s="43"/>
      <c r="X9" s="43"/>
      <c r="Y9" s="43"/>
      <c r="Z9" s="43"/>
      <c r="AA9" s="43"/>
      <c r="AB9" s="43"/>
      <c r="AC9" s="43"/>
      <c r="AD9" s="43"/>
      <c r="AE9" s="43"/>
      <c r="AF9" s="43"/>
      <c r="AG9" s="43"/>
      <c r="AH9" s="43"/>
      <c r="AI9" s="43"/>
      <c r="AJ9" s="43"/>
      <c r="AK9" s="43"/>
      <c r="AL9" s="43"/>
      <c r="AM9" s="44"/>
      <c r="AN9" s="44"/>
      <c r="AO9" s="26"/>
      <c r="AP9" s="16"/>
      <c r="AQ9" s="16"/>
      <c r="AR9" s="20"/>
      <c r="AS9" s="20"/>
      <c r="AT9" s="20"/>
      <c r="AU9" s="20"/>
      <c r="AV9" s="20"/>
      <c r="AW9" s="20"/>
      <c r="AX9" s="20"/>
      <c r="AY9" s="20"/>
      <c r="AZ9" s="20"/>
      <c r="BA9" s="20"/>
      <c r="BB9" s="20"/>
      <c r="BC9" s="20"/>
      <c r="BD9" s="20"/>
      <c r="BE9" s="20"/>
      <c r="BF9" s="20"/>
      <c r="BG9" s="20"/>
      <c r="BH9" s="20"/>
      <c r="BI9" s="20"/>
      <c r="BJ9" s="22"/>
      <c r="BK9" s="22"/>
      <c r="BL9" s="22"/>
      <c r="BM9" s="22"/>
      <c r="BN9" s="22"/>
      <c r="BO9" s="22"/>
      <c r="BP9" s="22"/>
      <c r="BQ9" s="22"/>
      <c r="BR9" s="22"/>
      <c r="BS9" s="22"/>
      <c r="BT9" s="22"/>
      <c r="BU9" s="22"/>
      <c r="BV9" s="22"/>
      <c r="BW9" s="22"/>
      <c r="BX9" s="22"/>
      <c r="BY9" s="22"/>
      <c r="BZ9" s="22"/>
      <c r="CA9" s="22"/>
      <c r="CB9" s="22"/>
      <c r="CC9" s="22"/>
      <c r="CD9" s="22"/>
      <c r="CE9" s="22"/>
      <c r="CF9" s="22"/>
    </row>
    <row r="10" spans="1:86">
      <c r="A10" s="77" t="s">
        <v>11</v>
      </c>
      <c r="B10" s="78"/>
      <c r="C10" s="78"/>
      <c r="D10" s="78"/>
      <c r="E10" s="78"/>
      <c r="F10" s="78"/>
      <c r="G10" s="79"/>
      <c r="H10" s="17"/>
      <c r="I10" s="80" t="s">
        <v>77</v>
      </c>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c r="AL10" s="82"/>
      <c r="AM10" s="42"/>
      <c r="AN10" s="16"/>
      <c r="AO10" s="16"/>
      <c r="AP10" s="20"/>
      <c r="AQ10" s="20"/>
      <c r="AR10" s="20"/>
      <c r="AS10" s="20"/>
      <c r="AT10" s="20"/>
      <c r="AU10" s="20"/>
      <c r="AV10" s="20"/>
      <c r="AW10" s="20"/>
      <c r="AX10" s="20"/>
      <c r="AY10" s="20"/>
      <c r="AZ10" s="20"/>
      <c r="BA10" s="20"/>
      <c r="BB10" s="20"/>
      <c r="BC10" s="20"/>
      <c r="BD10" s="20"/>
      <c r="BE10" s="20"/>
      <c r="BF10" s="20"/>
      <c r="BG10" s="20"/>
      <c r="BH10" s="22"/>
      <c r="BI10" s="22"/>
      <c r="BJ10" s="22"/>
      <c r="BK10" s="22"/>
      <c r="BL10" s="22"/>
      <c r="BM10" s="22"/>
      <c r="BN10" s="22"/>
      <c r="BO10" s="22"/>
      <c r="BP10" s="22"/>
      <c r="BQ10" s="22"/>
      <c r="BR10" s="22"/>
      <c r="BS10" s="22"/>
      <c r="BT10" s="22"/>
      <c r="BU10" s="22"/>
      <c r="BV10" s="22"/>
      <c r="BW10" s="22"/>
      <c r="BX10" s="22"/>
      <c r="BY10" s="22"/>
      <c r="BZ10" s="22"/>
      <c r="CA10" s="22"/>
      <c r="CB10" s="22"/>
      <c r="CC10" s="22"/>
      <c r="CD10" s="22"/>
      <c r="CE10" s="22"/>
      <c r="CF10" s="22"/>
    </row>
    <row r="11" spans="1:86" ht="17.25">
      <c r="A11" s="77" t="s">
        <v>12</v>
      </c>
      <c r="B11" s="78"/>
      <c r="C11" s="78"/>
      <c r="D11" s="78"/>
      <c r="E11" s="78"/>
      <c r="F11" s="78"/>
      <c r="G11" s="79"/>
      <c r="H11" s="17"/>
      <c r="I11" s="145" t="s">
        <v>78</v>
      </c>
      <c r="J11" s="146"/>
      <c r="K11" s="146"/>
      <c r="L11" s="146"/>
      <c r="M11" s="146"/>
      <c r="N11" s="146"/>
      <c r="O11" s="146"/>
      <c r="P11" s="146"/>
      <c r="Q11" s="146"/>
      <c r="R11" s="146"/>
      <c r="S11" s="146"/>
      <c r="T11" s="146"/>
      <c r="U11" s="146"/>
      <c r="V11" s="146"/>
      <c r="W11" s="146"/>
      <c r="X11" s="146"/>
      <c r="Y11" s="146"/>
      <c r="Z11" s="146"/>
      <c r="AA11" s="146"/>
      <c r="AB11" s="146"/>
      <c r="AC11" s="146"/>
      <c r="AD11" s="146"/>
      <c r="AE11" s="146"/>
      <c r="AF11" s="146"/>
      <c r="AG11" s="146"/>
      <c r="AH11" s="146"/>
      <c r="AI11" s="146"/>
      <c r="AJ11" s="146"/>
      <c r="AK11" s="146"/>
      <c r="AL11" s="147"/>
      <c r="AM11" s="42"/>
      <c r="AN11" s="16"/>
      <c r="AO11" s="16"/>
      <c r="AP11" s="20"/>
      <c r="AQ11" s="20"/>
      <c r="AR11" s="20"/>
      <c r="AS11" s="20"/>
      <c r="AT11" s="20"/>
      <c r="AU11" s="20"/>
      <c r="AV11" s="20"/>
      <c r="AW11" s="20"/>
      <c r="AX11" s="20"/>
      <c r="AY11" s="20"/>
      <c r="AZ11" s="20"/>
      <c r="BA11" s="20"/>
      <c r="BB11" s="20"/>
      <c r="BC11" s="20"/>
      <c r="BD11" s="20"/>
      <c r="BE11" s="20"/>
      <c r="BF11" s="20"/>
      <c r="BG11" s="20"/>
      <c r="BH11" s="22"/>
      <c r="BI11" s="22"/>
      <c r="BJ11" s="22"/>
      <c r="BK11" s="22"/>
      <c r="BL11" s="22"/>
      <c r="BM11" s="22"/>
      <c r="BN11" s="22"/>
      <c r="BO11" s="22"/>
      <c r="BP11" s="22"/>
      <c r="BQ11" s="22"/>
      <c r="BR11" s="22"/>
      <c r="BS11" s="22"/>
      <c r="BT11" s="22"/>
      <c r="BU11" s="22"/>
      <c r="BV11" s="22"/>
      <c r="BW11" s="22"/>
      <c r="BX11" s="22"/>
      <c r="BY11" s="22"/>
      <c r="BZ11" s="22"/>
      <c r="CA11" s="22"/>
      <c r="CB11" s="22"/>
      <c r="CC11" s="22"/>
      <c r="CD11" s="22"/>
      <c r="CE11" s="22"/>
      <c r="CF11" s="22"/>
    </row>
    <row r="12" spans="1:86">
      <c r="A12" s="77" t="s">
        <v>13</v>
      </c>
      <c r="B12" s="78"/>
      <c r="C12" s="78"/>
      <c r="D12" s="78"/>
      <c r="E12" s="78"/>
      <c r="F12" s="78"/>
      <c r="G12" s="79"/>
      <c r="H12" s="17"/>
      <c r="I12" s="80"/>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2"/>
      <c r="AN12" s="16"/>
      <c r="AO12" s="16"/>
      <c r="AP12" s="20"/>
      <c r="AQ12" s="20"/>
      <c r="AR12" s="20"/>
      <c r="AS12" s="20"/>
      <c r="AT12" s="20"/>
      <c r="AU12" s="20"/>
      <c r="AV12" s="20"/>
      <c r="AW12" s="20"/>
      <c r="AX12" s="20"/>
      <c r="AY12" s="20"/>
      <c r="AZ12" s="20"/>
      <c r="BA12" s="20"/>
      <c r="BB12" s="20"/>
      <c r="BC12" s="20"/>
      <c r="BD12" s="20"/>
      <c r="BE12" s="20"/>
      <c r="BF12" s="20"/>
      <c r="BG12" s="20"/>
      <c r="BH12" s="22"/>
      <c r="BI12" s="22"/>
      <c r="BJ12" s="22"/>
      <c r="BK12" s="22"/>
      <c r="BL12" s="22"/>
      <c r="BM12" s="22"/>
      <c r="BN12" s="22"/>
      <c r="BO12" s="22"/>
      <c r="BP12" s="22"/>
      <c r="BQ12" s="22"/>
      <c r="BR12" s="22"/>
      <c r="BS12" s="22"/>
      <c r="BT12" s="22"/>
      <c r="BU12" s="22"/>
      <c r="BV12" s="22"/>
      <c r="BW12" s="22"/>
      <c r="BX12" s="22"/>
      <c r="BY12" s="22"/>
      <c r="BZ12" s="22"/>
      <c r="CA12" s="22"/>
      <c r="CB12" s="22"/>
      <c r="CC12" s="22"/>
      <c r="CD12" s="22"/>
      <c r="CE12" s="22"/>
      <c r="CF12" s="22"/>
    </row>
    <row r="13" spans="1:86">
      <c r="A13" s="148" t="s">
        <v>14</v>
      </c>
      <c r="B13" s="148"/>
      <c r="C13" s="148"/>
      <c r="D13" s="148"/>
      <c r="E13" s="148"/>
      <c r="F13" s="148"/>
      <c r="G13" s="148"/>
      <c r="H13" s="17"/>
      <c r="I13" s="83" t="s">
        <v>21</v>
      </c>
      <c r="J13" s="84"/>
      <c r="K13" s="80" t="s">
        <v>79</v>
      </c>
      <c r="L13" s="81"/>
      <c r="M13" s="81"/>
      <c r="N13" s="81"/>
      <c r="O13" s="81"/>
      <c r="P13" s="82"/>
      <c r="Q13" s="50" t="s">
        <v>80</v>
      </c>
      <c r="R13" s="43"/>
      <c r="S13" s="43"/>
      <c r="T13" s="51"/>
      <c r="U13" s="51"/>
      <c r="V13" s="51"/>
      <c r="W13" s="51"/>
      <c r="X13" s="51"/>
      <c r="Y13" s="51"/>
      <c r="Z13" s="51"/>
      <c r="AA13" s="51"/>
      <c r="AB13" s="51"/>
      <c r="AC13" s="51"/>
      <c r="AD13" s="51"/>
      <c r="AE13" s="51"/>
      <c r="AF13" s="51"/>
      <c r="AG13" s="51"/>
      <c r="AH13" s="51"/>
      <c r="AI13" s="51"/>
      <c r="AJ13" s="51"/>
      <c r="AK13" s="51"/>
      <c r="AL13" s="51"/>
      <c r="AM13" s="51"/>
      <c r="AN13" s="44"/>
      <c r="AO13" s="44"/>
      <c r="AP13" s="16"/>
      <c r="AQ13" s="16"/>
      <c r="AR13" s="20"/>
      <c r="AS13" s="20"/>
      <c r="AT13" s="20"/>
      <c r="AU13" s="20"/>
      <c r="AV13" s="20"/>
      <c r="AW13" s="20"/>
      <c r="AX13" s="20"/>
      <c r="AY13" s="20"/>
      <c r="AZ13" s="20"/>
      <c r="BA13" s="20"/>
      <c r="BB13" s="20"/>
      <c r="BC13" s="20"/>
      <c r="BD13" s="20"/>
      <c r="BE13" s="20"/>
      <c r="BF13" s="20"/>
      <c r="BG13" s="20"/>
      <c r="BH13" s="20"/>
      <c r="BI13" s="20"/>
      <c r="BJ13" s="22"/>
      <c r="BK13" s="22"/>
      <c r="BL13" s="22"/>
      <c r="BM13" s="22"/>
      <c r="BN13" s="22"/>
      <c r="BO13" s="22"/>
      <c r="BP13" s="22"/>
      <c r="BQ13" s="22"/>
      <c r="BR13" s="22"/>
      <c r="BS13" s="22"/>
      <c r="BT13" s="22"/>
      <c r="BU13" s="22"/>
      <c r="BV13" s="22"/>
      <c r="BW13" s="22"/>
      <c r="BX13" s="22"/>
      <c r="BY13" s="22"/>
      <c r="BZ13" s="22"/>
      <c r="CA13" s="22"/>
      <c r="CB13" s="22"/>
      <c r="CC13" s="22"/>
      <c r="CD13" s="22"/>
      <c r="CE13" s="22"/>
      <c r="CF13" s="22"/>
      <c r="CG13" s="55" t="s">
        <v>16</v>
      </c>
      <c r="CH13" s="56"/>
    </row>
    <row r="14" spans="1:86">
      <c r="A14" s="77" t="s">
        <v>17</v>
      </c>
      <c r="B14" s="78"/>
      <c r="C14" s="78"/>
      <c r="D14" s="78"/>
      <c r="E14" s="78"/>
      <c r="F14" s="78"/>
      <c r="G14" s="79"/>
      <c r="H14" s="17"/>
      <c r="I14" s="80" t="s">
        <v>81</v>
      </c>
      <c r="J14" s="81"/>
      <c r="K14" s="81"/>
      <c r="L14" s="81"/>
      <c r="M14" s="81"/>
      <c r="N14" s="81"/>
      <c r="O14" s="81"/>
      <c r="P14" s="81"/>
      <c r="Q14" s="81"/>
      <c r="R14" s="81"/>
      <c r="S14" s="82"/>
      <c r="T14" s="57" t="s">
        <v>18</v>
      </c>
      <c r="U14" s="39"/>
      <c r="V14" s="39"/>
      <c r="W14" s="39"/>
      <c r="X14" s="39"/>
      <c r="Y14" s="39"/>
      <c r="Z14" s="39"/>
      <c r="AA14" s="39"/>
      <c r="AB14" s="39"/>
      <c r="AC14" s="39"/>
      <c r="AD14" s="39"/>
      <c r="AE14" s="39"/>
      <c r="AF14" s="39"/>
      <c r="AG14" s="39"/>
      <c r="AH14" s="39"/>
      <c r="AI14" s="39"/>
      <c r="AJ14" s="39"/>
      <c r="AK14" s="39"/>
      <c r="AL14" s="39"/>
      <c r="AM14" s="42"/>
      <c r="AN14" s="16"/>
      <c r="AO14" s="16"/>
      <c r="AP14" s="20"/>
      <c r="AQ14" s="20"/>
      <c r="AR14" s="20"/>
      <c r="AS14" s="20"/>
      <c r="AT14" s="20"/>
      <c r="AU14" s="20"/>
      <c r="AV14" s="20"/>
      <c r="AW14" s="20"/>
      <c r="AX14" s="20"/>
      <c r="AY14" s="20"/>
      <c r="AZ14" s="20"/>
      <c r="BA14" s="20"/>
      <c r="BB14" s="20"/>
      <c r="BC14" s="20"/>
      <c r="BD14" s="20"/>
      <c r="BE14" s="20"/>
      <c r="BF14" s="20"/>
      <c r="BG14" s="20"/>
      <c r="BH14" s="22"/>
      <c r="BI14" s="22"/>
      <c r="BJ14" s="22"/>
      <c r="BK14" s="22"/>
      <c r="BL14" s="22"/>
      <c r="BM14" s="22"/>
      <c r="BN14" s="22"/>
      <c r="BO14" s="22"/>
      <c r="BP14" s="22"/>
      <c r="BQ14" s="22"/>
      <c r="BR14" s="22"/>
      <c r="BS14" s="22"/>
      <c r="BT14" s="22"/>
      <c r="BU14" s="22"/>
      <c r="BV14" s="22"/>
      <c r="BW14" s="22"/>
      <c r="BX14" s="22"/>
      <c r="BY14" s="22"/>
      <c r="BZ14" s="22"/>
      <c r="CA14" s="22"/>
      <c r="CB14" s="22"/>
      <c r="CC14" s="22"/>
      <c r="CD14" s="22"/>
      <c r="CE14" s="22"/>
      <c r="CF14" s="22"/>
      <c r="CG14" s="55" t="s">
        <v>19</v>
      </c>
      <c r="CH14" s="56"/>
    </row>
    <row r="15" spans="1:86">
      <c r="A15" s="77" t="s">
        <v>20</v>
      </c>
      <c r="B15" s="78"/>
      <c r="C15" s="78"/>
      <c r="D15" s="78"/>
      <c r="E15" s="78"/>
      <c r="F15" s="78"/>
      <c r="G15" s="79"/>
      <c r="H15" s="17"/>
      <c r="I15" s="80" t="s">
        <v>82</v>
      </c>
      <c r="J15" s="81"/>
      <c r="K15" s="81"/>
      <c r="L15" s="81"/>
      <c r="M15" s="81"/>
      <c r="N15" s="81"/>
      <c r="O15" s="81"/>
      <c r="P15" s="81"/>
      <c r="Q15" s="81"/>
      <c r="R15" s="81"/>
      <c r="S15" s="82"/>
      <c r="T15" s="57" t="s">
        <v>18</v>
      </c>
      <c r="U15" s="39"/>
      <c r="V15" s="39"/>
      <c r="W15" s="39"/>
      <c r="X15" s="39"/>
      <c r="Y15" s="39"/>
      <c r="Z15" s="39"/>
      <c r="AA15" s="39"/>
      <c r="AB15" s="39"/>
      <c r="AC15" s="39"/>
      <c r="AD15" s="39"/>
      <c r="AE15" s="39"/>
      <c r="AF15" s="39"/>
      <c r="AG15" s="39"/>
      <c r="AH15" s="39"/>
      <c r="AI15" s="39"/>
      <c r="AJ15" s="39"/>
      <c r="AK15" s="39"/>
      <c r="AL15" s="39"/>
      <c r="AM15" s="42"/>
      <c r="AN15" s="16"/>
      <c r="AO15" s="16"/>
      <c r="AP15" s="20"/>
      <c r="AQ15" s="20"/>
      <c r="AR15" s="20"/>
      <c r="AS15" s="20"/>
      <c r="AT15" s="20"/>
      <c r="AU15" s="20"/>
      <c r="AV15" s="20"/>
      <c r="AW15" s="20"/>
      <c r="AX15" s="20"/>
      <c r="AY15" s="20"/>
      <c r="AZ15" s="20"/>
      <c r="BA15" s="20"/>
      <c r="BB15" s="20"/>
      <c r="BC15" s="20"/>
      <c r="BD15" s="20"/>
      <c r="BE15" s="20"/>
      <c r="BF15" s="20"/>
      <c r="BG15" s="20"/>
      <c r="BH15" s="22"/>
      <c r="BI15" s="22"/>
      <c r="BJ15" s="22"/>
      <c r="BK15" s="22"/>
      <c r="BL15" s="22"/>
      <c r="BM15" s="22"/>
      <c r="BN15" s="22"/>
      <c r="BO15" s="22"/>
      <c r="BP15" s="22"/>
      <c r="BQ15" s="22"/>
      <c r="BR15" s="22"/>
      <c r="BS15" s="22"/>
      <c r="BT15" s="22"/>
      <c r="BU15" s="22"/>
      <c r="BV15" s="22"/>
      <c r="BW15" s="22"/>
      <c r="BX15" s="22"/>
      <c r="BY15" s="22"/>
      <c r="BZ15" s="22"/>
      <c r="CA15" s="22"/>
      <c r="CB15" s="22"/>
      <c r="CC15" s="22"/>
      <c r="CD15" s="22"/>
      <c r="CE15" s="22"/>
      <c r="CF15" s="22"/>
      <c r="CG15" s="55" t="s">
        <v>21</v>
      </c>
      <c r="CH15" s="56"/>
    </row>
    <row r="16" spans="1:86">
      <c r="A16" s="77" t="s">
        <v>22</v>
      </c>
      <c r="B16" s="78"/>
      <c r="C16" s="78"/>
      <c r="D16" s="78"/>
      <c r="E16" s="78"/>
      <c r="F16" s="78"/>
      <c r="G16" s="79"/>
      <c r="H16" s="17"/>
      <c r="I16" s="80" t="s">
        <v>83</v>
      </c>
      <c r="J16" s="81"/>
      <c r="K16" s="81"/>
      <c r="L16" s="81"/>
      <c r="M16" s="81"/>
      <c r="N16" s="81"/>
      <c r="O16" s="81"/>
      <c r="P16" s="81"/>
      <c r="Q16" s="81"/>
      <c r="R16" s="81"/>
      <c r="S16" s="82"/>
      <c r="T16" s="21"/>
      <c r="U16" s="21"/>
      <c r="V16" s="21"/>
      <c r="W16" s="21"/>
      <c r="X16" s="21"/>
      <c r="Y16" s="21"/>
      <c r="Z16" s="21"/>
      <c r="AA16" s="21"/>
      <c r="AB16" s="21"/>
      <c r="AC16" s="21"/>
      <c r="AD16" s="21"/>
      <c r="AE16" s="21"/>
      <c r="AF16" s="21"/>
      <c r="AG16" s="21"/>
      <c r="AH16" s="21"/>
      <c r="AI16" s="21"/>
      <c r="AJ16" s="21"/>
      <c r="AK16" s="21"/>
      <c r="AL16" s="21"/>
      <c r="AM16" s="26"/>
      <c r="AN16" s="16"/>
      <c r="AO16" s="16"/>
      <c r="AP16" s="20"/>
      <c r="AQ16" s="23"/>
      <c r="AR16" s="20"/>
      <c r="AS16" s="20"/>
      <c r="AT16" s="20"/>
      <c r="AU16" s="20"/>
      <c r="AV16" s="20"/>
      <c r="AW16" s="20"/>
      <c r="AX16" s="20"/>
      <c r="AY16" s="20"/>
      <c r="AZ16" s="20"/>
      <c r="BA16" s="20"/>
      <c r="BB16" s="20"/>
      <c r="BC16" s="20"/>
      <c r="BD16" s="20"/>
      <c r="BE16" s="20"/>
      <c r="BF16" s="20"/>
      <c r="BG16" s="20"/>
      <c r="BH16" s="22"/>
      <c r="BI16" s="22"/>
      <c r="BJ16" s="22"/>
      <c r="BK16" s="22"/>
      <c r="BL16" s="22"/>
      <c r="BM16" s="22"/>
      <c r="BN16" s="22"/>
      <c r="BO16" s="22"/>
      <c r="BP16" s="22"/>
      <c r="BQ16" s="22"/>
      <c r="BR16" s="22"/>
      <c r="BS16" s="22"/>
      <c r="BT16" s="22"/>
      <c r="BU16" s="22"/>
      <c r="BV16" s="22"/>
      <c r="BW16" s="22"/>
      <c r="BX16" s="22"/>
      <c r="BY16" s="22"/>
      <c r="BZ16" s="22"/>
      <c r="CA16" s="22"/>
      <c r="CB16" s="22"/>
      <c r="CC16" s="22"/>
      <c r="CD16" s="22"/>
      <c r="CE16" s="22"/>
      <c r="CF16" s="22"/>
      <c r="CG16" s="55" t="s">
        <v>23</v>
      </c>
      <c r="CH16" s="56"/>
    </row>
    <row r="17" spans="1:90">
      <c r="A17" s="77" t="s">
        <v>24</v>
      </c>
      <c r="B17" s="78"/>
      <c r="C17" s="78"/>
      <c r="D17" s="78"/>
      <c r="E17" s="78"/>
      <c r="F17" s="78"/>
      <c r="G17" s="79"/>
      <c r="H17" s="17"/>
      <c r="I17" s="80" t="s">
        <v>84</v>
      </c>
      <c r="J17" s="81"/>
      <c r="K17" s="81"/>
      <c r="L17" s="81"/>
      <c r="M17" s="81"/>
      <c r="N17" s="81"/>
      <c r="O17" s="81"/>
      <c r="P17" s="81"/>
      <c r="Q17" s="81"/>
      <c r="R17" s="81"/>
      <c r="S17" s="82"/>
      <c r="T17" s="58"/>
      <c r="U17" s="21"/>
      <c r="V17" s="21"/>
      <c r="W17" s="21"/>
      <c r="X17" s="21"/>
      <c r="Y17" s="21"/>
      <c r="Z17" s="21"/>
      <c r="AA17" s="21"/>
      <c r="AB17" s="21"/>
      <c r="AC17" s="21"/>
      <c r="AD17" s="21"/>
      <c r="AE17" s="21"/>
      <c r="AF17" s="21"/>
      <c r="AG17" s="21"/>
      <c r="AH17" s="21"/>
      <c r="AI17" s="21"/>
      <c r="AJ17" s="21"/>
      <c r="AK17" s="21"/>
      <c r="AL17" s="21"/>
      <c r="AM17" s="26"/>
      <c r="AN17" s="16"/>
      <c r="AO17" s="16"/>
      <c r="AP17" s="20"/>
      <c r="AQ17" s="20"/>
      <c r="AR17" s="20"/>
      <c r="AS17" s="20"/>
      <c r="AT17" s="20"/>
      <c r="AU17" s="20"/>
      <c r="AV17" s="20"/>
      <c r="AW17" s="20"/>
      <c r="AX17" s="20"/>
      <c r="AY17" s="20"/>
      <c r="AZ17" s="20"/>
      <c r="BA17" s="20"/>
      <c r="BB17" s="20"/>
      <c r="BC17" s="20"/>
      <c r="BD17" s="20"/>
      <c r="BE17" s="20"/>
      <c r="BF17" s="20"/>
      <c r="BG17" s="20"/>
      <c r="BH17" s="22"/>
      <c r="BI17" s="22"/>
      <c r="BJ17" s="22"/>
      <c r="BK17" s="22"/>
      <c r="BL17" s="22"/>
      <c r="BM17" s="22"/>
      <c r="BN17" s="22"/>
      <c r="BO17" s="22"/>
      <c r="BP17" s="22"/>
      <c r="BQ17" s="22"/>
      <c r="BR17" s="22"/>
      <c r="BS17" s="22"/>
      <c r="BT17" s="22"/>
      <c r="BU17" s="22"/>
      <c r="BV17" s="22"/>
      <c r="BW17" s="22"/>
      <c r="BX17" s="22"/>
      <c r="BY17" s="22"/>
      <c r="BZ17" s="22"/>
      <c r="CA17" s="22"/>
      <c r="CB17" s="22"/>
      <c r="CC17" s="22"/>
      <c r="CD17" s="22"/>
      <c r="CE17" s="22"/>
      <c r="CF17" s="22"/>
    </row>
    <row r="18" spans="1:90">
      <c r="A18" s="149" t="s">
        <v>25</v>
      </c>
      <c r="B18" s="150"/>
      <c r="C18" s="150"/>
      <c r="D18" s="150"/>
      <c r="E18" s="150"/>
      <c r="F18" s="150"/>
      <c r="G18" s="151"/>
      <c r="H18" s="17"/>
      <c r="I18" s="80" t="s">
        <v>85</v>
      </c>
      <c r="J18" s="81"/>
      <c r="K18" s="81"/>
      <c r="L18" s="81"/>
      <c r="M18" s="81"/>
      <c r="N18" s="81"/>
      <c r="O18" s="81"/>
      <c r="P18" s="81"/>
      <c r="Q18" s="81"/>
      <c r="R18" s="81"/>
      <c r="S18" s="82"/>
      <c r="T18" s="58" t="s">
        <v>26</v>
      </c>
      <c r="U18" s="21"/>
      <c r="V18" s="21"/>
      <c r="W18" s="21"/>
      <c r="X18" s="21"/>
      <c r="Y18" s="21"/>
      <c r="Z18" s="21"/>
      <c r="AA18" s="21"/>
      <c r="AB18" s="21"/>
      <c r="AC18" s="21"/>
      <c r="AD18" s="21"/>
      <c r="AE18" s="21"/>
      <c r="AF18" s="21"/>
      <c r="AG18" s="21"/>
      <c r="AH18" s="21"/>
      <c r="AI18" s="21"/>
      <c r="AJ18" s="21"/>
      <c r="AK18" s="21"/>
      <c r="AL18" s="21"/>
      <c r="AM18" s="26"/>
      <c r="AN18" s="16"/>
      <c r="AO18" s="16"/>
      <c r="AP18" s="20"/>
      <c r="AQ18" s="20"/>
      <c r="AR18" s="20"/>
      <c r="AS18" s="20"/>
      <c r="AT18" s="20"/>
      <c r="AU18" s="20" t="str">
        <f>MID($BF$18,3,1)</f>
        <v>1</v>
      </c>
      <c r="AV18" s="20" t="str">
        <f>MID($BF$18,4,1)</f>
        <v>0</v>
      </c>
      <c r="AW18" s="20" t="str">
        <f>MID($BF$18,5,1)</f>
        <v>0</v>
      </c>
      <c r="AX18" s="20" t="str">
        <f>MID($BF$18,6,1)</f>
        <v>1</v>
      </c>
      <c r="AY18" s="20" t="str">
        <f>MID($BF$18,7,1)</f>
        <v>0</v>
      </c>
      <c r="AZ18" s="20" t="str">
        <f>MID($BF$18,8,1)</f>
        <v>5</v>
      </c>
      <c r="BA18" s="20" t="str">
        <f>MID($BF$18,9,1)</f>
        <v>5</v>
      </c>
      <c r="BB18" s="20" t="str">
        <f>MID($BF$18,10,1)</f>
        <v/>
      </c>
      <c r="BC18" s="20" t="str">
        <f>MID($BF$18,11,1)</f>
        <v/>
      </c>
      <c r="BD18" s="20" t="str">
        <f>MID($BF$18,12,1)</f>
        <v/>
      </c>
      <c r="BE18" s="20"/>
      <c r="BF18" s="24">
        <f>IF(I18=0,"",100000000+I18)</f>
        <v>101001055</v>
      </c>
      <c r="BG18" s="20"/>
      <c r="BH18" s="22"/>
      <c r="BI18" s="22"/>
      <c r="BJ18" s="22"/>
      <c r="BK18" s="22"/>
      <c r="BL18" s="22"/>
      <c r="BM18" s="22"/>
      <c r="BN18" s="22"/>
      <c r="BO18" s="22"/>
      <c r="BP18" s="22"/>
      <c r="BQ18" s="22"/>
      <c r="BR18" s="22"/>
      <c r="BS18" s="22"/>
      <c r="BT18" s="22"/>
      <c r="BU18" s="22"/>
      <c r="BV18" s="22"/>
      <c r="BW18" s="22"/>
      <c r="BX18" s="22"/>
      <c r="BY18" s="22"/>
      <c r="BZ18" s="22"/>
      <c r="CA18" s="22"/>
      <c r="CB18" s="22"/>
      <c r="CC18" s="22"/>
      <c r="CD18" s="22"/>
      <c r="CE18" s="22"/>
      <c r="CF18" s="22"/>
    </row>
    <row r="19" spans="1:90">
      <c r="A19" s="77" t="s">
        <v>27</v>
      </c>
      <c r="B19" s="78"/>
      <c r="C19" s="78"/>
      <c r="D19" s="78"/>
      <c r="E19" s="78"/>
      <c r="F19" s="78"/>
      <c r="G19" s="79"/>
      <c r="H19" s="17"/>
      <c r="I19" s="80" t="s">
        <v>86</v>
      </c>
      <c r="J19" s="81"/>
      <c r="K19" s="81"/>
      <c r="L19" s="81"/>
      <c r="M19" s="81"/>
      <c r="N19" s="81"/>
      <c r="O19" s="81"/>
      <c r="P19" s="81"/>
      <c r="Q19" s="81"/>
      <c r="R19" s="81"/>
      <c r="S19" s="82"/>
      <c r="T19" s="18"/>
      <c r="U19" s="21"/>
      <c r="V19" s="21"/>
      <c r="W19" s="21"/>
      <c r="X19" s="21"/>
      <c r="Y19" s="21"/>
      <c r="Z19" s="21"/>
      <c r="AA19" s="21"/>
      <c r="AB19" s="21"/>
      <c r="AC19" s="21"/>
      <c r="AD19" s="21"/>
      <c r="AE19" s="21"/>
      <c r="AF19" s="18"/>
      <c r="AG19" s="18"/>
      <c r="AH19" s="18"/>
      <c r="AI19" s="18"/>
      <c r="AJ19" s="18"/>
      <c r="AK19" s="18"/>
      <c r="AL19" s="18"/>
      <c r="AM19" s="26"/>
      <c r="AN19" s="16"/>
      <c r="AO19" s="16"/>
      <c r="AP19" s="20"/>
      <c r="AQ19" s="20"/>
      <c r="AR19" s="20"/>
      <c r="AS19" s="20"/>
      <c r="AT19" s="20"/>
      <c r="AU19" s="20" t="str">
        <f>MID($BF$19,3,1)</f>
        <v>0</v>
      </c>
      <c r="AV19" s="20" t="str">
        <f>MID($BF$19,4,1)</f>
        <v>0</v>
      </c>
      <c r="AW19" s="20" t="str">
        <f>MID($BF$19,5,1)</f>
        <v>0</v>
      </c>
      <c r="AX19" s="20" t="str">
        <f>MID($BF$19,6,1)</f>
        <v>1</v>
      </c>
      <c r="AY19" s="20" t="str">
        <f>MID($BF$19,7,1)</f>
        <v>2</v>
      </c>
      <c r="AZ19" s="20" t="str">
        <f>MID($BF$19,8,1)</f>
        <v>3</v>
      </c>
      <c r="BA19" s="20" t="str">
        <f>MID($BF$19,9,1)</f>
        <v>4</v>
      </c>
      <c r="BB19" s="20" t="str">
        <f>MID($BF$19,10,1)</f>
        <v>5</v>
      </c>
      <c r="BC19" s="20" t="str">
        <f>MID($BF$19,11,1)</f>
        <v>6</v>
      </c>
      <c r="BD19" s="20" t="str">
        <f>MID($BF$19,12,1)</f>
        <v>7</v>
      </c>
      <c r="BE19" s="20"/>
      <c r="BF19" s="24">
        <f>IF(I19=0,"",100000000000+I19)</f>
        <v>100001234567</v>
      </c>
      <c r="BG19" s="20"/>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L19" s="64"/>
    </row>
    <row r="20" spans="1:90">
      <c r="A20" s="77" t="s">
        <v>28</v>
      </c>
      <c r="B20" s="78"/>
      <c r="C20" s="78"/>
      <c r="D20" s="78"/>
      <c r="E20" s="78"/>
      <c r="F20" s="78"/>
      <c r="G20" s="79"/>
      <c r="H20" s="17"/>
      <c r="I20" s="80" t="s">
        <v>87</v>
      </c>
      <c r="J20" s="81"/>
      <c r="K20" s="81"/>
      <c r="L20" s="81"/>
      <c r="M20" s="81"/>
      <c r="N20" s="81"/>
      <c r="O20" s="81"/>
      <c r="P20" s="81"/>
      <c r="Q20" s="81"/>
      <c r="R20" s="81"/>
      <c r="S20" s="81"/>
      <c r="T20" s="81"/>
      <c r="U20" s="81"/>
      <c r="V20" s="81"/>
      <c r="W20" s="81"/>
      <c r="X20" s="81"/>
      <c r="Y20" s="81"/>
      <c r="Z20" s="81"/>
      <c r="AA20" s="81"/>
      <c r="AB20" s="81"/>
      <c r="AC20" s="82"/>
      <c r="AD20" s="58" t="s">
        <v>29</v>
      </c>
      <c r="AE20" s="18"/>
      <c r="AF20" s="18"/>
      <c r="AG20" s="18"/>
      <c r="AH20" s="18"/>
      <c r="AI20" s="18"/>
      <c r="AJ20" s="18"/>
      <c r="AK20" s="18"/>
      <c r="AL20" s="18"/>
      <c r="AM20" s="18"/>
      <c r="AN20" s="16"/>
      <c r="AO20" s="16"/>
      <c r="AP20" s="22"/>
      <c r="AQ20" s="22"/>
      <c r="AR20" s="22"/>
      <c r="AS20" s="22"/>
      <c r="AT20" s="22"/>
      <c r="AU20" s="22"/>
      <c r="AV20" s="22"/>
      <c r="AW20" s="22"/>
      <c r="AX20" s="22"/>
      <c r="AY20" s="22"/>
      <c r="AZ20" s="22"/>
      <c r="BA20" s="22"/>
      <c r="BB20" s="22"/>
      <c r="BC20" s="22"/>
      <c r="BD20" s="22"/>
      <c r="BE20" s="22"/>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row>
    <row r="21" spans="1:90">
      <c r="A21" s="16"/>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2"/>
      <c r="CE21" s="22"/>
      <c r="CF21" s="22"/>
    </row>
    <row r="22" spans="1:90" ht="24" customHeight="1">
      <c r="A22" s="2"/>
      <c r="B22" s="2"/>
      <c r="C22" s="161" t="s">
        <v>30</v>
      </c>
      <c r="D22" s="161"/>
      <c r="E22" s="161"/>
      <c r="F22" s="161"/>
      <c r="G22" s="161"/>
      <c r="H22" s="161"/>
      <c r="I22" s="161"/>
      <c r="J22" s="161"/>
      <c r="K22" s="161"/>
      <c r="L22" s="161"/>
      <c r="M22" s="161"/>
      <c r="N22" s="161"/>
      <c r="O22" s="161"/>
      <c r="P22" s="161"/>
      <c r="Q22" s="161"/>
      <c r="R22" s="161"/>
      <c r="S22" s="161"/>
      <c r="T22" s="161"/>
      <c r="U22" s="161"/>
      <c r="V22" s="161"/>
      <c r="W22" s="161"/>
      <c r="X22" s="161"/>
      <c r="Y22" s="161"/>
      <c r="Z22" s="161"/>
      <c r="AA22" s="161"/>
      <c r="AB22" s="161"/>
      <c r="AC22" s="161"/>
      <c r="AD22" s="161"/>
      <c r="AE22" s="161"/>
      <c r="AF22" s="161"/>
      <c r="AG22" s="161"/>
      <c r="AH22" s="161"/>
      <c r="AI22" s="161"/>
      <c r="AJ22" s="161"/>
      <c r="AK22" s="161"/>
      <c r="AL22" s="161"/>
      <c r="AM22" s="161"/>
      <c r="AN22" s="161"/>
      <c r="AO22" s="161"/>
      <c r="AP22" s="161"/>
      <c r="AQ22" s="161"/>
      <c r="AR22" s="161"/>
      <c r="AS22" s="161"/>
      <c r="AT22" s="161"/>
      <c r="AU22" s="161"/>
      <c r="AV22" s="161"/>
      <c r="AW22" s="161"/>
      <c r="AX22" s="161"/>
      <c r="AY22" s="161"/>
      <c r="AZ22" s="161"/>
      <c r="BA22" s="161"/>
      <c r="BB22" s="161"/>
      <c r="BC22" s="161"/>
      <c r="BD22" s="161"/>
      <c r="BE22" s="161"/>
      <c r="BF22" s="161"/>
      <c r="BG22" s="161"/>
      <c r="BH22" s="161"/>
      <c r="BI22" s="161"/>
      <c r="BJ22" s="161"/>
      <c r="BK22" s="161"/>
      <c r="BL22" s="161"/>
      <c r="BM22" s="161"/>
      <c r="BN22" s="4"/>
      <c r="BO22" s="162"/>
      <c r="BP22" s="162"/>
      <c r="BQ22" s="162"/>
      <c r="BR22" s="162"/>
      <c r="BS22" s="162"/>
      <c r="BT22" s="162"/>
      <c r="BU22" s="162"/>
      <c r="BV22" s="162"/>
      <c r="BW22" s="162"/>
      <c r="BX22" s="162"/>
      <c r="BY22" s="162"/>
      <c r="BZ22" s="162"/>
      <c r="CA22" s="162"/>
      <c r="CB22" s="162"/>
      <c r="CC22" s="162"/>
      <c r="CD22" s="162"/>
      <c r="CE22" s="162"/>
      <c r="CF22" s="162"/>
      <c r="CG22" s="162"/>
      <c r="CH22" s="162"/>
    </row>
    <row r="23" spans="1:90" ht="27" customHeight="1">
      <c r="A23" s="163" t="s">
        <v>31</v>
      </c>
      <c r="B23" s="163"/>
      <c r="C23" s="163"/>
      <c r="D23" s="163"/>
      <c r="E23" s="163"/>
      <c r="F23" s="163"/>
      <c r="G23" s="163"/>
      <c r="H23" s="163"/>
      <c r="I23" s="163"/>
      <c r="J23" s="163"/>
      <c r="K23" s="163"/>
      <c r="L23" s="163"/>
      <c r="M23" s="163"/>
      <c r="N23" s="163"/>
      <c r="O23" s="163"/>
      <c r="P23" s="163"/>
      <c r="Q23" s="163"/>
      <c r="R23" s="3"/>
      <c r="S23" s="4"/>
      <c r="T23" s="164" t="s">
        <v>32</v>
      </c>
      <c r="U23" s="164"/>
      <c r="V23" s="164"/>
      <c r="W23" s="4"/>
      <c r="X23" s="165" t="str">
        <f>I5</f>
        <v>061-3292</v>
      </c>
      <c r="Y23" s="165"/>
      <c r="Z23" s="165"/>
      <c r="AA23" s="165"/>
      <c r="AB23" s="165"/>
      <c r="AC23" s="165"/>
      <c r="AD23" s="165"/>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166">
        <f ca="1">IF(I4=0,"令和　　年　　月　　日",NOW())</f>
        <v>45748.766629976853</v>
      </c>
      <c r="BU23" s="166"/>
      <c r="BV23" s="166"/>
      <c r="BW23" s="166"/>
      <c r="BX23" s="166"/>
      <c r="BY23" s="166"/>
      <c r="BZ23" s="166"/>
      <c r="CA23" s="166"/>
      <c r="CB23" s="166"/>
      <c r="CC23" s="166"/>
      <c r="CD23" s="166"/>
      <c r="CE23" s="166"/>
      <c r="CF23" s="166"/>
    </row>
    <row r="24" spans="1:90" ht="18.75" customHeight="1">
      <c r="A24" s="152" t="str">
        <f>I1</f>
        <v>会計課</v>
      </c>
      <c r="B24" s="84"/>
      <c r="C24" s="84"/>
      <c r="D24" s="84"/>
      <c r="E24" s="84"/>
      <c r="F24" s="84"/>
      <c r="G24" s="84"/>
      <c r="H24" s="84"/>
      <c r="I24" s="84"/>
      <c r="J24" s="153"/>
      <c r="K24" s="152" t="str">
        <f>I2</f>
        <v>マスタ花子</v>
      </c>
      <c r="L24" s="154"/>
      <c r="M24" s="154"/>
      <c r="N24" s="154"/>
      <c r="O24" s="154"/>
      <c r="P24" s="154"/>
      <c r="Q24" s="155"/>
      <c r="R24" s="4"/>
      <c r="S24" s="4"/>
      <c r="T24" s="156" t="s">
        <v>6</v>
      </c>
      <c r="U24" s="156"/>
      <c r="V24" s="156"/>
      <c r="W24" s="6"/>
      <c r="X24" s="157" t="str">
        <f>I6&amp;I7&amp;"　"&amp;I8</f>
        <v>石狩市花川北６条１丁目３０番地２　</v>
      </c>
      <c r="Y24" s="157"/>
      <c r="Z24" s="157"/>
      <c r="AA24" s="157"/>
      <c r="AB24" s="157"/>
      <c r="AC24" s="157"/>
      <c r="AD24" s="157"/>
      <c r="AE24" s="157"/>
      <c r="AF24" s="157"/>
      <c r="AG24" s="157"/>
      <c r="AH24" s="157"/>
      <c r="AI24" s="157"/>
      <c r="AJ24" s="157"/>
      <c r="AK24" s="157"/>
      <c r="AL24" s="157"/>
      <c r="AM24" s="157"/>
      <c r="AN24" s="157"/>
      <c r="AO24" s="157"/>
      <c r="AP24" s="157"/>
      <c r="AQ24" s="157"/>
      <c r="AR24" s="157"/>
      <c r="AS24" s="157"/>
      <c r="AT24" s="157"/>
      <c r="AU24" s="157"/>
      <c r="AV24" s="157"/>
      <c r="AW24" s="157"/>
      <c r="AX24" s="157"/>
      <c r="AY24" s="157"/>
      <c r="AZ24" s="157"/>
      <c r="BA24" s="157"/>
      <c r="BB24" s="157"/>
      <c r="BC24" s="157"/>
      <c r="BD24" s="157"/>
      <c r="BE24" s="157"/>
      <c r="BF24" s="157"/>
      <c r="BG24" s="157"/>
      <c r="BH24" s="157"/>
      <c r="BI24" s="157"/>
      <c r="BJ24" s="157"/>
      <c r="BK24" s="157"/>
      <c r="BL24" s="157"/>
      <c r="BM24" s="157"/>
      <c r="BN24" s="157"/>
      <c r="BO24" s="157"/>
      <c r="BP24" s="157"/>
      <c r="BQ24" s="157"/>
      <c r="BR24" s="157"/>
      <c r="BS24" s="157"/>
      <c r="BT24" s="157"/>
      <c r="BU24" s="157"/>
      <c r="BV24" s="157"/>
      <c r="BW24" s="157"/>
      <c r="BX24" s="157"/>
      <c r="BY24" s="157"/>
      <c r="BZ24" s="157"/>
      <c r="CA24" s="157"/>
      <c r="CB24" s="157"/>
      <c r="CC24" s="6"/>
      <c r="CD24" s="6"/>
      <c r="CE24" s="6"/>
      <c r="CF24" s="6"/>
    </row>
    <row r="25" spans="1:90" ht="18.75" customHeight="1">
      <c r="A25" s="7"/>
      <c r="B25" s="158" t="s">
        <v>33</v>
      </c>
      <c r="C25" s="158"/>
      <c r="D25" s="158"/>
      <c r="E25" s="98" t="str">
        <f>I3</f>
        <v>137</v>
      </c>
      <c r="F25" s="99"/>
      <c r="G25" s="99"/>
      <c r="H25" s="99"/>
      <c r="I25" s="99"/>
      <c r="J25" s="99"/>
      <c r="K25" s="99"/>
      <c r="L25" s="99"/>
      <c r="M25" s="99"/>
      <c r="N25" s="99"/>
      <c r="O25" s="99"/>
      <c r="P25" s="99"/>
      <c r="Q25" s="100"/>
      <c r="R25" s="4"/>
      <c r="S25" s="4"/>
      <c r="T25" s="159" t="s">
        <v>34</v>
      </c>
      <c r="U25" s="159"/>
      <c r="V25" s="159"/>
      <c r="W25" s="5"/>
      <c r="X25" s="160" t="str">
        <f>I11&amp;"  "&amp;I12</f>
        <v xml:space="preserve">石狩 太郎  </v>
      </c>
      <c r="Y25" s="160"/>
      <c r="Z25" s="160"/>
      <c r="AA25" s="160"/>
      <c r="AB25" s="160"/>
      <c r="AC25" s="160"/>
      <c r="AD25" s="160"/>
      <c r="AE25" s="160"/>
      <c r="AF25" s="160"/>
      <c r="AG25" s="160"/>
      <c r="AH25" s="160"/>
      <c r="AI25" s="160"/>
      <c r="AJ25" s="160"/>
      <c r="AK25" s="160"/>
      <c r="AL25" s="160"/>
      <c r="AM25" s="160"/>
      <c r="AN25" s="160"/>
      <c r="AO25" s="160"/>
      <c r="AP25" s="160"/>
      <c r="AQ25" s="160"/>
      <c r="AR25" s="160"/>
      <c r="AS25" s="160"/>
      <c r="AT25" s="160"/>
      <c r="AU25" s="160"/>
      <c r="AV25" s="160"/>
      <c r="AW25" s="160"/>
      <c r="AX25" s="160"/>
      <c r="AY25" s="160"/>
      <c r="AZ25" s="160"/>
      <c r="BA25" s="160"/>
      <c r="BB25" s="160"/>
      <c r="BC25" s="160"/>
      <c r="BD25" s="160"/>
      <c r="BE25" s="160"/>
      <c r="BF25" s="160"/>
      <c r="BG25" s="160"/>
      <c r="BH25" s="160"/>
      <c r="BI25" s="160"/>
      <c r="BJ25" s="160"/>
      <c r="BK25" s="160"/>
      <c r="BL25" s="160"/>
      <c r="BM25" s="160"/>
      <c r="BN25" s="160"/>
      <c r="BO25" s="160"/>
      <c r="BP25" s="160"/>
      <c r="BQ25" s="160"/>
      <c r="BR25" s="160"/>
      <c r="BS25" s="160"/>
      <c r="BT25" s="160"/>
      <c r="BU25" s="160"/>
      <c r="BV25" s="160"/>
      <c r="BW25" s="160"/>
      <c r="BX25" s="160"/>
      <c r="BY25" s="160"/>
      <c r="BZ25" s="160"/>
      <c r="CA25" s="160"/>
      <c r="CB25" s="160"/>
      <c r="CC25" s="4"/>
      <c r="CD25" s="167" t="s">
        <v>35</v>
      </c>
      <c r="CE25" s="167"/>
      <c r="CF25" s="4"/>
    </row>
    <row r="26" spans="1:90" ht="27" customHeight="1">
      <c r="A26" s="168" t="s">
        <v>36</v>
      </c>
      <c r="B26" s="168"/>
      <c r="C26" s="168"/>
      <c r="D26" s="168"/>
      <c r="E26" s="168"/>
      <c r="F26" s="168"/>
      <c r="G26" s="168"/>
      <c r="H26" s="168"/>
      <c r="I26" s="168"/>
      <c r="J26" s="168"/>
      <c r="K26" s="168"/>
      <c r="L26" s="168"/>
      <c r="M26" s="168"/>
      <c r="N26" s="168"/>
      <c r="O26" s="168"/>
      <c r="P26" s="168"/>
      <c r="Q26" s="168"/>
      <c r="R26" s="168"/>
      <c r="S26" s="168"/>
      <c r="T26" s="168"/>
      <c r="U26" s="168"/>
      <c r="V26" s="168"/>
      <c r="W26" s="168"/>
      <c r="X26" s="168"/>
      <c r="Y26" s="168"/>
      <c r="Z26" s="168"/>
      <c r="AA26" s="168"/>
      <c r="AB26" s="168"/>
      <c r="AC26" s="168"/>
      <c r="AD26" s="168"/>
      <c r="AE26" s="168"/>
      <c r="AF26" s="168"/>
      <c r="AG26" s="168"/>
      <c r="AH26" s="168"/>
      <c r="AI26" s="168"/>
      <c r="AJ26" s="168"/>
      <c r="AK26" s="168"/>
      <c r="AL26" s="168"/>
      <c r="AM26" s="168"/>
      <c r="AN26" s="168"/>
      <c r="AO26" s="168"/>
      <c r="AP26" s="168"/>
      <c r="AQ26" s="168"/>
      <c r="AR26" s="168"/>
      <c r="AS26" s="168"/>
      <c r="AT26" s="168"/>
      <c r="AU26" s="168"/>
      <c r="AV26" s="168"/>
      <c r="AW26" s="168"/>
      <c r="AX26" s="168"/>
      <c r="AY26" s="168"/>
      <c r="AZ26" s="168"/>
      <c r="BA26" s="168"/>
      <c r="BB26" s="168"/>
      <c r="BC26" s="168"/>
      <c r="BD26" s="168"/>
      <c r="BE26" s="168"/>
      <c r="BF26" s="168"/>
      <c r="BG26" s="168"/>
      <c r="BH26" s="168"/>
      <c r="BI26" s="168"/>
      <c r="BJ26" s="168"/>
      <c r="BK26" s="168"/>
      <c r="BL26" s="168"/>
      <c r="BM26" s="168"/>
      <c r="BN26" s="168"/>
      <c r="BO26" s="168"/>
      <c r="BP26" s="168"/>
      <c r="BQ26" s="168"/>
      <c r="BR26" s="168"/>
      <c r="BS26" s="168"/>
      <c r="BT26" s="168"/>
      <c r="BU26" s="168"/>
      <c r="BV26" s="168"/>
      <c r="BW26" s="168"/>
      <c r="BX26" s="168"/>
      <c r="BY26" s="168"/>
      <c r="BZ26" s="168"/>
      <c r="CA26" s="168"/>
      <c r="CB26" s="168"/>
      <c r="CC26" s="168"/>
      <c r="CD26" s="168"/>
      <c r="CE26" s="168"/>
      <c r="CF26" s="168"/>
    </row>
    <row r="27" spans="1:90" ht="27" customHeight="1" thickBot="1">
      <c r="A27" s="169" t="s">
        <v>37</v>
      </c>
      <c r="B27" s="169"/>
      <c r="C27" s="169"/>
      <c r="D27" s="169"/>
      <c r="E27" s="169"/>
      <c r="F27" s="169"/>
      <c r="G27" s="169"/>
      <c r="H27" s="169"/>
      <c r="I27" s="169"/>
      <c r="J27" s="169"/>
      <c r="K27" s="169"/>
      <c r="L27" s="169"/>
      <c r="M27" s="169"/>
      <c r="N27" s="169"/>
      <c r="O27" s="169"/>
      <c r="P27" s="169"/>
      <c r="Q27" s="169"/>
      <c r="R27" s="169"/>
      <c r="S27" s="169"/>
      <c r="T27" s="169"/>
      <c r="U27" s="169"/>
      <c r="V27" s="169"/>
      <c r="W27" s="169"/>
      <c r="X27" s="8"/>
      <c r="Y27" s="8"/>
      <c r="Z27" s="8"/>
      <c r="AA27" s="8"/>
      <c r="AB27" s="8"/>
      <c r="AC27" s="8"/>
      <c r="AD27" s="8"/>
      <c r="AE27" s="8"/>
      <c r="AF27" s="8"/>
      <c r="AG27" s="8"/>
      <c r="AH27" s="8"/>
      <c r="AI27" s="170" t="s">
        <v>38</v>
      </c>
      <c r="AJ27" s="170"/>
      <c r="AK27" s="170"/>
      <c r="AL27" s="170"/>
      <c r="AM27" s="170"/>
      <c r="AN27" s="170"/>
      <c r="AO27" s="170"/>
      <c r="AP27" s="170"/>
      <c r="AQ27" s="170"/>
      <c r="AR27" s="170"/>
      <c r="AS27" s="170"/>
      <c r="AT27" s="170"/>
      <c r="AU27" s="170"/>
      <c r="AV27" s="170"/>
      <c r="AW27" s="170"/>
      <c r="AX27" s="170"/>
      <c r="AY27" s="170"/>
      <c r="AZ27" s="8"/>
      <c r="BA27" s="8"/>
      <c r="BB27" s="8"/>
      <c r="BC27" s="8"/>
      <c r="BD27" s="8"/>
      <c r="BE27" s="8"/>
      <c r="BF27" s="8"/>
      <c r="BG27" s="8"/>
      <c r="BH27" s="8"/>
      <c r="BI27" s="8"/>
      <c r="BJ27" s="8"/>
      <c r="BK27" s="8"/>
      <c r="BL27" s="8"/>
      <c r="BM27" s="8"/>
      <c r="BN27" s="8"/>
      <c r="BO27" s="8"/>
      <c r="BP27" s="170" t="s">
        <v>39</v>
      </c>
      <c r="BQ27" s="170"/>
      <c r="BR27" s="170"/>
      <c r="BS27" s="170"/>
      <c r="BT27" s="170"/>
      <c r="BU27" s="170"/>
      <c r="BV27" s="170"/>
      <c r="BW27" s="170"/>
      <c r="BX27" s="8"/>
      <c r="BY27" s="8"/>
      <c r="BZ27" s="8"/>
      <c r="CA27" s="8"/>
      <c r="CB27" s="8"/>
      <c r="CC27" s="8"/>
      <c r="CD27" s="8"/>
      <c r="CE27" s="8"/>
      <c r="CF27" s="8"/>
    </row>
    <row r="28" spans="1:90" ht="8.25" customHeight="1">
      <c r="A28" s="9"/>
      <c r="B28" s="9"/>
      <c r="C28" s="9"/>
      <c r="D28" s="9"/>
      <c r="E28" s="9"/>
      <c r="F28" s="9"/>
      <c r="G28" s="9"/>
      <c r="H28" s="9"/>
      <c r="I28" s="9"/>
      <c r="J28" s="9"/>
      <c r="K28" s="9"/>
      <c r="L28" s="9"/>
      <c r="M28" s="9"/>
      <c r="N28" s="9"/>
      <c r="O28" s="9"/>
      <c r="P28" s="9"/>
      <c r="Q28" s="9"/>
      <c r="R28" s="9"/>
      <c r="S28" s="9"/>
      <c r="T28" s="9"/>
      <c r="U28" s="9"/>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row>
    <row r="29" spans="1:90" s="1" customFormat="1" ht="21" customHeight="1" thickBot="1">
      <c r="A29" s="171" t="s">
        <v>40</v>
      </c>
      <c r="B29" s="172"/>
      <c r="C29" s="172"/>
      <c r="D29" s="172"/>
      <c r="E29" s="172"/>
      <c r="F29" s="172"/>
      <c r="G29" s="172"/>
      <c r="H29" s="172"/>
      <c r="I29" s="172"/>
      <c r="J29" s="172"/>
      <c r="K29" s="172"/>
      <c r="L29" s="172"/>
      <c r="M29" s="172"/>
      <c r="N29" s="172"/>
      <c r="O29" s="172"/>
      <c r="P29" s="172"/>
      <c r="Q29" s="172"/>
      <c r="R29" s="172"/>
      <c r="S29" s="172"/>
      <c r="T29" s="172"/>
      <c r="U29" s="172"/>
      <c r="V29" s="172"/>
      <c r="W29" s="172"/>
      <c r="X29" s="172"/>
      <c r="Y29" s="172"/>
      <c r="Z29" s="172"/>
      <c r="AA29" s="172"/>
      <c r="AB29" s="172"/>
      <c r="AC29" s="172"/>
      <c r="AD29" s="173"/>
      <c r="AE29" s="174"/>
      <c r="AF29" s="175"/>
      <c r="AG29" s="176"/>
      <c r="AH29" s="175"/>
      <c r="AI29" s="176"/>
      <c r="AJ29" s="175"/>
      <c r="AK29" s="176"/>
      <c r="AL29" s="175"/>
      <c r="AM29" s="176"/>
      <c r="AN29" s="175"/>
      <c r="AO29" s="176"/>
      <c r="AP29" s="175"/>
      <c r="AQ29" s="176"/>
      <c r="AR29" s="175"/>
      <c r="AS29" s="176"/>
      <c r="AT29" s="175"/>
      <c r="AU29" s="176"/>
      <c r="AV29" s="175"/>
      <c r="AW29" s="176"/>
      <c r="AX29" s="175"/>
      <c r="AY29" s="176"/>
      <c r="AZ29" s="175"/>
      <c r="BA29" s="176"/>
      <c r="BB29" s="177"/>
      <c r="BC29" s="178"/>
      <c r="BD29" s="179"/>
      <c r="BE29" s="179"/>
      <c r="BF29" s="179"/>
      <c r="BG29" s="179"/>
      <c r="BH29" s="179"/>
      <c r="BI29" s="179"/>
      <c r="BJ29" s="179"/>
      <c r="BK29" s="179"/>
      <c r="BL29" s="179"/>
      <c r="BM29" s="179"/>
      <c r="BN29" s="179"/>
      <c r="BO29" s="179"/>
      <c r="BP29" s="179"/>
      <c r="BQ29" s="179"/>
      <c r="BR29" s="179"/>
      <c r="BS29" s="179"/>
      <c r="BT29" s="179"/>
      <c r="BU29" s="179"/>
      <c r="BV29" s="179"/>
      <c r="BW29" s="179"/>
      <c r="BX29" s="179"/>
      <c r="BY29" s="179"/>
      <c r="BZ29" s="10"/>
      <c r="CA29" s="10"/>
      <c r="CB29" s="10"/>
      <c r="CC29" s="11"/>
      <c r="CD29" s="11"/>
      <c r="CE29" s="11"/>
      <c r="CF29" s="11"/>
    </row>
    <row r="30" spans="1:90" s="1" customFormat="1" ht="28.5" customHeight="1" thickTop="1" thickBot="1">
      <c r="A30" s="119" t="s">
        <v>41</v>
      </c>
      <c r="B30" s="120"/>
      <c r="C30" s="120"/>
      <c r="D30" s="120"/>
      <c r="E30" s="120"/>
      <c r="F30" s="120"/>
      <c r="G30" s="120"/>
      <c r="H30" s="120"/>
      <c r="I30" s="120"/>
      <c r="J30" s="120"/>
      <c r="K30" s="120"/>
      <c r="L30" s="120"/>
      <c r="M30" s="120"/>
      <c r="N30" s="120"/>
      <c r="O30" s="121"/>
      <c r="P30" s="180" t="str">
        <f>MID(I11,1,1)</f>
        <v>石</v>
      </c>
      <c r="Q30" s="181"/>
      <c r="R30" s="182"/>
      <c r="S30" s="183" t="str">
        <f>MID(I11,2,1)</f>
        <v>狩</v>
      </c>
      <c r="T30" s="183"/>
      <c r="U30" s="183"/>
      <c r="V30" s="183" t="str">
        <f>MID(I11,3,1)</f>
        <v xml:space="preserve"> </v>
      </c>
      <c r="W30" s="183"/>
      <c r="X30" s="183"/>
      <c r="Y30" s="183" t="str">
        <f>MID(I11,4,1)</f>
        <v>太</v>
      </c>
      <c r="Z30" s="183"/>
      <c r="AA30" s="183"/>
      <c r="AB30" s="183" t="str">
        <f>MID(I11,5,1)</f>
        <v>郎</v>
      </c>
      <c r="AC30" s="183"/>
      <c r="AD30" s="183"/>
      <c r="AE30" s="183" t="str">
        <f>MID(I11,6,1)</f>
        <v/>
      </c>
      <c r="AF30" s="183"/>
      <c r="AG30" s="183"/>
      <c r="AH30" s="186" t="str">
        <f>MID(I11,7,1)</f>
        <v/>
      </c>
      <c r="AI30" s="187"/>
      <c r="AJ30" s="188"/>
      <c r="AK30" s="186" t="str">
        <f>MID(I11,8,1)</f>
        <v/>
      </c>
      <c r="AL30" s="187"/>
      <c r="AM30" s="188"/>
      <c r="AN30" s="186" t="str">
        <f>MID(I11,9,1)</f>
        <v/>
      </c>
      <c r="AO30" s="187"/>
      <c r="AP30" s="188"/>
      <c r="AQ30" s="186" t="str">
        <f>MID(I11,10,1)</f>
        <v/>
      </c>
      <c r="AR30" s="187"/>
      <c r="AS30" s="188"/>
      <c r="AT30" s="186" t="str">
        <f>MID(I11,11,1)</f>
        <v/>
      </c>
      <c r="AU30" s="187"/>
      <c r="AV30" s="188"/>
      <c r="AW30" s="186" t="str">
        <f>MID(I11,12,1)</f>
        <v/>
      </c>
      <c r="AX30" s="187"/>
      <c r="AY30" s="188"/>
      <c r="AZ30" s="186" t="str">
        <f>MID(I11,13,1)</f>
        <v/>
      </c>
      <c r="BA30" s="187"/>
      <c r="BB30" s="188"/>
      <c r="BC30" s="186" t="str">
        <f>MID(I11,14,1)</f>
        <v/>
      </c>
      <c r="BD30" s="187"/>
      <c r="BE30" s="188"/>
      <c r="BF30" s="186" t="str">
        <f>MID(I11,15,1)</f>
        <v/>
      </c>
      <c r="BG30" s="187"/>
      <c r="BH30" s="187"/>
      <c r="BI30" s="27"/>
      <c r="BJ30" s="28"/>
      <c r="BK30" s="12"/>
      <c r="BL30" s="12"/>
      <c r="BM30" s="12"/>
      <c r="BN30" s="12"/>
      <c r="BO30" s="12"/>
      <c r="BP30" s="12"/>
      <c r="BQ30" s="101" t="s">
        <v>42</v>
      </c>
      <c r="BR30" s="102"/>
      <c r="BS30" s="102"/>
      <c r="BT30" s="102"/>
      <c r="BU30" s="102"/>
      <c r="BV30" s="102"/>
      <c r="BW30" s="102"/>
      <c r="BX30" s="102"/>
      <c r="BY30" s="102"/>
      <c r="BZ30" s="102"/>
      <c r="CA30" s="103"/>
      <c r="CB30" s="12"/>
      <c r="CC30" s="12"/>
      <c r="CD30" s="12"/>
      <c r="CE30" s="12"/>
      <c r="CF30" s="12"/>
      <c r="CG30" s="12"/>
      <c r="CH30" s="12"/>
    </row>
    <row r="31" spans="1:90" s="1" customFormat="1" ht="28.5" customHeight="1" thickTop="1">
      <c r="A31" s="122"/>
      <c r="B31" s="123"/>
      <c r="C31" s="123"/>
      <c r="D31" s="123"/>
      <c r="E31" s="123"/>
      <c r="F31" s="123"/>
      <c r="G31" s="123"/>
      <c r="H31" s="123"/>
      <c r="I31" s="123"/>
      <c r="J31" s="123"/>
      <c r="K31" s="123"/>
      <c r="L31" s="123"/>
      <c r="M31" s="123"/>
      <c r="N31" s="123"/>
      <c r="O31" s="124"/>
      <c r="P31" s="189" t="str">
        <f>MID(I11,16,1)</f>
        <v/>
      </c>
      <c r="Q31" s="190"/>
      <c r="R31" s="191"/>
      <c r="S31" s="192" t="str">
        <f>MID(I11,17,1)</f>
        <v/>
      </c>
      <c r="T31" s="192"/>
      <c r="U31" s="192"/>
      <c r="V31" s="192" t="str">
        <f>MID(I11,18,1)</f>
        <v/>
      </c>
      <c r="W31" s="192"/>
      <c r="X31" s="192"/>
      <c r="Y31" s="192" t="str">
        <f>MID(I11,19,1)</f>
        <v/>
      </c>
      <c r="Z31" s="192"/>
      <c r="AA31" s="192"/>
      <c r="AB31" s="192" t="str">
        <f>MID(I11,20,1)</f>
        <v/>
      </c>
      <c r="AC31" s="192"/>
      <c r="AD31" s="192"/>
      <c r="AE31" s="192" t="str">
        <f>MID(I11,21,1)</f>
        <v/>
      </c>
      <c r="AF31" s="192"/>
      <c r="AG31" s="192"/>
      <c r="AH31" s="193" t="str">
        <f>MID(I11,22,1)</f>
        <v/>
      </c>
      <c r="AI31" s="194"/>
      <c r="AJ31" s="195"/>
      <c r="AK31" s="193" t="str">
        <f>MID(I11,23,1)</f>
        <v/>
      </c>
      <c r="AL31" s="194"/>
      <c r="AM31" s="195"/>
      <c r="AN31" s="193" t="str">
        <f>MID(I11,24,1)</f>
        <v/>
      </c>
      <c r="AO31" s="194"/>
      <c r="AP31" s="195"/>
      <c r="AQ31" s="193" t="str">
        <f>MID(I11,25,1)</f>
        <v/>
      </c>
      <c r="AR31" s="194"/>
      <c r="AS31" s="195"/>
      <c r="AT31" s="193" t="str">
        <f>MID(I11,26,1)</f>
        <v/>
      </c>
      <c r="AU31" s="194"/>
      <c r="AV31" s="195"/>
      <c r="AW31" s="193" t="str">
        <f>MID(I11,27,1)</f>
        <v/>
      </c>
      <c r="AX31" s="194"/>
      <c r="AY31" s="195"/>
      <c r="AZ31" s="193" t="str">
        <f>MID(I11,28,1)</f>
        <v/>
      </c>
      <c r="BA31" s="194"/>
      <c r="BB31" s="195"/>
      <c r="BC31" s="193" t="str">
        <f>MID(I11,29,1)</f>
        <v/>
      </c>
      <c r="BD31" s="194"/>
      <c r="BE31" s="195"/>
      <c r="BF31" s="193" t="str">
        <f>MID(I11,30,1)</f>
        <v/>
      </c>
      <c r="BG31" s="194"/>
      <c r="BH31" s="194"/>
      <c r="BI31" s="29"/>
      <c r="BJ31" s="30"/>
      <c r="BK31" s="12"/>
      <c r="BL31" s="12"/>
      <c r="BM31" s="12"/>
      <c r="BN31" s="12"/>
      <c r="BO31" s="184" t="s">
        <v>43</v>
      </c>
      <c r="BP31" s="185"/>
      <c r="BQ31" s="185"/>
      <c r="BR31" s="185"/>
      <c r="BS31" s="185"/>
      <c r="BT31" s="185"/>
      <c r="BU31" s="185"/>
      <c r="BV31" s="185"/>
      <c r="BW31" s="185"/>
      <c r="BX31" s="185"/>
      <c r="BY31" s="185"/>
      <c r="BZ31" s="185"/>
      <c r="CA31" s="185"/>
      <c r="CB31" s="185"/>
      <c r="CC31" s="185"/>
      <c r="CD31" s="52"/>
      <c r="CE31" s="52"/>
      <c r="CF31" s="52"/>
      <c r="CG31" s="52"/>
      <c r="CH31" s="52"/>
    </row>
    <row r="32" spans="1:90" s="1" customFormat="1" ht="28.5" customHeight="1">
      <c r="A32" s="140" t="s">
        <v>44</v>
      </c>
      <c r="B32" s="141"/>
      <c r="C32" s="141"/>
      <c r="D32" s="141"/>
      <c r="E32" s="141"/>
      <c r="F32" s="141"/>
      <c r="G32" s="141"/>
      <c r="H32" s="141"/>
      <c r="I32" s="141"/>
      <c r="J32" s="141"/>
      <c r="K32" s="141"/>
      <c r="L32" s="141"/>
      <c r="M32" s="141"/>
      <c r="N32" s="141"/>
      <c r="O32" s="142"/>
      <c r="P32" s="199" t="str">
        <f>MID(I10,1,1)</f>
        <v>ｲ</v>
      </c>
      <c r="Q32" s="200"/>
      <c r="R32" s="196" t="str">
        <f>MID(I10,2,1)</f>
        <v>ｼ</v>
      </c>
      <c r="S32" s="196"/>
      <c r="T32" s="196" t="str">
        <f>MID(I10,3,1)</f>
        <v>ｶ</v>
      </c>
      <c r="U32" s="196"/>
      <c r="V32" s="196" t="str">
        <f>MID(I10,4,1)</f>
        <v>ﾘ</v>
      </c>
      <c r="W32" s="196"/>
      <c r="X32" s="196" t="str">
        <f>MID(I10,5,1)</f>
        <v>ﾀ</v>
      </c>
      <c r="Y32" s="196"/>
      <c r="Z32" s="196" t="str">
        <f>MID(I10,6,1)</f>
        <v>ﾛ</v>
      </c>
      <c r="AA32" s="196"/>
      <c r="AB32" s="196" t="str">
        <f>MID(I10,7,1)</f>
        <v>ｳ</v>
      </c>
      <c r="AC32" s="196"/>
      <c r="AD32" s="196" t="str">
        <f>MID(I10,8,1)</f>
        <v/>
      </c>
      <c r="AE32" s="196"/>
      <c r="AF32" s="196" t="str">
        <f>MID(I10,9,1)</f>
        <v/>
      </c>
      <c r="AG32" s="196"/>
      <c r="AH32" s="196" t="str">
        <f>MID(I10,10,1)</f>
        <v/>
      </c>
      <c r="AI32" s="196"/>
      <c r="AJ32" s="196" t="str">
        <f>MID(I10,11,1)</f>
        <v/>
      </c>
      <c r="AK32" s="196"/>
      <c r="AL32" s="197" t="str">
        <f>MID(I10,12,1)</f>
        <v/>
      </c>
      <c r="AM32" s="198"/>
      <c r="AN32" s="197" t="str">
        <f>MID(I10,13,1)</f>
        <v/>
      </c>
      <c r="AO32" s="198"/>
      <c r="AP32" s="196" t="str">
        <f>MID(I10,14,1)</f>
        <v/>
      </c>
      <c r="AQ32" s="196"/>
      <c r="AR32" s="196" t="str">
        <f>MID(I10,15,1)</f>
        <v/>
      </c>
      <c r="AS32" s="196"/>
      <c r="AT32" s="196" t="str">
        <f>MID(I10,16,1)</f>
        <v/>
      </c>
      <c r="AU32" s="196"/>
      <c r="AV32" s="196" t="str">
        <f>MID(I10,17,1)</f>
        <v/>
      </c>
      <c r="AW32" s="196"/>
      <c r="AX32" s="196" t="str">
        <f>MID(I10,18,1)</f>
        <v/>
      </c>
      <c r="AY32" s="196"/>
      <c r="AZ32" s="196" t="str">
        <f>MID(I10,19,1)</f>
        <v/>
      </c>
      <c r="BA32" s="196"/>
      <c r="BB32" s="196" t="str">
        <f>MID(I10,20,1)</f>
        <v/>
      </c>
      <c r="BC32" s="196"/>
      <c r="BD32" s="196" t="str">
        <f>MID(I10,21,1)</f>
        <v/>
      </c>
      <c r="BE32" s="196"/>
      <c r="BF32" s="196" t="str">
        <f>MID(I10,22,1)</f>
        <v/>
      </c>
      <c r="BG32" s="196"/>
      <c r="BH32" s="196" t="str">
        <f>MID(I10,23,1)</f>
        <v/>
      </c>
      <c r="BI32" s="196"/>
      <c r="BJ32" s="196" t="str">
        <f>MID(I10,24,1)</f>
        <v/>
      </c>
      <c r="BK32" s="196"/>
      <c r="BL32" s="196" t="str">
        <f>MID(I10,25,1)</f>
        <v/>
      </c>
      <c r="BM32" s="196"/>
      <c r="BN32" s="196" t="str">
        <f>MID(I10,26,1)</f>
        <v/>
      </c>
      <c r="BO32" s="196"/>
      <c r="BP32" s="196" t="str">
        <f>MID(I10,27,1)</f>
        <v/>
      </c>
      <c r="BQ32" s="196"/>
      <c r="BR32" s="196" t="str">
        <f>MID(I10,28,1)</f>
        <v/>
      </c>
      <c r="BS32" s="196"/>
      <c r="BT32" s="196" t="str">
        <f>MID(I10,29,1)</f>
        <v/>
      </c>
      <c r="BU32" s="197"/>
      <c r="BV32" s="196" t="str">
        <f>MID(I10,30,1)</f>
        <v/>
      </c>
      <c r="BW32" s="197"/>
      <c r="BX32" s="54"/>
      <c r="BY32" s="53"/>
      <c r="BZ32" s="12"/>
      <c r="CA32" s="12"/>
      <c r="CB32" s="13"/>
      <c r="CC32" s="13"/>
      <c r="CD32" s="13"/>
      <c r="CE32" s="13"/>
      <c r="CF32" s="13"/>
      <c r="CG32" s="13"/>
      <c r="CH32" s="13"/>
    </row>
    <row r="33" spans="1:90" s="1" customFormat="1" ht="28.5" customHeight="1">
      <c r="A33" s="140" t="s">
        <v>45</v>
      </c>
      <c r="B33" s="141"/>
      <c r="C33" s="141"/>
      <c r="D33" s="141"/>
      <c r="E33" s="141"/>
      <c r="F33" s="141"/>
      <c r="G33" s="141"/>
      <c r="H33" s="141"/>
      <c r="I33" s="141"/>
      <c r="J33" s="141"/>
      <c r="K33" s="141"/>
      <c r="L33" s="141"/>
      <c r="M33" s="141"/>
      <c r="N33" s="141"/>
      <c r="O33" s="142"/>
      <c r="P33" s="201" t="str">
        <f>MID(I12,1,1)</f>
        <v/>
      </c>
      <c r="Q33" s="202"/>
      <c r="R33" s="202"/>
      <c r="S33" s="203" t="str">
        <f>MID(I12,2,1)</f>
        <v/>
      </c>
      <c r="T33" s="203"/>
      <c r="U33" s="203"/>
      <c r="V33" s="203" t="str">
        <f>MID(I12,3,1)</f>
        <v/>
      </c>
      <c r="W33" s="203"/>
      <c r="X33" s="203"/>
      <c r="Y33" s="203" t="str">
        <f>MID(I12,4,1)</f>
        <v/>
      </c>
      <c r="Z33" s="203"/>
      <c r="AA33" s="203"/>
      <c r="AB33" s="203" t="str">
        <f>MID(I12,5,1)</f>
        <v/>
      </c>
      <c r="AC33" s="203"/>
      <c r="AD33" s="203"/>
      <c r="AE33" s="203" t="str">
        <f>MID(I12,6,1)</f>
        <v/>
      </c>
      <c r="AF33" s="203"/>
      <c r="AG33" s="203"/>
      <c r="AH33" s="204" t="str">
        <f>MID(I12,7,1)</f>
        <v/>
      </c>
      <c r="AI33" s="202"/>
      <c r="AJ33" s="205"/>
      <c r="AK33" s="204" t="str">
        <f>MID(I12,8,1)</f>
        <v/>
      </c>
      <c r="AL33" s="202"/>
      <c r="AM33" s="205"/>
      <c r="AN33" s="204" t="str">
        <f>MID(I12,9,1)</f>
        <v/>
      </c>
      <c r="AO33" s="202"/>
      <c r="AP33" s="205"/>
      <c r="AQ33" s="204" t="str">
        <f>MID(I12,10,1)</f>
        <v/>
      </c>
      <c r="AR33" s="202"/>
      <c r="AS33" s="205"/>
      <c r="AT33" s="204" t="str">
        <f>MID(I12,11,1)</f>
        <v/>
      </c>
      <c r="AU33" s="202"/>
      <c r="AV33" s="205"/>
      <c r="AW33" s="204" t="str">
        <f>MID(I12,12,1)</f>
        <v/>
      </c>
      <c r="AX33" s="202"/>
      <c r="AY33" s="205"/>
      <c r="AZ33" s="204" t="str">
        <f>MID(I12,13,1)</f>
        <v/>
      </c>
      <c r="BA33" s="202"/>
      <c r="BB33" s="205"/>
      <c r="BC33" s="204" t="str">
        <f>MID(I12,14,1)</f>
        <v/>
      </c>
      <c r="BD33" s="202"/>
      <c r="BE33" s="205"/>
      <c r="BF33" s="204" t="str">
        <f>MID(I12,15,1)</f>
        <v/>
      </c>
      <c r="BG33" s="202"/>
      <c r="BH33" s="205"/>
      <c r="BI33" s="204" t="str">
        <f>MID(I12,16,1)</f>
        <v/>
      </c>
      <c r="BJ33" s="202"/>
      <c r="BK33" s="205"/>
      <c r="BL33" s="204" t="str">
        <f>MID(I12,17,1)</f>
        <v/>
      </c>
      <c r="BM33" s="202"/>
      <c r="BN33" s="205"/>
      <c r="BO33" s="204" t="str">
        <f>MID(I12,18,1)</f>
        <v/>
      </c>
      <c r="BP33" s="202"/>
      <c r="BQ33" s="205"/>
      <c r="BR33" s="204" t="str">
        <f>MID(I12,19,1)</f>
        <v/>
      </c>
      <c r="BS33" s="202"/>
      <c r="BT33" s="205"/>
      <c r="BU33" s="204" t="str">
        <f>MID(I12,20,1)</f>
        <v/>
      </c>
      <c r="BV33" s="202"/>
      <c r="BW33" s="202"/>
      <c r="BX33" s="31"/>
      <c r="BY33" s="32"/>
      <c r="BZ33" s="12"/>
      <c r="CA33" s="12"/>
      <c r="CB33" s="13"/>
      <c r="CC33" s="13"/>
      <c r="CD33" s="13"/>
      <c r="CE33" s="13"/>
      <c r="CF33" s="13"/>
      <c r="CG33" s="13"/>
      <c r="CH33" s="13"/>
    </row>
    <row r="34" spans="1:90" s="1" customFormat="1" ht="24" customHeight="1">
      <c r="A34" s="140" t="s">
        <v>14</v>
      </c>
      <c r="B34" s="143"/>
      <c r="C34" s="143"/>
      <c r="D34" s="143"/>
      <c r="E34" s="143"/>
      <c r="F34" s="143"/>
      <c r="G34" s="143"/>
      <c r="H34" s="143"/>
      <c r="I34" s="143"/>
      <c r="J34" s="143"/>
      <c r="K34" s="143"/>
      <c r="L34" s="143"/>
      <c r="M34" s="143"/>
      <c r="N34" s="143"/>
      <c r="O34" s="144"/>
      <c r="P34" s="95" t="str">
        <f>MID(I13,1,2)</f>
        <v>平成</v>
      </c>
      <c r="Q34" s="96"/>
      <c r="R34" s="96"/>
      <c r="S34" s="97"/>
      <c r="T34" s="86" t="str">
        <f>MID(K13,1,1)</f>
        <v>0</v>
      </c>
      <c r="U34" s="86"/>
      <c r="V34" s="86" t="str">
        <f>MID(K13,2,1)</f>
        <v>1</v>
      </c>
      <c r="W34" s="86"/>
      <c r="X34" s="67" t="s">
        <v>46</v>
      </c>
      <c r="Y34" s="264"/>
      <c r="Z34" s="86" t="str">
        <f>MID(K13,3,1)</f>
        <v>0</v>
      </c>
      <c r="AA34" s="86"/>
      <c r="AB34" s="86" t="str">
        <f>MID(K13,4,1)</f>
        <v>1</v>
      </c>
      <c r="AC34" s="86"/>
      <c r="AD34" s="67" t="s">
        <v>47</v>
      </c>
      <c r="AE34" s="265"/>
      <c r="AF34" s="87" t="str">
        <f>MID(K13,5,1)</f>
        <v>2</v>
      </c>
      <c r="AG34" s="88"/>
      <c r="AH34" s="94" t="str">
        <f>MID(K13,6,1)</f>
        <v>3</v>
      </c>
      <c r="AI34" s="88"/>
      <c r="AJ34" s="67" t="s">
        <v>48</v>
      </c>
      <c r="AK34" s="266"/>
      <c r="AL34" s="65" t="s">
        <v>68</v>
      </c>
      <c r="AM34" s="45"/>
      <c r="AN34" s="45"/>
      <c r="AO34" s="45"/>
      <c r="AP34" s="45"/>
      <c r="AQ34" s="45"/>
      <c r="AR34" s="45"/>
      <c r="AS34" s="46"/>
      <c r="AT34" s="46"/>
      <c r="AU34" s="46"/>
      <c r="AV34" s="46"/>
      <c r="AW34" s="46"/>
      <c r="AX34" s="46"/>
      <c r="AY34" s="46"/>
      <c r="AZ34" s="46"/>
      <c r="BA34" s="46"/>
      <c r="BB34" s="46"/>
      <c r="BC34" s="46"/>
      <c r="BD34" s="46"/>
      <c r="BE34" s="46"/>
      <c r="BF34" s="46"/>
      <c r="BG34" s="46"/>
      <c r="BH34" s="46"/>
      <c r="BI34" s="46"/>
      <c r="BJ34" s="46"/>
      <c r="BK34" s="46"/>
      <c r="BL34" s="46"/>
      <c r="BM34" s="46"/>
      <c r="BN34" s="46"/>
      <c r="BO34" s="46"/>
      <c r="BP34" s="46"/>
      <c r="BQ34" s="46"/>
      <c r="BR34" s="46"/>
      <c r="BS34" s="46"/>
      <c r="BT34" s="46"/>
      <c r="BU34" s="46"/>
      <c r="BV34" s="46"/>
      <c r="BW34" s="46"/>
      <c r="BX34" s="46"/>
      <c r="BY34" s="46"/>
      <c r="BZ34" s="46"/>
      <c r="CA34" s="46"/>
      <c r="CB34" s="32"/>
      <c r="CC34" s="32"/>
      <c r="CD34" s="12"/>
      <c r="CE34" s="12"/>
      <c r="CF34" s="13"/>
      <c r="CG34" s="13"/>
      <c r="CH34" s="13"/>
      <c r="CI34" s="13"/>
      <c r="CJ34" s="13"/>
      <c r="CK34" s="13"/>
      <c r="CL34" s="13"/>
    </row>
    <row r="35" spans="1:90" s="1" customFormat="1" ht="24" customHeight="1">
      <c r="A35" s="140" t="s">
        <v>50</v>
      </c>
      <c r="B35" s="141"/>
      <c r="C35" s="141"/>
      <c r="D35" s="141"/>
      <c r="E35" s="141"/>
      <c r="F35" s="141"/>
      <c r="G35" s="141"/>
      <c r="H35" s="141"/>
      <c r="I35" s="141"/>
      <c r="J35" s="141"/>
      <c r="K35" s="141"/>
      <c r="L35" s="141"/>
      <c r="M35" s="141"/>
      <c r="N35" s="141"/>
      <c r="O35" s="142"/>
      <c r="P35" s="104" t="str">
        <f>MID(I5,1,1)</f>
        <v>0</v>
      </c>
      <c r="Q35" s="88"/>
      <c r="R35" s="86" t="str">
        <f>MID(I5,2,1)</f>
        <v>6</v>
      </c>
      <c r="S35" s="86"/>
      <c r="T35" s="86" t="str">
        <f>MID(I5,3,1)</f>
        <v>1</v>
      </c>
      <c r="U35" s="86"/>
      <c r="V35" s="86" t="s">
        <v>51</v>
      </c>
      <c r="W35" s="86"/>
      <c r="X35" s="86" t="str">
        <f>MID(I5,5,1)</f>
        <v>3</v>
      </c>
      <c r="Y35" s="86"/>
      <c r="Z35" s="86" t="str">
        <f>MID(I5,6,1)</f>
        <v>2</v>
      </c>
      <c r="AA35" s="86"/>
      <c r="AB35" s="67" t="str">
        <f>MID(I5,7,1)</f>
        <v>9</v>
      </c>
      <c r="AC35" s="68"/>
      <c r="AD35" s="89" t="str">
        <f>MID(I5,8,1)</f>
        <v>2</v>
      </c>
      <c r="AE35" s="90"/>
      <c r="AF35" s="47"/>
      <c r="AG35" s="48"/>
      <c r="AH35" s="49"/>
      <c r="AI35" s="12"/>
      <c r="AJ35" s="12"/>
      <c r="AK35" s="12"/>
      <c r="AL35" s="12"/>
      <c r="AM35" s="12"/>
      <c r="AN35" s="12"/>
      <c r="AO35" s="12"/>
      <c r="AP35" s="12"/>
      <c r="AQ35" s="12"/>
      <c r="AR35" s="12"/>
      <c r="AS35" s="12"/>
      <c r="AT35" s="12"/>
      <c r="AU35" s="12"/>
      <c r="AV35" s="12"/>
      <c r="AW35" s="12"/>
      <c r="AX35" s="12"/>
      <c r="AY35" s="12"/>
      <c r="AZ35" s="12"/>
      <c r="BA35" s="12"/>
      <c r="BB35" s="12"/>
      <c r="BC35" s="12"/>
      <c r="BD35" s="12"/>
      <c r="BE35" s="12"/>
      <c r="BF35" s="12"/>
      <c r="BG35" s="12"/>
      <c r="BH35" s="12"/>
      <c r="BI35" s="12"/>
      <c r="BJ35" s="12"/>
      <c r="BK35" s="12"/>
      <c r="BL35" s="12"/>
      <c r="BM35" s="12"/>
      <c r="BN35" s="12"/>
      <c r="BO35" s="12"/>
      <c r="BP35" s="12"/>
      <c r="BQ35" s="12"/>
      <c r="BR35" s="12"/>
      <c r="BS35" s="12"/>
      <c r="BT35" s="12"/>
      <c r="BU35" s="12"/>
      <c r="BV35" s="13"/>
      <c r="BW35" s="13"/>
      <c r="BX35" s="13"/>
      <c r="BY35" s="13"/>
      <c r="BZ35" s="13"/>
      <c r="CA35" s="13"/>
      <c r="CB35" s="13"/>
    </row>
    <row r="36" spans="1:90" s="1" customFormat="1" ht="28.5" customHeight="1">
      <c r="A36" s="119" t="s">
        <v>52</v>
      </c>
      <c r="B36" s="120"/>
      <c r="C36" s="120"/>
      <c r="D36" s="120"/>
      <c r="E36" s="120"/>
      <c r="F36" s="120"/>
      <c r="G36" s="120"/>
      <c r="H36" s="120"/>
      <c r="I36" s="120"/>
      <c r="J36" s="120"/>
      <c r="K36" s="120"/>
      <c r="L36" s="120"/>
      <c r="M36" s="120"/>
      <c r="N36" s="120"/>
      <c r="O36" s="121"/>
      <c r="P36" s="106" t="str">
        <f>MID(I6,1,1)</f>
        <v>石</v>
      </c>
      <c r="Q36" s="92"/>
      <c r="R36" s="93"/>
      <c r="S36" s="206" t="str">
        <f>MID(I6,2,1)</f>
        <v>狩</v>
      </c>
      <c r="T36" s="206"/>
      <c r="U36" s="206"/>
      <c r="V36" s="206" t="str">
        <f>MID(I6,3,1)</f>
        <v>市</v>
      </c>
      <c r="W36" s="206"/>
      <c r="X36" s="206"/>
      <c r="Y36" s="206" t="str">
        <f>MID(I6,4,1)</f>
        <v>花</v>
      </c>
      <c r="Z36" s="206"/>
      <c r="AA36" s="206"/>
      <c r="AB36" s="206" t="str">
        <f>MID(I6,5,1)</f>
        <v>川</v>
      </c>
      <c r="AC36" s="206"/>
      <c r="AD36" s="206"/>
      <c r="AE36" s="206" t="str">
        <f>MID(I6,6,1)</f>
        <v>北</v>
      </c>
      <c r="AF36" s="206"/>
      <c r="AG36" s="206"/>
      <c r="AH36" s="91" t="str">
        <f>MID(I6,7,1)</f>
        <v>６</v>
      </c>
      <c r="AI36" s="92"/>
      <c r="AJ36" s="93"/>
      <c r="AK36" s="91" t="str">
        <f>MID(I6,8,1)</f>
        <v>条</v>
      </c>
      <c r="AL36" s="92"/>
      <c r="AM36" s="93"/>
      <c r="AN36" s="91" t="str">
        <f>MID(I6,9,1)</f>
        <v>１</v>
      </c>
      <c r="AO36" s="92"/>
      <c r="AP36" s="93"/>
      <c r="AQ36" s="91" t="str">
        <f>MID(I6,10,1)</f>
        <v>丁</v>
      </c>
      <c r="AR36" s="92"/>
      <c r="AS36" s="92"/>
      <c r="AT36" s="91" t="str">
        <f>MID(I6,11,1)</f>
        <v>目</v>
      </c>
      <c r="AU36" s="92"/>
      <c r="AV36" s="93"/>
      <c r="AW36" s="91" t="str">
        <f>MID(I6,12,1)</f>
        <v/>
      </c>
      <c r="AX36" s="92"/>
      <c r="AY36" s="93"/>
      <c r="AZ36" s="91" t="str">
        <f>MID(I6,13,1)</f>
        <v/>
      </c>
      <c r="BA36" s="92"/>
      <c r="BB36" s="93"/>
      <c r="BC36" s="91" t="str">
        <f>MID(I6,14,1)</f>
        <v/>
      </c>
      <c r="BD36" s="92"/>
      <c r="BE36" s="93"/>
      <c r="BF36" s="91" t="str">
        <f>MID(I6,15,1)</f>
        <v/>
      </c>
      <c r="BG36" s="92"/>
      <c r="BH36" s="92"/>
      <c r="BI36" s="33"/>
      <c r="BJ36" s="34"/>
      <c r="BK36" s="14"/>
      <c r="BL36" s="14"/>
      <c r="BM36" s="14"/>
      <c r="BN36" s="14"/>
      <c r="BO36" s="14"/>
      <c r="BP36" s="14"/>
      <c r="BQ36" s="262" t="s">
        <v>53</v>
      </c>
      <c r="BR36" s="84"/>
      <c r="BS36" s="84"/>
      <c r="BT36" s="84"/>
      <c r="BU36" s="84"/>
      <c r="BV36" s="84"/>
      <c r="BW36" s="84"/>
      <c r="BX36" s="84"/>
      <c r="BY36" s="84"/>
      <c r="BZ36" s="84"/>
      <c r="CA36" s="84"/>
      <c r="CB36" s="84"/>
      <c r="CC36" s="60"/>
      <c r="CE36" s="19"/>
      <c r="CF36" s="19"/>
      <c r="CH36" s="19"/>
    </row>
    <row r="37" spans="1:90" s="1" customFormat="1" ht="28.5" customHeight="1">
      <c r="A37" s="122"/>
      <c r="B37" s="123"/>
      <c r="C37" s="123"/>
      <c r="D37" s="123"/>
      <c r="E37" s="123"/>
      <c r="F37" s="123"/>
      <c r="G37" s="123"/>
      <c r="H37" s="123"/>
      <c r="I37" s="123"/>
      <c r="J37" s="123"/>
      <c r="K37" s="123"/>
      <c r="L37" s="123"/>
      <c r="M37" s="123"/>
      <c r="N37" s="123"/>
      <c r="O37" s="124"/>
      <c r="P37" s="106" t="str">
        <f>MID(I6,16,1)</f>
        <v/>
      </c>
      <c r="Q37" s="92"/>
      <c r="R37" s="93"/>
      <c r="S37" s="206" t="str">
        <f>MID(I6,17,1)</f>
        <v/>
      </c>
      <c r="T37" s="206"/>
      <c r="U37" s="206"/>
      <c r="V37" s="206" t="str">
        <f>MID(I6,18,1)</f>
        <v/>
      </c>
      <c r="W37" s="206"/>
      <c r="X37" s="206"/>
      <c r="Y37" s="66" t="str">
        <f>MID(I6,19,1)</f>
        <v/>
      </c>
      <c r="Z37" s="66"/>
      <c r="AA37" s="66"/>
      <c r="AB37" s="66" t="str">
        <f>MID(I6,20,1)</f>
        <v/>
      </c>
      <c r="AC37" s="66"/>
      <c r="AD37" s="66"/>
      <c r="AE37" s="66" t="str">
        <f>MID(I6,21,1)</f>
        <v/>
      </c>
      <c r="AF37" s="66"/>
      <c r="AG37" s="66"/>
      <c r="AH37" s="91" t="str">
        <f>MID(I6,22,1)</f>
        <v/>
      </c>
      <c r="AI37" s="92"/>
      <c r="AJ37" s="93"/>
      <c r="AK37" s="91" t="str">
        <f>MID(I6,23,1)</f>
        <v/>
      </c>
      <c r="AL37" s="92"/>
      <c r="AM37" s="93"/>
      <c r="AN37" s="91" t="str">
        <f>MID(I6,24,1)</f>
        <v/>
      </c>
      <c r="AO37" s="92"/>
      <c r="AP37" s="93"/>
      <c r="AQ37" s="91" t="str">
        <f>MID(I6,25,1)</f>
        <v/>
      </c>
      <c r="AR37" s="92"/>
      <c r="AS37" s="92"/>
      <c r="AT37" s="37"/>
      <c r="AU37" s="38"/>
      <c r="AV37" s="15"/>
      <c r="AW37" s="15"/>
      <c r="AX37" s="15"/>
      <c r="AY37" s="15"/>
      <c r="AZ37" s="15"/>
      <c r="BA37" s="15"/>
      <c r="BB37" s="15"/>
      <c r="BC37" s="15"/>
      <c r="BD37" s="15"/>
      <c r="BE37" s="15"/>
      <c r="BF37" s="15"/>
      <c r="BG37" s="15"/>
      <c r="BH37" s="15"/>
      <c r="BI37" s="15"/>
      <c r="BJ37" s="15"/>
      <c r="BK37" s="14"/>
      <c r="BL37" s="14"/>
      <c r="BM37" s="14"/>
      <c r="BN37" s="14"/>
      <c r="BO37" s="14"/>
      <c r="BP37" s="14"/>
      <c r="BQ37" s="104" t="str">
        <f>MID(I9,1,1)</f>
        <v>0</v>
      </c>
      <c r="BR37" s="88"/>
      <c r="BS37" s="86" t="str">
        <f>MID(I9,2,1)</f>
        <v>1</v>
      </c>
      <c r="BT37" s="86"/>
      <c r="BU37" s="67" t="str">
        <f>MID(I9,3,1)</f>
        <v>2</v>
      </c>
      <c r="BV37" s="68"/>
      <c r="BW37" s="67" t="str">
        <f>MID(I9,4,1)</f>
        <v>3</v>
      </c>
      <c r="BX37" s="68"/>
      <c r="BY37" s="67" t="str">
        <f>MID(I9,5,1)</f>
        <v>5</v>
      </c>
      <c r="BZ37" s="68"/>
      <c r="CA37" s="67" t="str">
        <f>MID(I9,6,1)</f>
        <v>1</v>
      </c>
      <c r="CB37" s="85"/>
      <c r="CC37" s="61"/>
      <c r="CD37" s="62"/>
      <c r="CE37" s="13"/>
      <c r="CF37" s="13"/>
      <c r="CG37" s="13"/>
      <c r="CH37" s="13"/>
    </row>
    <row r="38" spans="1:90" s="1" customFormat="1" ht="29.25" customHeight="1">
      <c r="A38" s="116" t="s">
        <v>54</v>
      </c>
      <c r="B38" s="117"/>
      <c r="C38" s="117"/>
      <c r="D38" s="117"/>
      <c r="E38" s="117"/>
      <c r="F38" s="117"/>
      <c r="G38" s="117"/>
      <c r="H38" s="117"/>
      <c r="I38" s="117"/>
      <c r="J38" s="117"/>
      <c r="K38" s="117"/>
      <c r="L38" s="117"/>
      <c r="M38" s="117"/>
      <c r="N38" s="117"/>
      <c r="O38" s="118"/>
      <c r="P38" s="106" t="str">
        <f>MID(I7,1,1)</f>
        <v>３</v>
      </c>
      <c r="Q38" s="92"/>
      <c r="R38" s="93"/>
      <c r="S38" s="206" t="str">
        <f>MID(I7,2,1)</f>
        <v>０</v>
      </c>
      <c r="T38" s="206"/>
      <c r="U38" s="206"/>
      <c r="V38" s="206" t="str">
        <f>MID(I7,3,1)</f>
        <v>番</v>
      </c>
      <c r="W38" s="206"/>
      <c r="X38" s="206"/>
      <c r="Y38" s="206" t="str">
        <f>MID(I7,4,1)</f>
        <v>地</v>
      </c>
      <c r="Z38" s="206"/>
      <c r="AA38" s="206"/>
      <c r="AB38" s="207" t="str">
        <f>MID(I7,5,1)</f>
        <v>２</v>
      </c>
      <c r="AC38" s="207"/>
      <c r="AD38" s="207"/>
      <c r="AE38" s="207" t="str">
        <f>MID(I7,6,1)</f>
        <v/>
      </c>
      <c r="AF38" s="207"/>
      <c r="AG38" s="207"/>
      <c r="AH38" s="91" t="str">
        <f>MID(I7,7,1)</f>
        <v/>
      </c>
      <c r="AI38" s="92"/>
      <c r="AJ38" s="93"/>
      <c r="AK38" s="91" t="str">
        <f>MID(I7,8,1)</f>
        <v/>
      </c>
      <c r="AL38" s="92"/>
      <c r="AM38" s="93"/>
      <c r="AN38" s="91" t="str">
        <f>MID(I7,9,1)</f>
        <v/>
      </c>
      <c r="AO38" s="92"/>
      <c r="AP38" s="93"/>
      <c r="AQ38" s="91" t="str">
        <f>MID(I7,10,1)</f>
        <v/>
      </c>
      <c r="AR38" s="92"/>
      <c r="AS38" s="93"/>
      <c r="AT38" s="91" t="str">
        <f>MID(I7,11,1)</f>
        <v/>
      </c>
      <c r="AU38" s="92"/>
      <c r="AV38" s="93"/>
      <c r="AW38" s="91" t="str">
        <f>MID(I7,12,1)</f>
        <v/>
      </c>
      <c r="AX38" s="92"/>
      <c r="AY38" s="93"/>
      <c r="AZ38" s="91" t="str">
        <f>MID(I7,13,1)</f>
        <v/>
      </c>
      <c r="BA38" s="92"/>
      <c r="BB38" s="93"/>
      <c r="BC38" s="91" t="str">
        <f>MID(I7,14,1)</f>
        <v/>
      </c>
      <c r="BD38" s="92"/>
      <c r="BE38" s="92"/>
      <c r="BF38" s="91" t="str">
        <f>MID(I7,15,1)</f>
        <v/>
      </c>
      <c r="BG38" s="92"/>
      <c r="BH38" s="208"/>
      <c r="BI38" s="35"/>
      <c r="BJ38" s="36"/>
      <c r="BK38" s="25"/>
      <c r="BL38" s="25"/>
      <c r="BM38" s="25"/>
      <c r="BN38" s="14"/>
      <c r="BO38" s="263" t="s">
        <v>55</v>
      </c>
      <c r="BP38" s="185"/>
      <c r="BQ38" s="185"/>
      <c r="BR38" s="185"/>
      <c r="BS38" s="185"/>
      <c r="BT38" s="185"/>
      <c r="BU38" s="185"/>
      <c r="BV38" s="185"/>
      <c r="BW38" s="185"/>
      <c r="BX38" s="185"/>
      <c r="BY38" s="185"/>
      <c r="BZ38" s="185"/>
      <c r="CA38" s="185"/>
      <c r="CB38" s="185"/>
      <c r="CC38" s="185"/>
      <c r="CD38" s="63"/>
      <c r="CE38" s="13"/>
      <c r="CF38" s="13"/>
      <c r="CG38" s="13"/>
      <c r="CH38" s="13"/>
    </row>
    <row r="39" spans="1:90" s="1" customFormat="1" ht="29.25" customHeight="1">
      <c r="A39" s="116" t="s">
        <v>56</v>
      </c>
      <c r="B39" s="117"/>
      <c r="C39" s="117"/>
      <c r="D39" s="117"/>
      <c r="E39" s="117"/>
      <c r="F39" s="117"/>
      <c r="G39" s="117"/>
      <c r="H39" s="117"/>
      <c r="I39" s="117"/>
      <c r="J39" s="117"/>
      <c r="K39" s="117"/>
      <c r="L39" s="117"/>
      <c r="M39" s="117"/>
      <c r="N39" s="117"/>
      <c r="O39" s="118"/>
      <c r="P39" s="106" t="str">
        <f>MID(I8,1,1)</f>
        <v/>
      </c>
      <c r="Q39" s="92"/>
      <c r="R39" s="93"/>
      <c r="S39" s="206" t="str">
        <f>MID(I8,2,1)</f>
        <v/>
      </c>
      <c r="T39" s="206"/>
      <c r="U39" s="206"/>
      <c r="V39" s="206" t="str">
        <f>MID(I8,3,1)</f>
        <v/>
      </c>
      <c r="W39" s="206"/>
      <c r="X39" s="206"/>
      <c r="Y39" s="206" t="str">
        <f>MID(I8,4,1)</f>
        <v/>
      </c>
      <c r="Z39" s="206"/>
      <c r="AA39" s="206"/>
      <c r="AB39" s="206" t="str">
        <f>MID(I8,5,1)</f>
        <v/>
      </c>
      <c r="AC39" s="206"/>
      <c r="AD39" s="206"/>
      <c r="AE39" s="206" t="str">
        <f>MID(I8,6,1)</f>
        <v/>
      </c>
      <c r="AF39" s="206"/>
      <c r="AG39" s="206"/>
      <c r="AH39" s="91" t="str">
        <f>MID(I8,7,1)</f>
        <v/>
      </c>
      <c r="AI39" s="92"/>
      <c r="AJ39" s="93"/>
      <c r="AK39" s="91" t="str">
        <f>MID(I8,8,1)</f>
        <v/>
      </c>
      <c r="AL39" s="92"/>
      <c r="AM39" s="93"/>
      <c r="AN39" s="91" t="str">
        <f>MID(I8,9,1)</f>
        <v/>
      </c>
      <c r="AO39" s="92"/>
      <c r="AP39" s="93"/>
      <c r="AQ39" s="91" t="str">
        <f>MID(I8,10,1)</f>
        <v/>
      </c>
      <c r="AR39" s="92"/>
      <c r="AS39" s="93"/>
      <c r="AT39" s="91" t="str">
        <f>MID(I8,11,1)</f>
        <v/>
      </c>
      <c r="AU39" s="92"/>
      <c r="AV39" s="93"/>
      <c r="AW39" s="91" t="str">
        <f>MID(I8,12,1)</f>
        <v/>
      </c>
      <c r="AX39" s="92"/>
      <c r="AY39" s="93"/>
      <c r="AZ39" s="91" t="str">
        <f>MID(I8,13,1)</f>
        <v/>
      </c>
      <c r="BA39" s="92"/>
      <c r="BB39" s="93"/>
      <c r="BC39" s="91" t="str">
        <f>MID(I8,14,1)</f>
        <v/>
      </c>
      <c r="BD39" s="92"/>
      <c r="BE39" s="93"/>
      <c r="BF39" s="91" t="str">
        <f>MID(I8,15,1)</f>
        <v/>
      </c>
      <c r="BG39" s="92"/>
      <c r="BH39" s="93"/>
      <c r="BI39" s="91" t="str">
        <f>MID(I8,16,1)</f>
        <v/>
      </c>
      <c r="BJ39" s="92"/>
      <c r="BK39" s="93"/>
      <c r="BL39" s="91" t="str">
        <f>MID(I8,17,1)</f>
        <v/>
      </c>
      <c r="BM39" s="92"/>
      <c r="BN39" s="93"/>
      <c r="BO39" s="91" t="str">
        <f>MID(I8,18,1)</f>
        <v/>
      </c>
      <c r="BP39" s="92"/>
      <c r="BQ39" s="93"/>
      <c r="BR39" s="91" t="str">
        <f>MID(I8,19,1)</f>
        <v/>
      </c>
      <c r="BS39" s="92"/>
      <c r="BT39" s="93"/>
      <c r="BU39" s="91" t="str">
        <f>MID(I8,20,1)</f>
        <v/>
      </c>
      <c r="BV39" s="92"/>
      <c r="BW39" s="92"/>
      <c r="BX39" s="33"/>
      <c r="BY39" s="34"/>
      <c r="BZ39" s="13"/>
      <c r="CB39" s="13"/>
      <c r="CD39" s="13"/>
      <c r="CE39" s="13"/>
      <c r="CF39" s="13"/>
      <c r="CG39" s="13"/>
      <c r="CH39" s="13"/>
    </row>
    <row r="40" spans="1:90" s="1" customFormat="1" ht="9" customHeight="1">
      <c r="A40" s="110" t="s">
        <v>57</v>
      </c>
      <c r="B40" s="111"/>
      <c r="C40" s="111"/>
      <c r="D40" s="111"/>
      <c r="E40" s="111"/>
      <c r="F40" s="111"/>
      <c r="G40" s="111"/>
      <c r="H40" s="111"/>
      <c r="I40" s="111"/>
      <c r="J40" s="111"/>
      <c r="K40" s="111"/>
      <c r="L40" s="111"/>
      <c r="M40" s="111"/>
      <c r="N40" s="111"/>
      <c r="O40" s="112"/>
      <c r="P40" s="209" t="str">
        <f>MID(I14,1,1)</f>
        <v>0</v>
      </c>
      <c r="Q40" s="210"/>
      <c r="R40" s="213" t="str">
        <f>MID(I14,2,1)</f>
        <v>1</v>
      </c>
      <c r="S40" s="213"/>
      <c r="T40" s="213" t="str">
        <f>MID(I14,3,1)</f>
        <v>3</v>
      </c>
      <c r="U40" s="213"/>
      <c r="V40" s="213" t="str">
        <f>MID(I14,4,1)</f>
        <v>3</v>
      </c>
      <c r="W40" s="213"/>
      <c r="X40" s="213" t="str">
        <f>MID(I14,5,1)</f>
        <v>7</v>
      </c>
      <c r="Y40" s="213"/>
      <c r="Z40" s="213" t="str">
        <f>MID(I14,6,1)</f>
        <v>2</v>
      </c>
      <c r="AA40" s="213"/>
      <c r="AB40" s="213" t="str">
        <f>MID(I14,7,1)</f>
        <v>3</v>
      </c>
      <c r="AC40" s="213"/>
      <c r="AD40" s="213" t="str">
        <f>MID(I14,8,1)</f>
        <v>1</v>
      </c>
      <c r="AE40" s="213"/>
      <c r="AF40" s="213" t="str">
        <f>MID(I14,9,1)</f>
        <v>1</v>
      </c>
      <c r="AG40" s="213"/>
      <c r="AH40" s="210" t="str">
        <f>MID(I14,10,1)</f>
        <v>7</v>
      </c>
      <c r="AI40" s="210"/>
      <c r="AJ40" s="215" t="str">
        <f>MID(I14,11,1)</f>
        <v/>
      </c>
      <c r="AK40" s="216"/>
      <c r="AL40" s="225" t="s">
        <v>58</v>
      </c>
      <c r="AM40" s="226"/>
      <c r="AN40" s="226"/>
      <c r="AO40" s="226"/>
      <c r="AP40" s="226"/>
      <c r="AQ40" s="226"/>
      <c r="AR40" s="226"/>
      <c r="AS40" s="226"/>
      <c r="AT40" s="227"/>
      <c r="AU40" s="209" t="str">
        <f>MID(I15,1,1)</f>
        <v>0</v>
      </c>
      <c r="AV40" s="210"/>
      <c r="AW40" s="213" t="str">
        <f>MID(I15,2,1)</f>
        <v>1</v>
      </c>
      <c r="AX40" s="213"/>
      <c r="AY40" s="213" t="str">
        <f>MID(I15,3,1)</f>
        <v>3</v>
      </c>
      <c r="AZ40" s="213"/>
      <c r="BA40" s="213" t="str">
        <f>MID(I15,4,1)</f>
        <v>3</v>
      </c>
      <c r="BB40" s="213"/>
      <c r="BC40" s="213" t="str">
        <f>MID(I15,5,1)</f>
        <v>7</v>
      </c>
      <c r="BD40" s="213"/>
      <c r="BE40" s="213" t="str">
        <f>MID(I15,6,1)</f>
        <v>2</v>
      </c>
      <c r="BF40" s="213"/>
      <c r="BG40" s="213" t="str">
        <f>MID(I15,7,1)</f>
        <v>3</v>
      </c>
      <c r="BH40" s="213"/>
      <c r="BI40" s="213" t="str">
        <f>MID(I15,8,1)</f>
        <v>1</v>
      </c>
      <c r="BJ40" s="213"/>
      <c r="BK40" s="213" t="str">
        <f>MID(I15,9,1)</f>
        <v>9</v>
      </c>
      <c r="BL40" s="213"/>
      <c r="BM40" s="210" t="str">
        <f>MID(I15,10,1)</f>
        <v>9</v>
      </c>
      <c r="BN40" s="216"/>
      <c r="BO40" s="13"/>
      <c r="BP40" s="13"/>
      <c r="BQ40" s="13"/>
      <c r="BR40" s="13"/>
      <c r="BS40" s="13"/>
      <c r="BT40" s="13"/>
      <c r="BU40" s="13"/>
      <c r="BV40" s="13"/>
      <c r="BW40" s="13"/>
      <c r="BX40" s="13"/>
      <c r="BY40" s="13"/>
      <c r="BZ40" s="13"/>
      <c r="CA40" s="13"/>
      <c r="CB40" s="13"/>
      <c r="CC40" s="13"/>
      <c r="CD40" s="13"/>
      <c r="CE40" s="13"/>
      <c r="CF40" s="13"/>
      <c r="CG40" s="13"/>
      <c r="CH40" s="13"/>
    </row>
    <row r="41" spans="1:90" s="1" customFormat="1" ht="21" customHeight="1">
      <c r="A41" s="113"/>
      <c r="B41" s="114"/>
      <c r="C41" s="114"/>
      <c r="D41" s="114"/>
      <c r="E41" s="114"/>
      <c r="F41" s="114"/>
      <c r="G41" s="114"/>
      <c r="H41" s="114"/>
      <c r="I41" s="114"/>
      <c r="J41" s="114"/>
      <c r="K41" s="114"/>
      <c r="L41" s="114"/>
      <c r="M41" s="114"/>
      <c r="N41" s="114"/>
      <c r="O41" s="115"/>
      <c r="P41" s="211"/>
      <c r="Q41" s="212"/>
      <c r="R41" s="214"/>
      <c r="S41" s="214"/>
      <c r="T41" s="214"/>
      <c r="U41" s="214"/>
      <c r="V41" s="214"/>
      <c r="W41" s="214"/>
      <c r="X41" s="214"/>
      <c r="Y41" s="214"/>
      <c r="Z41" s="214"/>
      <c r="AA41" s="214"/>
      <c r="AB41" s="214"/>
      <c r="AC41" s="214"/>
      <c r="AD41" s="214"/>
      <c r="AE41" s="214"/>
      <c r="AF41" s="214"/>
      <c r="AG41" s="214"/>
      <c r="AH41" s="212"/>
      <c r="AI41" s="212"/>
      <c r="AJ41" s="217"/>
      <c r="AK41" s="218"/>
      <c r="AL41" s="228"/>
      <c r="AM41" s="229"/>
      <c r="AN41" s="229"/>
      <c r="AO41" s="229"/>
      <c r="AP41" s="229"/>
      <c r="AQ41" s="229"/>
      <c r="AR41" s="229"/>
      <c r="AS41" s="229"/>
      <c r="AT41" s="230"/>
      <c r="AU41" s="211"/>
      <c r="AV41" s="212"/>
      <c r="AW41" s="214"/>
      <c r="AX41" s="214"/>
      <c r="AY41" s="214"/>
      <c r="AZ41" s="214"/>
      <c r="BA41" s="214"/>
      <c r="BB41" s="214"/>
      <c r="BC41" s="214"/>
      <c r="BD41" s="214"/>
      <c r="BE41" s="214"/>
      <c r="BF41" s="214"/>
      <c r="BG41" s="214"/>
      <c r="BH41" s="214"/>
      <c r="BI41" s="214"/>
      <c r="BJ41" s="214"/>
      <c r="BK41" s="214"/>
      <c r="BL41" s="214"/>
      <c r="BM41" s="212"/>
      <c r="BN41" s="218"/>
      <c r="BO41" s="13"/>
      <c r="BP41" s="13"/>
      <c r="BQ41" s="219" t="s">
        <v>59</v>
      </c>
      <c r="BR41" s="220"/>
      <c r="BS41" s="220"/>
      <c r="BT41" s="220"/>
      <c r="BU41" s="220"/>
      <c r="BV41" s="220"/>
      <c r="BW41" s="220"/>
      <c r="BX41" s="220"/>
      <c r="BY41" s="220"/>
      <c r="BZ41" s="220"/>
      <c r="CA41" s="220"/>
      <c r="CB41" s="220"/>
      <c r="CC41" s="220"/>
      <c r="CD41" s="221"/>
      <c r="CE41" s="13"/>
      <c r="CF41" s="13"/>
      <c r="CG41" s="13"/>
      <c r="CH41" s="13"/>
    </row>
    <row r="42" spans="1:90" s="1" customFormat="1" ht="19.5" customHeight="1">
      <c r="A42" s="119" t="s">
        <v>60</v>
      </c>
      <c r="B42" s="120"/>
      <c r="C42" s="120"/>
      <c r="D42" s="120"/>
      <c r="E42" s="120"/>
      <c r="F42" s="120"/>
      <c r="G42" s="120"/>
      <c r="H42" s="120"/>
      <c r="I42" s="120"/>
      <c r="J42" s="120"/>
      <c r="K42" s="120"/>
      <c r="L42" s="120"/>
      <c r="M42" s="120"/>
      <c r="N42" s="120"/>
      <c r="O42" s="121"/>
      <c r="P42" s="238" t="str">
        <f>IF(I16=0,"",I16)</f>
        <v>北海道信用金庫</v>
      </c>
      <c r="Q42" s="239"/>
      <c r="R42" s="239"/>
      <c r="S42" s="239"/>
      <c r="T42" s="239"/>
      <c r="U42" s="239"/>
      <c r="V42" s="239"/>
      <c r="W42" s="239"/>
      <c r="X42" s="239"/>
      <c r="Y42" s="239"/>
      <c r="Z42" s="239"/>
      <c r="AA42" s="239"/>
      <c r="AB42" s="239"/>
      <c r="AC42" s="239"/>
      <c r="AD42" s="239"/>
      <c r="AE42" s="239"/>
      <c r="AF42" s="239"/>
      <c r="AG42" s="239"/>
      <c r="AH42" s="239"/>
      <c r="AI42" s="239"/>
      <c r="AJ42" s="239"/>
      <c r="AK42" s="240"/>
      <c r="AL42" s="244" t="s">
        <v>61</v>
      </c>
      <c r="AM42" s="245"/>
      <c r="AN42" s="245"/>
      <c r="AO42" s="245"/>
      <c r="AP42" s="245"/>
      <c r="AQ42" s="245"/>
      <c r="AR42" s="245"/>
      <c r="AS42" s="245"/>
      <c r="AT42" s="246"/>
      <c r="AU42" s="238" t="str">
        <f>IF(I17=0,"",I17)</f>
        <v>石狩支店</v>
      </c>
      <c r="AV42" s="239"/>
      <c r="AW42" s="239"/>
      <c r="AX42" s="239"/>
      <c r="AY42" s="239"/>
      <c r="AZ42" s="239"/>
      <c r="BA42" s="239"/>
      <c r="BB42" s="239"/>
      <c r="BC42" s="239"/>
      <c r="BD42" s="239"/>
      <c r="BE42" s="239"/>
      <c r="BF42" s="239"/>
      <c r="BG42" s="239"/>
      <c r="BH42" s="239"/>
      <c r="BI42" s="239"/>
      <c r="BJ42" s="239"/>
      <c r="BK42" s="239"/>
      <c r="BL42" s="239"/>
      <c r="BM42" s="239"/>
      <c r="BN42" s="240"/>
      <c r="BO42" s="13"/>
      <c r="BP42" s="13"/>
      <c r="BQ42" s="222"/>
      <c r="BR42" s="223"/>
      <c r="BS42" s="223"/>
      <c r="BT42" s="223"/>
      <c r="BU42" s="223"/>
      <c r="BV42" s="223"/>
      <c r="BW42" s="223"/>
      <c r="BX42" s="223"/>
      <c r="BY42" s="223"/>
      <c r="BZ42" s="223"/>
      <c r="CA42" s="223"/>
      <c r="CB42" s="223"/>
      <c r="CC42" s="223"/>
      <c r="CD42" s="224"/>
      <c r="CE42" s="13"/>
      <c r="CF42" s="13"/>
      <c r="CG42" s="13"/>
      <c r="CH42" s="13"/>
    </row>
    <row r="43" spans="1:90" s="1" customFormat="1" ht="24.75" customHeight="1">
      <c r="A43" s="122"/>
      <c r="B43" s="123"/>
      <c r="C43" s="123"/>
      <c r="D43" s="123"/>
      <c r="E43" s="123"/>
      <c r="F43" s="123"/>
      <c r="G43" s="123"/>
      <c r="H43" s="123"/>
      <c r="I43" s="123"/>
      <c r="J43" s="123"/>
      <c r="K43" s="123"/>
      <c r="L43" s="123"/>
      <c r="M43" s="123"/>
      <c r="N43" s="123"/>
      <c r="O43" s="124"/>
      <c r="P43" s="241"/>
      <c r="Q43" s="242"/>
      <c r="R43" s="242"/>
      <c r="S43" s="242"/>
      <c r="T43" s="242"/>
      <c r="U43" s="242"/>
      <c r="V43" s="242"/>
      <c r="W43" s="242"/>
      <c r="X43" s="242"/>
      <c r="Y43" s="242"/>
      <c r="Z43" s="242"/>
      <c r="AA43" s="242"/>
      <c r="AB43" s="242"/>
      <c r="AC43" s="242"/>
      <c r="AD43" s="242"/>
      <c r="AE43" s="242"/>
      <c r="AF43" s="242"/>
      <c r="AG43" s="242"/>
      <c r="AH43" s="242"/>
      <c r="AI43" s="242"/>
      <c r="AJ43" s="242"/>
      <c r="AK43" s="243"/>
      <c r="AL43" s="247"/>
      <c r="AM43" s="248"/>
      <c r="AN43" s="248"/>
      <c r="AO43" s="248"/>
      <c r="AP43" s="248"/>
      <c r="AQ43" s="248"/>
      <c r="AR43" s="248"/>
      <c r="AS43" s="248"/>
      <c r="AT43" s="249"/>
      <c r="AU43" s="241"/>
      <c r="AV43" s="242"/>
      <c r="AW43" s="242"/>
      <c r="AX43" s="242"/>
      <c r="AY43" s="242"/>
      <c r="AZ43" s="242"/>
      <c r="BA43" s="242"/>
      <c r="BB43" s="242"/>
      <c r="BC43" s="242"/>
      <c r="BD43" s="242"/>
      <c r="BE43" s="242"/>
      <c r="BF43" s="242"/>
      <c r="BG43" s="242"/>
      <c r="BH43" s="242"/>
      <c r="BI43" s="242"/>
      <c r="BJ43" s="242"/>
      <c r="BK43" s="242"/>
      <c r="BL43" s="242"/>
      <c r="BM43" s="242"/>
      <c r="BN43" s="243"/>
      <c r="BO43" s="13"/>
      <c r="BP43" s="13"/>
      <c r="BQ43" s="104" t="str">
        <f>AU18</f>
        <v>1</v>
      </c>
      <c r="BR43" s="88"/>
      <c r="BS43" s="86" t="str">
        <f>AV18</f>
        <v>0</v>
      </c>
      <c r="BT43" s="86"/>
      <c r="BU43" s="67" t="str">
        <f>AW18</f>
        <v>0</v>
      </c>
      <c r="BV43" s="68"/>
      <c r="BW43" s="67" t="str">
        <f>AX18</f>
        <v>1</v>
      </c>
      <c r="BX43" s="68"/>
      <c r="BY43" s="67" t="str">
        <f>AY18</f>
        <v>0</v>
      </c>
      <c r="BZ43" s="68"/>
      <c r="CA43" s="67" t="str">
        <f>AZ18</f>
        <v>5</v>
      </c>
      <c r="CB43" s="68"/>
      <c r="CC43" s="67" t="str">
        <f>BA18</f>
        <v>5</v>
      </c>
      <c r="CD43" s="231"/>
      <c r="CE43" s="13"/>
      <c r="CF43" s="13"/>
      <c r="CG43" s="13"/>
      <c r="CH43" s="13"/>
    </row>
    <row r="44" spans="1:90" s="1" customFormat="1" ht="28.5" customHeight="1">
      <c r="A44" s="107" t="s">
        <v>62</v>
      </c>
      <c r="B44" s="108"/>
      <c r="C44" s="108"/>
      <c r="D44" s="108"/>
      <c r="E44" s="108"/>
      <c r="F44" s="108"/>
      <c r="G44" s="108"/>
      <c r="H44" s="108"/>
      <c r="I44" s="108"/>
      <c r="J44" s="108"/>
      <c r="K44" s="108"/>
      <c r="L44" s="108"/>
      <c r="M44" s="108"/>
      <c r="N44" s="108"/>
      <c r="O44" s="109"/>
      <c r="P44" s="232" t="s">
        <v>63</v>
      </c>
      <c r="Q44" s="233"/>
      <c r="R44" s="233"/>
      <c r="S44" s="233"/>
      <c r="T44" s="233" t="s">
        <v>64</v>
      </c>
      <c r="U44" s="233"/>
      <c r="V44" s="233" t="s">
        <v>65</v>
      </c>
      <c r="W44" s="233"/>
      <c r="X44" s="233"/>
      <c r="Y44" s="234"/>
      <c r="Z44" s="235" t="s">
        <v>66</v>
      </c>
      <c r="AA44" s="236"/>
      <c r="AB44" s="236"/>
      <c r="AC44" s="236"/>
      <c r="AD44" s="236"/>
      <c r="AE44" s="236"/>
      <c r="AF44" s="236"/>
      <c r="AG44" s="236"/>
      <c r="AH44" s="236"/>
      <c r="AI44" s="236"/>
      <c r="AJ44" s="236"/>
      <c r="AK44" s="236"/>
      <c r="AL44" s="236"/>
      <c r="AM44" s="236"/>
      <c r="AN44" s="236"/>
      <c r="AO44" s="236"/>
      <c r="AP44" s="236"/>
      <c r="AQ44" s="236"/>
      <c r="AR44" s="236"/>
      <c r="AS44" s="236"/>
      <c r="AT44" s="237"/>
      <c r="AU44" s="67" t="str">
        <f>AX19</f>
        <v>1</v>
      </c>
      <c r="AV44" s="68"/>
      <c r="AW44" s="67" t="str">
        <f>AY19</f>
        <v>2</v>
      </c>
      <c r="AX44" s="68"/>
      <c r="AY44" s="67" t="str">
        <f>AZ19</f>
        <v>3</v>
      </c>
      <c r="AZ44" s="68"/>
      <c r="BA44" s="67" t="str">
        <f>BA19</f>
        <v>4</v>
      </c>
      <c r="BB44" s="68"/>
      <c r="BC44" s="67" t="str">
        <f>BB19</f>
        <v>5</v>
      </c>
      <c r="BD44" s="68"/>
      <c r="BE44" s="67" t="str">
        <f>BC19</f>
        <v>6</v>
      </c>
      <c r="BF44" s="68"/>
      <c r="BG44" s="67" t="str">
        <f>BD19</f>
        <v>7</v>
      </c>
      <c r="BH44" s="231"/>
      <c r="BI44" s="13"/>
      <c r="BJ44" s="13"/>
      <c r="BK44" s="13"/>
      <c r="BL44" s="13"/>
      <c r="BM44" s="13"/>
      <c r="BN44" s="13"/>
      <c r="BO44" s="13"/>
      <c r="BP44" s="13"/>
      <c r="BQ44" s="13"/>
      <c r="BR44" s="13"/>
      <c r="BS44" s="13"/>
      <c r="BT44" s="13"/>
      <c r="BU44" s="13"/>
      <c r="BV44" s="13"/>
      <c r="BW44" s="13"/>
      <c r="BX44" s="13"/>
      <c r="BY44" s="13"/>
      <c r="BZ44" s="13"/>
      <c r="CA44" s="13"/>
      <c r="CB44" s="13"/>
      <c r="CC44" s="13"/>
      <c r="CD44" s="13"/>
    </row>
    <row r="45" spans="1:90" s="1" customFormat="1" ht="28.5" customHeight="1">
      <c r="A45" s="125" t="s">
        <v>67</v>
      </c>
      <c r="B45" s="126"/>
      <c r="C45" s="126"/>
      <c r="D45" s="126"/>
      <c r="E45" s="126"/>
      <c r="F45" s="126"/>
      <c r="G45" s="126"/>
      <c r="H45" s="126"/>
      <c r="I45" s="126"/>
      <c r="J45" s="126"/>
      <c r="K45" s="126"/>
      <c r="L45" s="126"/>
      <c r="M45" s="126"/>
      <c r="N45" s="126"/>
      <c r="O45" s="126"/>
      <c r="P45" s="126"/>
      <c r="Q45" s="126"/>
      <c r="R45" s="127"/>
      <c r="S45" s="250" t="str">
        <f>MID(I20,1,1)</f>
        <v>ｲ</v>
      </c>
      <c r="T45" s="251"/>
      <c r="U45" s="252" t="str">
        <f>MID(I20,2,1)</f>
        <v>ｼ</v>
      </c>
      <c r="V45" s="252"/>
      <c r="W45" s="252" t="str">
        <f>MID(I20,3,1)</f>
        <v>ｶ</v>
      </c>
      <c r="X45" s="252"/>
      <c r="Y45" s="252" t="str">
        <f>MID(I20,4,1)</f>
        <v>ﾘ</v>
      </c>
      <c r="Z45" s="252"/>
      <c r="AA45" s="252" t="str">
        <f>MID(I20,5,1)</f>
        <v xml:space="preserve"> </v>
      </c>
      <c r="AB45" s="252"/>
      <c r="AC45" s="252" t="str">
        <f>MID(I20,6,1)</f>
        <v>ﾀ</v>
      </c>
      <c r="AD45" s="252"/>
      <c r="AE45" s="252" t="str">
        <f>MID(I20,7,1)</f>
        <v>ﾛ</v>
      </c>
      <c r="AF45" s="252"/>
      <c r="AG45" s="253" t="str">
        <f>MID(I20,8,1)</f>
        <v>ｳ</v>
      </c>
      <c r="AH45" s="254"/>
      <c r="AI45" s="252" t="str">
        <f>MID(I20,9,1)</f>
        <v/>
      </c>
      <c r="AJ45" s="252"/>
      <c r="AK45" s="252" t="str">
        <f>MID(I20,10,1)</f>
        <v/>
      </c>
      <c r="AL45" s="252"/>
      <c r="AM45" s="252" t="str">
        <f>MID(I20,11,1)</f>
        <v/>
      </c>
      <c r="AN45" s="252"/>
      <c r="AO45" s="252" t="str">
        <f>MID(I20,12,1)</f>
        <v/>
      </c>
      <c r="AP45" s="252"/>
      <c r="AQ45" s="252" t="str">
        <f>MID(I20,13,1)</f>
        <v/>
      </c>
      <c r="AR45" s="252"/>
      <c r="AS45" s="252" t="str">
        <f>MID(I20,14,1)</f>
        <v/>
      </c>
      <c r="AT45" s="252"/>
      <c r="AU45" s="252" t="str">
        <f>MID(I20,15,1)</f>
        <v/>
      </c>
      <c r="AV45" s="252"/>
      <c r="AW45" s="252" t="str">
        <f>MID(I20,16,1)</f>
        <v/>
      </c>
      <c r="AX45" s="252"/>
      <c r="AY45" s="252" t="str">
        <f>MID(I20,17,1)</f>
        <v/>
      </c>
      <c r="AZ45" s="252"/>
      <c r="BA45" s="252" t="str">
        <f>MID(I20,18,1)</f>
        <v/>
      </c>
      <c r="BB45" s="252"/>
      <c r="BC45" s="252" t="str">
        <f>MID(I20,19,1)</f>
        <v/>
      </c>
      <c r="BD45" s="252"/>
      <c r="BE45" s="252" t="str">
        <f>MID(I20,20,1)</f>
        <v/>
      </c>
      <c r="BF45" s="252"/>
      <c r="BG45" s="252" t="str">
        <f>MID(I20,21,1)</f>
        <v/>
      </c>
      <c r="BH45" s="252"/>
      <c r="BI45" s="252" t="str">
        <f>MID(I20,22,1)</f>
        <v/>
      </c>
      <c r="BJ45" s="252"/>
      <c r="BK45" s="258" t="str">
        <f>MID(I20,23,1)</f>
        <v/>
      </c>
      <c r="BL45" s="259"/>
      <c r="BM45" s="252" t="str">
        <f>MID(I20,24,1)</f>
        <v/>
      </c>
      <c r="BN45" s="252"/>
      <c r="BO45" s="252" t="str">
        <f>MID(I20,25,1)</f>
        <v/>
      </c>
      <c r="BP45" s="252"/>
      <c r="BQ45" s="252" t="str">
        <f>MID(I20,26,1)</f>
        <v/>
      </c>
      <c r="BR45" s="252"/>
      <c r="BS45" s="252" t="str">
        <f>MID(I20,27,1)</f>
        <v/>
      </c>
      <c r="BT45" s="252"/>
      <c r="BU45" s="252" t="str">
        <f>MID(I20,28,1)</f>
        <v/>
      </c>
      <c r="BV45" s="252"/>
      <c r="BW45" s="252" t="str">
        <f>MID(I20,29,1)</f>
        <v/>
      </c>
      <c r="BX45" s="252"/>
      <c r="BY45" s="252" t="str">
        <f>MID(I20,30,1)</f>
        <v/>
      </c>
      <c r="BZ45" s="255"/>
      <c r="CA45" s="256"/>
      <c r="CB45" s="257"/>
      <c r="CC45" s="13"/>
      <c r="CD45" s="13"/>
      <c r="CE45" s="13"/>
      <c r="CF45" s="13"/>
      <c r="CG45" s="13"/>
      <c r="CH45" s="13"/>
    </row>
    <row r="46" spans="1:90" s="1" customFormat="1" ht="28.5" customHeight="1">
      <c r="A46" s="128"/>
      <c r="B46" s="129"/>
      <c r="C46" s="129"/>
      <c r="D46" s="129"/>
      <c r="E46" s="129"/>
      <c r="F46" s="129"/>
      <c r="G46" s="129"/>
      <c r="H46" s="129"/>
      <c r="I46" s="129"/>
      <c r="J46" s="129"/>
      <c r="K46" s="129"/>
      <c r="L46" s="129"/>
      <c r="M46" s="129"/>
      <c r="N46" s="129"/>
      <c r="O46" s="129"/>
      <c r="P46" s="129"/>
      <c r="Q46" s="129"/>
      <c r="R46" s="130"/>
      <c r="S46" s="69" t="str">
        <f>MID(I20,31,1)</f>
        <v/>
      </c>
      <c r="T46" s="70"/>
      <c r="U46" s="66" t="str">
        <f>MID(I20,32,1)</f>
        <v/>
      </c>
      <c r="V46" s="66"/>
      <c r="W46" s="66" t="str">
        <f>MID(I20,33,1)</f>
        <v/>
      </c>
      <c r="X46" s="66"/>
      <c r="Y46" s="66" t="str">
        <f>MID(I20,34,1)</f>
        <v/>
      </c>
      <c r="Z46" s="66"/>
      <c r="AA46" s="66" t="str">
        <f>MID(I20,35,1)</f>
        <v/>
      </c>
      <c r="AB46" s="66"/>
      <c r="AC46" s="66" t="str">
        <f>MID(I20,36,1)</f>
        <v/>
      </c>
      <c r="AD46" s="66"/>
      <c r="AE46" s="66" t="str">
        <f>MID(I20,37,1)</f>
        <v/>
      </c>
      <c r="AF46" s="66"/>
      <c r="AG46" s="71" t="str">
        <f>MID(I20,38,1)</f>
        <v/>
      </c>
      <c r="AH46" s="72"/>
      <c r="AI46" s="66" t="str">
        <f>MID(I20,39,1)</f>
        <v/>
      </c>
      <c r="AJ46" s="66"/>
      <c r="AK46" s="66" t="str">
        <f>MID(I20,40,1)</f>
        <v/>
      </c>
      <c r="AL46" s="66"/>
      <c r="AM46" s="66" t="str">
        <f>MID(I20,41,1)</f>
        <v/>
      </c>
      <c r="AN46" s="66"/>
      <c r="AO46" s="66" t="str">
        <f>MID(I20,42,1)</f>
        <v/>
      </c>
      <c r="AP46" s="66"/>
      <c r="AQ46" s="66" t="str">
        <f>MID(I20,43,1)</f>
        <v/>
      </c>
      <c r="AR46" s="66"/>
      <c r="AS46" s="66" t="str">
        <f>MID(I20,44,1)</f>
        <v/>
      </c>
      <c r="AT46" s="66"/>
      <c r="AU46" s="66" t="str">
        <f>MID(I20,45,1)</f>
        <v/>
      </c>
      <c r="AV46" s="66"/>
      <c r="AW46" s="66" t="str">
        <f>MID(I20,46,1)</f>
        <v/>
      </c>
      <c r="AX46" s="66"/>
      <c r="AY46" s="66" t="str">
        <f>MID(I20,47,1)</f>
        <v/>
      </c>
      <c r="AZ46" s="66"/>
      <c r="BA46" s="66" t="str">
        <f>MID(I20,48,1)</f>
        <v/>
      </c>
      <c r="BB46" s="66"/>
      <c r="BC46" s="66" t="str">
        <f>MID(I20,49,1)</f>
        <v/>
      </c>
      <c r="BD46" s="66"/>
      <c r="BE46" s="66" t="str">
        <f>MID(I20,50,1)</f>
        <v/>
      </c>
      <c r="BF46" s="66"/>
      <c r="BG46" s="66" t="str">
        <f>MID(I20,51,1)</f>
        <v/>
      </c>
      <c r="BH46" s="66"/>
      <c r="BI46" s="66" t="str">
        <f>MID(I20,52,1)</f>
        <v/>
      </c>
      <c r="BJ46" s="66"/>
      <c r="BK46" s="74" t="str">
        <f>MID(I20,53,1)</f>
        <v/>
      </c>
      <c r="BL46" s="75"/>
      <c r="BM46" s="66" t="str">
        <f>MID(I20,54,1)</f>
        <v/>
      </c>
      <c r="BN46" s="66"/>
      <c r="BO46" s="66" t="str">
        <f>MID(I20,55,1)</f>
        <v/>
      </c>
      <c r="BP46" s="66"/>
      <c r="BQ46" s="66" t="str">
        <f>MID(I20,56,1)</f>
        <v/>
      </c>
      <c r="BR46" s="66"/>
      <c r="BS46" s="66" t="str">
        <f>MID(I20,57,1)</f>
        <v/>
      </c>
      <c r="BT46" s="66"/>
      <c r="BU46" s="66" t="str">
        <f>MID(I20,58,1)</f>
        <v/>
      </c>
      <c r="BV46" s="66"/>
      <c r="BW46" s="66" t="str">
        <f>MID(I20,59,1)</f>
        <v/>
      </c>
      <c r="BX46" s="66"/>
      <c r="BY46" s="66" t="str">
        <f>MID(I20,60,1)</f>
        <v/>
      </c>
      <c r="BZ46" s="73"/>
    </row>
    <row r="47" spans="1:90" s="1" customFormat="1" ht="27" customHeight="1">
      <c r="A47" s="260"/>
      <c r="B47" s="260"/>
      <c r="C47" s="260"/>
      <c r="D47" s="260"/>
      <c r="E47" s="260"/>
      <c r="F47" s="260"/>
      <c r="G47" s="260"/>
      <c r="H47" s="260"/>
      <c r="I47" s="260"/>
      <c r="J47" s="260"/>
      <c r="K47" s="260"/>
      <c r="L47" s="260"/>
      <c r="M47" s="260"/>
      <c r="N47" s="260"/>
      <c r="O47" s="260"/>
      <c r="P47" s="105"/>
      <c r="Q47" s="105"/>
      <c r="R47" s="105"/>
      <c r="S47" s="105"/>
      <c r="T47" s="105"/>
      <c r="U47" s="105"/>
      <c r="V47" s="105"/>
      <c r="W47" s="105"/>
      <c r="X47" s="105"/>
      <c r="Y47" s="105"/>
      <c r="Z47" s="105"/>
      <c r="AA47" s="105"/>
      <c r="AB47" s="105"/>
      <c r="AC47" s="105"/>
      <c r="AD47" s="105"/>
      <c r="AE47" s="105"/>
      <c r="AF47" s="105"/>
      <c r="AG47" s="105"/>
      <c r="AH47" s="105"/>
      <c r="AI47" s="105"/>
      <c r="AJ47" s="105"/>
      <c r="AK47" s="105"/>
      <c r="AL47" s="105"/>
      <c r="AM47" s="105"/>
      <c r="AN47" s="105"/>
      <c r="AO47" s="105"/>
      <c r="AP47" s="105"/>
      <c r="AQ47" s="105"/>
      <c r="AR47" s="105"/>
      <c r="AS47" s="105"/>
      <c r="AT47" s="105"/>
      <c r="AU47" s="105"/>
      <c r="AV47" s="105"/>
      <c r="AW47" s="105"/>
      <c r="AX47" s="105"/>
      <c r="AY47" s="105"/>
      <c r="AZ47" s="105"/>
      <c r="BA47" s="105"/>
      <c r="BB47" s="105"/>
      <c r="BC47" s="105"/>
      <c r="BD47" s="105"/>
      <c r="BE47" s="105"/>
      <c r="BF47" s="105"/>
      <c r="BG47" s="105"/>
      <c r="BH47" s="105"/>
      <c r="BI47" s="105"/>
      <c r="BJ47" s="105"/>
      <c r="BK47" s="105"/>
      <c r="BL47" s="105"/>
      <c r="BM47" s="105"/>
      <c r="BN47" s="105"/>
      <c r="BO47" s="105"/>
      <c r="BP47" s="105"/>
      <c r="BQ47" s="105"/>
      <c r="BR47" s="105"/>
      <c r="BS47" s="105"/>
      <c r="BT47" s="105"/>
      <c r="BU47" s="105"/>
      <c r="BV47" s="105"/>
      <c r="BW47" s="105"/>
      <c r="BX47" s="105"/>
      <c r="BY47" s="105"/>
      <c r="BZ47" s="105"/>
      <c r="CA47" s="105"/>
      <c r="CB47" s="105"/>
      <c r="CC47" s="105"/>
      <c r="CD47" s="105"/>
      <c r="CE47" s="105"/>
      <c r="CF47" s="105"/>
    </row>
    <row r="48" spans="1:90" s="1" customFormat="1" ht="27" customHeight="1">
      <c r="A48" s="260"/>
      <c r="B48" s="260"/>
      <c r="C48" s="260"/>
      <c r="D48" s="260"/>
      <c r="E48" s="260"/>
      <c r="F48" s="260"/>
      <c r="G48" s="260"/>
      <c r="H48" s="260"/>
      <c r="I48" s="260"/>
      <c r="J48" s="260"/>
      <c r="K48" s="260"/>
      <c r="L48" s="260"/>
      <c r="M48" s="260"/>
      <c r="N48" s="260"/>
      <c r="O48" s="260"/>
      <c r="P48" s="105"/>
      <c r="Q48" s="105"/>
      <c r="R48" s="105"/>
      <c r="S48" s="105"/>
      <c r="T48" s="105"/>
      <c r="U48" s="105"/>
      <c r="V48" s="105"/>
      <c r="W48" s="105"/>
      <c r="X48" s="105"/>
      <c r="Y48" s="105"/>
      <c r="Z48" s="105"/>
      <c r="AA48" s="105"/>
      <c r="AB48" s="105"/>
      <c r="AC48" s="105"/>
      <c r="AD48" s="105"/>
      <c r="AE48" s="105"/>
      <c r="AF48" s="105"/>
      <c r="AG48" s="105"/>
      <c r="AH48" s="105"/>
      <c r="AI48" s="105"/>
      <c r="AJ48" s="105"/>
      <c r="AK48" s="105"/>
      <c r="AL48" s="105"/>
      <c r="AM48" s="105"/>
      <c r="AN48" s="105"/>
      <c r="AO48" s="105"/>
      <c r="AP48" s="105"/>
      <c r="AQ48" s="105"/>
      <c r="AR48" s="105"/>
      <c r="AS48" s="105"/>
      <c r="AT48" s="105"/>
      <c r="AU48" s="105"/>
      <c r="AV48" s="105"/>
      <c r="AW48" s="105"/>
      <c r="AX48" s="105"/>
      <c r="AY48" s="105"/>
      <c r="AZ48" s="105"/>
      <c r="BA48" s="105"/>
      <c r="BB48" s="105"/>
      <c r="BC48" s="105"/>
      <c r="BD48" s="105"/>
      <c r="BE48" s="105"/>
      <c r="BF48" s="105"/>
      <c r="BG48" s="105"/>
      <c r="BH48" s="105"/>
      <c r="BI48" s="105"/>
      <c r="BJ48" s="105"/>
      <c r="BK48" s="105"/>
      <c r="BL48" s="105"/>
      <c r="BM48" s="105"/>
      <c r="BN48" s="105"/>
      <c r="BO48" s="105"/>
      <c r="BP48" s="105"/>
      <c r="BQ48" s="105"/>
      <c r="BR48" s="105"/>
      <c r="BS48" s="105"/>
      <c r="BT48" s="105"/>
      <c r="BU48" s="105"/>
      <c r="BV48" s="105"/>
      <c r="BW48" s="105"/>
      <c r="BX48" s="105"/>
      <c r="BY48" s="105"/>
      <c r="BZ48" s="105"/>
      <c r="CA48" s="105"/>
      <c r="CB48" s="105"/>
      <c r="CC48" s="105"/>
      <c r="CD48" s="105"/>
      <c r="CE48" s="105"/>
      <c r="CF48" s="105"/>
    </row>
    <row r="49" spans="1:84" s="1" customFormat="1" ht="27" customHeight="1">
      <c r="A49" s="260"/>
      <c r="B49" s="260"/>
      <c r="C49" s="260"/>
      <c r="D49" s="260"/>
      <c r="E49" s="260"/>
      <c r="F49" s="260"/>
      <c r="G49" s="260"/>
      <c r="H49" s="260"/>
      <c r="I49" s="260"/>
      <c r="J49" s="260"/>
      <c r="K49" s="260"/>
      <c r="L49" s="260"/>
      <c r="M49" s="260"/>
      <c r="N49" s="260"/>
      <c r="O49" s="260"/>
      <c r="P49" s="105"/>
      <c r="Q49" s="105"/>
      <c r="R49" s="105"/>
      <c r="S49" s="105"/>
      <c r="T49" s="105"/>
      <c r="U49" s="105"/>
      <c r="V49" s="105"/>
      <c r="W49" s="105"/>
      <c r="X49" s="105"/>
      <c r="Y49" s="105"/>
      <c r="Z49" s="105"/>
      <c r="AA49" s="105"/>
      <c r="AB49" s="105"/>
      <c r="AC49" s="105"/>
      <c r="AD49" s="105"/>
      <c r="AE49" s="105"/>
      <c r="AF49" s="105"/>
      <c r="AG49" s="105"/>
      <c r="AH49" s="105"/>
      <c r="AI49" s="105"/>
      <c r="AJ49" s="105"/>
      <c r="AK49" s="105"/>
      <c r="AL49" s="105"/>
      <c r="AM49" s="105"/>
      <c r="AN49" s="105"/>
      <c r="AO49" s="105"/>
      <c r="AP49" s="105"/>
      <c r="AQ49" s="105"/>
      <c r="AR49" s="105"/>
      <c r="AS49" s="105"/>
      <c r="AT49" s="105"/>
      <c r="AU49" s="105"/>
      <c r="AV49" s="105"/>
      <c r="AW49" s="105"/>
      <c r="AX49" s="105"/>
      <c r="AY49" s="105"/>
      <c r="AZ49" s="105"/>
      <c r="BA49" s="105"/>
      <c r="BB49" s="105"/>
      <c r="BC49" s="105"/>
      <c r="BD49" s="105"/>
      <c r="BE49" s="105"/>
      <c r="BF49" s="105"/>
      <c r="BG49" s="105"/>
      <c r="BH49" s="105"/>
      <c r="BI49" s="105"/>
      <c r="BJ49" s="105"/>
      <c r="BK49" s="105"/>
      <c r="BL49" s="105"/>
      <c r="BM49" s="105"/>
      <c r="BN49" s="105"/>
      <c r="BO49" s="105"/>
      <c r="BP49" s="105"/>
      <c r="BQ49" s="105"/>
      <c r="BR49" s="105"/>
      <c r="BS49" s="105"/>
      <c r="BT49" s="105"/>
      <c r="BU49" s="105"/>
      <c r="BV49" s="105"/>
      <c r="BW49" s="105"/>
      <c r="BX49" s="105"/>
      <c r="BY49" s="105"/>
      <c r="BZ49" s="105"/>
      <c r="CA49" s="105"/>
      <c r="CB49" s="105"/>
      <c r="CC49" s="105"/>
      <c r="CD49" s="105"/>
      <c r="CE49" s="105"/>
      <c r="CF49" s="105"/>
    </row>
    <row r="50" spans="1:84" s="1" customFormat="1" ht="27" customHeight="1">
      <c r="A50" s="260"/>
      <c r="B50" s="260"/>
      <c r="C50" s="260"/>
      <c r="D50" s="260"/>
      <c r="E50" s="260"/>
      <c r="F50" s="260"/>
      <c r="G50" s="260"/>
      <c r="H50" s="260"/>
      <c r="I50" s="260"/>
      <c r="J50" s="260"/>
      <c r="K50" s="260"/>
      <c r="L50" s="260"/>
      <c r="M50" s="260"/>
      <c r="N50" s="260"/>
      <c r="O50" s="260"/>
      <c r="P50" s="105"/>
      <c r="Q50" s="105"/>
      <c r="R50" s="105"/>
      <c r="S50" s="105"/>
      <c r="T50" s="105"/>
      <c r="U50" s="105"/>
      <c r="V50" s="105"/>
      <c r="W50" s="105"/>
      <c r="X50" s="105"/>
      <c r="Y50" s="105"/>
      <c r="Z50" s="105"/>
      <c r="AA50" s="105"/>
      <c r="AB50" s="105"/>
      <c r="AC50" s="105"/>
      <c r="AD50" s="105"/>
      <c r="AE50" s="105"/>
      <c r="AF50" s="105"/>
      <c r="AG50" s="105"/>
      <c r="AH50" s="105"/>
      <c r="AI50" s="105"/>
      <c r="AJ50" s="105"/>
      <c r="AK50" s="105"/>
      <c r="AL50" s="105"/>
      <c r="AM50" s="105"/>
      <c r="AN50" s="105"/>
      <c r="AO50" s="105"/>
      <c r="AP50" s="105"/>
      <c r="AQ50" s="105"/>
      <c r="AR50" s="105"/>
      <c r="AS50" s="105"/>
      <c r="AT50" s="105"/>
      <c r="AU50" s="105"/>
      <c r="AV50" s="105"/>
      <c r="AW50" s="105"/>
      <c r="AX50" s="105"/>
      <c r="AY50" s="105"/>
      <c r="AZ50" s="105"/>
      <c r="BA50" s="105"/>
      <c r="BB50" s="105"/>
      <c r="BC50" s="105"/>
      <c r="BD50" s="105"/>
      <c r="BE50" s="105"/>
      <c r="BF50" s="105"/>
      <c r="BG50" s="105"/>
      <c r="BH50" s="105"/>
      <c r="BI50" s="105"/>
      <c r="BJ50" s="105"/>
      <c r="BK50" s="105"/>
      <c r="BL50" s="105"/>
      <c r="BM50" s="105"/>
      <c r="BN50" s="105"/>
      <c r="BO50" s="105"/>
      <c r="BP50" s="105"/>
      <c r="BQ50" s="105"/>
      <c r="BR50" s="105"/>
      <c r="BS50" s="105"/>
      <c r="BT50" s="105"/>
      <c r="BU50" s="105"/>
      <c r="BV50" s="105"/>
      <c r="BW50" s="105"/>
      <c r="BX50" s="105"/>
      <c r="BY50" s="105"/>
      <c r="BZ50" s="105"/>
      <c r="CA50" s="105"/>
      <c r="CB50" s="105"/>
      <c r="CC50" s="105"/>
      <c r="CD50" s="105"/>
      <c r="CE50" s="105"/>
      <c r="CF50" s="105"/>
    </row>
    <row r="51" spans="1:84" s="1" customFormat="1" ht="27" customHeight="1">
      <c r="P51" s="105"/>
      <c r="Q51" s="105"/>
      <c r="R51" s="105"/>
      <c r="S51" s="105"/>
      <c r="T51" s="105"/>
      <c r="U51" s="105"/>
      <c r="V51" s="105"/>
      <c r="W51" s="105"/>
      <c r="X51" s="105"/>
      <c r="Y51" s="105"/>
      <c r="Z51" s="105"/>
      <c r="AA51" s="105"/>
      <c r="AB51" s="105"/>
      <c r="AC51" s="105"/>
      <c r="AD51" s="105"/>
      <c r="AE51" s="105"/>
      <c r="AF51" s="105"/>
      <c r="AG51" s="105"/>
      <c r="AH51" s="105"/>
      <c r="AI51" s="105"/>
      <c r="AJ51" s="105"/>
      <c r="AK51" s="105"/>
      <c r="AL51" s="105"/>
      <c r="AM51" s="105"/>
      <c r="AN51" s="105"/>
      <c r="AO51" s="105"/>
      <c r="AP51" s="105"/>
      <c r="AQ51" s="105"/>
      <c r="AR51" s="105"/>
      <c r="AS51" s="105"/>
      <c r="AT51" s="105"/>
      <c r="AU51" s="105"/>
      <c r="AV51" s="105"/>
      <c r="AW51" s="105"/>
      <c r="AX51" s="105"/>
      <c r="AY51" s="105"/>
      <c r="AZ51" s="105"/>
      <c r="BA51" s="105"/>
      <c r="BB51" s="105"/>
      <c r="BC51" s="105"/>
      <c r="BD51" s="105"/>
      <c r="BE51" s="105"/>
      <c r="BF51" s="105"/>
      <c r="BG51" s="105"/>
      <c r="BH51" s="105"/>
      <c r="BI51" s="105"/>
      <c r="BJ51" s="105"/>
      <c r="BK51" s="105"/>
      <c r="BL51" s="105"/>
      <c r="BM51" s="105"/>
      <c r="BN51" s="105"/>
    </row>
    <row r="52" spans="1:84" s="1" customFormat="1" ht="27" customHeight="1">
      <c r="P52" s="105"/>
      <c r="Q52" s="105"/>
      <c r="R52" s="105"/>
      <c r="S52" s="105"/>
      <c r="T52" s="105"/>
      <c r="U52" s="105"/>
      <c r="V52" s="105"/>
      <c r="W52" s="105"/>
      <c r="X52" s="105"/>
      <c r="Y52" s="105"/>
      <c r="Z52" s="105"/>
      <c r="AA52" s="105"/>
      <c r="AB52" s="105"/>
      <c r="AC52" s="105"/>
      <c r="AD52" s="105"/>
      <c r="AE52" s="105"/>
      <c r="AF52" s="105"/>
      <c r="AG52" s="105"/>
      <c r="AH52" s="105"/>
      <c r="AI52" s="105"/>
      <c r="AJ52" s="105"/>
      <c r="AK52" s="105"/>
      <c r="AL52" s="105"/>
      <c r="AM52" s="105"/>
      <c r="AN52" s="105"/>
      <c r="AO52" s="105"/>
      <c r="AP52" s="105"/>
      <c r="AQ52" s="105"/>
      <c r="AR52" s="105"/>
      <c r="AS52" s="105"/>
      <c r="AT52" s="105"/>
      <c r="AU52" s="105"/>
      <c r="AV52" s="105"/>
      <c r="AW52" s="105"/>
      <c r="AX52" s="105"/>
      <c r="AY52" s="105"/>
    </row>
    <row r="53" spans="1:84" s="1" customFormat="1" ht="27" customHeight="1">
      <c r="P53" s="261"/>
      <c r="Q53" s="261"/>
      <c r="R53" s="261"/>
      <c r="S53" s="261"/>
      <c r="T53" s="261"/>
      <c r="U53" s="261"/>
      <c r="V53" s="261"/>
      <c r="W53" s="261"/>
      <c r="X53" s="261"/>
      <c r="Y53" s="261"/>
      <c r="Z53" s="261"/>
      <c r="AA53" s="261"/>
      <c r="AB53" s="261"/>
      <c r="AC53" s="261"/>
      <c r="AD53" s="261"/>
      <c r="AE53" s="261"/>
      <c r="AF53" s="261"/>
      <c r="AG53" s="261"/>
      <c r="AH53" s="261"/>
      <c r="AI53" s="261"/>
      <c r="AJ53" s="261"/>
      <c r="AK53" s="261"/>
      <c r="AL53" s="261"/>
      <c r="AM53" s="261"/>
      <c r="AN53" s="261"/>
      <c r="AO53" s="261"/>
      <c r="AP53" s="261"/>
      <c r="AQ53" s="261"/>
    </row>
    <row r="54" spans="1:84" s="1" customFormat="1" ht="27" customHeight="1"/>
    <row r="55" spans="1:84" s="1" customFormat="1" ht="27" customHeight="1"/>
    <row r="56" spans="1:84" s="1" customFormat="1" ht="27" customHeight="1"/>
    <row r="57" spans="1:84" s="1" customFormat="1" ht="27" customHeight="1"/>
    <row r="58" spans="1:84" s="1" customFormat="1" ht="27" customHeight="1"/>
    <row r="59" spans="1:84" s="1" customFormat="1" ht="27" customHeight="1"/>
    <row r="60" spans="1:84" s="1" customFormat="1" ht="27" customHeight="1"/>
    <row r="61" spans="1:84" s="1" customFormat="1" ht="27" customHeight="1"/>
    <row r="62" spans="1:84" s="1" customFormat="1" ht="27" customHeight="1"/>
    <row r="63" spans="1:84" s="1" customFormat="1" ht="27" customHeight="1"/>
    <row r="64" spans="1:84" s="1" customFormat="1" ht="27" customHeight="1"/>
    <row r="65" s="1" customFormat="1" ht="27" customHeight="1"/>
    <row r="66" s="1" customFormat="1" ht="27" customHeight="1"/>
    <row r="67" s="1" customFormat="1" ht="27" customHeight="1"/>
    <row r="68" s="1" customFormat="1" ht="27" customHeight="1"/>
    <row r="69" s="1" customFormat="1" ht="27" customHeight="1"/>
    <row r="70" s="1" customFormat="1" ht="27" customHeigh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sheetData>
  <mergeCells count="499">
    <mergeCell ref="A45:R46"/>
    <mergeCell ref="BO46:BP46"/>
    <mergeCell ref="BQ46:BR46"/>
    <mergeCell ref="BS46:BT46"/>
    <mergeCell ref="BU46:BV46"/>
    <mergeCell ref="BW46:BX46"/>
    <mergeCell ref="AQ46:AR46"/>
    <mergeCell ref="AS46:AT46"/>
    <mergeCell ref="AU46:AV46"/>
    <mergeCell ref="AW46:AX46"/>
    <mergeCell ref="AE46:AF46"/>
    <mergeCell ref="AG46:AH46"/>
    <mergeCell ref="AI46:AJ46"/>
    <mergeCell ref="AK46:AL46"/>
    <mergeCell ref="AM46:AN46"/>
    <mergeCell ref="AO46:AP46"/>
    <mergeCell ref="S46:T46"/>
    <mergeCell ref="U46:V46"/>
    <mergeCell ref="W46:X46"/>
    <mergeCell ref="Y46:Z46"/>
    <mergeCell ref="AA46:AB46"/>
    <mergeCell ref="AC46:AD46"/>
    <mergeCell ref="BS45:BT45"/>
    <mergeCell ref="BU45:BV45"/>
    <mergeCell ref="BY46:BZ46"/>
    <mergeCell ref="BC46:BD46"/>
    <mergeCell ref="BE46:BF46"/>
    <mergeCell ref="BG46:BH46"/>
    <mergeCell ref="BI46:BJ46"/>
    <mergeCell ref="BK46:BL46"/>
    <mergeCell ref="BM46:BN46"/>
    <mergeCell ref="AY46:AZ46"/>
    <mergeCell ref="BA46:BB46"/>
    <mergeCell ref="AE52:AG52"/>
    <mergeCell ref="AH52:AJ52"/>
    <mergeCell ref="AH51:AJ51"/>
    <mergeCell ref="AK51:AM51"/>
    <mergeCell ref="AE48:AG48"/>
    <mergeCell ref="AH48:AJ48"/>
    <mergeCell ref="AK48:AM48"/>
    <mergeCell ref="AN48:AP48"/>
    <mergeCell ref="AQ48:AS48"/>
    <mergeCell ref="AW52:AY52"/>
    <mergeCell ref="P53:Q53"/>
    <mergeCell ref="R53:S53"/>
    <mergeCell ref="T53:U53"/>
    <mergeCell ref="V53:W53"/>
    <mergeCell ref="X53:Y53"/>
    <mergeCell ref="Z53:AA53"/>
    <mergeCell ref="AB53:AC53"/>
    <mergeCell ref="AD53:AE53"/>
    <mergeCell ref="AF53:AG53"/>
    <mergeCell ref="AK52:AM52"/>
    <mergeCell ref="AN52:AP52"/>
    <mergeCell ref="AQ52:AS52"/>
    <mergeCell ref="AT52:AV52"/>
    <mergeCell ref="P52:R52"/>
    <mergeCell ref="S52:U52"/>
    <mergeCell ref="V52:X52"/>
    <mergeCell ref="Y52:AA52"/>
    <mergeCell ref="AB52:AD52"/>
    <mergeCell ref="AH53:AI53"/>
    <mergeCell ref="AJ53:AK53"/>
    <mergeCell ref="AL53:AM53"/>
    <mergeCell ref="AN53:AO53"/>
    <mergeCell ref="AP53:AQ53"/>
    <mergeCell ref="P51:R51"/>
    <mergeCell ref="S51:U51"/>
    <mergeCell ref="V51:X51"/>
    <mergeCell ref="Y51:AA51"/>
    <mergeCell ref="AB51:AD51"/>
    <mergeCell ref="AE51:AG51"/>
    <mergeCell ref="BO50:BQ50"/>
    <mergeCell ref="BR50:BT50"/>
    <mergeCell ref="BU50:BW50"/>
    <mergeCell ref="AE50:AG50"/>
    <mergeCell ref="AH50:AJ50"/>
    <mergeCell ref="AK50:AM50"/>
    <mergeCell ref="AN50:AP50"/>
    <mergeCell ref="AQ50:AS50"/>
    <mergeCell ref="AT50:AV50"/>
    <mergeCell ref="AZ51:BB51"/>
    <mergeCell ref="BC51:BE51"/>
    <mergeCell ref="AN51:AP51"/>
    <mergeCell ref="AQ51:AS51"/>
    <mergeCell ref="AT51:AV51"/>
    <mergeCell ref="AW51:AY51"/>
    <mergeCell ref="BF51:BH51"/>
    <mergeCell ref="BI51:BK51"/>
    <mergeCell ref="BL51:BN51"/>
    <mergeCell ref="BX50:BZ50"/>
    <mergeCell ref="CA50:CC50"/>
    <mergeCell ref="CD50:CF50"/>
    <mergeCell ref="AW50:AY50"/>
    <mergeCell ref="AZ50:BB50"/>
    <mergeCell ref="BC50:BE50"/>
    <mergeCell ref="BF50:BH50"/>
    <mergeCell ref="BI50:BK50"/>
    <mergeCell ref="BL50:BN50"/>
    <mergeCell ref="A50:O50"/>
    <mergeCell ref="P50:R50"/>
    <mergeCell ref="S50:U50"/>
    <mergeCell ref="V50:X50"/>
    <mergeCell ref="Y50:AA50"/>
    <mergeCell ref="AB50:AD50"/>
    <mergeCell ref="BO49:BQ49"/>
    <mergeCell ref="BR49:BT49"/>
    <mergeCell ref="BU49:BW49"/>
    <mergeCell ref="AE49:AG49"/>
    <mergeCell ref="AH49:AJ49"/>
    <mergeCell ref="AK49:AM49"/>
    <mergeCell ref="AN49:AP49"/>
    <mergeCell ref="AQ49:AS49"/>
    <mergeCell ref="AT49:AV49"/>
    <mergeCell ref="A49:O49"/>
    <mergeCell ref="P49:R49"/>
    <mergeCell ref="S49:U49"/>
    <mergeCell ref="V49:X49"/>
    <mergeCell ref="Y49:AA49"/>
    <mergeCell ref="AB49:AD49"/>
    <mergeCell ref="BX49:BZ49"/>
    <mergeCell ref="CA49:CC49"/>
    <mergeCell ref="CD49:CF49"/>
    <mergeCell ref="AW49:AY49"/>
    <mergeCell ref="AZ49:BB49"/>
    <mergeCell ref="BC49:BE49"/>
    <mergeCell ref="BF49:BH49"/>
    <mergeCell ref="BI49:BK49"/>
    <mergeCell ref="BL49:BN49"/>
    <mergeCell ref="BU48:BW48"/>
    <mergeCell ref="BX48:BZ48"/>
    <mergeCell ref="CA48:CC48"/>
    <mergeCell ref="CD48:CF48"/>
    <mergeCell ref="AW48:AY48"/>
    <mergeCell ref="AZ48:BB48"/>
    <mergeCell ref="BC48:BE48"/>
    <mergeCell ref="BF48:BH48"/>
    <mergeCell ref="BI48:BK48"/>
    <mergeCell ref="BL48:BN48"/>
    <mergeCell ref="AT48:AV48"/>
    <mergeCell ref="A48:O48"/>
    <mergeCell ref="P48:R48"/>
    <mergeCell ref="S48:U48"/>
    <mergeCell ref="V48:X48"/>
    <mergeCell ref="Y48:AA48"/>
    <mergeCell ref="AB48:AD48"/>
    <mergeCell ref="BO47:BQ47"/>
    <mergeCell ref="BR47:BT47"/>
    <mergeCell ref="AE47:AG47"/>
    <mergeCell ref="AH47:AJ47"/>
    <mergeCell ref="AK47:AM47"/>
    <mergeCell ref="AN47:AP47"/>
    <mergeCell ref="AQ47:AS47"/>
    <mergeCell ref="AT47:AV47"/>
    <mergeCell ref="A47:O47"/>
    <mergeCell ref="P47:R47"/>
    <mergeCell ref="S47:U47"/>
    <mergeCell ref="V47:X47"/>
    <mergeCell ref="Y47:AA47"/>
    <mergeCell ref="AB47:AD47"/>
    <mergeCell ref="BO48:BQ48"/>
    <mergeCell ref="BR48:BT48"/>
    <mergeCell ref="BU47:BW47"/>
    <mergeCell ref="BX47:BZ47"/>
    <mergeCell ref="CA47:CC47"/>
    <mergeCell ref="CD47:CF47"/>
    <mergeCell ref="AW47:AY47"/>
    <mergeCell ref="AZ47:BB47"/>
    <mergeCell ref="BC47:BE47"/>
    <mergeCell ref="BF47:BH47"/>
    <mergeCell ref="BI47:BK47"/>
    <mergeCell ref="BL47:BN47"/>
    <mergeCell ref="BW45:BX45"/>
    <mergeCell ref="BY45:BZ45"/>
    <mergeCell ref="CA45:CB45"/>
    <mergeCell ref="BG45:BH45"/>
    <mergeCell ref="BI45:BJ45"/>
    <mergeCell ref="BK45:BL45"/>
    <mergeCell ref="BM45:BN45"/>
    <mergeCell ref="BO45:BP45"/>
    <mergeCell ref="BQ45:BR45"/>
    <mergeCell ref="BC45:BD45"/>
    <mergeCell ref="BE45:BF45"/>
    <mergeCell ref="AE45:AF45"/>
    <mergeCell ref="AG45:AH45"/>
    <mergeCell ref="AU44:AV44"/>
    <mergeCell ref="AI45:AJ45"/>
    <mergeCell ref="AK45:AL45"/>
    <mergeCell ref="AM45:AN45"/>
    <mergeCell ref="AO45:AP45"/>
    <mergeCell ref="AQ45:AR45"/>
    <mergeCell ref="AS45:AT45"/>
    <mergeCell ref="BC44:BD44"/>
    <mergeCell ref="BE44:BF44"/>
    <mergeCell ref="S45:T45"/>
    <mergeCell ref="U45:V45"/>
    <mergeCell ref="W45:X45"/>
    <mergeCell ref="Y45:Z45"/>
    <mergeCell ref="AA45:AB45"/>
    <mergeCell ref="AC45:AD45"/>
    <mergeCell ref="AW44:AX44"/>
    <mergeCell ref="AY44:AZ44"/>
    <mergeCell ref="BA44:BB44"/>
    <mergeCell ref="AU45:AV45"/>
    <mergeCell ref="AW45:AX45"/>
    <mergeCell ref="AY45:AZ45"/>
    <mergeCell ref="BA45:BB45"/>
    <mergeCell ref="BU43:BV43"/>
    <mergeCell ref="BG44:BH44"/>
    <mergeCell ref="BW43:BX43"/>
    <mergeCell ref="BY43:BZ43"/>
    <mergeCell ref="CA43:CB43"/>
    <mergeCell ref="CC43:CD43"/>
    <mergeCell ref="A44:O44"/>
    <mergeCell ref="P44:S44"/>
    <mergeCell ref="T44:U44"/>
    <mergeCell ref="V44:Y44"/>
    <mergeCell ref="Z44:AT44"/>
    <mergeCell ref="A42:O43"/>
    <mergeCell ref="P42:AK43"/>
    <mergeCell ref="AL42:AT43"/>
    <mergeCell ref="AU42:BN43"/>
    <mergeCell ref="BQ43:BR43"/>
    <mergeCell ref="BS43:BT43"/>
    <mergeCell ref="AJ40:AK41"/>
    <mergeCell ref="BL39:BN39"/>
    <mergeCell ref="BO39:BQ39"/>
    <mergeCell ref="BR39:BT39"/>
    <mergeCell ref="BE40:BF41"/>
    <mergeCell ref="BG40:BH41"/>
    <mergeCell ref="BI40:BJ41"/>
    <mergeCell ref="BK40:BL41"/>
    <mergeCell ref="BM40:BN41"/>
    <mergeCell ref="BQ41:CD42"/>
    <mergeCell ref="AL40:AT41"/>
    <mergeCell ref="AU40:AV41"/>
    <mergeCell ref="AW40:AX41"/>
    <mergeCell ref="AY40:AZ41"/>
    <mergeCell ref="BA40:BB41"/>
    <mergeCell ref="BC40:BD41"/>
    <mergeCell ref="BU39:BW39"/>
    <mergeCell ref="A40:O41"/>
    <mergeCell ref="P40:Q41"/>
    <mergeCell ref="R40:S41"/>
    <mergeCell ref="T40:U41"/>
    <mergeCell ref="V40:W41"/>
    <mergeCell ref="X40:Y41"/>
    <mergeCell ref="AT39:AV39"/>
    <mergeCell ref="AW39:AY39"/>
    <mergeCell ref="AZ39:BB39"/>
    <mergeCell ref="BC39:BE39"/>
    <mergeCell ref="BF39:BH39"/>
    <mergeCell ref="BI39:BK39"/>
    <mergeCell ref="AB39:AD39"/>
    <mergeCell ref="AE39:AG39"/>
    <mergeCell ref="AH39:AJ39"/>
    <mergeCell ref="AK39:AM39"/>
    <mergeCell ref="AN39:AP39"/>
    <mergeCell ref="AQ39:AS39"/>
    <mergeCell ref="Z40:AA41"/>
    <mergeCell ref="AB40:AC41"/>
    <mergeCell ref="AD40:AE41"/>
    <mergeCell ref="AF40:AG41"/>
    <mergeCell ref="AH40:AI41"/>
    <mergeCell ref="A39:O39"/>
    <mergeCell ref="P39:R39"/>
    <mergeCell ref="S39:U39"/>
    <mergeCell ref="V39:X39"/>
    <mergeCell ref="Y39:AA39"/>
    <mergeCell ref="AE38:AG38"/>
    <mergeCell ref="AH38:AJ38"/>
    <mergeCell ref="AK38:AM38"/>
    <mergeCell ref="AN38:AP38"/>
    <mergeCell ref="CA37:CB37"/>
    <mergeCell ref="A38:O38"/>
    <mergeCell ref="P38:R38"/>
    <mergeCell ref="S38:U38"/>
    <mergeCell ref="V38:X38"/>
    <mergeCell ref="Y38:AA38"/>
    <mergeCell ref="AB38:AD38"/>
    <mergeCell ref="AH37:AJ37"/>
    <mergeCell ref="AK37:AM37"/>
    <mergeCell ref="AN37:AP37"/>
    <mergeCell ref="AQ37:AS37"/>
    <mergeCell ref="BQ37:BR37"/>
    <mergeCell ref="BS37:BT37"/>
    <mergeCell ref="A36:O37"/>
    <mergeCell ref="AW38:AY38"/>
    <mergeCell ref="AZ38:BB38"/>
    <mergeCell ref="BC38:BE38"/>
    <mergeCell ref="BF38:BH38"/>
    <mergeCell ref="BO38:CC38"/>
    <mergeCell ref="AQ38:AS38"/>
    <mergeCell ref="AT38:AV38"/>
    <mergeCell ref="BC36:BE36"/>
    <mergeCell ref="BF36:BH36"/>
    <mergeCell ref="BQ36:CB36"/>
    <mergeCell ref="P37:R37"/>
    <mergeCell ref="S37:U37"/>
    <mergeCell ref="V37:X37"/>
    <mergeCell ref="Y37:AA37"/>
    <mergeCell ref="AB37:AD37"/>
    <mergeCell ref="AE37:AG37"/>
    <mergeCell ref="AH36:AJ36"/>
    <mergeCell ref="AK36:AM36"/>
    <mergeCell ref="AN36:AP36"/>
    <mergeCell ref="AQ36:AS36"/>
    <mergeCell ref="AT36:AV36"/>
    <mergeCell ref="AW36:AY36"/>
    <mergeCell ref="P36:R36"/>
    <mergeCell ref="S36:U36"/>
    <mergeCell ref="V36:X36"/>
    <mergeCell ref="Y36:AA36"/>
    <mergeCell ref="AB36:AD36"/>
    <mergeCell ref="AE36:AG36"/>
    <mergeCell ref="BU37:BV37"/>
    <mergeCell ref="BW37:BX37"/>
    <mergeCell ref="BY37:BZ37"/>
    <mergeCell ref="A35:O35"/>
    <mergeCell ref="P35:Q35"/>
    <mergeCell ref="R35:S35"/>
    <mergeCell ref="T35:U35"/>
    <mergeCell ref="V35:W35"/>
    <mergeCell ref="X35:Y35"/>
    <mergeCell ref="Z35:AA35"/>
    <mergeCell ref="AB35:AC35"/>
    <mergeCell ref="AZ36:BB36"/>
    <mergeCell ref="AD35:AE35"/>
    <mergeCell ref="BC33:BE33"/>
    <mergeCell ref="BF33:BH33"/>
    <mergeCell ref="BI33:BK33"/>
    <mergeCell ref="AB33:AD33"/>
    <mergeCell ref="AE33:AG33"/>
    <mergeCell ref="AH33:AJ33"/>
    <mergeCell ref="AK33:AM33"/>
    <mergeCell ref="AN33:AP33"/>
    <mergeCell ref="AQ33:AS33"/>
    <mergeCell ref="A34:O34"/>
    <mergeCell ref="P34:S34"/>
    <mergeCell ref="T34:U34"/>
    <mergeCell ref="V34:W34"/>
    <mergeCell ref="X34:Y34"/>
    <mergeCell ref="Z34:AA34"/>
    <mergeCell ref="AT33:AV33"/>
    <mergeCell ref="AW33:AY33"/>
    <mergeCell ref="AZ33:BB33"/>
    <mergeCell ref="AB34:AC34"/>
    <mergeCell ref="AD34:AE34"/>
    <mergeCell ref="AF34:AG34"/>
    <mergeCell ref="AH34:AI34"/>
    <mergeCell ref="AJ34:AK34"/>
    <mergeCell ref="BV32:BW32"/>
    <mergeCell ref="A33:O33"/>
    <mergeCell ref="P33:R33"/>
    <mergeCell ref="S33:U33"/>
    <mergeCell ref="V33:X33"/>
    <mergeCell ref="Y33:AA33"/>
    <mergeCell ref="BB32:BC32"/>
    <mergeCell ref="BD32:BE32"/>
    <mergeCell ref="BF32:BG32"/>
    <mergeCell ref="BH32:BI32"/>
    <mergeCell ref="BJ32:BK32"/>
    <mergeCell ref="BL32:BM32"/>
    <mergeCell ref="AP32:AQ32"/>
    <mergeCell ref="AR32:AS32"/>
    <mergeCell ref="AT32:AU32"/>
    <mergeCell ref="AV32:AW32"/>
    <mergeCell ref="AX32:AY32"/>
    <mergeCell ref="AZ32:BA32"/>
    <mergeCell ref="AD32:AE32"/>
    <mergeCell ref="AF32:AG32"/>
    <mergeCell ref="BL33:BN33"/>
    <mergeCell ref="BO33:BQ33"/>
    <mergeCell ref="BR33:BT33"/>
    <mergeCell ref="BU33:BW33"/>
    <mergeCell ref="AH32:AI32"/>
    <mergeCell ref="AJ32:AK32"/>
    <mergeCell ref="AL32:AM32"/>
    <mergeCell ref="AN32:AO32"/>
    <mergeCell ref="BF31:BH31"/>
    <mergeCell ref="BO31:CC31"/>
    <mergeCell ref="A32:O32"/>
    <mergeCell ref="P32:Q32"/>
    <mergeCell ref="R32:S32"/>
    <mergeCell ref="T32:U32"/>
    <mergeCell ref="V32:W32"/>
    <mergeCell ref="X32:Y32"/>
    <mergeCell ref="Z32:AA32"/>
    <mergeCell ref="AB32:AC32"/>
    <mergeCell ref="AN31:AP31"/>
    <mergeCell ref="AQ31:AS31"/>
    <mergeCell ref="AT31:AV31"/>
    <mergeCell ref="AW31:AY31"/>
    <mergeCell ref="AZ31:BB31"/>
    <mergeCell ref="BC31:BE31"/>
    <mergeCell ref="BN32:BO32"/>
    <mergeCell ref="BP32:BQ32"/>
    <mergeCell ref="BR32:BS32"/>
    <mergeCell ref="BT32:BU32"/>
    <mergeCell ref="BF30:BH30"/>
    <mergeCell ref="BQ30:CA30"/>
    <mergeCell ref="P31:R31"/>
    <mergeCell ref="S31:U31"/>
    <mergeCell ref="V31:X31"/>
    <mergeCell ref="Y31:AA31"/>
    <mergeCell ref="AB31:AD31"/>
    <mergeCell ref="AE31:AG31"/>
    <mergeCell ref="AH31:AJ31"/>
    <mergeCell ref="AK31:AM31"/>
    <mergeCell ref="AN30:AP30"/>
    <mergeCell ref="AQ30:AS30"/>
    <mergeCell ref="AT30:AV30"/>
    <mergeCell ref="AW30:AY30"/>
    <mergeCell ref="AZ30:BB30"/>
    <mergeCell ref="BC30:BE30"/>
    <mergeCell ref="A30:O31"/>
    <mergeCell ref="P30:R30"/>
    <mergeCell ref="S30:U30"/>
    <mergeCell ref="V30:X30"/>
    <mergeCell ref="Y30:AA30"/>
    <mergeCell ref="AB30:AD30"/>
    <mergeCell ref="AE30:AG30"/>
    <mergeCell ref="AH30:AJ30"/>
    <mergeCell ref="AK30:AM30"/>
    <mergeCell ref="A27:W27"/>
    <mergeCell ref="AI27:AY27"/>
    <mergeCell ref="BP27:BW27"/>
    <mergeCell ref="A29:AD29"/>
    <mergeCell ref="AE29:AF29"/>
    <mergeCell ref="AG29:AH29"/>
    <mergeCell ref="AI29:AJ29"/>
    <mergeCell ref="AK29:AL29"/>
    <mergeCell ref="AM29:AN29"/>
    <mergeCell ref="AO29:AP29"/>
    <mergeCell ref="BC29:BY29"/>
    <mergeCell ref="AQ29:AR29"/>
    <mergeCell ref="AS29:AT29"/>
    <mergeCell ref="AU29:AV29"/>
    <mergeCell ref="AW29:AX29"/>
    <mergeCell ref="AY29:AZ29"/>
    <mergeCell ref="BA29:BB29"/>
    <mergeCell ref="B25:D25"/>
    <mergeCell ref="E25:Q25"/>
    <mergeCell ref="T25:V25"/>
    <mergeCell ref="X25:CB25"/>
    <mergeCell ref="CD25:CE25"/>
    <mergeCell ref="A26:CF26"/>
    <mergeCell ref="A23:Q23"/>
    <mergeCell ref="T23:V23"/>
    <mergeCell ref="X23:AD23"/>
    <mergeCell ref="BT23:CF23"/>
    <mergeCell ref="A24:J24"/>
    <mergeCell ref="K24:Q24"/>
    <mergeCell ref="T24:V24"/>
    <mergeCell ref="X24:CB24"/>
    <mergeCell ref="A19:G19"/>
    <mergeCell ref="I19:S19"/>
    <mergeCell ref="A20:G20"/>
    <mergeCell ref="I20:AC20"/>
    <mergeCell ref="C22:BM22"/>
    <mergeCell ref="BO22:CH22"/>
    <mergeCell ref="A16:G16"/>
    <mergeCell ref="I16:S16"/>
    <mergeCell ref="A17:G17"/>
    <mergeCell ref="I17:S17"/>
    <mergeCell ref="A18:G18"/>
    <mergeCell ref="I18:S18"/>
    <mergeCell ref="A13:G13"/>
    <mergeCell ref="I13:J13"/>
    <mergeCell ref="K13:P13"/>
    <mergeCell ref="A14:G14"/>
    <mergeCell ref="I14:S14"/>
    <mergeCell ref="A15:G15"/>
    <mergeCell ref="I15:S15"/>
    <mergeCell ref="A10:G10"/>
    <mergeCell ref="I10:AL10"/>
    <mergeCell ref="A11:G11"/>
    <mergeCell ref="I11:AL11"/>
    <mergeCell ref="A12:G12"/>
    <mergeCell ref="I12:AM12"/>
    <mergeCell ref="A9:G9"/>
    <mergeCell ref="I9:O9"/>
    <mergeCell ref="A4:G4"/>
    <mergeCell ref="I4:N4"/>
    <mergeCell ref="AP4:BG4"/>
    <mergeCell ref="A5:G5"/>
    <mergeCell ref="I5:N5"/>
    <mergeCell ref="A6:G6"/>
    <mergeCell ref="I6:AL6"/>
    <mergeCell ref="A1:G1"/>
    <mergeCell ref="I1:AD1"/>
    <mergeCell ref="A2:G2"/>
    <mergeCell ref="I2:AD2"/>
    <mergeCell ref="A3:G3"/>
    <mergeCell ref="I3:W3"/>
    <mergeCell ref="A7:G7"/>
    <mergeCell ref="I7:W7"/>
    <mergeCell ref="A8:G8"/>
    <mergeCell ref="I8:AL8"/>
  </mergeCells>
  <phoneticPr fontId="1"/>
  <dataValidations count="11">
    <dataValidation type="textLength" imeMode="hiragana" allowBlank="1" showInputMessage="1" showErrorMessage="1" sqref="I9:O9" xr:uid="{0EE23C74-1A28-4AA3-843F-D42A4D960B28}">
      <formula1>1</formula1>
      <formula2>6</formula2>
    </dataValidation>
    <dataValidation type="textLength" imeMode="off" allowBlank="1" showInputMessage="1" showErrorMessage="1" sqref="I15:S15" xr:uid="{69BC3BB5-8064-4CEB-B958-6482F5FA9E35}">
      <formula1>1</formula1>
      <formula2>10</formula2>
    </dataValidation>
    <dataValidation type="textLength" imeMode="hiragana" allowBlank="1" showInputMessage="1" showErrorMessage="1" sqref="I14:S14" xr:uid="{530DF960-24A9-4FCB-B757-A54B970285A3}">
      <formula1>1</formula1>
      <formula2>11</formula2>
    </dataValidation>
    <dataValidation type="textLength" allowBlank="1" showInputMessage="1" showErrorMessage="1" sqref="K13:P13" xr:uid="{C2109DAD-1A22-48E3-9A20-9B0934D944E1}">
      <formula1>1</formula1>
      <formula2>6</formula2>
    </dataValidation>
    <dataValidation type="textLength" imeMode="off" allowBlank="1" showInputMessage="1" showErrorMessage="1" sqref="I5:N5" xr:uid="{64E89EA2-5D65-4A25-AC22-4A5E86353BC6}">
      <formula1>1</formula1>
      <formula2>8</formula2>
    </dataValidation>
    <dataValidation type="list" imeMode="hiragana" allowBlank="1" showInputMessage="1" showErrorMessage="1" sqref="I13" xr:uid="{0907CA8A-C874-4794-8878-5E8FD1C3D13B}">
      <formula1>$CG$13:$CG$16</formula1>
    </dataValidation>
    <dataValidation imeMode="off" allowBlank="1" showInputMessage="1" showErrorMessage="1" sqref="I1:I2 AU44:BH44 I3:N4" xr:uid="{4BD5F77C-1F8D-4F87-AC77-115B875C75CB}"/>
    <dataValidation imeMode="halfKatakana" allowBlank="1" showInputMessage="1" showErrorMessage="1" sqref="I20:AC20 I10:AL11" xr:uid="{6CC7D59F-A1F6-4700-BF51-84DB3F556A56}"/>
    <dataValidation imeMode="on" allowBlank="1" showInputMessage="1" showErrorMessage="1" sqref="AF15:AL18 I7:AL7 U15:AE19 AH30:AH31 AI45:CH45 AY28:AY29 AY22:AY26 AH32:BY32 BO37:CD37 BU24:CF29 BU22:CF22 R22:AX29 P36:R44 BF30:BF31 AK30:AK31 AN30:AN31 AQ30:AQ31 AT30:AT31 AW30:AW31 AZ30:AZ31 BC30:BC31 BL33 BO33 BR33 AK33 BG37:BH37 BD37:BE37 BA37:BB37 AX37:AY37 AU37:AV37 BU39 BI39 BL39 AL34 BR39 AI40:AJ43 AO40:AP43 AL40:AM43 BP30:CH30 S36:Z46 AR40:BW43 BI44:CD44 B22:Q23 R30:AG33 BX39:BY43 AN33 AQ33 AK36:AK43 BF33 AN36:AN43 BC33 AQ36:AQ43 BN36:BQ36 AZ33 BF36:BF39 AW33 BC36:BC39 AT33 AZ36:AZ39 AH33 AW36:AW39 BX33:BY33 AT36:AT39 AA36:AH43 AD35:CB35 A22:A42 B36:O41 A44:A45 P35:AB35 BU33 BZ32:CH33 BN37:BN38 BI36:BM38 CB39 BZ40:CH43 CD39:CH39 BZ39 CE36:CH38 T16:T18 AZ22:BT29 B25:D33 E25 E26:Q33 BI30:BO31 BI33 P34 BY34 CB34:CL34 AX34 BA34 BD34 BG34 BJ34 AU34 AR34 AO34 BV34 BS34 BP34 BM34 T34:X34 Z34:AD34 AF34:AJ34 BO38:BO39 B44:O44 AA45:AG46 AI46:BZ46" xr:uid="{D682026D-615E-472E-8349-21B4CF522461}"/>
    <dataValidation type="textLength" imeMode="off" allowBlank="1" showInputMessage="1" showErrorMessage="1" sqref="I18:S19" xr:uid="{BDD4173C-FBC6-4A4C-B8DE-08D174E6DD57}">
      <formula1>1</formula1>
      <formula2>7</formula2>
    </dataValidation>
    <dataValidation imeMode="hiragana" allowBlank="1" showInputMessage="1" showErrorMessage="1" sqref="I16:I17 I6:AL6 I12 I8:AL8 P9:AN9" xr:uid="{A129BB31-4A29-414E-A103-9088A8B6FB04}"/>
  </dataValidations>
  <pageMargins left="0.55118110236220474" right="0.31496062992125984" top="0.43307086614173229" bottom="0.35433070866141736" header="0.35433070866141736" footer="0.31496062992125984"/>
  <pageSetup paperSize="9" scale="95" orientation="landscape" r:id="rId1"/>
  <headerFooter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0F236E650AF984F9BCFF8BF3F59EF70" ma:contentTypeVersion="20" ma:contentTypeDescription="新しいドキュメントを作成します。" ma:contentTypeScope="" ma:versionID="7fe9edf95debf32fae2a27088fb195be">
  <xsd:schema xmlns:xsd="http://www.w3.org/2001/XMLSchema" xmlns:xs="http://www.w3.org/2001/XMLSchema" xmlns:p="http://schemas.microsoft.com/office/2006/metadata/properties" xmlns:ns2="a82856bb-1001-4b4b-84e6-960bc2f817c3" xmlns:ns3="eef473e7-79dd-4dbb-8daa-461d5cc3dd82" targetNamespace="http://schemas.microsoft.com/office/2006/metadata/properties" ma:root="true" ma:fieldsID="1e53c515faa352069a27a310de66eeab" ns2:_="" ns3:_="">
    <xsd:import namespace="a82856bb-1001-4b4b-84e6-960bc2f817c3"/>
    <xsd:import namespace="eef473e7-79dd-4dbb-8daa-461d5cc3dd8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LengthInSeconds" minOccurs="0"/>
                <xsd:element ref="ns2:TaxCatchAll" minOccurs="0"/>
                <xsd:element ref="ns3:lcf76f155ced4ddcb4097134ff3c332f" minOccurs="0"/>
                <xsd:element ref="ns3:_Flow_SignoffStatus" minOccurs="0"/>
                <xsd:element ref="ns3:MediaServiceLocation"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2856bb-1001-4b4b-84e6-960bc2f817c3"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6237418e-fd63-4522-8538-b7f78cad862b}" ma:internalName="TaxCatchAll" ma:showField="CatchAllData" ma:web="a82856bb-1001-4b4b-84e6-960bc2f817c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ef473e7-79dd-4dbb-8daa-461d5cc3dd82"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ebfaa367-4224-4a00-be64-0ca15dc2d06c" ma:termSetId="09814cd3-568e-fe90-9814-8d621ff8fb84" ma:anchorId="fba54fb3-c3e1-fe81-a776-ca4b69148c4d" ma:open="true" ma:isKeyword="false">
      <xsd:complexType>
        <xsd:sequence>
          <xsd:element ref="pc:Terms" minOccurs="0" maxOccurs="1"/>
        </xsd:sequence>
      </xsd:complexType>
    </xsd:element>
    <xsd:element name="_Flow_SignoffStatus" ma:index="23" nillable="true" ma:displayName="承認の状態" ma:internalName="_x627f__x8a8d__x306e__x72b6__x614b_">
      <xsd:simpleType>
        <xsd:restriction base="dms:Text"/>
      </xsd:simpleType>
    </xsd:element>
    <xsd:element name="MediaServiceLocation" ma:index="24" nillable="true" ma:displayName="Location" ma:indexed="true" ma:internalName="MediaServiceLocation" ma:readOnly="true">
      <xsd:simpleType>
        <xsd:restriction base="dms:Text"/>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8FE4A56-B864-4198-AD5D-90E79A7FC4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2856bb-1001-4b4b-84e6-960bc2f817c3"/>
    <ds:schemaRef ds:uri="eef473e7-79dd-4dbb-8daa-461d5cc3dd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A6EA286-0E5C-46AD-81EC-AB2ACD81B37B}">
  <ds:schemaRefs>
    <ds:schemaRef ds:uri="http://schemas.microsoft.com/sharepoint/v3/contenttype/forms"/>
  </ds:schemaRefs>
</ds:datastoreItem>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2</vt:i4>
      </vt:variant>
      <vt:variant>
        <vt:lpstr>名前付き一覧</vt:lpstr>
      </vt:variant>
      <vt:variant>
        <vt:i4>2</vt:i4>
      </vt:variant>
    </vt:vector>
  </HeadingPairs>
  <TitlesOfParts>
    <vt:vector baseType="lpstr" size="4">
      <vt:lpstr>新規マスタ登録</vt:lpstr>
      <vt:lpstr>記載例（個人）</vt:lpstr>
      <vt:lpstr>'記載例（個人）'!Print_Area</vt:lpstr>
      <vt:lpstr>新規マスタ登録!Print_Area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2000-06-20T23:55:26Z</dcterms:created>
  <dcterms:modified xsi:type="dcterms:W3CDTF">2025-04-01T09:24:11Z</dcterms:modified>
</cp:coreProperties>
</file>