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codeName="ThisWorkbook"/>
  <xr:revisionPtr xr6:coauthVersionLast="47" xr6:coauthVersionMax="47" documentId="13_ncr:1_{48013CD7-E241-4787-8345-FED564EE4EE7}" revIDLastSave="0" xr10:uidLastSave="{00000000-0000-0000-0000-000000000000}"/>
  <bookViews>
    <workbookView tabRatio="798" xr2:uid="{00000000-000D-0000-FFFF-FFFF00000000}" windowHeight="14860" windowWidth="23260" xWindow="-110" yWindow="-110"/>
  </bookViews>
  <sheets>
    <sheet r:id="rId1" name="2-3本会議･委員会開催状況" sheetId="19"/>
  </sheets>
  <definedNames>
    <definedName localSheetId="0" name="_xlnm.Print_Area">'2-3本会議･委員会開催状況'!$A$1:$AG$17</definedName>
    <definedName localSheetId="0" name="_xlnm.Print_Titles">'2-3本会議･委員会開催状況'!$A:$C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5" i="19" l="1"/>
  <c r="V14" i="19" s="1"/>
  <c r="U15" i="19"/>
  <c r="U14" i="19" s="1"/>
  <c r="T15" i="19"/>
  <c r="T14" i="19" s="1"/>
  <c r="S15" i="19"/>
  <c r="S14" i="19" s="1"/>
  <c r="R15" i="19"/>
  <c r="R14" i="19" s="1"/>
  <c r="Q15" i="19"/>
  <c r="Q14" i="19" s="1"/>
  <c r="P15" i="19"/>
  <c r="P14" i="19" s="1"/>
  <c r="O15" i="19"/>
  <c r="O14" i="19" s="1"/>
  <c r="V13" i="19"/>
  <c r="U13" i="19"/>
  <c r="T13" i="19"/>
  <c r="R13" i="19"/>
  <c r="Q13" i="19"/>
  <c r="V12" i="19"/>
  <c r="U12" i="19"/>
  <c r="T12" i="19"/>
  <c r="R12" i="19"/>
  <c r="Q12" i="19"/>
  <c r="P12" i="19"/>
</calcChain>
</file>

<file path=xl/sharedStrings.xml><?xml version="1.0" encoding="utf-8"?>
<sst xmlns="http://schemas.openxmlformats.org/spreadsheetml/2006/main" count="82" uniqueCount="79">
  <si>
    <t>区　　　　　　　　分</t>
    <rPh sb="0" eb="10">
      <t>クブン</t>
    </rPh>
    <phoneticPr fontId="1"/>
  </si>
  <si>
    <t>平成８年</t>
    <rPh sb="0" eb="2">
      <t>ヘイセイ</t>
    </rPh>
    <rPh sb="3" eb="4">
      <t>８ネン</t>
    </rPh>
    <phoneticPr fontId="1"/>
  </si>
  <si>
    <t>平成９年</t>
    <rPh sb="0" eb="2">
      <t>ヘイセイ</t>
    </rPh>
    <rPh sb="3" eb="4">
      <t>９ネン</t>
    </rPh>
    <phoneticPr fontId="1"/>
  </si>
  <si>
    <t>平成１０年</t>
    <rPh sb="0" eb="2">
      <t>ヘイセイ</t>
    </rPh>
    <phoneticPr fontId="1"/>
  </si>
  <si>
    <t>平成１１年</t>
    <rPh sb="0" eb="2">
      <t>ヘイセイ</t>
    </rPh>
    <rPh sb="4" eb="5">
      <t>８ネン</t>
    </rPh>
    <phoneticPr fontId="1"/>
  </si>
  <si>
    <t>平成１２年</t>
    <rPh sb="0" eb="2">
      <t>ヘイセイ</t>
    </rPh>
    <rPh sb="4" eb="5">
      <t>９ネン</t>
    </rPh>
    <phoneticPr fontId="1"/>
  </si>
  <si>
    <t>平成１３年</t>
    <rPh sb="0" eb="2">
      <t>ヘイセイ</t>
    </rPh>
    <phoneticPr fontId="1"/>
  </si>
  <si>
    <t>平成１４年</t>
    <rPh sb="0" eb="2">
      <t>ヘイセイ</t>
    </rPh>
    <rPh sb="4" eb="5">
      <t>８ネン</t>
    </rPh>
    <phoneticPr fontId="1"/>
  </si>
  <si>
    <t>平成１５年</t>
    <rPh sb="0" eb="2">
      <t>ヘイセイ</t>
    </rPh>
    <rPh sb="4" eb="5">
      <t>８ネン</t>
    </rPh>
    <phoneticPr fontId="1"/>
  </si>
  <si>
    <t>平成１６年</t>
    <rPh sb="0" eb="2">
      <t>ヘイセイ</t>
    </rPh>
    <rPh sb="4" eb="5">
      <t>８ネン</t>
    </rPh>
    <phoneticPr fontId="1"/>
  </si>
  <si>
    <t>平成１７年</t>
    <rPh sb="0" eb="2">
      <t>ヘイセイ</t>
    </rPh>
    <rPh sb="4" eb="5">
      <t>８ネン</t>
    </rPh>
    <phoneticPr fontId="1"/>
  </si>
  <si>
    <t>平成１８年</t>
    <rPh sb="0" eb="2">
      <t>ヘイセイ</t>
    </rPh>
    <rPh sb="4" eb="5">
      <t>８ネン</t>
    </rPh>
    <phoneticPr fontId="1"/>
  </si>
  <si>
    <t>平成１９年</t>
    <rPh sb="0" eb="2">
      <t>ヘイセイ</t>
    </rPh>
    <rPh sb="4" eb="5">
      <t>８ネン</t>
    </rPh>
    <phoneticPr fontId="1"/>
  </si>
  <si>
    <t>平成２０年</t>
    <rPh sb="0" eb="2">
      <t>ヘイセイ</t>
    </rPh>
    <rPh sb="4" eb="5">
      <t>８ネン</t>
    </rPh>
    <phoneticPr fontId="1"/>
  </si>
  <si>
    <t>平成２１年</t>
    <rPh sb="0" eb="2">
      <t>ヘイセイ</t>
    </rPh>
    <rPh sb="4" eb="5">
      <t>８ネン</t>
    </rPh>
    <phoneticPr fontId="1"/>
  </si>
  <si>
    <t>平成２２年</t>
    <rPh sb="0" eb="2">
      <t>ヘイセイ</t>
    </rPh>
    <rPh sb="4" eb="5">
      <t>８ネン</t>
    </rPh>
    <phoneticPr fontId="1"/>
  </si>
  <si>
    <t>平成２３年</t>
    <rPh sb="0" eb="2">
      <t>ヘイセイ</t>
    </rPh>
    <rPh sb="4" eb="5">
      <t>８ネン</t>
    </rPh>
    <phoneticPr fontId="1"/>
  </si>
  <si>
    <t>平成２４年</t>
    <rPh sb="0" eb="2">
      <t>ヘイセイ</t>
    </rPh>
    <rPh sb="4" eb="5">
      <t>８ネン</t>
    </rPh>
    <phoneticPr fontId="1"/>
  </si>
  <si>
    <t>平成２５年</t>
    <rPh sb="0" eb="2">
      <t>ヘイセイ</t>
    </rPh>
    <rPh sb="4" eb="5">
      <t>８ネン</t>
    </rPh>
    <phoneticPr fontId="1"/>
  </si>
  <si>
    <t>平成２６年</t>
    <rPh sb="0" eb="2">
      <t>ヘイセイ</t>
    </rPh>
    <rPh sb="4" eb="5">
      <t>８ネン</t>
    </rPh>
    <phoneticPr fontId="1"/>
  </si>
  <si>
    <t>平成２７年</t>
    <rPh sb="0" eb="2">
      <t>ヘイセイ</t>
    </rPh>
    <rPh sb="4" eb="5">
      <t>８ネン</t>
    </rPh>
    <phoneticPr fontId="1"/>
  </si>
  <si>
    <t>平成２８年</t>
    <rPh sb="0" eb="2">
      <t>ヘイセイ</t>
    </rPh>
    <rPh sb="4" eb="5">
      <t>８ネン</t>
    </rPh>
    <phoneticPr fontId="1"/>
  </si>
  <si>
    <t>平成２９年</t>
    <rPh sb="0" eb="2">
      <t>ヘイセイ</t>
    </rPh>
    <rPh sb="4" eb="5">
      <t>８ネン</t>
    </rPh>
    <phoneticPr fontId="1"/>
  </si>
  <si>
    <t>平成３０年</t>
    <rPh sb="0" eb="2">
      <t>ヘイセイ</t>
    </rPh>
    <rPh sb="4" eb="5">
      <t>８ネン</t>
    </rPh>
    <phoneticPr fontId="1"/>
  </si>
  <si>
    <t>令和元年</t>
    <rPh sb="0" eb="2">
      <t>レイワ</t>
    </rPh>
    <rPh sb="2" eb="4">
      <t>ガンネン</t>
    </rPh>
    <rPh sb="3" eb="4">
      <t>８ネン</t>
    </rPh>
    <phoneticPr fontId="1"/>
  </si>
  <si>
    <t>令和２年</t>
    <rPh sb="0" eb="2">
      <t>レイワ</t>
    </rPh>
    <rPh sb="3" eb="4">
      <t>ネン</t>
    </rPh>
    <phoneticPr fontId="1"/>
  </si>
  <si>
    <t>令和３年</t>
    <rPh sb="0" eb="2">
      <t>レイワ</t>
    </rPh>
    <rPh sb="3" eb="4">
      <t>ネン</t>
    </rPh>
    <phoneticPr fontId="1"/>
  </si>
  <si>
    <t>令和４年</t>
    <rPh sb="0" eb="2">
      <t>レイワ</t>
    </rPh>
    <rPh sb="3" eb="4">
      <t>ネン</t>
    </rPh>
    <phoneticPr fontId="1"/>
  </si>
  <si>
    <t>令和５年</t>
    <rPh sb="0" eb="2">
      <t>レイワ</t>
    </rPh>
    <rPh sb="3" eb="4">
      <t>ネン</t>
    </rPh>
    <phoneticPr fontId="1"/>
  </si>
  <si>
    <t>1996年</t>
    <rPh sb="4" eb="5">
      <t>ネン</t>
    </rPh>
    <phoneticPr fontId="1"/>
  </si>
  <si>
    <t>1997年</t>
    <rPh sb="4" eb="5">
      <t>ネン</t>
    </rPh>
    <phoneticPr fontId="1"/>
  </si>
  <si>
    <t>1998年</t>
    <rPh sb="4" eb="5">
      <t>ネン</t>
    </rPh>
    <phoneticPr fontId="1"/>
  </si>
  <si>
    <t>1999年</t>
    <rPh sb="4" eb="5">
      <t>ネン</t>
    </rPh>
    <phoneticPr fontId="1"/>
  </si>
  <si>
    <t>2000年</t>
    <rPh sb="4" eb="5">
      <t>ネン</t>
    </rPh>
    <phoneticPr fontId="1"/>
  </si>
  <si>
    <t>2001年</t>
    <rPh sb="4" eb="5">
      <t>ネン</t>
    </rPh>
    <phoneticPr fontId="1"/>
  </si>
  <si>
    <t>2002年</t>
    <rPh sb="4" eb="5">
      <t>ネン</t>
    </rPh>
    <phoneticPr fontId="1"/>
  </si>
  <si>
    <t>2003年</t>
    <rPh sb="4" eb="5">
      <t>ネン</t>
    </rPh>
    <phoneticPr fontId="1"/>
  </si>
  <si>
    <t>2004年</t>
    <rPh sb="4" eb="5">
      <t>ネン</t>
    </rPh>
    <phoneticPr fontId="1"/>
  </si>
  <si>
    <t>2005年</t>
    <rPh sb="4" eb="5">
      <t>ネン</t>
    </rPh>
    <phoneticPr fontId="1"/>
  </si>
  <si>
    <t>2006年</t>
    <rPh sb="4" eb="5">
      <t>ネン</t>
    </rPh>
    <phoneticPr fontId="1"/>
  </si>
  <si>
    <t>2007年</t>
    <rPh sb="4" eb="5">
      <t>ネン</t>
    </rPh>
    <phoneticPr fontId="1"/>
  </si>
  <si>
    <t>2008年</t>
    <rPh sb="4" eb="5">
      <t>ネン</t>
    </rPh>
    <phoneticPr fontId="1"/>
  </si>
  <si>
    <t>2009年</t>
    <rPh sb="4" eb="5">
      <t>ネン</t>
    </rPh>
    <phoneticPr fontId="1"/>
  </si>
  <si>
    <t>2010年</t>
    <rPh sb="4" eb="5">
      <t>ネン</t>
    </rPh>
    <phoneticPr fontId="1"/>
  </si>
  <si>
    <t>2011年</t>
    <rPh sb="4" eb="5">
      <t>ネン</t>
    </rPh>
    <phoneticPr fontId="1"/>
  </si>
  <si>
    <t>2012年</t>
    <rPh sb="4" eb="5">
      <t>ネン</t>
    </rPh>
    <phoneticPr fontId="1"/>
  </si>
  <si>
    <t>2013年</t>
    <rPh sb="4" eb="5">
      <t>ネン</t>
    </rPh>
    <phoneticPr fontId="1"/>
  </si>
  <si>
    <t>2014年</t>
    <rPh sb="4" eb="5">
      <t>ネン</t>
    </rPh>
    <phoneticPr fontId="1"/>
  </si>
  <si>
    <t>2015年</t>
    <rPh sb="4" eb="5">
      <t>ネン</t>
    </rPh>
    <phoneticPr fontId="1"/>
  </si>
  <si>
    <t>2016年</t>
    <rPh sb="4" eb="5">
      <t>ネン</t>
    </rPh>
    <phoneticPr fontId="1"/>
  </si>
  <si>
    <t>2017年</t>
    <rPh sb="4" eb="5">
      <t>ネン</t>
    </rPh>
    <phoneticPr fontId="1"/>
  </si>
  <si>
    <t>2018年</t>
    <rPh sb="4" eb="5">
      <t>ネン</t>
    </rPh>
    <phoneticPr fontId="1"/>
  </si>
  <si>
    <t>2019年</t>
    <rPh sb="4" eb="5">
      <t>ネン</t>
    </rPh>
    <phoneticPr fontId="1"/>
  </si>
  <si>
    <t>2020年</t>
    <rPh sb="4" eb="5">
      <t>ネン</t>
    </rPh>
    <phoneticPr fontId="1"/>
  </si>
  <si>
    <t>2021年</t>
    <rPh sb="4" eb="5">
      <t>ネン</t>
    </rPh>
    <phoneticPr fontId="1"/>
  </si>
  <si>
    <t>2022年</t>
    <rPh sb="4" eb="5">
      <t>ネン</t>
    </rPh>
    <phoneticPr fontId="1"/>
  </si>
  <si>
    <t>2023年</t>
    <rPh sb="4" eb="5">
      <t>ネン</t>
    </rPh>
    <phoneticPr fontId="1"/>
  </si>
  <si>
    <t>本会議</t>
    <rPh sb="0" eb="3">
      <t>ホンカイギ</t>
    </rPh>
    <phoneticPr fontId="1"/>
  </si>
  <si>
    <t>総　　　数</t>
    <rPh sb="0" eb="5">
      <t>ソウスウ</t>
    </rPh>
    <phoneticPr fontId="1"/>
  </si>
  <si>
    <t>回数</t>
    <rPh sb="0" eb="2">
      <t>カイスウ</t>
    </rPh>
    <phoneticPr fontId="1"/>
  </si>
  <si>
    <t>会期</t>
    <rPh sb="0" eb="2">
      <t>カイキ</t>
    </rPh>
    <phoneticPr fontId="1"/>
  </si>
  <si>
    <t>定　例　会</t>
    <rPh sb="0" eb="5">
      <t>テイレイカイ</t>
    </rPh>
    <phoneticPr fontId="1"/>
  </si>
  <si>
    <t>回数</t>
  </si>
  <si>
    <t>会期</t>
  </si>
  <si>
    <t>臨　時　会</t>
    <rPh sb="0" eb="3">
      <t>リンジ</t>
    </rPh>
    <rPh sb="4" eb="5">
      <t>カイ</t>
    </rPh>
    <phoneticPr fontId="1"/>
  </si>
  <si>
    <t>会期日数</t>
    <rPh sb="0" eb="2">
      <t>カイキ</t>
    </rPh>
    <rPh sb="2" eb="4">
      <t>ニッスウ</t>
    </rPh>
    <phoneticPr fontId="1"/>
  </si>
  <si>
    <t>委員会日</t>
    <rPh sb="0" eb="3">
      <t>イインカイ</t>
    </rPh>
    <rPh sb="3" eb="4">
      <t>ヒ</t>
    </rPh>
    <phoneticPr fontId="1"/>
  </si>
  <si>
    <t>休会</t>
    <rPh sb="0" eb="2">
      <t>キュウカイ</t>
    </rPh>
    <phoneticPr fontId="1"/>
  </si>
  <si>
    <t>常任（特別）委員会</t>
    <rPh sb="0" eb="2">
      <t>ジョウニン</t>
    </rPh>
    <rPh sb="3" eb="5">
      <t>トクベツ</t>
    </rPh>
    <rPh sb="6" eb="9">
      <t>イインカイ</t>
    </rPh>
    <phoneticPr fontId="1"/>
  </si>
  <si>
    <t>常任委員会開催延日数</t>
    <rPh sb="0" eb="2">
      <t>ジョウニン</t>
    </rPh>
    <rPh sb="2" eb="5">
      <t>イインカイ</t>
    </rPh>
    <rPh sb="5" eb="7">
      <t>カイサイ</t>
    </rPh>
    <rPh sb="7" eb="8">
      <t>ノベ</t>
    </rPh>
    <rPh sb="8" eb="10">
      <t>ニッスウ</t>
    </rPh>
    <phoneticPr fontId="1"/>
  </si>
  <si>
    <t>特別委員会開催延日数</t>
    <rPh sb="0" eb="2">
      <t>トクベツ</t>
    </rPh>
    <rPh sb="2" eb="5">
      <t>イインカイ</t>
    </rPh>
    <rPh sb="5" eb="7">
      <t>カイサイ</t>
    </rPh>
    <rPh sb="7" eb="8">
      <t>ノベ</t>
    </rPh>
    <rPh sb="8" eb="10">
      <t>ニッスウ</t>
    </rPh>
    <phoneticPr fontId="1"/>
  </si>
  <si>
    <t>総数</t>
    <rPh sb="0" eb="2">
      <t>ソウスウ</t>
    </rPh>
    <phoneticPr fontId="1"/>
  </si>
  <si>
    <t xml:space="preserve">付託議案 </t>
    <rPh sb="0" eb="2">
      <t>フタク</t>
    </rPh>
    <rPh sb="2" eb="4">
      <t>ギアン</t>
    </rPh>
    <phoneticPr fontId="1"/>
  </si>
  <si>
    <t>条例予算</t>
    <rPh sb="0" eb="2">
      <t>ジョウレイ</t>
    </rPh>
    <rPh sb="2" eb="4">
      <t>ヨサン</t>
    </rPh>
    <phoneticPr fontId="1"/>
  </si>
  <si>
    <t>延件数</t>
    <rPh sb="0" eb="1">
      <t>ノ</t>
    </rPh>
    <rPh sb="1" eb="2">
      <t>ケン</t>
    </rPh>
    <rPh sb="2" eb="3">
      <t>スウ</t>
    </rPh>
    <phoneticPr fontId="1"/>
  </si>
  <si>
    <t>その他</t>
    <rPh sb="0" eb="3">
      <t>ソノタ</t>
    </rPh>
    <phoneticPr fontId="1"/>
  </si>
  <si>
    <t>請願陳情</t>
    <rPh sb="0" eb="2">
      <t>セイガン</t>
    </rPh>
    <rPh sb="2" eb="4">
      <t>チンジョウ</t>
    </rPh>
    <phoneticPr fontId="1"/>
  </si>
  <si>
    <t>令和６年</t>
    <rPh sb="0" eb="2">
      <t>レイワ</t>
    </rPh>
    <rPh sb="3" eb="4">
      <t>ネン</t>
    </rPh>
    <phoneticPr fontId="1"/>
  </si>
  <si>
    <t>2024年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</si>
</sst>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176" fontId="2" fillId="0" borderId="38" xfId="0" applyNumberFormat="1" applyFont="1" applyBorder="1" applyAlignment="1">
      <alignment vertical="center"/>
    </xf>
    <xf numFmtId="176" fontId="2" fillId="0" borderId="39" xfId="0" applyNumberFormat="1" applyFont="1" applyBorder="1" applyAlignment="1">
      <alignment vertical="center"/>
    </xf>
    <xf numFmtId="176" fontId="2" fillId="0" borderId="26" xfId="0" applyNumberFormat="1" applyFont="1" applyBorder="1" applyAlignment="1">
      <alignment vertical="center"/>
    </xf>
    <xf numFmtId="176" fontId="2" fillId="0" borderId="15" xfId="0" applyNumberFormat="1" applyFont="1" applyBorder="1" applyAlignment="1">
      <alignment vertical="center"/>
    </xf>
    <xf numFmtId="176" fontId="2" fillId="0" borderId="23" xfId="0" applyNumberFormat="1" applyFont="1" applyBorder="1" applyAlignment="1">
      <alignment vertical="center"/>
    </xf>
    <xf numFmtId="176" fontId="2" fillId="0" borderId="25" xfId="0" applyNumberFormat="1" applyFont="1" applyBorder="1" applyAlignment="1">
      <alignment vertical="center"/>
    </xf>
    <xf numFmtId="0" fontId="2" fillId="0" borderId="1" xfId="0" applyFont="1" applyBorder="1" applyAlignment="1">
      <alignment horizontal="distributed" vertical="center"/>
    </xf>
    <xf numFmtId="176" fontId="2" fillId="0" borderId="37" xfId="0" applyNumberFormat="1" applyFont="1" applyBorder="1" applyAlignment="1">
      <alignment vertical="center"/>
    </xf>
    <xf numFmtId="176" fontId="2" fillId="0" borderId="40" xfId="0" applyNumberFormat="1" applyFont="1" applyBorder="1" applyAlignment="1">
      <alignment vertical="center"/>
    </xf>
    <xf numFmtId="176" fontId="2" fillId="0" borderId="28" xfId="0" applyNumberFormat="1" applyFont="1" applyBorder="1" applyAlignment="1">
      <alignment vertical="center"/>
    </xf>
    <xf numFmtId="176" fontId="2" fillId="0" borderId="27" xfId="0" applyNumberFormat="1" applyFont="1" applyBorder="1" applyAlignment="1">
      <alignment vertical="center"/>
    </xf>
    <xf numFmtId="0" fontId="2" fillId="0" borderId="10" xfId="0" applyFont="1" applyBorder="1" applyAlignment="1">
      <alignment horizontal="distributed" vertical="center" wrapText="1"/>
    </xf>
    <xf numFmtId="176" fontId="2" fillId="0" borderId="16" xfId="0" applyNumberFormat="1" applyFont="1" applyBorder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2" fillId="0" borderId="14" xfId="0" applyNumberFormat="1" applyFont="1" applyBorder="1" applyAlignment="1">
      <alignment vertical="center"/>
    </xf>
    <xf numFmtId="176" fontId="2" fillId="0" borderId="24" xfId="0" applyNumberFormat="1" applyFont="1" applyBorder="1" applyAlignment="1">
      <alignment vertical="center"/>
    </xf>
    <xf numFmtId="0" fontId="2" fillId="0" borderId="17" xfId="0" applyFont="1" applyBorder="1" applyAlignment="1">
      <alignment horizontal="distributed" vertical="center"/>
    </xf>
    <xf numFmtId="176" fontId="2" fillId="0" borderId="19" xfId="0" applyNumberFormat="1" applyFont="1" applyBorder="1" applyAlignment="1">
      <alignment vertical="center"/>
    </xf>
    <xf numFmtId="176" fontId="2" fillId="0" borderId="29" xfId="0" applyNumberFormat="1" applyFont="1" applyBorder="1" applyAlignment="1">
      <alignment vertical="center"/>
    </xf>
    <xf numFmtId="0" fontId="2" fillId="0" borderId="43" xfId="0" applyFont="1" applyBorder="1" applyAlignment="1">
      <alignment horizontal="distributed" vertical="center" wrapText="1"/>
    </xf>
    <xf numFmtId="0" fontId="2" fillId="0" borderId="44" xfId="0" applyFont="1" applyBorder="1" applyAlignment="1">
      <alignment horizontal="distributed" vertical="center"/>
    </xf>
    <xf numFmtId="176" fontId="2" fillId="0" borderId="45" xfId="0" applyNumberFormat="1" applyFont="1" applyBorder="1" applyAlignment="1">
      <alignment vertical="center"/>
    </xf>
    <xf numFmtId="176" fontId="2" fillId="0" borderId="46" xfId="0" applyNumberFormat="1" applyFont="1" applyBorder="1" applyAlignment="1">
      <alignment vertical="center"/>
    </xf>
    <xf numFmtId="0" fontId="2" fillId="0" borderId="49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distributed" vertical="center"/>
    </xf>
    <xf numFmtId="176" fontId="2" fillId="0" borderId="50" xfId="0" applyNumberFormat="1" applyFont="1" applyBorder="1" applyAlignment="1">
      <alignment vertical="center"/>
    </xf>
    <xf numFmtId="176" fontId="2" fillId="0" borderId="51" xfId="0" applyNumberFormat="1" applyFont="1" applyBorder="1" applyAlignment="1">
      <alignment vertical="center"/>
    </xf>
    <xf numFmtId="0" fontId="2" fillId="0" borderId="34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176" fontId="2" fillId="0" borderId="52" xfId="0" applyNumberFormat="1" applyFont="1" applyBorder="1" applyAlignment="1">
      <alignment vertical="center"/>
    </xf>
    <xf numFmtId="176" fontId="2" fillId="0" borderId="53" xfId="0" applyNumberFormat="1" applyFont="1" applyBorder="1" applyAlignment="1">
      <alignment vertical="center"/>
    </xf>
    <xf numFmtId="176" fontId="2" fillId="0" borderId="54" xfId="0" applyNumberFormat="1" applyFont="1" applyBorder="1" applyAlignment="1">
      <alignment vertical="center"/>
    </xf>
    <xf numFmtId="176" fontId="2" fillId="0" borderId="55" xfId="0" applyNumberFormat="1" applyFont="1" applyBorder="1" applyAlignment="1">
      <alignment vertical="center"/>
    </xf>
    <xf numFmtId="176" fontId="2" fillId="0" borderId="0" xfId="0" applyNumberFormat="1" applyFont="1" applyAlignment="1">
      <alignment vertical="center"/>
    </xf>
    <xf numFmtId="176" fontId="2" fillId="0" borderId="56" xfId="0" applyNumberFormat="1" applyFont="1" applyBorder="1" applyAlignment="1">
      <alignment vertical="center"/>
    </xf>
    <xf numFmtId="176" fontId="2" fillId="0" borderId="57" xfId="0" applyNumberFormat="1" applyFont="1" applyBorder="1" applyAlignment="1">
      <alignment vertical="center"/>
    </xf>
    <xf numFmtId="176" fontId="2" fillId="0" borderId="58" xfId="0" applyNumberFormat="1" applyFont="1" applyBorder="1" applyAlignment="1">
      <alignment vertical="center"/>
    </xf>
    <xf numFmtId="176" fontId="2" fillId="0" borderId="59" xfId="0" applyNumberFormat="1" applyFont="1" applyBorder="1" applyAlignment="1">
      <alignment vertical="center"/>
    </xf>
    <xf numFmtId="0" fontId="2" fillId="0" borderId="60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176" fontId="2" fillId="0" borderId="60" xfId="0" applyNumberFormat="1" applyFont="1" applyBorder="1" applyAlignment="1">
      <alignment vertical="center"/>
    </xf>
    <xf numFmtId="176" fontId="2" fillId="0" borderId="61" xfId="0" applyNumberFormat="1" applyFont="1" applyBorder="1" applyAlignment="1">
      <alignment vertical="center"/>
    </xf>
    <xf numFmtId="176" fontId="2" fillId="0" borderId="62" xfId="0" applyNumberFormat="1" applyFont="1" applyBorder="1" applyAlignment="1">
      <alignment vertical="center"/>
    </xf>
    <xf numFmtId="176" fontId="2" fillId="0" borderId="63" xfId="0" applyNumberFormat="1" applyFont="1" applyBorder="1" applyAlignment="1">
      <alignment vertical="center"/>
    </xf>
    <xf numFmtId="176" fontId="2" fillId="0" borderId="64" xfId="0" applyNumberFormat="1" applyFont="1" applyBorder="1" applyAlignment="1">
      <alignment vertical="center"/>
    </xf>
    <xf numFmtId="176" fontId="2" fillId="0" borderId="65" xfId="0" applyNumberFormat="1" applyFont="1" applyBorder="1" applyAlignment="1">
      <alignment vertical="center"/>
    </xf>
    <xf numFmtId="176" fontId="2" fillId="0" borderId="66" xfId="0" applyNumberFormat="1" applyFont="1" applyBorder="1" applyAlignment="1">
      <alignment vertical="center"/>
    </xf>
    <xf numFmtId="176" fontId="2" fillId="0" borderId="67" xfId="0" applyNumberFormat="1" applyFont="1" applyBorder="1" applyAlignment="1">
      <alignment vertical="center"/>
    </xf>
    <xf numFmtId="0" fontId="2" fillId="0" borderId="67" xfId="0" applyFont="1" applyBorder="1" applyAlignment="1">
      <alignment horizontal="center" vertical="center" shrinkToFit="1"/>
    </xf>
    <xf numFmtId="176" fontId="2" fillId="0" borderId="68" xfId="0" applyNumberFormat="1" applyFont="1" applyBorder="1" applyAlignment="1">
      <alignment vertical="center"/>
    </xf>
    <xf numFmtId="176" fontId="2" fillId="0" borderId="32" xfId="0" applyNumberFormat="1" applyFont="1" applyBorder="1" applyAlignment="1">
      <alignment vertical="center"/>
    </xf>
    <xf numFmtId="176" fontId="2" fillId="0" borderId="69" xfId="0" applyNumberFormat="1" applyFont="1" applyBorder="1" applyAlignment="1">
      <alignment vertical="center"/>
    </xf>
    <xf numFmtId="0" fontId="0" fillId="0" borderId="0" xfId="0" applyBorder="1"/>
    <xf numFmtId="0" fontId="2" fillId="0" borderId="70" xfId="0" applyFont="1" applyBorder="1" applyAlignment="1">
      <alignment horizontal="center" vertical="center" shrinkToFit="1"/>
    </xf>
    <xf numFmtId="0" fontId="2" fillId="0" borderId="71" xfId="0" applyFont="1" applyBorder="1" applyAlignment="1">
      <alignment horizontal="center" vertical="center" shrinkToFit="1"/>
    </xf>
    <xf numFmtId="176" fontId="2" fillId="0" borderId="70" xfId="0" applyNumberFormat="1" applyFont="1" applyBorder="1" applyAlignment="1">
      <alignment vertical="center"/>
    </xf>
    <xf numFmtId="176" fontId="2" fillId="0" borderId="72" xfId="0" applyNumberFormat="1" applyFont="1" applyBorder="1" applyAlignment="1">
      <alignment vertical="center"/>
    </xf>
    <xf numFmtId="176" fontId="2" fillId="0" borderId="73" xfId="0" applyNumberFormat="1" applyFont="1" applyBorder="1" applyAlignment="1">
      <alignment vertical="center"/>
    </xf>
    <xf numFmtId="176" fontId="2" fillId="0" borderId="74" xfId="0" applyNumberFormat="1" applyFont="1" applyBorder="1" applyAlignment="1">
      <alignment vertical="center"/>
    </xf>
    <xf numFmtId="176" fontId="2" fillId="0" borderId="75" xfId="0" applyNumberFormat="1" applyFont="1" applyBorder="1" applyAlignment="1">
      <alignment vertical="center"/>
    </xf>
    <xf numFmtId="176" fontId="2" fillId="0" borderId="76" xfId="0" applyNumberFormat="1" applyFont="1" applyBorder="1" applyAlignment="1">
      <alignment vertical="center"/>
    </xf>
    <xf numFmtId="176" fontId="2" fillId="0" borderId="77" xfId="0" applyNumberFormat="1" applyFont="1" applyBorder="1" applyAlignment="1">
      <alignment vertical="center"/>
    </xf>
    <xf numFmtId="176" fontId="2" fillId="0" borderId="71" xfId="0" applyNumberFormat="1" applyFont="1" applyBorder="1" applyAlignment="1">
      <alignment vertical="center"/>
    </xf>
    <xf numFmtId="0" fontId="2" fillId="0" borderId="4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13" xfId="0" applyFont="1" applyBorder="1" applyAlignment="1">
      <alignment horizontal="distributed" vertical="center" wrapText="1"/>
    </xf>
    <xf numFmtId="0" fontId="2" fillId="0" borderId="18" xfId="0" applyFont="1" applyBorder="1" applyAlignment="1">
      <alignment horizontal="distributed" vertical="center" wrapText="1"/>
    </xf>
    <xf numFmtId="0" fontId="2" fillId="0" borderId="6" xfId="0" applyFont="1" applyBorder="1" applyAlignment="1">
      <alignment horizontal="distributed" vertical="center" wrapText="1"/>
    </xf>
    <xf numFmtId="0" fontId="2" fillId="0" borderId="21" xfId="0" applyFont="1" applyBorder="1" applyAlignment="1">
      <alignment horizontal="distributed" vertical="center" wrapText="1"/>
    </xf>
    <xf numFmtId="0" fontId="2" fillId="0" borderId="0" xfId="0" applyFont="1" applyAlignment="1">
      <alignment vertical="center" wrapText="1"/>
    </xf>
    <xf numFmtId="0" fontId="2" fillId="0" borderId="17" xfId="0" applyFont="1" applyBorder="1" applyAlignment="1">
      <alignment horizontal="distributed" vertical="center" wrapText="1"/>
    </xf>
    <xf numFmtId="0" fontId="2" fillId="0" borderId="20" xfId="0" applyFont="1" applyBorder="1" applyAlignment="1">
      <alignment horizontal="distributed" vertical="center" wrapText="1"/>
    </xf>
    <xf numFmtId="0" fontId="2" fillId="0" borderId="36" xfId="0" applyFont="1" applyBorder="1" applyAlignment="1">
      <alignment horizontal="distributed" vertical="center" wrapText="1"/>
    </xf>
    <xf numFmtId="0" fontId="2" fillId="0" borderId="33" xfId="0" applyFont="1" applyBorder="1" applyAlignment="1">
      <alignment horizontal="center" vertical="center" textRotation="255"/>
    </xf>
    <xf numFmtId="0" fontId="2" fillId="0" borderId="30" xfId="0" applyFont="1" applyBorder="1" applyAlignment="1">
      <alignment horizontal="center" vertical="center" textRotation="255"/>
    </xf>
    <xf numFmtId="0" fontId="2" fillId="0" borderId="47" xfId="0" applyFont="1" applyBorder="1" applyAlignment="1">
      <alignment horizontal="center" vertical="center" textRotation="255"/>
    </xf>
    <xf numFmtId="0" fontId="2" fillId="0" borderId="48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0"/>
  </sheetPr>
  <dimension ref="A1:AI27"/>
  <sheetViews>
    <sheetView tabSelected="1" view="pageBreakPreview" zoomScaleNormal="100" zoomScaleSheetLayoutView="100" workbookViewId="0">
      <pane xSplit="3" topLeftCell="S1" activePane="topRight" state="frozen"/>
      <selection pane="topRight" activeCell="AC14" sqref="AC14"/>
    </sheetView>
  </sheetViews>
  <sheetFormatPr defaultRowHeight="13" x14ac:dyDescent="0.2"/>
  <cols>
    <col min="1" max="1" width="4.6328125" customWidth="1"/>
    <col min="2" max="2" width="16.6328125" customWidth="1"/>
    <col min="3" max="3" width="13.6328125" customWidth="1"/>
    <col min="4" max="32" width="9.81640625" customWidth="1"/>
  </cols>
  <sheetData>
    <row r="1" spans="1:32" ht="27.75" customHeight="1" x14ac:dyDescent="0.2">
      <c r="A1" s="76" t="s">
        <v>0</v>
      </c>
      <c r="B1" s="77"/>
      <c r="C1" s="78"/>
      <c r="D1" s="33" t="s">
        <v>1</v>
      </c>
      <c r="E1" s="34" t="s">
        <v>2</v>
      </c>
      <c r="F1" s="34" t="s">
        <v>3</v>
      </c>
      <c r="G1" s="34" t="s">
        <v>4</v>
      </c>
      <c r="H1" s="34" t="s">
        <v>5</v>
      </c>
      <c r="I1" s="34" t="s">
        <v>6</v>
      </c>
      <c r="J1" s="34" t="s">
        <v>7</v>
      </c>
      <c r="K1" s="34" t="s">
        <v>8</v>
      </c>
      <c r="L1" s="34" t="s">
        <v>9</v>
      </c>
      <c r="M1" s="34" t="s">
        <v>10</v>
      </c>
      <c r="N1" s="34" t="s">
        <v>11</v>
      </c>
      <c r="O1" s="34" t="s">
        <v>12</v>
      </c>
      <c r="P1" s="34" t="s">
        <v>13</v>
      </c>
      <c r="Q1" s="34" t="s">
        <v>14</v>
      </c>
      <c r="R1" s="34" t="s">
        <v>15</v>
      </c>
      <c r="S1" s="34" t="s">
        <v>16</v>
      </c>
      <c r="T1" s="34" t="s">
        <v>17</v>
      </c>
      <c r="U1" s="34" t="s">
        <v>18</v>
      </c>
      <c r="V1" s="34" t="s">
        <v>19</v>
      </c>
      <c r="W1" s="34" t="s">
        <v>20</v>
      </c>
      <c r="X1" s="34" t="s">
        <v>21</v>
      </c>
      <c r="Y1" s="34" t="s">
        <v>22</v>
      </c>
      <c r="Z1" s="34" t="s">
        <v>23</v>
      </c>
      <c r="AA1" s="40" t="s">
        <v>24</v>
      </c>
      <c r="AB1" s="51" t="s">
        <v>25</v>
      </c>
      <c r="AC1" s="51" t="s">
        <v>26</v>
      </c>
      <c r="AD1" s="34" t="s">
        <v>27</v>
      </c>
      <c r="AE1" s="34" t="s">
        <v>28</v>
      </c>
      <c r="AF1" s="66" t="s">
        <v>77</v>
      </c>
    </row>
    <row r="2" spans="1:32" ht="27.75" customHeight="1" thickBot="1" x14ac:dyDescent="0.25">
      <c r="A2" s="79"/>
      <c r="B2" s="80"/>
      <c r="C2" s="81"/>
      <c r="D2" s="35" t="s">
        <v>29</v>
      </c>
      <c r="E2" s="36" t="s">
        <v>30</v>
      </c>
      <c r="F2" s="36" t="s">
        <v>31</v>
      </c>
      <c r="G2" s="36" t="s">
        <v>32</v>
      </c>
      <c r="H2" s="36" t="s">
        <v>33</v>
      </c>
      <c r="I2" s="36" t="s">
        <v>34</v>
      </c>
      <c r="J2" s="36" t="s">
        <v>35</v>
      </c>
      <c r="K2" s="36" t="s">
        <v>36</v>
      </c>
      <c r="L2" s="36" t="s">
        <v>37</v>
      </c>
      <c r="M2" s="36" t="s">
        <v>38</v>
      </c>
      <c r="N2" s="36" t="s">
        <v>39</v>
      </c>
      <c r="O2" s="36" t="s">
        <v>40</v>
      </c>
      <c r="P2" s="36" t="s">
        <v>41</v>
      </c>
      <c r="Q2" s="36" t="s">
        <v>42</v>
      </c>
      <c r="R2" s="36" t="s">
        <v>43</v>
      </c>
      <c r="S2" s="36" t="s">
        <v>44</v>
      </c>
      <c r="T2" s="36" t="s">
        <v>45</v>
      </c>
      <c r="U2" s="36" t="s">
        <v>46</v>
      </c>
      <c r="V2" s="36" t="s">
        <v>47</v>
      </c>
      <c r="W2" s="36" t="s">
        <v>48</v>
      </c>
      <c r="X2" s="36" t="s">
        <v>49</v>
      </c>
      <c r="Y2" s="36" t="s">
        <v>50</v>
      </c>
      <c r="Z2" s="36" t="s">
        <v>51</v>
      </c>
      <c r="AA2" s="41" t="s">
        <v>52</v>
      </c>
      <c r="AB2" s="52" t="s">
        <v>53</v>
      </c>
      <c r="AC2" s="61" t="s">
        <v>54</v>
      </c>
      <c r="AD2" s="52" t="s">
        <v>55</v>
      </c>
      <c r="AE2" s="52" t="s">
        <v>56</v>
      </c>
      <c r="AF2" s="67" t="s">
        <v>78</v>
      </c>
    </row>
    <row r="3" spans="1:32" ht="30" customHeight="1" x14ac:dyDescent="0.2">
      <c r="A3" s="91" t="s">
        <v>57</v>
      </c>
      <c r="B3" s="90" t="s">
        <v>58</v>
      </c>
      <c r="C3" s="37" t="s">
        <v>59</v>
      </c>
      <c r="D3" s="38">
        <v>8</v>
      </c>
      <c r="E3" s="39">
        <v>8</v>
      </c>
      <c r="F3" s="39">
        <v>6</v>
      </c>
      <c r="G3" s="39">
        <v>7</v>
      </c>
      <c r="H3" s="39">
        <v>5</v>
      </c>
      <c r="I3" s="39">
        <v>6</v>
      </c>
      <c r="J3" s="39">
        <v>7</v>
      </c>
      <c r="K3" s="39">
        <v>6</v>
      </c>
      <c r="L3" s="39">
        <v>6</v>
      </c>
      <c r="M3" s="39">
        <v>7</v>
      </c>
      <c r="N3" s="39">
        <v>7</v>
      </c>
      <c r="O3" s="39">
        <v>8</v>
      </c>
      <c r="P3" s="39">
        <v>7</v>
      </c>
      <c r="Q3" s="39">
        <v>6</v>
      </c>
      <c r="R3" s="39">
        <v>7</v>
      </c>
      <c r="S3" s="39">
        <v>6</v>
      </c>
      <c r="T3" s="39">
        <v>5</v>
      </c>
      <c r="U3" s="39">
        <v>6</v>
      </c>
      <c r="V3" s="39">
        <v>6</v>
      </c>
      <c r="W3" s="39">
        <v>6</v>
      </c>
      <c r="X3" s="39">
        <v>5</v>
      </c>
      <c r="Y3" s="39">
        <v>7</v>
      </c>
      <c r="Z3" s="39">
        <v>5</v>
      </c>
      <c r="AA3" s="42">
        <v>5</v>
      </c>
      <c r="AB3" s="53">
        <v>7</v>
      </c>
      <c r="AC3" s="53">
        <v>7</v>
      </c>
      <c r="AD3" s="63">
        <v>6</v>
      </c>
      <c r="AE3" s="63">
        <v>6</v>
      </c>
      <c r="AF3" s="68">
        <v>5</v>
      </c>
    </row>
    <row r="4" spans="1:32" ht="30" customHeight="1" x14ac:dyDescent="0.2">
      <c r="A4" s="92"/>
      <c r="B4" s="89"/>
      <c r="C4" s="4" t="s">
        <v>60</v>
      </c>
      <c r="D4" s="10">
        <v>66</v>
      </c>
      <c r="E4" s="11">
        <v>63</v>
      </c>
      <c r="F4" s="11">
        <v>59</v>
      </c>
      <c r="G4" s="11">
        <v>63</v>
      </c>
      <c r="H4" s="11">
        <v>63</v>
      </c>
      <c r="I4" s="11">
        <v>64</v>
      </c>
      <c r="J4" s="12">
        <v>67</v>
      </c>
      <c r="K4" s="12">
        <v>70</v>
      </c>
      <c r="L4" s="12">
        <v>71</v>
      </c>
      <c r="M4" s="12">
        <v>82</v>
      </c>
      <c r="N4" s="12">
        <v>73</v>
      </c>
      <c r="O4" s="12">
        <v>77</v>
      </c>
      <c r="P4" s="12">
        <v>73</v>
      </c>
      <c r="Q4" s="12">
        <v>77</v>
      </c>
      <c r="R4" s="12">
        <v>77</v>
      </c>
      <c r="S4" s="12">
        <v>73</v>
      </c>
      <c r="T4" s="12">
        <v>72</v>
      </c>
      <c r="U4" s="12">
        <v>79</v>
      </c>
      <c r="V4" s="12">
        <v>79</v>
      </c>
      <c r="W4" s="12">
        <v>78</v>
      </c>
      <c r="X4" s="12">
        <v>80</v>
      </c>
      <c r="Y4" s="12">
        <v>78</v>
      </c>
      <c r="Z4" s="12">
        <v>79</v>
      </c>
      <c r="AA4" s="43">
        <v>84</v>
      </c>
      <c r="AB4" s="54">
        <v>82</v>
      </c>
      <c r="AC4" s="54">
        <v>93</v>
      </c>
      <c r="AD4" s="12">
        <v>92</v>
      </c>
      <c r="AE4" s="12">
        <v>98</v>
      </c>
      <c r="AF4" s="69">
        <v>88</v>
      </c>
    </row>
    <row r="5" spans="1:32" ht="30" customHeight="1" x14ac:dyDescent="0.2">
      <c r="A5" s="92"/>
      <c r="B5" s="88" t="s">
        <v>61</v>
      </c>
      <c r="C5" s="3" t="s">
        <v>62</v>
      </c>
      <c r="D5" s="13">
        <v>4</v>
      </c>
      <c r="E5" s="14">
        <v>4</v>
      </c>
      <c r="F5" s="14">
        <v>4</v>
      </c>
      <c r="G5" s="14">
        <v>4</v>
      </c>
      <c r="H5" s="14">
        <v>4</v>
      </c>
      <c r="I5" s="14">
        <v>4</v>
      </c>
      <c r="J5" s="15">
        <v>4</v>
      </c>
      <c r="K5" s="15">
        <v>4</v>
      </c>
      <c r="L5" s="15">
        <v>4</v>
      </c>
      <c r="M5" s="15">
        <v>4</v>
      </c>
      <c r="N5" s="15">
        <v>4</v>
      </c>
      <c r="O5" s="15">
        <v>4</v>
      </c>
      <c r="P5" s="15">
        <v>4</v>
      </c>
      <c r="Q5" s="15">
        <v>4</v>
      </c>
      <c r="R5" s="15">
        <v>4</v>
      </c>
      <c r="S5" s="15">
        <v>4</v>
      </c>
      <c r="T5" s="15">
        <v>4</v>
      </c>
      <c r="U5" s="15">
        <v>4</v>
      </c>
      <c r="V5" s="15">
        <v>4</v>
      </c>
      <c r="W5" s="15">
        <v>4</v>
      </c>
      <c r="X5" s="15">
        <v>4</v>
      </c>
      <c r="Y5" s="15">
        <v>4</v>
      </c>
      <c r="Z5" s="15">
        <v>4</v>
      </c>
      <c r="AA5" s="44">
        <v>4</v>
      </c>
      <c r="AB5" s="55">
        <v>4</v>
      </c>
      <c r="AC5" s="55">
        <v>4</v>
      </c>
      <c r="AD5" s="14">
        <v>4</v>
      </c>
      <c r="AE5" s="14">
        <v>4</v>
      </c>
      <c r="AF5" s="70">
        <v>4</v>
      </c>
    </row>
    <row r="6" spans="1:32" ht="30" customHeight="1" x14ac:dyDescent="0.2">
      <c r="A6" s="92"/>
      <c r="B6" s="89"/>
      <c r="C6" s="16" t="s">
        <v>63</v>
      </c>
      <c r="D6" s="17">
        <v>62</v>
      </c>
      <c r="E6" s="18">
        <v>59</v>
      </c>
      <c r="F6" s="18">
        <v>57</v>
      </c>
      <c r="G6" s="18">
        <v>60</v>
      </c>
      <c r="H6" s="18">
        <v>62</v>
      </c>
      <c r="I6" s="18">
        <v>62</v>
      </c>
      <c r="J6" s="18">
        <v>64</v>
      </c>
      <c r="K6" s="18">
        <v>68</v>
      </c>
      <c r="L6" s="18">
        <v>69</v>
      </c>
      <c r="M6" s="18">
        <v>79</v>
      </c>
      <c r="N6" s="18">
        <v>70</v>
      </c>
      <c r="O6" s="18">
        <v>73</v>
      </c>
      <c r="P6" s="18">
        <v>70</v>
      </c>
      <c r="Q6" s="18">
        <v>75</v>
      </c>
      <c r="R6" s="18">
        <v>74</v>
      </c>
      <c r="S6" s="18">
        <v>71</v>
      </c>
      <c r="T6" s="18">
        <v>71</v>
      </c>
      <c r="U6" s="18">
        <v>77</v>
      </c>
      <c r="V6" s="18">
        <v>77</v>
      </c>
      <c r="W6" s="18">
        <v>76</v>
      </c>
      <c r="X6" s="18">
        <v>79</v>
      </c>
      <c r="Y6" s="18">
        <v>75</v>
      </c>
      <c r="Z6" s="18">
        <v>78</v>
      </c>
      <c r="AA6" s="45">
        <v>83</v>
      </c>
      <c r="AB6" s="54">
        <v>79</v>
      </c>
      <c r="AC6" s="54">
        <v>90</v>
      </c>
      <c r="AD6" s="12">
        <v>90</v>
      </c>
      <c r="AE6" s="12">
        <v>96</v>
      </c>
      <c r="AF6" s="69">
        <v>87</v>
      </c>
    </row>
    <row r="7" spans="1:32" ht="30" customHeight="1" x14ac:dyDescent="0.2">
      <c r="A7" s="92"/>
      <c r="B7" s="88" t="s">
        <v>64</v>
      </c>
      <c r="C7" s="2" t="s">
        <v>59</v>
      </c>
      <c r="D7" s="19">
        <v>4</v>
      </c>
      <c r="E7" s="20">
        <v>4</v>
      </c>
      <c r="F7" s="20">
        <v>2</v>
      </c>
      <c r="G7" s="20">
        <v>3</v>
      </c>
      <c r="H7" s="20">
        <v>1</v>
      </c>
      <c r="I7" s="20">
        <v>2</v>
      </c>
      <c r="J7" s="20">
        <v>3</v>
      </c>
      <c r="K7" s="20">
        <v>2</v>
      </c>
      <c r="L7" s="20">
        <v>2</v>
      </c>
      <c r="M7" s="20">
        <v>3</v>
      </c>
      <c r="N7" s="20">
        <v>3</v>
      </c>
      <c r="O7" s="20">
        <v>4</v>
      </c>
      <c r="P7" s="20">
        <v>3</v>
      </c>
      <c r="Q7" s="20">
        <v>2</v>
      </c>
      <c r="R7" s="20">
        <v>3</v>
      </c>
      <c r="S7" s="20">
        <v>2</v>
      </c>
      <c r="T7" s="20">
        <v>1</v>
      </c>
      <c r="U7" s="20">
        <v>2</v>
      </c>
      <c r="V7" s="20">
        <v>2</v>
      </c>
      <c r="W7" s="20">
        <v>2</v>
      </c>
      <c r="X7" s="20">
        <v>1</v>
      </c>
      <c r="Y7" s="20">
        <v>3</v>
      </c>
      <c r="Z7" s="20">
        <v>1</v>
      </c>
      <c r="AA7" s="46">
        <v>1</v>
      </c>
      <c r="AB7" s="55">
        <v>3</v>
      </c>
      <c r="AC7" s="14">
        <v>3</v>
      </c>
      <c r="AD7" s="14">
        <v>2</v>
      </c>
      <c r="AE7" s="14">
        <v>2</v>
      </c>
      <c r="AF7" s="70">
        <v>1</v>
      </c>
    </row>
    <row r="8" spans="1:32" ht="30" customHeight="1" x14ac:dyDescent="0.2">
      <c r="A8" s="92"/>
      <c r="B8" s="89"/>
      <c r="C8" s="16" t="s">
        <v>63</v>
      </c>
      <c r="D8" s="10">
        <v>4</v>
      </c>
      <c r="E8" s="11">
        <v>4</v>
      </c>
      <c r="F8" s="11">
        <v>2</v>
      </c>
      <c r="G8" s="11">
        <v>3</v>
      </c>
      <c r="H8" s="11">
        <v>1</v>
      </c>
      <c r="I8" s="11">
        <v>2</v>
      </c>
      <c r="J8" s="12">
        <v>3</v>
      </c>
      <c r="K8" s="12">
        <v>2</v>
      </c>
      <c r="L8" s="12">
        <v>2</v>
      </c>
      <c r="M8" s="12">
        <v>3</v>
      </c>
      <c r="N8" s="12">
        <v>3</v>
      </c>
      <c r="O8" s="12">
        <v>4</v>
      </c>
      <c r="P8" s="12">
        <v>3</v>
      </c>
      <c r="Q8" s="12">
        <v>2</v>
      </c>
      <c r="R8" s="12">
        <v>3</v>
      </c>
      <c r="S8" s="12">
        <v>2</v>
      </c>
      <c r="T8" s="12">
        <v>1</v>
      </c>
      <c r="U8" s="12">
        <v>2</v>
      </c>
      <c r="V8" s="12">
        <v>2</v>
      </c>
      <c r="W8" s="12">
        <v>2</v>
      </c>
      <c r="X8" s="12">
        <v>1</v>
      </c>
      <c r="Y8" s="12">
        <v>3</v>
      </c>
      <c r="Z8" s="12">
        <v>1</v>
      </c>
      <c r="AA8" s="43">
        <v>1</v>
      </c>
      <c r="AB8" s="54">
        <v>3</v>
      </c>
      <c r="AC8" s="12">
        <v>3</v>
      </c>
      <c r="AD8" s="12">
        <v>2</v>
      </c>
      <c r="AE8" s="12">
        <v>2</v>
      </c>
      <c r="AF8" s="69">
        <v>1</v>
      </c>
    </row>
    <row r="9" spans="1:32" ht="30" customHeight="1" x14ac:dyDescent="0.2">
      <c r="A9" s="92"/>
      <c r="B9" s="21"/>
      <c r="C9" s="5" t="s">
        <v>57</v>
      </c>
      <c r="D9" s="13">
        <v>20</v>
      </c>
      <c r="E9" s="14">
        <v>20</v>
      </c>
      <c r="F9" s="14">
        <v>18</v>
      </c>
      <c r="G9" s="14">
        <v>19</v>
      </c>
      <c r="H9" s="14">
        <v>17</v>
      </c>
      <c r="I9" s="14">
        <v>18</v>
      </c>
      <c r="J9" s="15">
        <v>19</v>
      </c>
      <c r="K9" s="15">
        <v>18</v>
      </c>
      <c r="L9" s="15">
        <v>18</v>
      </c>
      <c r="M9" s="15">
        <v>20</v>
      </c>
      <c r="N9" s="15">
        <v>22</v>
      </c>
      <c r="O9" s="15">
        <v>21</v>
      </c>
      <c r="P9" s="15">
        <v>19</v>
      </c>
      <c r="Q9" s="15">
        <v>18</v>
      </c>
      <c r="R9" s="15">
        <v>20</v>
      </c>
      <c r="S9" s="15">
        <v>18</v>
      </c>
      <c r="T9" s="15">
        <v>17</v>
      </c>
      <c r="U9" s="15">
        <v>18</v>
      </c>
      <c r="V9" s="15">
        <v>18</v>
      </c>
      <c r="W9" s="15">
        <v>18</v>
      </c>
      <c r="X9" s="15">
        <v>18</v>
      </c>
      <c r="Y9" s="15">
        <v>19</v>
      </c>
      <c r="Z9" s="15">
        <v>17</v>
      </c>
      <c r="AA9" s="44">
        <v>17</v>
      </c>
      <c r="AB9" s="14">
        <v>20</v>
      </c>
      <c r="AC9" s="50">
        <v>19</v>
      </c>
      <c r="AD9" s="14">
        <v>18</v>
      </c>
      <c r="AE9" s="14">
        <v>20</v>
      </c>
      <c r="AF9" s="70">
        <v>17</v>
      </c>
    </row>
    <row r="10" spans="1:32" ht="30" customHeight="1" x14ac:dyDescent="0.2">
      <c r="A10" s="92"/>
      <c r="B10" s="21" t="s">
        <v>65</v>
      </c>
      <c r="C10" s="6" t="s">
        <v>66</v>
      </c>
      <c r="D10" s="22">
        <v>20</v>
      </c>
      <c r="E10" s="23">
        <v>19</v>
      </c>
      <c r="F10" s="23">
        <v>21</v>
      </c>
      <c r="G10" s="23">
        <v>19</v>
      </c>
      <c r="H10" s="23">
        <v>21</v>
      </c>
      <c r="I10" s="23">
        <v>20</v>
      </c>
      <c r="J10" s="23">
        <v>18</v>
      </c>
      <c r="K10" s="23">
        <v>19</v>
      </c>
      <c r="L10" s="23">
        <v>21</v>
      </c>
      <c r="M10" s="23">
        <v>22</v>
      </c>
      <c r="N10" s="23">
        <v>25</v>
      </c>
      <c r="O10" s="23">
        <v>19</v>
      </c>
      <c r="P10" s="23">
        <v>19</v>
      </c>
      <c r="Q10" s="23">
        <v>20</v>
      </c>
      <c r="R10" s="23">
        <v>24</v>
      </c>
      <c r="S10" s="23">
        <v>26</v>
      </c>
      <c r="T10" s="23">
        <v>23</v>
      </c>
      <c r="U10" s="23">
        <v>28</v>
      </c>
      <c r="V10" s="23">
        <v>28</v>
      </c>
      <c r="W10" s="23">
        <v>26</v>
      </c>
      <c r="X10" s="23">
        <v>24</v>
      </c>
      <c r="Y10" s="23">
        <v>27</v>
      </c>
      <c r="Z10" s="23">
        <v>22</v>
      </c>
      <c r="AA10" s="47">
        <v>23</v>
      </c>
      <c r="AB10" s="56">
        <v>21</v>
      </c>
      <c r="AC10" s="23">
        <v>27</v>
      </c>
      <c r="AD10" s="23">
        <v>27</v>
      </c>
      <c r="AE10" s="23">
        <v>29</v>
      </c>
      <c r="AF10" s="71">
        <v>21</v>
      </c>
    </row>
    <row r="11" spans="1:32" ht="30" customHeight="1" thickBot="1" x14ac:dyDescent="0.25">
      <c r="A11" s="93"/>
      <c r="B11" s="29"/>
      <c r="C11" s="30" t="s">
        <v>67</v>
      </c>
      <c r="D11" s="31">
        <v>26</v>
      </c>
      <c r="E11" s="32">
        <v>24</v>
      </c>
      <c r="F11" s="32">
        <v>20</v>
      </c>
      <c r="G11" s="32">
        <v>28</v>
      </c>
      <c r="H11" s="32">
        <v>25</v>
      </c>
      <c r="I11" s="32">
        <v>26</v>
      </c>
      <c r="J11" s="32">
        <v>30</v>
      </c>
      <c r="K11" s="32">
        <v>33</v>
      </c>
      <c r="L11" s="32">
        <v>32</v>
      </c>
      <c r="M11" s="32">
        <v>40</v>
      </c>
      <c r="N11" s="32">
        <v>26</v>
      </c>
      <c r="O11" s="32">
        <v>37</v>
      </c>
      <c r="P11" s="32">
        <v>35</v>
      </c>
      <c r="Q11" s="32">
        <v>39</v>
      </c>
      <c r="R11" s="32">
        <v>33</v>
      </c>
      <c r="S11" s="32">
        <v>29</v>
      </c>
      <c r="T11" s="32">
        <v>32</v>
      </c>
      <c r="U11" s="32">
        <v>33</v>
      </c>
      <c r="V11" s="32">
        <v>33</v>
      </c>
      <c r="W11" s="32">
        <v>34</v>
      </c>
      <c r="X11" s="32">
        <v>38</v>
      </c>
      <c r="Y11" s="32">
        <v>32</v>
      </c>
      <c r="Z11" s="32">
        <v>40</v>
      </c>
      <c r="AA11" s="48">
        <v>44</v>
      </c>
      <c r="AB11" s="57">
        <v>41</v>
      </c>
      <c r="AC11" s="57">
        <v>52</v>
      </c>
      <c r="AD11" s="64">
        <v>49</v>
      </c>
      <c r="AE11" s="64">
        <v>41</v>
      </c>
      <c r="AF11" s="72">
        <v>50</v>
      </c>
    </row>
    <row r="12" spans="1:32" ht="30" customHeight="1" thickTop="1" x14ac:dyDescent="0.2">
      <c r="A12" s="92" t="s">
        <v>68</v>
      </c>
      <c r="B12" s="83" t="s">
        <v>69</v>
      </c>
      <c r="C12" s="84"/>
      <c r="D12" s="17">
        <v>66</v>
      </c>
      <c r="E12" s="18">
        <v>64</v>
      </c>
      <c r="F12" s="18">
        <v>65</v>
      </c>
      <c r="G12" s="18">
        <v>59</v>
      </c>
      <c r="H12" s="18">
        <v>61</v>
      </c>
      <c r="I12" s="18">
        <v>69</v>
      </c>
      <c r="J12" s="18">
        <v>67</v>
      </c>
      <c r="K12" s="18">
        <v>49</v>
      </c>
      <c r="L12" s="18">
        <v>56</v>
      </c>
      <c r="M12" s="18">
        <v>72</v>
      </c>
      <c r="N12" s="18">
        <v>61</v>
      </c>
      <c r="O12" s="18">
        <v>52</v>
      </c>
      <c r="P12" s="18">
        <f>29+13</f>
        <v>42</v>
      </c>
      <c r="Q12" s="18">
        <f>34+14</f>
        <v>48</v>
      </c>
      <c r="R12" s="18">
        <f>29+14</f>
        <v>43</v>
      </c>
      <c r="S12" s="18">
        <v>40</v>
      </c>
      <c r="T12" s="18">
        <f>39+12</f>
        <v>51</v>
      </c>
      <c r="U12" s="18">
        <f>36+13</f>
        <v>49</v>
      </c>
      <c r="V12" s="18">
        <f>31+12</f>
        <v>43</v>
      </c>
      <c r="W12" s="18">
        <v>43</v>
      </c>
      <c r="X12" s="18">
        <v>41</v>
      </c>
      <c r="Y12" s="18">
        <v>44</v>
      </c>
      <c r="Z12" s="18">
        <v>39</v>
      </c>
      <c r="AA12" s="45">
        <v>37</v>
      </c>
      <c r="AB12" s="58">
        <v>42</v>
      </c>
      <c r="AC12" s="62">
        <v>52</v>
      </c>
      <c r="AD12" s="62">
        <v>43</v>
      </c>
      <c r="AE12" s="62">
        <v>50</v>
      </c>
      <c r="AF12" s="73">
        <v>30</v>
      </c>
    </row>
    <row r="13" spans="1:32" ht="30" customHeight="1" x14ac:dyDescent="0.2">
      <c r="A13" s="92"/>
      <c r="B13" s="85" t="s">
        <v>70</v>
      </c>
      <c r="C13" s="86"/>
      <c r="D13" s="24">
        <v>16</v>
      </c>
      <c r="E13" s="25">
        <v>15</v>
      </c>
      <c r="F13" s="25">
        <v>13</v>
      </c>
      <c r="G13" s="25">
        <v>16</v>
      </c>
      <c r="H13" s="25">
        <v>16</v>
      </c>
      <c r="I13" s="25">
        <v>14</v>
      </c>
      <c r="J13" s="25">
        <v>14</v>
      </c>
      <c r="K13" s="25">
        <v>18</v>
      </c>
      <c r="L13" s="25">
        <v>23</v>
      </c>
      <c r="M13" s="25">
        <v>12</v>
      </c>
      <c r="N13" s="25">
        <v>10</v>
      </c>
      <c r="O13" s="25">
        <v>20</v>
      </c>
      <c r="P13" s="25">
        <v>18</v>
      </c>
      <c r="Q13" s="25">
        <f>8+8+7+6</f>
        <v>29</v>
      </c>
      <c r="R13" s="25">
        <f>6+7+12+8</f>
        <v>33</v>
      </c>
      <c r="S13" s="25">
        <v>31</v>
      </c>
      <c r="T13" s="25">
        <f>5+7+13+8</f>
        <v>33</v>
      </c>
      <c r="U13" s="25">
        <f>7+7+10+7</f>
        <v>31</v>
      </c>
      <c r="V13" s="25">
        <f>7+7+12+4</f>
        <v>30</v>
      </c>
      <c r="W13" s="25">
        <v>28</v>
      </c>
      <c r="X13" s="25">
        <v>30</v>
      </c>
      <c r="Y13" s="25">
        <v>25</v>
      </c>
      <c r="Z13" s="25">
        <v>22</v>
      </c>
      <c r="AA13" s="49">
        <v>26</v>
      </c>
      <c r="AB13" s="59">
        <v>21</v>
      </c>
      <c r="AC13" s="59">
        <v>26</v>
      </c>
      <c r="AD13" s="25">
        <v>22</v>
      </c>
      <c r="AE13" s="25">
        <v>22</v>
      </c>
      <c r="AF13" s="74">
        <v>22</v>
      </c>
    </row>
    <row r="14" spans="1:32" ht="30" customHeight="1" x14ac:dyDescent="0.2">
      <c r="A14" s="92"/>
      <c r="B14" s="26"/>
      <c r="C14" s="3" t="s">
        <v>71</v>
      </c>
      <c r="D14" s="13">
        <v>41</v>
      </c>
      <c r="E14" s="14">
        <v>51</v>
      </c>
      <c r="F14" s="14">
        <v>53</v>
      </c>
      <c r="G14" s="14">
        <v>59</v>
      </c>
      <c r="H14" s="14">
        <v>66</v>
      </c>
      <c r="I14" s="14">
        <v>41</v>
      </c>
      <c r="J14" s="14">
        <v>89</v>
      </c>
      <c r="K14" s="14">
        <v>50</v>
      </c>
      <c r="L14" s="14">
        <v>51</v>
      </c>
      <c r="M14" s="14">
        <v>203</v>
      </c>
      <c r="N14" s="14">
        <v>92</v>
      </c>
      <c r="O14" s="14">
        <f>SUM(O15:O17)</f>
        <v>80</v>
      </c>
      <c r="P14" s="14">
        <f t="shared" ref="P14:V14" si="0">SUM(P15:P17)</f>
        <v>75</v>
      </c>
      <c r="Q14" s="14">
        <f t="shared" si="0"/>
        <v>99</v>
      </c>
      <c r="R14" s="14">
        <f t="shared" si="0"/>
        <v>49</v>
      </c>
      <c r="S14" s="14">
        <f t="shared" si="0"/>
        <v>50</v>
      </c>
      <c r="T14" s="14">
        <f t="shared" si="0"/>
        <v>66</v>
      </c>
      <c r="U14" s="14">
        <f t="shared" si="0"/>
        <v>107</v>
      </c>
      <c r="V14" s="14">
        <f t="shared" si="0"/>
        <v>53</v>
      </c>
      <c r="W14" s="14">
        <v>67</v>
      </c>
      <c r="X14" s="14">
        <v>64</v>
      </c>
      <c r="Y14" s="14">
        <v>89</v>
      </c>
      <c r="Z14" s="14">
        <v>56</v>
      </c>
      <c r="AA14" s="50">
        <v>61</v>
      </c>
      <c r="AB14" s="55">
        <v>52</v>
      </c>
      <c r="AC14" s="55">
        <v>98</v>
      </c>
      <c r="AD14" s="14">
        <v>41</v>
      </c>
      <c r="AE14" s="14">
        <v>51</v>
      </c>
      <c r="AF14" s="70">
        <v>74</v>
      </c>
    </row>
    <row r="15" spans="1:32" ht="30" customHeight="1" x14ac:dyDescent="0.2">
      <c r="A15" s="92"/>
      <c r="B15" s="7" t="s">
        <v>72</v>
      </c>
      <c r="C15" s="6" t="s">
        <v>73</v>
      </c>
      <c r="D15" s="22">
        <v>24</v>
      </c>
      <c r="E15" s="23">
        <v>35</v>
      </c>
      <c r="F15" s="23">
        <v>33</v>
      </c>
      <c r="G15" s="23">
        <v>45</v>
      </c>
      <c r="H15" s="23">
        <v>60</v>
      </c>
      <c r="I15" s="23">
        <v>35</v>
      </c>
      <c r="J15" s="23">
        <v>57</v>
      </c>
      <c r="K15" s="23">
        <v>44</v>
      </c>
      <c r="L15" s="23">
        <v>47</v>
      </c>
      <c r="M15" s="23">
        <v>141</v>
      </c>
      <c r="N15" s="23">
        <v>65</v>
      </c>
      <c r="O15" s="23">
        <f>46+16+12</f>
        <v>74</v>
      </c>
      <c r="P15" s="23">
        <f>30+13+12</f>
        <v>55</v>
      </c>
      <c r="Q15" s="23">
        <f>22+13+13</f>
        <v>48</v>
      </c>
      <c r="R15" s="23">
        <f>13+12+13</f>
        <v>38</v>
      </c>
      <c r="S15" s="23">
        <f>20+12+12</f>
        <v>44</v>
      </c>
      <c r="T15" s="23">
        <f>28+11+11</f>
        <v>50</v>
      </c>
      <c r="U15" s="23">
        <f>42+22</f>
        <v>64</v>
      </c>
      <c r="V15" s="23">
        <f>27+22</f>
        <v>49</v>
      </c>
      <c r="W15" s="23">
        <v>55</v>
      </c>
      <c r="X15" s="23">
        <v>49</v>
      </c>
      <c r="Y15" s="23">
        <v>42</v>
      </c>
      <c r="Z15" s="23">
        <v>49</v>
      </c>
      <c r="AA15" s="47">
        <v>54</v>
      </c>
      <c r="AB15" s="56">
        <v>43</v>
      </c>
      <c r="AC15" s="23">
        <v>48</v>
      </c>
      <c r="AD15" s="23">
        <v>33</v>
      </c>
      <c r="AE15" s="23">
        <v>37</v>
      </c>
      <c r="AF15" s="71">
        <v>62</v>
      </c>
    </row>
    <row r="16" spans="1:32" ht="30" customHeight="1" x14ac:dyDescent="0.2">
      <c r="A16" s="92"/>
      <c r="B16" s="7" t="s">
        <v>74</v>
      </c>
      <c r="C16" s="6" t="s">
        <v>75</v>
      </c>
      <c r="D16" s="22">
        <v>14</v>
      </c>
      <c r="E16" s="23">
        <v>11</v>
      </c>
      <c r="F16" s="23">
        <v>17</v>
      </c>
      <c r="G16" s="23">
        <v>7</v>
      </c>
      <c r="H16" s="23">
        <v>3</v>
      </c>
      <c r="I16" s="23">
        <v>3</v>
      </c>
      <c r="J16" s="23">
        <v>15</v>
      </c>
      <c r="K16" s="23">
        <v>2</v>
      </c>
      <c r="L16" s="23">
        <v>2</v>
      </c>
      <c r="M16" s="23">
        <v>59</v>
      </c>
      <c r="N16" s="23">
        <v>23</v>
      </c>
      <c r="O16" s="23">
        <v>4</v>
      </c>
      <c r="P16" s="23">
        <v>17</v>
      </c>
      <c r="Q16" s="23">
        <v>46</v>
      </c>
      <c r="R16" s="23">
        <v>8</v>
      </c>
      <c r="S16" s="23">
        <v>5</v>
      </c>
      <c r="T16" s="23">
        <v>9</v>
      </c>
      <c r="U16" s="23">
        <v>42</v>
      </c>
      <c r="V16" s="23"/>
      <c r="W16" s="23">
        <v>10</v>
      </c>
      <c r="X16" s="23">
        <v>14</v>
      </c>
      <c r="Y16" s="23">
        <v>46</v>
      </c>
      <c r="Z16" s="23">
        <v>4</v>
      </c>
      <c r="AA16" s="47">
        <v>7</v>
      </c>
      <c r="AB16" s="56">
        <v>9</v>
      </c>
      <c r="AC16" s="23">
        <v>49</v>
      </c>
      <c r="AD16" s="23">
        <v>4</v>
      </c>
      <c r="AE16" s="23">
        <v>10</v>
      </c>
      <c r="AF16" s="71">
        <v>9</v>
      </c>
    </row>
    <row r="17" spans="1:35" ht="30" customHeight="1" thickBot="1" x14ac:dyDescent="0.25">
      <c r="A17" s="94"/>
      <c r="B17" s="8"/>
      <c r="C17" s="9" t="s">
        <v>76</v>
      </c>
      <c r="D17" s="27">
        <v>3</v>
      </c>
      <c r="E17" s="28">
        <v>5</v>
      </c>
      <c r="F17" s="28">
        <v>3</v>
      </c>
      <c r="G17" s="28">
        <v>7</v>
      </c>
      <c r="H17" s="28">
        <v>3</v>
      </c>
      <c r="I17" s="28">
        <v>3</v>
      </c>
      <c r="J17" s="28">
        <v>17</v>
      </c>
      <c r="K17" s="28">
        <v>4</v>
      </c>
      <c r="L17" s="28">
        <v>2</v>
      </c>
      <c r="M17" s="28">
        <v>3</v>
      </c>
      <c r="N17" s="28">
        <v>4</v>
      </c>
      <c r="O17" s="28">
        <v>2</v>
      </c>
      <c r="P17" s="28">
        <v>3</v>
      </c>
      <c r="Q17" s="28">
        <v>5</v>
      </c>
      <c r="R17" s="28">
        <v>3</v>
      </c>
      <c r="S17" s="28">
        <v>1</v>
      </c>
      <c r="T17" s="28">
        <v>7</v>
      </c>
      <c r="U17" s="28">
        <v>1</v>
      </c>
      <c r="V17" s="28">
        <v>4</v>
      </c>
      <c r="W17" s="28">
        <v>2</v>
      </c>
      <c r="X17" s="28">
        <v>1</v>
      </c>
      <c r="Y17" s="28">
        <v>1</v>
      </c>
      <c r="Z17" s="28">
        <v>3</v>
      </c>
      <c r="AA17" s="28">
        <v>0</v>
      </c>
      <c r="AB17" s="60">
        <v>0</v>
      </c>
      <c r="AC17" s="28">
        <v>1</v>
      </c>
      <c r="AD17" s="28">
        <v>4</v>
      </c>
      <c r="AE17" s="28">
        <v>4</v>
      </c>
      <c r="AF17" s="75">
        <v>3</v>
      </c>
      <c r="AI17" s="65"/>
    </row>
    <row r="18" spans="1:35" ht="21" customHeight="1" x14ac:dyDescent="0.2">
      <c r="B18" s="1"/>
      <c r="C18" s="1"/>
      <c r="D18" s="1"/>
      <c r="E18" s="1"/>
      <c r="F18" s="1"/>
      <c r="G18" s="1"/>
      <c r="H18" s="1"/>
      <c r="I18" s="1"/>
      <c r="J18" s="1"/>
      <c r="K18" s="1"/>
      <c r="L18" s="87"/>
      <c r="M18" s="87"/>
      <c r="N18" s="87"/>
    </row>
    <row r="19" spans="1:35" ht="13.5" customHeight="1" x14ac:dyDescent="0.2">
      <c r="B19" s="1"/>
      <c r="C19" s="1"/>
      <c r="D19" s="1"/>
      <c r="E19" s="1"/>
      <c r="F19" s="1"/>
      <c r="G19" s="82"/>
      <c r="H19" s="82"/>
      <c r="I19" s="82"/>
      <c r="J19" s="1"/>
      <c r="K19" s="1"/>
    </row>
    <row r="20" spans="1:35" x14ac:dyDescent="0.2">
      <c r="B20" s="1"/>
      <c r="C20" s="1"/>
      <c r="D20" s="1"/>
      <c r="E20" s="1"/>
      <c r="F20" s="1"/>
      <c r="G20" s="1"/>
      <c r="H20" s="1"/>
      <c r="I20" s="1"/>
    </row>
    <row r="21" spans="1:35" x14ac:dyDescent="0.2">
      <c r="B21" s="1"/>
      <c r="C21" s="1"/>
      <c r="D21" s="1"/>
      <c r="E21" s="1"/>
      <c r="F21" s="1"/>
      <c r="G21" s="1"/>
      <c r="H21" s="1"/>
      <c r="I21" s="1"/>
    </row>
    <row r="22" spans="1:35" x14ac:dyDescent="0.2">
      <c r="B22" s="1"/>
      <c r="C22" s="1"/>
      <c r="D22" s="1"/>
      <c r="E22" s="1"/>
      <c r="F22" s="1"/>
      <c r="G22" s="1"/>
      <c r="H22" s="1"/>
      <c r="I22" s="1"/>
    </row>
    <row r="23" spans="1:35" x14ac:dyDescent="0.2">
      <c r="B23" s="1"/>
      <c r="C23" s="1"/>
      <c r="D23" s="1"/>
      <c r="E23" s="1"/>
      <c r="F23" s="1"/>
      <c r="G23" s="1"/>
      <c r="H23" s="1"/>
      <c r="I23" s="1"/>
    </row>
    <row r="27" spans="1:35" ht="22.5" customHeight="1" x14ac:dyDescent="0.2"/>
  </sheetData>
  <mergeCells count="10">
    <mergeCell ref="A1:C2"/>
    <mergeCell ref="G19:I19"/>
    <mergeCell ref="B12:C12"/>
    <mergeCell ref="B13:C13"/>
    <mergeCell ref="L18:N18"/>
    <mergeCell ref="B7:B8"/>
    <mergeCell ref="B3:B4"/>
    <mergeCell ref="B5:B6"/>
    <mergeCell ref="A3:A11"/>
    <mergeCell ref="A12:A17"/>
  </mergeCells>
  <phoneticPr fontId="1"/>
  <pageMargins left="0.59055118110236227" right="0.59055118110236227" top="0.94488188976377963" bottom="0.74803149606299213" header="0.70866141732283472" footer="0.51181102362204722"/>
  <pageSetup paperSize="9" scale="97" orientation="landscape" horizontalDpi="300" verticalDpi="300" r:id="rId1"/>
  <headerFooter alignWithMargins="0">
    <oddHeader>&amp;L２－３  本 会 議 ・ 委 員 会 開 催 状 況&amp;R（ 単位 : 回,日 ）</oddHeader>
    <oddFooter>&amp;L※石狩市議会　議会事務局調べ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2856bb-1001-4b4b-84e6-960bc2f817c3" xsi:nil="true"/>
    <lcf76f155ced4ddcb4097134ff3c332f xmlns="eef473e7-79dd-4dbb-8daa-461d5cc3dd82">
      <Terms xmlns="http://schemas.microsoft.com/office/infopath/2007/PartnerControls"/>
    </lcf76f155ced4ddcb4097134ff3c332f>
    <_Flow_SignoffStatus xmlns="eef473e7-79dd-4dbb-8daa-461d5cc3dd8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0F236E650AF984F9BCFF8BF3F59EF70" ma:contentTypeVersion="21" ma:contentTypeDescription="新しいドキュメントを作成します。" ma:contentTypeScope="" ma:versionID="c6bbf3b1c41776e01f15b6a71772762e">
  <xsd:schema xmlns:xsd="http://www.w3.org/2001/XMLSchema" xmlns:xs="http://www.w3.org/2001/XMLSchema" xmlns:p="http://schemas.microsoft.com/office/2006/metadata/properties" xmlns:ns2="a82856bb-1001-4b4b-84e6-960bc2f817c3" xmlns:ns3="eef473e7-79dd-4dbb-8daa-461d5cc3dd82" targetNamespace="http://schemas.microsoft.com/office/2006/metadata/properties" ma:root="true" ma:fieldsID="63d2a7ac43322fd8dbacbe1fc7484db9" ns2:_="" ns3:_="">
    <xsd:import namespace="a82856bb-1001-4b4b-84e6-960bc2f817c3"/>
    <xsd:import namespace="eef473e7-79dd-4dbb-8daa-461d5cc3dd8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_Flow_SignoffStatu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856bb-1001-4b4b-84e6-960bc2f817c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237418e-fd63-4522-8538-b7f78cad862b}" ma:internalName="TaxCatchAll" ma:showField="CatchAllData" ma:web="a82856bb-1001-4b4b-84e6-960bc2f817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f473e7-79dd-4dbb-8daa-461d5cc3dd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ebfaa367-4224-4a00-be64-0ca15dc2d0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9A13E1-2A64-4639-B927-3F289EEE227D}">
  <ds:schemaRefs>
    <ds:schemaRef ds:uri="http://schemas.microsoft.com/office/2006/metadata/properties"/>
    <ds:schemaRef ds:uri="http://schemas.microsoft.com/office/infopath/2007/PartnerControls"/>
    <ds:schemaRef ds:uri="a82856bb-1001-4b4b-84e6-960bc2f817c3"/>
    <ds:schemaRef ds:uri="eef473e7-79dd-4dbb-8daa-461d5cc3dd82"/>
  </ds:schemaRefs>
</ds:datastoreItem>
</file>

<file path=customXml/itemProps2.xml><?xml version="1.0" encoding="utf-8"?>
<ds:datastoreItem xmlns:ds="http://schemas.openxmlformats.org/officeDocument/2006/customXml" ds:itemID="{6B0F34E9-A56B-420A-BD6C-60A7B90273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07F41C-84AF-4FFC-9C8C-CA9A838A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856bb-1001-4b4b-84e6-960bc2f817c3"/>
    <ds:schemaRef ds:uri="eef473e7-79dd-4dbb-8daa-461d5cc3dd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2-3本会議･委員会開催状況</vt:lpstr>
      <vt:lpstr>'2-3本会議･委員会開催状況'!Print_Area</vt:lpstr>
      <vt:lpstr>'2-3本会議･委員会開催状況'!Print_Titles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2026-01-16T00:33:45Z</cp:lastPrinted>
  <dcterms:created xsi:type="dcterms:W3CDTF">1999-11-24T00:56:45Z</dcterms:created>
  <dcterms:modified xsi:type="dcterms:W3CDTF">2026-01-16T00:33:49Z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0x01010000F236E650AF984F9BCFF8BF3F59EF70</vt:lpwstr>
  </property>
  <property fmtid="{D5CDD505-2E9C-101B-9397-08002B2CF9AE}" pid="3" name="MediaServiceImageTags">
    <vt:lpwstr/>
  </property>
</Properties>
</file>