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/>
  <xr:revisionPtr xr6:coauthVersionLast="47" xr6:coauthVersionMax="47" documentId="13_ncr:1_{6E15CEB1-6925-46E4-BD6E-5FEF25424ACB}" revIDLastSave="0" xr10:uidLastSave="{00000000-0000-0000-0000-000000000000}"/>
  <bookViews>
    <workbookView tabRatio="798" xr2:uid="{00000000-000D-0000-FFFF-FFFF00000000}" windowHeight="14860" windowWidth="23260" xWindow="-110" yWindow="-110"/>
  </bookViews>
  <sheets>
    <sheet r:id="rId1" name="4-2歳入歳出の状況（普通会計）" sheetId="13"/>
  </sheets>
  <definedNames>
    <definedName localSheetId="0" name="_xlnm.Print_Area">'4-2歳入歳出の状況（普通会計）'!$A$1:$BK$46</definedName>
    <definedName localSheetId="0" name="_xlnm.Print_Titles">'4-2歳入歳出の状況（普通会計）'!$A:$C,'4-2歳入歳出の状況（普通会計）'!$1:$2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8" i="13" l="1"/>
  <c r="BI18" i="13"/>
  <c r="BG18" i="13"/>
  <c r="BE18" i="13"/>
  <c r="BC18" i="13"/>
  <c r="BK45" i="13"/>
  <c r="BK32" i="13"/>
  <c r="BI32" i="13"/>
  <c r="BG32" i="13"/>
  <c r="BK46" i="13"/>
  <c r="BK44" i="13"/>
  <c r="BK43" i="13"/>
  <c r="BK42" i="13"/>
  <c r="BK41" i="13"/>
  <c r="BK40" i="13"/>
  <c r="BK38" i="13"/>
  <c r="BK37" i="13"/>
  <c r="BK36" i="13"/>
  <c r="BK35" i="13"/>
  <c r="BK34" i="13"/>
  <c r="BK33" i="13"/>
  <c r="BK31" i="13"/>
  <c r="BK30" i="13"/>
  <c r="BK29" i="13"/>
  <c r="BK28" i="13"/>
  <c r="BK27" i="13"/>
  <c r="BK26" i="13"/>
  <c r="BK25" i="13"/>
  <c r="BK24" i="13"/>
  <c r="BK23" i="13"/>
  <c r="BK22" i="13"/>
  <c r="BK21" i="13"/>
  <c r="BK19" i="13"/>
  <c r="BK17" i="13"/>
  <c r="BK16" i="13"/>
  <c r="BK15" i="13"/>
  <c r="BK13" i="13"/>
  <c r="BK12" i="13"/>
  <c r="BK11" i="13"/>
  <c r="BK10" i="13"/>
  <c r="BK9" i="13"/>
  <c r="BK8" i="13"/>
  <c r="BK7" i="13"/>
  <c r="BK6" i="13"/>
  <c r="BK5" i="13"/>
  <c r="BK4" i="13"/>
  <c r="BI46" i="13"/>
  <c r="BI45" i="13"/>
  <c r="BI44" i="13"/>
  <c r="BI43" i="13"/>
  <c r="BI42" i="13"/>
  <c r="BI41" i="13"/>
  <c r="BI40" i="13"/>
  <c r="BI38" i="13"/>
  <c r="BI37" i="13"/>
  <c r="BI36" i="13"/>
  <c r="BI35" i="13"/>
  <c r="BI34" i="13"/>
  <c r="BI33" i="13"/>
  <c r="BI31" i="13"/>
  <c r="BI30" i="13"/>
  <c r="BI29" i="13"/>
  <c r="BI28" i="13"/>
  <c r="BI27" i="13"/>
  <c r="BI26" i="13"/>
  <c r="BI25" i="13"/>
  <c r="BI24" i="13"/>
  <c r="BI23" i="13"/>
  <c r="BI22" i="13"/>
  <c r="BI21" i="13"/>
  <c r="BI19" i="13"/>
  <c r="BI17" i="13"/>
  <c r="BI16" i="13"/>
  <c r="BI15" i="13"/>
  <c r="BI13" i="13"/>
  <c r="BI12" i="13"/>
  <c r="BI11" i="13"/>
  <c r="BI10" i="13"/>
  <c r="BI9" i="13"/>
  <c r="BI8" i="13"/>
  <c r="BI7" i="13"/>
  <c r="BI6" i="13"/>
  <c r="BI5" i="13"/>
  <c r="BI4" i="13"/>
  <c r="BG46" i="13"/>
  <c r="BG45" i="13"/>
  <c r="BG44" i="13"/>
  <c r="BG43" i="13"/>
  <c r="BG42" i="13"/>
  <c r="BG41" i="13"/>
  <c r="BG40" i="13"/>
  <c r="BG38" i="13"/>
  <c r="BG37" i="13"/>
  <c r="BG36" i="13"/>
  <c r="BG35" i="13"/>
  <c r="BG34" i="13"/>
  <c r="BG33" i="13"/>
  <c r="BG31" i="13"/>
  <c r="BG30" i="13"/>
  <c r="BG29" i="13"/>
  <c r="BG28" i="13"/>
  <c r="BG27" i="13"/>
  <c r="BG26" i="13"/>
  <c r="BG25" i="13"/>
  <c r="BG24" i="13"/>
  <c r="BG23" i="13"/>
  <c r="BG22" i="13"/>
  <c r="BG21" i="13"/>
  <c r="BG19" i="13"/>
  <c r="BG17" i="13"/>
  <c r="BG16" i="13"/>
  <c r="BG15" i="13"/>
  <c r="BG13" i="13"/>
  <c r="BG12" i="13"/>
  <c r="BG11" i="13"/>
  <c r="BG10" i="13"/>
  <c r="BG9" i="13"/>
  <c r="BG8" i="13"/>
  <c r="BG7" i="13"/>
  <c r="BG6" i="13"/>
  <c r="BG5" i="13"/>
  <c r="BG4" i="13"/>
  <c r="L3" i="13"/>
  <c r="O3" i="13" s="1"/>
  <c r="Q3" i="13"/>
  <c r="S3" i="13"/>
  <c r="U3" i="13"/>
  <c r="X3" i="13"/>
  <c r="AA3" i="13" s="1"/>
  <c r="AF3" i="13"/>
  <c r="AI3" i="13" s="1"/>
  <c r="AN3" i="13"/>
  <c r="AQ3" i="13" s="1"/>
  <c r="AV3" i="13"/>
  <c r="AY3" i="13" s="1"/>
  <c r="BF3" i="13"/>
  <c r="D4" i="13"/>
  <c r="D3" i="13" s="1"/>
  <c r="F4" i="13"/>
  <c r="F3" i="13" s="1"/>
  <c r="I3" i="13" s="1"/>
  <c r="G4" i="13"/>
  <c r="H4" i="13"/>
  <c r="J4" i="13"/>
  <c r="K4" i="13"/>
  <c r="L4" i="13"/>
  <c r="M4" i="13"/>
  <c r="N4" i="13"/>
  <c r="Q4" i="13" s="1"/>
  <c r="O4" i="13"/>
  <c r="P4" i="13"/>
  <c r="R4" i="13"/>
  <c r="S4" i="13"/>
  <c r="T4" i="13"/>
  <c r="U4" i="13"/>
  <c r="V4" i="13"/>
  <c r="V3" i="13" s="1"/>
  <c r="W4" i="13"/>
  <c r="X4" i="13"/>
  <c r="Z4" i="13"/>
  <c r="Z3" i="13" s="1"/>
  <c r="AA4" i="13"/>
  <c r="AB4" i="13"/>
  <c r="AB3" i="13" s="1"/>
  <c r="AC4" i="13"/>
  <c r="AD4" i="13"/>
  <c r="AG4" i="13" s="1"/>
  <c r="AE4" i="13"/>
  <c r="AF4" i="13"/>
  <c r="AH4" i="13"/>
  <c r="AH3" i="13" s="1"/>
  <c r="AI4" i="13"/>
  <c r="AJ4" i="13"/>
  <c r="AJ3" i="13" s="1"/>
  <c r="AK4" i="13"/>
  <c r="AL4" i="13"/>
  <c r="AO4" i="13" s="1"/>
  <c r="AM4" i="13"/>
  <c r="AN4" i="13"/>
  <c r="AP4" i="13"/>
  <c r="AP3" i="13" s="1"/>
  <c r="AQ4" i="13"/>
  <c r="AR4" i="13"/>
  <c r="AR3" i="13" s="1"/>
  <c r="AS4" i="13"/>
  <c r="AT4" i="13"/>
  <c r="AW4" i="13" s="1"/>
  <c r="AU4" i="13"/>
  <c r="AV4" i="13"/>
  <c r="AX4" i="13"/>
  <c r="AX3" i="13" s="1"/>
  <c r="AY4" i="13"/>
  <c r="AZ4" i="13"/>
  <c r="BB4" i="13"/>
  <c r="BD4" i="13"/>
  <c r="BE4" i="13"/>
  <c r="BF4" i="13"/>
  <c r="BH4" i="13"/>
  <c r="BJ4" i="13"/>
  <c r="G5" i="13"/>
  <c r="I5" i="13"/>
  <c r="K5" i="13"/>
  <c r="M5" i="13"/>
  <c r="O5" i="13"/>
  <c r="Q5" i="13"/>
  <c r="S5" i="13"/>
  <c r="U5" i="13"/>
  <c r="W5" i="13"/>
  <c r="Y5" i="13"/>
  <c r="AA5" i="13"/>
  <c r="AC5" i="13"/>
  <c r="AE5" i="13"/>
  <c r="AG5" i="13"/>
  <c r="AI5" i="13"/>
  <c r="AK5" i="13"/>
  <c r="AM5" i="13"/>
  <c r="AO5" i="13"/>
  <c r="AQ5" i="13"/>
  <c r="AS5" i="13"/>
  <c r="AU5" i="13"/>
  <c r="AW5" i="13"/>
  <c r="AY5" i="13"/>
  <c r="BE5" i="13"/>
  <c r="G6" i="13"/>
  <c r="I6" i="13"/>
  <c r="K6" i="13"/>
  <c r="M6" i="13"/>
  <c r="O6" i="13"/>
  <c r="Q6" i="13"/>
  <c r="S6" i="13"/>
  <c r="U6" i="13"/>
  <c r="W6" i="13"/>
  <c r="Y6" i="13"/>
  <c r="AA6" i="13"/>
  <c r="AC6" i="13"/>
  <c r="AE6" i="13"/>
  <c r="AG6" i="13"/>
  <c r="AI6" i="13"/>
  <c r="AK6" i="13"/>
  <c r="AM6" i="13"/>
  <c r="AO6" i="13"/>
  <c r="AQ6" i="13"/>
  <c r="AS6" i="13"/>
  <c r="AU6" i="13"/>
  <c r="AW6" i="13"/>
  <c r="AY6" i="13"/>
  <c r="BE6" i="13"/>
  <c r="G7" i="13"/>
  <c r="I7" i="13"/>
  <c r="K7" i="13"/>
  <c r="M7" i="13"/>
  <c r="O7" i="13"/>
  <c r="Q7" i="13"/>
  <c r="S7" i="13"/>
  <c r="U7" i="13"/>
  <c r="W7" i="13"/>
  <c r="Y7" i="13"/>
  <c r="AA7" i="13"/>
  <c r="AC7" i="13"/>
  <c r="AE7" i="13"/>
  <c r="AG7" i="13"/>
  <c r="AI7" i="13"/>
  <c r="AK7" i="13"/>
  <c r="AM7" i="13"/>
  <c r="AO7" i="13"/>
  <c r="AQ7" i="13"/>
  <c r="AS7" i="13"/>
  <c r="AU7" i="13"/>
  <c r="AW7" i="13"/>
  <c r="AY7" i="13"/>
  <c r="BE7" i="13"/>
  <c r="G8" i="13"/>
  <c r="I8" i="13"/>
  <c r="K8" i="13"/>
  <c r="M8" i="13"/>
  <c r="O8" i="13"/>
  <c r="Q8" i="13"/>
  <c r="S8" i="13"/>
  <c r="U8" i="13"/>
  <c r="W8" i="13"/>
  <c r="Y8" i="13"/>
  <c r="AA8" i="13"/>
  <c r="AC8" i="13"/>
  <c r="AE8" i="13"/>
  <c r="AG8" i="13"/>
  <c r="AI8" i="13"/>
  <c r="AK8" i="13"/>
  <c r="AM8" i="13"/>
  <c r="AO8" i="13"/>
  <c r="AQ8" i="13"/>
  <c r="AS8" i="13"/>
  <c r="AU8" i="13"/>
  <c r="AW8" i="13"/>
  <c r="AY8" i="13"/>
  <c r="BE8" i="13"/>
  <c r="G9" i="13"/>
  <c r="I9" i="13"/>
  <c r="K9" i="13"/>
  <c r="M9" i="13"/>
  <c r="O9" i="13"/>
  <c r="Q9" i="13"/>
  <c r="S9" i="13"/>
  <c r="U9" i="13"/>
  <c r="W9" i="13"/>
  <c r="Y9" i="13"/>
  <c r="AA9" i="13"/>
  <c r="AC9" i="13"/>
  <c r="AE9" i="13"/>
  <c r="AG9" i="13"/>
  <c r="AI9" i="13"/>
  <c r="AK9" i="13"/>
  <c r="AM9" i="13"/>
  <c r="AO9" i="13"/>
  <c r="AQ9" i="13"/>
  <c r="AS9" i="13"/>
  <c r="AU9" i="13"/>
  <c r="AW9" i="13"/>
  <c r="AY9" i="13"/>
  <c r="BE9" i="13"/>
  <c r="G10" i="13"/>
  <c r="I10" i="13"/>
  <c r="K10" i="13"/>
  <c r="M10" i="13"/>
  <c r="O10" i="13"/>
  <c r="Q10" i="13"/>
  <c r="S10" i="13"/>
  <c r="U10" i="13"/>
  <c r="W10" i="13"/>
  <c r="Y10" i="13"/>
  <c r="AA10" i="13"/>
  <c r="AC10" i="13"/>
  <c r="AE10" i="13"/>
  <c r="AG10" i="13"/>
  <c r="AI10" i="13"/>
  <c r="AK10" i="13"/>
  <c r="AM10" i="13"/>
  <c r="AO10" i="13"/>
  <c r="AQ10" i="13"/>
  <c r="AS10" i="13"/>
  <c r="AU10" i="13"/>
  <c r="AW10" i="13"/>
  <c r="AY10" i="13"/>
  <c r="BE10" i="13"/>
  <c r="G11" i="13"/>
  <c r="I11" i="13"/>
  <c r="K11" i="13"/>
  <c r="M11" i="13"/>
  <c r="O11" i="13"/>
  <c r="Q11" i="13"/>
  <c r="S11" i="13"/>
  <c r="U11" i="13"/>
  <c r="W11" i="13"/>
  <c r="Y11" i="13"/>
  <c r="AA11" i="13"/>
  <c r="AC11" i="13"/>
  <c r="AE11" i="13"/>
  <c r="AG11" i="13"/>
  <c r="AI11" i="13"/>
  <c r="AK11" i="13"/>
  <c r="AM11" i="13"/>
  <c r="AO11" i="13"/>
  <c r="AQ11" i="13"/>
  <c r="AS11" i="13"/>
  <c r="AU11" i="13"/>
  <c r="AW11" i="13"/>
  <c r="AY11" i="13"/>
  <c r="BE11" i="13"/>
  <c r="G12" i="13"/>
  <c r="I12" i="13"/>
  <c r="K12" i="13"/>
  <c r="M12" i="13"/>
  <c r="O12" i="13"/>
  <c r="Q12" i="13"/>
  <c r="S12" i="13"/>
  <c r="U12" i="13"/>
  <c r="W12" i="13"/>
  <c r="Y12" i="13"/>
  <c r="AA12" i="13"/>
  <c r="AC12" i="13"/>
  <c r="AE12" i="13"/>
  <c r="AG12" i="13"/>
  <c r="AI12" i="13"/>
  <c r="AK12" i="13"/>
  <c r="AM12" i="13"/>
  <c r="AO12" i="13"/>
  <c r="AQ12" i="13"/>
  <c r="AS12" i="13"/>
  <c r="AU12" i="13"/>
  <c r="AW12" i="13"/>
  <c r="AY12" i="13"/>
  <c r="BE12" i="13"/>
  <c r="G13" i="13"/>
  <c r="I13" i="13"/>
  <c r="K13" i="13"/>
  <c r="M13" i="13"/>
  <c r="O13" i="13"/>
  <c r="Q13" i="13"/>
  <c r="S13" i="13"/>
  <c r="U13" i="13"/>
  <c r="W13" i="13"/>
  <c r="Y13" i="13"/>
  <c r="AA13" i="13"/>
  <c r="AC13" i="13"/>
  <c r="AE13" i="13"/>
  <c r="AG13" i="13"/>
  <c r="AI13" i="13"/>
  <c r="AK13" i="13"/>
  <c r="AM13" i="13"/>
  <c r="AO13" i="13"/>
  <c r="AQ13" i="13"/>
  <c r="AS13" i="13"/>
  <c r="AU13" i="13"/>
  <c r="AW13" i="13"/>
  <c r="AY13" i="13"/>
  <c r="BE13" i="13"/>
  <c r="D14" i="13"/>
  <c r="F14" i="13"/>
  <c r="G14" i="13"/>
  <c r="H14" i="13"/>
  <c r="H3" i="13" s="1"/>
  <c r="I14" i="13"/>
  <c r="J14" i="13"/>
  <c r="M14" i="13" s="1"/>
  <c r="K14" i="13"/>
  <c r="L14" i="13"/>
  <c r="O14" i="13"/>
  <c r="Q14" i="13"/>
  <c r="S14" i="13"/>
  <c r="T14" i="13"/>
  <c r="W14" i="13" s="1"/>
  <c r="U14" i="13"/>
  <c r="V14" i="13"/>
  <c r="Y14" i="13" s="1"/>
  <c r="X14" i="13"/>
  <c r="Z14" i="13"/>
  <c r="AA14" i="13"/>
  <c r="AB14" i="13"/>
  <c r="AE14" i="13" s="1"/>
  <c r="AC14" i="13"/>
  <c r="AD14" i="13"/>
  <c r="AG14" i="13" s="1"/>
  <c r="AF14" i="13"/>
  <c r="AH14" i="13"/>
  <c r="AI14" i="13"/>
  <c r="AJ14" i="13"/>
  <c r="AM14" i="13" s="1"/>
  <c r="AK14" i="13"/>
  <c r="AL14" i="13"/>
  <c r="AO14" i="13" s="1"/>
  <c r="AN14" i="13"/>
  <c r="AP14" i="13"/>
  <c r="AQ14" i="13"/>
  <c r="AR14" i="13"/>
  <c r="AU14" i="13" s="1"/>
  <c r="AS14" i="13"/>
  <c r="AT14" i="13"/>
  <c r="AW14" i="13" s="1"/>
  <c r="AV14" i="13"/>
  <c r="AX14" i="13"/>
  <c r="AY14" i="13"/>
  <c r="AZ14" i="13"/>
  <c r="BB14" i="13"/>
  <c r="BD14" i="13"/>
  <c r="BG14" i="13" s="1"/>
  <c r="BF14" i="13"/>
  <c r="BH14" i="13"/>
  <c r="BI14" i="13" s="1"/>
  <c r="BJ14" i="13"/>
  <c r="BK14" i="13" s="1"/>
  <c r="G15" i="13"/>
  <c r="I15" i="13"/>
  <c r="K15" i="13"/>
  <c r="M15" i="13"/>
  <c r="O15" i="13"/>
  <c r="Q15" i="13"/>
  <c r="S15" i="13"/>
  <c r="U15" i="13"/>
  <c r="W15" i="13"/>
  <c r="Y15" i="13"/>
  <c r="AA15" i="13"/>
  <c r="AC15" i="13"/>
  <c r="AE15" i="13"/>
  <c r="AG15" i="13"/>
  <c r="AI15" i="13"/>
  <c r="AK15" i="13"/>
  <c r="AM15" i="13"/>
  <c r="AO15" i="13"/>
  <c r="AQ15" i="13"/>
  <c r="AS15" i="13"/>
  <c r="AU15" i="13"/>
  <c r="AW15" i="13"/>
  <c r="AY15" i="13"/>
  <c r="BE15" i="13"/>
  <c r="G16" i="13"/>
  <c r="I16" i="13"/>
  <c r="K16" i="13"/>
  <c r="M16" i="13"/>
  <c r="O16" i="13"/>
  <c r="Q16" i="13"/>
  <c r="S16" i="13"/>
  <c r="U16" i="13"/>
  <c r="W16" i="13"/>
  <c r="Y16" i="13"/>
  <c r="AA16" i="13"/>
  <c r="AC16" i="13"/>
  <c r="AE16" i="13"/>
  <c r="AG16" i="13"/>
  <c r="AI16" i="13"/>
  <c r="AK16" i="13"/>
  <c r="AM16" i="13"/>
  <c r="AO16" i="13"/>
  <c r="AQ16" i="13"/>
  <c r="AS16" i="13"/>
  <c r="AU16" i="13"/>
  <c r="AW16" i="13"/>
  <c r="AY16" i="13"/>
  <c r="BE16" i="13"/>
  <c r="G17" i="13"/>
  <c r="I17" i="13"/>
  <c r="K17" i="13"/>
  <c r="M17" i="13"/>
  <c r="O17" i="13"/>
  <c r="Q17" i="13"/>
  <c r="S17" i="13"/>
  <c r="U17" i="13"/>
  <c r="W17" i="13"/>
  <c r="Y17" i="13"/>
  <c r="AA17" i="13"/>
  <c r="AC17" i="13"/>
  <c r="AE17" i="13"/>
  <c r="AG17" i="13"/>
  <c r="AI17" i="13"/>
  <c r="AK17" i="13"/>
  <c r="AM17" i="13"/>
  <c r="AO17" i="13"/>
  <c r="AQ17" i="13"/>
  <c r="AS17" i="13"/>
  <c r="AU17" i="13"/>
  <c r="AW17" i="13"/>
  <c r="AY17" i="13"/>
  <c r="BE17" i="13"/>
  <c r="G18" i="13"/>
  <c r="I18" i="13"/>
  <c r="K18" i="13"/>
  <c r="M18" i="13"/>
  <c r="O18" i="13"/>
  <c r="Q18" i="13"/>
  <c r="S18" i="13"/>
  <c r="U18" i="13"/>
  <c r="W18" i="13"/>
  <c r="Y18" i="13"/>
  <c r="AA18" i="13"/>
  <c r="AC18" i="13"/>
  <c r="AE18" i="13"/>
  <c r="AG18" i="13"/>
  <c r="AI18" i="13"/>
  <c r="AK18" i="13"/>
  <c r="AM18" i="13"/>
  <c r="AO18" i="13"/>
  <c r="AQ18" i="13"/>
  <c r="AS18" i="13"/>
  <c r="AU18" i="13"/>
  <c r="AW18" i="13"/>
  <c r="AY18" i="13"/>
  <c r="G19" i="13"/>
  <c r="I19" i="13"/>
  <c r="K19" i="13"/>
  <c r="M19" i="13"/>
  <c r="O19" i="13"/>
  <c r="Q19" i="13"/>
  <c r="S19" i="13"/>
  <c r="U19" i="13"/>
  <c r="W19" i="13"/>
  <c r="Y19" i="13"/>
  <c r="AA19" i="13"/>
  <c r="AC19" i="13"/>
  <c r="AE19" i="13"/>
  <c r="AG19" i="13"/>
  <c r="AI19" i="13"/>
  <c r="AK19" i="13"/>
  <c r="AM19" i="13"/>
  <c r="AO19" i="13"/>
  <c r="AQ19" i="13"/>
  <c r="AS19" i="13"/>
  <c r="AU19" i="13"/>
  <c r="AW19" i="13"/>
  <c r="AY19" i="13"/>
  <c r="BE19" i="13"/>
  <c r="G20" i="13"/>
  <c r="I20" i="13"/>
  <c r="K20" i="13"/>
  <c r="M20" i="13"/>
  <c r="O20" i="13"/>
  <c r="Q20" i="13"/>
  <c r="S20" i="13"/>
  <c r="U20" i="13"/>
  <c r="W20" i="13"/>
  <c r="Y20" i="13"/>
  <c r="AA20" i="13"/>
  <c r="AC20" i="13"/>
  <c r="AE20" i="13"/>
  <c r="AG20" i="13"/>
  <c r="AI20" i="13"/>
  <c r="AK20" i="13"/>
  <c r="AM20" i="13"/>
  <c r="AO20" i="13"/>
  <c r="AQ20" i="13"/>
  <c r="AS20" i="13"/>
  <c r="AU20" i="13"/>
  <c r="AW20" i="13"/>
  <c r="AY20" i="13"/>
  <c r="G21" i="13"/>
  <c r="I21" i="13"/>
  <c r="K21" i="13"/>
  <c r="M21" i="13"/>
  <c r="O21" i="13"/>
  <c r="Q21" i="13"/>
  <c r="S21" i="13"/>
  <c r="U21" i="13"/>
  <c r="W21" i="13"/>
  <c r="Y21" i="13"/>
  <c r="AA21" i="13"/>
  <c r="AC21" i="13"/>
  <c r="AE21" i="13"/>
  <c r="AG21" i="13"/>
  <c r="AI21" i="13"/>
  <c r="AK21" i="13"/>
  <c r="AM21" i="13"/>
  <c r="AO21" i="13"/>
  <c r="AQ21" i="13"/>
  <c r="AS21" i="13"/>
  <c r="AU21" i="13"/>
  <c r="AW21" i="13"/>
  <c r="AY21" i="13"/>
  <c r="BE21" i="13"/>
  <c r="AO22" i="13"/>
  <c r="AQ22" i="13"/>
  <c r="AS22" i="13"/>
  <c r="AU22" i="13"/>
  <c r="AW22" i="13"/>
  <c r="AY22" i="13"/>
  <c r="BE22" i="13"/>
  <c r="G23" i="13"/>
  <c r="I23" i="13"/>
  <c r="K23" i="13"/>
  <c r="M23" i="13"/>
  <c r="O23" i="13"/>
  <c r="Q23" i="13"/>
  <c r="S23" i="13"/>
  <c r="U23" i="13"/>
  <c r="W23" i="13"/>
  <c r="Y23" i="13"/>
  <c r="AA23" i="13"/>
  <c r="AC23" i="13"/>
  <c r="AE23" i="13"/>
  <c r="AG23" i="13"/>
  <c r="AI23" i="13"/>
  <c r="AK23" i="13"/>
  <c r="AM23" i="13"/>
  <c r="AO23" i="13"/>
  <c r="AQ23" i="13"/>
  <c r="AS23" i="13"/>
  <c r="AU23" i="13"/>
  <c r="AW23" i="13"/>
  <c r="AY23" i="13"/>
  <c r="BE23" i="13"/>
  <c r="G24" i="13"/>
  <c r="I24" i="13"/>
  <c r="K24" i="13"/>
  <c r="M24" i="13"/>
  <c r="O24" i="13"/>
  <c r="Q24" i="13"/>
  <c r="S24" i="13"/>
  <c r="U24" i="13"/>
  <c r="W24" i="13"/>
  <c r="Y24" i="13"/>
  <c r="AA24" i="13"/>
  <c r="AC24" i="13"/>
  <c r="AE24" i="13"/>
  <c r="AG24" i="13"/>
  <c r="AI24" i="13"/>
  <c r="AK24" i="13"/>
  <c r="AM24" i="13"/>
  <c r="AO24" i="13"/>
  <c r="AQ24" i="13"/>
  <c r="AS24" i="13"/>
  <c r="AU24" i="13"/>
  <c r="AW24" i="13"/>
  <c r="AY24" i="13"/>
  <c r="BE24" i="13"/>
  <c r="G25" i="13"/>
  <c r="I25" i="13"/>
  <c r="K25" i="13"/>
  <c r="M25" i="13"/>
  <c r="O25" i="13"/>
  <c r="Q25" i="13"/>
  <c r="S25" i="13"/>
  <c r="U25" i="13"/>
  <c r="W25" i="13"/>
  <c r="Y25" i="13"/>
  <c r="AA25" i="13"/>
  <c r="AC25" i="13"/>
  <c r="AE25" i="13"/>
  <c r="AG25" i="13"/>
  <c r="AI25" i="13"/>
  <c r="AK25" i="13"/>
  <c r="AM25" i="13"/>
  <c r="AO25" i="13"/>
  <c r="AQ25" i="13"/>
  <c r="AS25" i="13"/>
  <c r="AU25" i="13"/>
  <c r="AW25" i="13"/>
  <c r="AY25" i="13"/>
  <c r="BE25" i="13"/>
  <c r="G26" i="13"/>
  <c r="I26" i="13"/>
  <c r="K26" i="13"/>
  <c r="M26" i="13"/>
  <c r="O26" i="13"/>
  <c r="Q26" i="13"/>
  <c r="S26" i="13"/>
  <c r="U26" i="13"/>
  <c r="W26" i="13"/>
  <c r="Y26" i="13"/>
  <c r="AA26" i="13"/>
  <c r="AC26" i="13"/>
  <c r="AE26" i="13"/>
  <c r="AG26" i="13"/>
  <c r="AI26" i="13"/>
  <c r="AK26" i="13"/>
  <c r="AM26" i="13"/>
  <c r="AO26" i="13"/>
  <c r="AQ26" i="13"/>
  <c r="AS26" i="13"/>
  <c r="AU26" i="13"/>
  <c r="AW26" i="13"/>
  <c r="AY26" i="13"/>
  <c r="BE26" i="13"/>
  <c r="G27" i="13"/>
  <c r="I27" i="13"/>
  <c r="K27" i="13"/>
  <c r="M27" i="13"/>
  <c r="O27" i="13"/>
  <c r="Q27" i="13"/>
  <c r="S27" i="13"/>
  <c r="U27" i="13"/>
  <c r="W27" i="13"/>
  <c r="Y27" i="13"/>
  <c r="AA27" i="13"/>
  <c r="AC27" i="13"/>
  <c r="AE27" i="13"/>
  <c r="AG27" i="13"/>
  <c r="AI27" i="13"/>
  <c r="AK27" i="13"/>
  <c r="AM27" i="13"/>
  <c r="AO27" i="13"/>
  <c r="AQ27" i="13"/>
  <c r="AS27" i="13"/>
  <c r="AU27" i="13"/>
  <c r="AW27" i="13"/>
  <c r="AY27" i="13"/>
  <c r="BE27" i="13"/>
  <c r="G28" i="13"/>
  <c r="I28" i="13"/>
  <c r="K28" i="13"/>
  <c r="M28" i="13"/>
  <c r="O28" i="13"/>
  <c r="Q28" i="13"/>
  <c r="S28" i="13"/>
  <c r="U28" i="13"/>
  <c r="W28" i="13"/>
  <c r="Y28" i="13"/>
  <c r="AA28" i="13"/>
  <c r="AC28" i="13"/>
  <c r="AE28" i="13"/>
  <c r="AG28" i="13"/>
  <c r="AI28" i="13"/>
  <c r="AK28" i="13"/>
  <c r="AM28" i="13"/>
  <c r="AO28" i="13"/>
  <c r="AQ28" i="13"/>
  <c r="AS28" i="13"/>
  <c r="AU28" i="13"/>
  <c r="AW28" i="13"/>
  <c r="AY28" i="13"/>
  <c r="BE28" i="13"/>
  <c r="G29" i="13"/>
  <c r="I29" i="13"/>
  <c r="K29" i="13"/>
  <c r="M29" i="13"/>
  <c r="O29" i="13"/>
  <c r="Q29" i="13"/>
  <c r="S29" i="13"/>
  <c r="U29" i="13"/>
  <c r="W29" i="13"/>
  <c r="Y29" i="13"/>
  <c r="AA29" i="13"/>
  <c r="AC29" i="13"/>
  <c r="AE29" i="13"/>
  <c r="AG29" i="13"/>
  <c r="AI29" i="13"/>
  <c r="AK29" i="13"/>
  <c r="AM29" i="13"/>
  <c r="AO29" i="13"/>
  <c r="AQ29" i="13"/>
  <c r="AS29" i="13"/>
  <c r="AU29" i="13"/>
  <c r="AW29" i="13"/>
  <c r="AY29" i="13"/>
  <c r="BE29" i="13"/>
  <c r="G30" i="13"/>
  <c r="I30" i="13"/>
  <c r="K30" i="13"/>
  <c r="M30" i="13"/>
  <c r="O30" i="13"/>
  <c r="Q30" i="13"/>
  <c r="S30" i="13"/>
  <c r="U30" i="13"/>
  <c r="W30" i="13"/>
  <c r="Y30" i="13"/>
  <c r="AA30" i="13"/>
  <c r="AC30" i="13"/>
  <c r="AE30" i="13"/>
  <c r="AG30" i="13"/>
  <c r="AI30" i="13"/>
  <c r="AK30" i="13"/>
  <c r="AM30" i="13"/>
  <c r="AO30" i="13"/>
  <c r="AQ30" i="13"/>
  <c r="AS30" i="13"/>
  <c r="AU30" i="13"/>
  <c r="AW30" i="13"/>
  <c r="AY30" i="13"/>
  <c r="BC30" i="13"/>
  <c r="BE30" i="13"/>
  <c r="G31" i="13"/>
  <c r="I31" i="13"/>
  <c r="K31" i="13"/>
  <c r="M31" i="13"/>
  <c r="O31" i="13"/>
  <c r="Q31" i="13"/>
  <c r="S31" i="13"/>
  <c r="U31" i="13"/>
  <c r="W31" i="13"/>
  <c r="Y31" i="13"/>
  <c r="AA31" i="13"/>
  <c r="AC31" i="13"/>
  <c r="AE31" i="13"/>
  <c r="AG31" i="13"/>
  <c r="AI31" i="13"/>
  <c r="AK31" i="13"/>
  <c r="AM31" i="13"/>
  <c r="AO31" i="13"/>
  <c r="AQ31" i="13"/>
  <c r="AS31" i="13"/>
  <c r="AU31" i="13"/>
  <c r="AW31" i="13"/>
  <c r="AY31" i="13"/>
  <c r="BC31" i="13"/>
  <c r="BE31" i="13"/>
  <c r="D32" i="13"/>
  <c r="F32" i="13"/>
  <c r="G32" i="13"/>
  <c r="Q32" i="13"/>
  <c r="S32" i="13"/>
  <c r="U32" i="13"/>
  <c r="W32" i="13"/>
  <c r="Y32" i="13"/>
  <c r="AB32" i="13"/>
  <c r="AE32" i="13" s="1"/>
  <c r="AJ32" i="13"/>
  <c r="AM32" i="13" s="1"/>
  <c r="AR32" i="13"/>
  <c r="AU32" i="13" s="1"/>
  <c r="AZ32" i="13"/>
  <c r="BB32" i="13"/>
  <c r="BJ32" i="13"/>
  <c r="D33" i="13"/>
  <c r="F33" i="13"/>
  <c r="G33" i="13"/>
  <c r="H33" i="13"/>
  <c r="H32" i="13" s="1"/>
  <c r="I33" i="13"/>
  <c r="J33" i="13"/>
  <c r="M33" i="13" s="1"/>
  <c r="K33" i="13"/>
  <c r="L33" i="13"/>
  <c r="L32" i="13" s="1"/>
  <c r="O32" i="13" s="1"/>
  <c r="Q33" i="13"/>
  <c r="S33" i="13"/>
  <c r="U33" i="13"/>
  <c r="W33" i="13"/>
  <c r="Y33" i="13"/>
  <c r="Z33" i="13"/>
  <c r="AA33" i="13" s="1"/>
  <c r="AB33" i="13"/>
  <c r="AD33" i="13"/>
  <c r="AD32" i="13" s="1"/>
  <c r="AE33" i="13"/>
  <c r="AF33" i="13"/>
  <c r="AI33" i="13" s="1"/>
  <c r="AG33" i="13"/>
  <c r="AH33" i="13"/>
  <c r="AH32" i="13" s="1"/>
  <c r="AK32" i="13" s="1"/>
  <c r="AJ33" i="13"/>
  <c r="AL33" i="13"/>
  <c r="AL32" i="13" s="1"/>
  <c r="AM33" i="13"/>
  <c r="AN33" i="13"/>
  <c r="AQ33" i="13" s="1"/>
  <c r="AO33" i="13"/>
  <c r="AP33" i="13"/>
  <c r="AS33" i="13" s="1"/>
  <c r="AR33" i="13"/>
  <c r="AT33" i="13"/>
  <c r="AT32" i="13" s="1"/>
  <c r="AU33" i="13"/>
  <c r="AV33" i="13"/>
  <c r="AY33" i="13" s="1"/>
  <c r="AW33" i="13"/>
  <c r="AX33" i="13"/>
  <c r="AX32" i="13" s="1"/>
  <c r="AZ33" i="13"/>
  <c r="BB33" i="13"/>
  <c r="BD33" i="13"/>
  <c r="BD32" i="13" s="1"/>
  <c r="BE32" i="13" s="1"/>
  <c r="BE33" i="13"/>
  <c r="BF33" i="13"/>
  <c r="BH33" i="13"/>
  <c r="BJ33" i="13"/>
  <c r="G34" i="13"/>
  <c r="I34" i="13"/>
  <c r="K34" i="13"/>
  <c r="M34" i="13"/>
  <c r="O34" i="13"/>
  <c r="Q34" i="13"/>
  <c r="S34" i="13"/>
  <c r="U34" i="13"/>
  <c r="W34" i="13"/>
  <c r="Y34" i="13"/>
  <c r="AA34" i="13"/>
  <c r="AC34" i="13"/>
  <c r="AE34" i="13"/>
  <c r="AG34" i="13"/>
  <c r="AI34" i="13"/>
  <c r="AK34" i="13"/>
  <c r="AM34" i="13"/>
  <c r="AO34" i="13"/>
  <c r="AQ34" i="13"/>
  <c r="AS34" i="13"/>
  <c r="AU34" i="13"/>
  <c r="AW34" i="13"/>
  <c r="AY34" i="13"/>
  <c r="BE34" i="13"/>
  <c r="G35" i="13"/>
  <c r="I35" i="13"/>
  <c r="K35" i="13"/>
  <c r="M35" i="13"/>
  <c r="O35" i="13"/>
  <c r="Q35" i="13"/>
  <c r="S35" i="13"/>
  <c r="U35" i="13"/>
  <c r="W35" i="13"/>
  <c r="Y35" i="13"/>
  <c r="AA35" i="13"/>
  <c r="AC35" i="13"/>
  <c r="AE35" i="13"/>
  <c r="AG35" i="13"/>
  <c r="AI35" i="13"/>
  <c r="AK35" i="13"/>
  <c r="AM35" i="13"/>
  <c r="AO35" i="13"/>
  <c r="AQ35" i="13"/>
  <c r="AS35" i="13"/>
  <c r="AU35" i="13"/>
  <c r="AW35" i="13"/>
  <c r="AY35" i="13"/>
  <c r="BE35" i="13"/>
  <c r="G36" i="13"/>
  <c r="I36" i="13"/>
  <c r="K36" i="13"/>
  <c r="M36" i="13"/>
  <c r="O36" i="13"/>
  <c r="Q36" i="13"/>
  <c r="S36" i="13"/>
  <c r="U36" i="13"/>
  <c r="W36" i="13"/>
  <c r="Y36" i="13"/>
  <c r="AA36" i="13"/>
  <c r="AC36" i="13"/>
  <c r="AE36" i="13"/>
  <c r="AG36" i="13"/>
  <c r="AI36" i="13"/>
  <c r="AK36" i="13"/>
  <c r="AM36" i="13"/>
  <c r="AO36" i="13"/>
  <c r="AQ36" i="13"/>
  <c r="AS36" i="13"/>
  <c r="AU36" i="13"/>
  <c r="AW36" i="13"/>
  <c r="AY36" i="13"/>
  <c r="BE36" i="13"/>
  <c r="D37" i="13"/>
  <c r="F37" i="13"/>
  <c r="I37" i="13" s="1"/>
  <c r="G37" i="13"/>
  <c r="H37" i="13"/>
  <c r="K37" i="13" s="1"/>
  <c r="J37" i="13"/>
  <c r="L37" i="13"/>
  <c r="M37" i="13"/>
  <c r="O37" i="13"/>
  <c r="Q37" i="13"/>
  <c r="S37" i="13"/>
  <c r="U37" i="13"/>
  <c r="W37" i="13"/>
  <c r="Y37" i="13"/>
  <c r="Z37" i="13"/>
  <c r="AA37" i="13"/>
  <c r="AB37" i="13"/>
  <c r="AE37" i="13" s="1"/>
  <c r="AC37" i="13"/>
  <c r="AD37" i="13"/>
  <c r="AG37" i="13" s="1"/>
  <c r="AF37" i="13"/>
  <c r="AH37" i="13"/>
  <c r="AI37" i="13"/>
  <c r="AJ37" i="13"/>
  <c r="AM37" i="13" s="1"/>
  <c r="AK37" i="13"/>
  <c r="AL37" i="13"/>
  <c r="AO37" i="13" s="1"/>
  <c r="AN37" i="13"/>
  <c r="AP37" i="13"/>
  <c r="AQ37" i="13"/>
  <c r="AR37" i="13"/>
  <c r="AU37" i="13" s="1"/>
  <c r="AS37" i="13"/>
  <c r="AT37" i="13"/>
  <c r="AW37" i="13" s="1"/>
  <c r="AV37" i="13"/>
  <c r="AX37" i="13"/>
  <c r="AY37" i="13"/>
  <c r="AZ37" i="13"/>
  <c r="BB37" i="13"/>
  <c r="BD37" i="13"/>
  <c r="BE37" i="13" s="1"/>
  <c r="BF37" i="13"/>
  <c r="BH37" i="13"/>
  <c r="BJ37" i="13"/>
  <c r="G38" i="13"/>
  <c r="I38" i="13"/>
  <c r="K38" i="13"/>
  <c r="M38" i="13"/>
  <c r="O38" i="13"/>
  <c r="Q38" i="13"/>
  <c r="S38" i="13"/>
  <c r="U38" i="13"/>
  <c r="W38" i="13"/>
  <c r="Y38" i="13"/>
  <c r="AA38" i="13"/>
  <c r="AC38" i="13"/>
  <c r="AE38" i="13"/>
  <c r="AG38" i="13"/>
  <c r="AI38" i="13"/>
  <c r="AK38" i="13"/>
  <c r="AM38" i="13"/>
  <c r="AO38" i="13"/>
  <c r="AQ38" i="13"/>
  <c r="AS38" i="13"/>
  <c r="AU38" i="13"/>
  <c r="AW38" i="13"/>
  <c r="AY38" i="13"/>
  <c r="BE38" i="13"/>
  <c r="G39" i="13"/>
  <c r="I39" i="13"/>
  <c r="K39" i="13"/>
  <c r="M39" i="13"/>
  <c r="O39" i="13"/>
  <c r="Q39" i="13"/>
  <c r="S39" i="13"/>
  <c r="U39" i="13"/>
  <c r="W39" i="13"/>
  <c r="Y39" i="13"/>
  <c r="AA39" i="13"/>
  <c r="AC39" i="13"/>
  <c r="AE39" i="13"/>
  <c r="AG39" i="13"/>
  <c r="AI39" i="13"/>
  <c r="AK39" i="13"/>
  <c r="AM39" i="13"/>
  <c r="AO39" i="13"/>
  <c r="AQ39" i="13"/>
  <c r="AS39" i="13"/>
  <c r="AU39" i="13"/>
  <c r="AW39" i="13"/>
  <c r="AY39" i="13"/>
  <c r="D40" i="13"/>
  <c r="F40" i="13"/>
  <c r="G40" i="13"/>
  <c r="H40" i="13"/>
  <c r="I40" i="13"/>
  <c r="J40" i="13"/>
  <c r="M40" i="13" s="1"/>
  <c r="K40" i="13"/>
  <c r="L40" i="13"/>
  <c r="O40" i="13"/>
  <c r="Q40" i="13"/>
  <c r="S40" i="13"/>
  <c r="U40" i="13"/>
  <c r="W40" i="13"/>
  <c r="Y40" i="13"/>
  <c r="Z40" i="13"/>
  <c r="AA40" i="13"/>
  <c r="AB40" i="13"/>
  <c r="AC40" i="13"/>
  <c r="AD40" i="13"/>
  <c r="AE40" i="13"/>
  <c r="AF40" i="13"/>
  <c r="AI40" i="13" s="1"/>
  <c r="AG40" i="13"/>
  <c r="AH40" i="13"/>
  <c r="AJ40" i="13"/>
  <c r="AK40" i="13"/>
  <c r="AL40" i="13"/>
  <c r="AM40" i="13"/>
  <c r="AN40" i="13"/>
  <c r="AQ40" i="13" s="1"/>
  <c r="AO40" i="13"/>
  <c r="AP40" i="13"/>
  <c r="AR40" i="13"/>
  <c r="AS40" i="13"/>
  <c r="AT40" i="13"/>
  <c r="AU40" i="13"/>
  <c r="AV40" i="13"/>
  <c r="AY40" i="13" s="1"/>
  <c r="AW40" i="13"/>
  <c r="AX40" i="13"/>
  <c r="AZ40" i="13"/>
  <c r="BB40" i="13"/>
  <c r="BD40" i="13"/>
  <c r="BE40" i="13"/>
  <c r="BF40" i="13"/>
  <c r="BH40" i="13"/>
  <c r="BJ40" i="13"/>
  <c r="G41" i="13"/>
  <c r="I41" i="13"/>
  <c r="K41" i="13"/>
  <c r="M41" i="13"/>
  <c r="O41" i="13"/>
  <c r="Q41" i="13"/>
  <c r="S41" i="13"/>
  <c r="U41" i="13"/>
  <c r="W41" i="13"/>
  <c r="Y41" i="13"/>
  <c r="AA41" i="13"/>
  <c r="AC41" i="13"/>
  <c r="AE41" i="13"/>
  <c r="AG41" i="13"/>
  <c r="AI41" i="13"/>
  <c r="AK41" i="13"/>
  <c r="AM41" i="13"/>
  <c r="AO41" i="13"/>
  <c r="AQ41" i="13"/>
  <c r="AS41" i="13"/>
  <c r="AU41" i="13"/>
  <c r="AW41" i="13"/>
  <c r="AY41" i="13"/>
  <c r="BE41" i="13"/>
  <c r="G42" i="13"/>
  <c r="I42" i="13"/>
  <c r="K42" i="13"/>
  <c r="M42" i="13"/>
  <c r="O42" i="13"/>
  <c r="Q42" i="13"/>
  <c r="S42" i="13"/>
  <c r="U42" i="13"/>
  <c r="W42" i="13"/>
  <c r="Y42" i="13"/>
  <c r="AA42" i="13"/>
  <c r="AC42" i="13"/>
  <c r="AE42" i="13"/>
  <c r="AG42" i="13"/>
  <c r="AI42" i="13"/>
  <c r="AK42" i="13"/>
  <c r="AM42" i="13"/>
  <c r="AO42" i="13"/>
  <c r="AQ42" i="13"/>
  <c r="AS42" i="13"/>
  <c r="AU42" i="13"/>
  <c r="AW42" i="13"/>
  <c r="AY42" i="13"/>
  <c r="BE42" i="13"/>
  <c r="G43" i="13"/>
  <c r="I43" i="13"/>
  <c r="K43" i="13"/>
  <c r="M43" i="13"/>
  <c r="O43" i="13"/>
  <c r="Q43" i="13"/>
  <c r="S43" i="13"/>
  <c r="U43" i="13"/>
  <c r="W43" i="13"/>
  <c r="Y43" i="13"/>
  <c r="AA43" i="13"/>
  <c r="AC43" i="13"/>
  <c r="AE43" i="13"/>
  <c r="AG43" i="13"/>
  <c r="AI43" i="13"/>
  <c r="AK43" i="13"/>
  <c r="AM43" i="13"/>
  <c r="AO43" i="13"/>
  <c r="AQ43" i="13"/>
  <c r="AS43" i="13"/>
  <c r="AU43" i="13"/>
  <c r="AW43" i="13"/>
  <c r="AY43" i="13"/>
  <c r="BE43" i="13"/>
  <c r="G44" i="13"/>
  <c r="I44" i="13"/>
  <c r="K44" i="13"/>
  <c r="M44" i="13"/>
  <c r="O44" i="13"/>
  <c r="Q44" i="13"/>
  <c r="S44" i="13"/>
  <c r="U44" i="13"/>
  <c r="W44" i="13"/>
  <c r="Y44" i="13"/>
  <c r="AA44" i="13"/>
  <c r="AC44" i="13"/>
  <c r="AE44" i="13"/>
  <c r="AG44" i="13"/>
  <c r="AI44" i="13"/>
  <c r="AK44" i="13"/>
  <c r="AM44" i="13"/>
  <c r="AO44" i="13"/>
  <c r="AQ44" i="13"/>
  <c r="AS44" i="13"/>
  <c r="AU44" i="13"/>
  <c r="AW44" i="13"/>
  <c r="AY44" i="13"/>
  <c r="BE44" i="13"/>
  <c r="G45" i="13"/>
  <c r="I45" i="13"/>
  <c r="K45" i="13"/>
  <c r="M45" i="13"/>
  <c r="O45" i="13"/>
  <c r="Q45" i="13"/>
  <c r="S45" i="13"/>
  <c r="U45" i="13"/>
  <c r="W45" i="13"/>
  <c r="Y45" i="13"/>
  <c r="AA45" i="13"/>
  <c r="AC45" i="13"/>
  <c r="AE45" i="13"/>
  <c r="AG45" i="13"/>
  <c r="AI45" i="13"/>
  <c r="AK45" i="13"/>
  <c r="AM45" i="13"/>
  <c r="AO45" i="13"/>
  <c r="AQ45" i="13"/>
  <c r="AS45" i="13"/>
  <c r="AU45" i="13"/>
  <c r="AW45" i="13"/>
  <c r="AY45" i="13"/>
  <c r="BE45" i="13"/>
  <c r="G46" i="13"/>
  <c r="I46" i="13"/>
  <c r="K46" i="13"/>
  <c r="M46" i="13"/>
  <c r="O46" i="13"/>
  <c r="Q46" i="13"/>
  <c r="S46" i="13"/>
  <c r="U46" i="13"/>
  <c r="W46" i="13"/>
  <c r="Y46" i="13"/>
  <c r="AA46" i="13"/>
  <c r="AC46" i="13"/>
  <c r="AE46" i="13"/>
  <c r="AG46" i="13"/>
  <c r="AI46" i="13"/>
  <c r="AK46" i="13"/>
  <c r="AM46" i="13"/>
  <c r="AO46" i="13"/>
  <c r="AQ46" i="13"/>
  <c r="AS46" i="13"/>
  <c r="AU46" i="13"/>
  <c r="AW46" i="13"/>
  <c r="AY46" i="13"/>
  <c r="BE46" i="13"/>
  <c r="BH3" i="13" l="1"/>
  <c r="BI3" i="13" s="1"/>
  <c r="BJ3" i="13"/>
  <c r="BK3" i="13" s="1"/>
  <c r="BB3" i="13"/>
  <c r="BE14" i="13"/>
  <c r="AZ3" i="13"/>
  <c r="I32" i="13"/>
  <c r="AM3" i="13"/>
  <c r="AU3" i="13"/>
  <c r="AC3" i="13"/>
  <c r="AK3" i="13"/>
  <c r="AS3" i="13"/>
  <c r="G3" i="13"/>
  <c r="Y3" i="13"/>
  <c r="W3" i="13"/>
  <c r="BD3" i="13"/>
  <c r="BG3" i="13" s="1"/>
  <c r="AT3" i="13"/>
  <c r="AW3" i="13" s="1"/>
  <c r="AL3" i="13"/>
  <c r="AO3" i="13" s="1"/>
  <c r="AD3" i="13"/>
  <c r="AG3" i="13" s="1"/>
  <c r="J3" i="13"/>
  <c r="M3" i="13" s="1"/>
  <c r="Z32" i="13"/>
  <c r="AK33" i="13"/>
  <c r="AC33" i="13"/>
  <c r="BF32" i="13"/>
  <c r="AN32" i="13"/>
  <c r="AQ32" i="13" s="1"/>
  <c r="O33" i="13"/>
  <c r="Y4" i="13"/>
  <c r="I4" i="13"/>
  <c r="BH32" i="13"/>
  <c r="AP32" i="13"/>
  <c r="AS32" i="13" s="1"/>
  <c r="AV32" i="13"/>
  <c r="AY32" i="13" s="1"/>
  <c r="AF32" i="13"/>
  <c r="AI32" i="13" s="1"/>
  <c r="J32" i="13"/>
  <c r="M32" i="13" s="1"/>
  <c r="BE3" i="13" l="1"/>
  <c r="AA32" i="13"/>
  <c r="AC32" i="13"/>
  <c r="K3" i="13"/>
  <c r="AO32" i="13"/>
  <c r="AE3" i="13"/>
  <c r="K32" i="13"/>
  <c r="AW32" i="13"/>
  <c r="AG32" i="13"/>
</calcChain>
</file>

<file path=xl/sharedStrings.xml><?xml version="1.0" encoding="utf-8"?>
<sst xmlns="http://schemas.openxmlformats.org/spreadsheetml/2006/main" count="202" uniqueCount="82">
  <si>
    <t>区　　　　　　　分</t>
    <rPh sb="0" eb="9">
      <t>クブン</t>
    </rPh>
    <phoneticPr fontId="2"/>
  </si>
  <si>
    <t>平成７年度</t>
    <rPh sb="0" eb="2">
      <t>ｈ</t>
    </rPh>
    <rPh sb="3" eb="4">
      <t>ネン</t>
    </rPh>
    <rPh sb="4" eb="5">
      <t>ド</t>
    </rPh>
    <phoneticPr fontId="2"/>
  </si>
  <si>
    <t>平成８年度</t>
    <rPh sb="0" eb="2">
      <t>ｈ</t>
    </rPh>
    <rPh sb="3" eb="4">
      <t>ネン</t>
    </rPh>
    <rPh sb="4" eb="5">
      <t>ド</t>
    </rPh>
    <phoneticPr fontId="2"/>
  </si>
  <si>
    <t>平成９年度</t>
    <rPh sb="0" eb="2">
      <t>ｈ</t>
    </rPh>
    <rPh sb="3" eb="4">
      <t>ネン</t>
    </rPh>
    <rPh sb="4" eb="5">
      <t>ド</t>
    </rPh>
    <phoneticPr fontId="2"/>
  </si>
  <si>
    <t>平成１０年度</t>
    <rPh sb="0" eb="2">
      <t>ｈ</t>
    </rPh>
    <rPh sb="4" eb="5">
      <t>ネン</t>
    </rPh>
    <rPh sb="5" eb="6">
      <t>ド</t>
    </rPh>
    <phoneticPr fontId="2"/>
  </si>
  <si>
    <t>平成１１年度</t>
    <rPh sb="0" eb="2">
      <t>ｈ</t>
    </rPh>
    <rPh sb="4" eb="5">
      <t>ネン</t>
    </rPh>
    <rPh sb="5" eb="6">
      <t>ド</t>
    </rPh>
    <phoneticPr fontId="2"/>
  </si>
  <si>
    <t>平成１２年度</t>
    <rPh sb="0" eb="2">
      <t>ｈ</t>
    </rPh>
    <rPh sb="4" eb="5">
      <t>ネン</t>
    </rPh>
    <rPh sb="5" eb="6">
      <t>ド</t>
    </rPh>
    <phoneticPr fontId="2"/>
  </si>
  <si>
    <t>平成１３年度</t>
    <rPh sb="0" eb="2">
      <t>ｈ</t>
    </rPh>
    <rPh sb="4" eb="5">
      <t>ネン</t>
    </rPh>
    <rPh sb="5" eb="6">
      <t>ド</t>
    </rPh>
    <phoneticPr fontId="2"/>
  </si>
  <si>
    <t>平成１４年度</t>
    <rPh sb="0" eb="2">
      <t>ｈ</t>
    </rPh>
    <rPh sb="4" eb="5">
      <t>ネン</t>
    </rPh>
    <rPh sb="5" eb="6">
      <t>ド</t>
    </rPh>
    <phoneticPr fontId="2"/>
  </si>
  <si>
    <t>平成１５年度</t>
    <rPh sb="0" eb="2">
      <t>ｈ</t>
    </rPh>
    <rPh sb="4" eb="5">
      <t>ネン</t>
    </rPh>
    <rPh sb="5" eb="6">
      <t>ド</t>
    </rPh>
    <phoneticPr fontId="2"/>
  </si>
  <si>
    <t>平成１６年度</t>
    <rPh sb="0" eb="2">
      <t>ｈ</t>
    </rPh>
    <rPh sb="4" eb="5">
      <t>ネン</t>
    </rPh>
    <rPh sb="5" eb="6">
      <t>ド</t>
    </rPh>
    <phoneticPr fontId="2"/>
  </si>
  <si>
    <t>平成１７年度</t>
    <rPh sb="0" eb="2">
      <t>ｈ</t>
    </rPh>
    <rPh sb="4" eb="5">
      <t>ネン</t>
    </rPh>
    <rPh sb="5" eb="6">
      <t>ド</t>
    </rPh>
    <phoneticPr fontId="2"/>
  </si>
  <si>
    <t>平成１８年度</t>
    <rPh sb="0" eb="2">
      <t>ｈ</t>
    </rPh>
    <rPh sb="4" eb="5">
      <t>ネン</t>
    </rPh>
    <rPh sb="5" eb="6">
      <t>ド</t>
    </rPh>
    <phoneticPr fontId="2"/>
  </si>
  <si>
    <t>平成１９年度</t>
    <rPh sb="0" eb="2">
      <t>ｈ</t>
    </rPh>
    <rPh sb="4" eb="5">
      <t>ネン</t>
    </rPh>
    <rPh sb="5" eb="6">
      <t>ド</t>
    </rPh>
    <phoneticPr fontId="2"/>
  </si>
  <si>
    <t>平成２０年度</t>
    <rPh sb="0" eb="2">
      <t>ｈ</t>
    </rPh>
    <rPh sb="4" eb="5">
      <t>ネン</t>
    </rPh>
    <rPh sb="5" eb="6">
      <t>ド</t>
    </rPh>
    <phoneticPr fontId="2"/>
  </si>
  <si>
    <t>平成２１年度</t>
    <rPh sb="0" eb="2">
      <t>ｈ</t>
    </rPh>
    <rPh sb="4" eb="5">
      <t>ネン</t>
    </rPh>
    <rPh sb="5" eb="6">
      <t>ド</t>
    </rPh>
    <phoneticPr fontId="2"/>
  </si>
  <si>
    <t>平成２２年度</t>
    <rPh sb="0" eb="2">
      <t>ｈ</t>
    </rPh>
    <rPh sb="4" eb="5">
      <t>ネン</t>
    </rPh>
    <rPh sb="5" eb="6">
      <t>ド</t>
    </rPh>
    <phoneticPr fontId="2"/>
  </si>
  <si>
    <t>平成２３年度</t>
    <rPh sb="0" eb="2">
      <t>ｈ</t>
    </rPh>
    <rPh sb="4" eb="5">
      <t>ネン</t>
    </rPh>
    <rPh sb="5" eb="6">
      <t>ド</t>
    </rPh>
    <phoneticPr fontId="2"/>
  </si>
  <si>
    <t>平成２４年度</t>
    <rPh sb="0" eb="2">
      <t>ｈ</t>
    </rPh>
    <rPh sb="4" eb="5">
      <t>ネン</t>
    </rPh>
    <rPh sb="5" eb="6">
      <t>ド</t>
    </rPh>
    <phoneticPr fontId="2"/>
  </si>
  <si>
    <t>平成２５年度</t>
    <rPh sb="0" eb="2">
      <t>ｈ</t>
    </rPh>
    <rPh sb="4" eb="5">
      <t>ネン</t>
    </rPh>
    <rPh sb="5" eb="6">
      <t>ド</t>
    </rPh>
    <phoneticPr fontId="2"/>
  </si>
  <si>
    <t>平成２６年度</t>
    <rPh sb="0" eb="2">
      <t>ｈ</t>
    </rPh>
    <rPh sb="4" eb="5">
      <t>ネン</t>
    </rPh>
    <rPh sb="5" eb="6">
      <t>ド</t>
    </rPh>
    <phoneticPr fontId="2"/>
  </si>
  <si>
    <t>平成２７年度</t>
    <rPh sb="0" eb="2">
      <t>ｈ</t>
    </rPh>
    <rPh sb="4" eb="5">
      <t>ネン</t>
    </rPh>
    <rPh sb="5" eb="6">
      <t>ド</t>
    </rPh>
    <phoneticPr fontId="2"/>
  </si>
  <si>
    <t>平成２８年度</t>
    <rPh sb="0" eb="2">
      <t>ｈ</t>
    </rPh>
    <rPh sb="4" eb="5">
      <t>ネン</t>
    </rPh>
    <rPh sb="5" eb="6">
      <t>ド</t>
    </rPh>
    <phoneticPr fontId="2"/>
  </si>
  <si>
    <t>平成２９年度</t>
    <rPh sb="0" eb="2">
      <t>ｈ</t>
    </rPh>
    <rPh sb="4" eb="5">
      <t>ネン</t>
    </rPh>
    <rPh sb="5" eb="6">
      <t>ド</t>
    </rPh>
    <phoneticPr fontId="2"/>
  </si>
  <si>
    <t>平成３０年度</t>
    <rPh sb="0" eb="2">
      <t>ｈ</t>
    </rPh>
    <rPh sb="4" eb="5">
      <t>ネン</t>
    </rPh>
    <rPh sb="5" eb="6">
      <t>ド</t>
    </rPh>
    <phoneticPr fontId="2"/>
  </si>
  <si>
    <t>令和元年度</t>
    <rPh sb="0" eb="2">
      <t>レイワ</t>
    </rPh>
    <rPh sb="2" eb="4">
      <t>ガンネン</t>
    </rPh>
    <rPh sb="3" eb="4">
      <t>ネン</t>
    </rPh>
    <rPh sb="4" eb="5">
      <t>ド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</si>
  <si>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</si>
  <si>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令和３年度</t>
    <rPh sb="0" eb="2">
      <t>レイワ</t>
    </rPh>
    <rPh sb="3" eb="4">
      <t>ネン</t>
    </rPh>
    <rPh sb="4" eb="5">
      <t>ネンド</t>
    </rPh>
    <phoneticPr fontId="2"/>
  </si>
  <si>
    <t>令和４年度</t>
    <rPh sb="0" eb="2">
      <t>レイワ</t>
    </rPh>
    <rPh sb="3" eb="4">
      <t>ネン</t>
    </rPh>
    <rPh sb="4" eb="5">
      <t>ネンド</t>
    </rPh>
    <phoneticPr fontId="2"/>
  </si>
  <si>
    <t>令和５年度</t>
    <rPh sb="0" eb="2">
      <t>レイワ</t>
    </rPh>
    <rPh sb="3" eb="4">
      <t>ネン</t>
    </rPh>
    <rPh sb="4" eb="5">
      <t>ネンド</t>
    </rPh>
    <phoneticPr fontId="2"/>
  </si>
  <si>
    <t>決　算　額</t>
    <rPh sb="0" eb="3">
      <t>ケッサン</t>
    </rPh>
    <rPh sb="4" eb="5">
      <t>ガク</t>
    </rPh>
    <phoneticPr fontId="2"/>
  </si>
  <si>
    <t>対前年度</t>
    <rPh sb="0" eb="1">
      <t>タイ</t>
    </rPh>
    <rPh sb="1" eb="2">
      <t>ゼン</t>
    </rPh>
    <rPh sb="2" eb="4">
      <t>ネンド</t>
    </rPh>
    <phoneticPr fontId="2"/>
  </si>
  <si>
    <t>歳　　　入</t>
    <rPh sb="0" eb="1">
      <t>トシ</t>
    </rPh>
    <rPh sb="4" eb="5">
      <t>イリ</t>
    </rPh>
    <phoneticPr fontId="2"/>
  </si>
  <si>
    <t>歳入合計</t>
    <rPh sb="0" eb="2">
      <t>サイニュウ</t>
    </rPh>
    <rPh sb="2" eb="4">
      <t>ゴウケイ</t>
    </rPh>
    <phoneticPr fontId="2"/>
  </si>
  <si>
    <t>-</t>
    <phoneticPr fontId="2"/>
  </si>
  <si>
    <t>自主財源計</t>
    <rPh sb="0" eb="2">
      <t>ジシュ</t>
    </rPh>
    <rPh sb="2" eb="4">
      <t>ザイゲン</t>
    </rPh>
    <rPh sb="4" eb="5">
      <t>ケイ</t>
    </rPh>
    <phoneticPr fontId="2"/>
  </si>
  <si>
    <t>-</t>
  </si>
  <si>
    <t>市税</t>
    <rPh sb="0" eb="2">
      <t>シゼイ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</si>
  <si>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</si>
  <si>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使用料</t>
    <rPh sb="0" eb="3">
      <t>シヨウリョウ</t>
    </rPh>
    <phoneticPr fontId="2"/>
  </si>
  <si>
    <t>手数料</t>
    <rPh sb="0" eb="3">
      <t>テスウリョウ</t>
    </rPh>
    <phoneticPr fontId="2"/>
  </si>
  <si>
    <t>財産収入</t>
    <rPh sb="0" eb="2">
      <t>ザイサン</t>
    </rPh>
    <rPh sb="2" eb="4">
      <t>シュウニュウ</t>
    </rPh>
    <phoneticPr fontId="2"/>
  </si>
  <si>
    <t>寄付金</t>
    <rPh sb="0" eb="3">
      <t>キフキン</t>
    </rPh>
    <phoneticPr fontId="2"/>
  </si>
  <si>
    <t>繰入金</t>
    <rPh sb="0" eb="3">
      <t>クリイレキン</t>
    </rPh>
    <phoneticPr fontId="2"/>
  </si>
  <si>
    <t>繰越金</t>
    <rPh sb="0" eb="3">
      <t>クリコシキン</t>
    </rPh>
    <phoneticPr fontId="2"/>
  </si>
  <si>
    <t>諸収入</t>
    <rPh sb="0" eb="1">
      <t>ショ</t>
    </rPh>
    <rPh sb="1" eb="3">
      <t>シュウニュウ</t>
    </rPh>
    <phoneticPr fontId="2"/>
  </si>
  <si>
    <t>依存財源計</t>
    <rPh sb="0" eb="2">
      <t>イゾン</t>
    </rPh>
    <rPh sb="2" eb="4">
      <t>ザイゲン</t>
    </rPh>
    <rPh sb="4" eb="5">
      <t>ケイ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</si>
  <si>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</si>
  <si>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</si>
  <si>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</si>
  <si>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特別地方消費税交付金</t>
    <rPh sb="0" eb="2">
      <t>トクベツ</t>
    </rPh>
    <rPh sb="2" eb="4">
      <t>チホウ</t>
    </rPh>
    <rPh sb="4" eb="7">
      <t>ショウヒゼイ</t>
    </rPh>
    <rPh sb="7" eb="9">
      <t>コウフ</t>
    </rPh>
    <rPh sb="9" eb="10">
      <t>キン</t>
    </rPh>
    <phoneticPr fontId="2"/>
  </si>
  <si>
    <t>地方消費税交付金</t>
    <rPh sb="0" eb="2">
      <t>チホウ</t>
    </rPh>
    <rPh sb="2" eb="5">
      <t>ショウヒゼイ</t>
    </rPh>
    <rPh sb="5" eb="7">
      <t>コウフ</t>
    </rPh>
    <rPh sb="7" eb="8">
      <t>キン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</si>
  <si>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8">
      <t>コウフ</t>
    </rPh>
    <rPh sb="8" eb="9">
      <t>キン</t>
    </rPh>
    <phoneticPr fontId="2"/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</si>
  <si>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2"/>
  </si>
  <si>
    <t>法人事業税交付金</t>
    <rPh sb="0" eb="5">
      <t>ホウジンジギョウゼイ</t>
    </rPh>
    <rPh sb="5" eb="8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</si>
  <si>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</si>
  <si>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地方交付税</t>
    <rPh sb="0" eb="2">
      <t>チホウ</t>
    </rPh>
    <rPh sb="2" eb="4">
      <t>コウフ</t>
    </rPh>
    <rPh sb="4" eb="5">
      <t>ゼイ</t>
    </rPh>
    <phoneticPr fontId="2"/>
  </si>
  <si>
    <t>交通安全対策交付金</t>
    <rPh sb="0" eb="2">
      <t>コウツウ</t>
    </rPh>
    <rPh sb="2" eb="4">
      <t>アンゼン</t>
    </rPh>
    <rPh sb="4" eb="6">
      <t>タイサク</t>
    </rPh>
    <rPh sb="6" eb="9">
      <t>コウフキン</t>
    </rPh>
    <phoneticPr fontId="2"/>
  </si>
  <si>
    <t>国庫支出金</t>
    <rPh sb="0" eb="1">
      <t>コク</t>
    </rPh>
    <rPh sb="1" eb="2">
      <t>コ</t>
    </rPh>
    <rPh sb="2" eb="4">
      <t>シシュツ</t>
    </rPh>
    <rPh sb="4" eb="5">
      <t>キン</t>
    </rPh>
    <phoneticPr fontId="2"/>
  </si>
  <si>
    <t>国有提供施設等交付金</t>
    <rPh sb="0" eb="2">
      <t>コクユウ</t>
    </rPh>
    <rPh sb="2" eb="4">
      <t>テイキョウ</t>
    </rPh>
    <rPh sb="4" eb="6">
      <t>シセツ</t>
    </rPh>
    <rPh sb="6" eb="7">
      <t>トウ</t>
    </rPh>
    <rPh sb="7" eb="10">
      <t>コウフキン</t>
    </rPh>
    <phoneticPr fontId="2"/>
  </si>
  <si>
    <t>道支出金</t>
    <rPh sb="0" eb="1">
      <t>ドウ</t>
    </rPh>
    <rPh sb="1" eb="3">
      <t>シシュツ</t>
    </rPh>
    <rPh sb="3" eb="4">
      <t>キン</t>
    </rPh>
    <phoneticPr fontId="2"/>
  </si>
  <si>
    <t>地方債</t>
    <rPh sb="0" eb="2">
      <t>チホウ</t>
    </rPh>
    <rPh sb="2" eb="3">
      <t>サイ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</si>
  <si>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</si>
  <si>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株式譲渡所得割交付金</t>
    <rPh sb="0" eb="2">
      <t>カブシキ</t>
    </rPh>
    <rPh sb="2" eb="4">
      <t>ジョウト</t>
    </rPh>
    <rPh sb="4" eb="6">
      <t>ショトク</t>
    </rPh>
    <rPh sb="6" eb="7">
      <t>ワリ</t>
    </rPh>
    <rPh sb="7" eb="10">
      <t>コウフキン</t>
    </rPh>
    <phoneticPr fontId="2"/>
  </si>
  <si>
    <t>歳　　　出</t>
    <rPh sb="0" eb="1">
      <t>トシ</t>
    </rPh>
    <rPh sb="4" eb="5">
      <t>デ</t>
    </rPh>
    <phoneticPr fontId="2"/>
  </si>
  <si>
    <t>歳出合計</t>
    <rPh sb="0" eb="2">
      <t>サイシュツ</t>
    </rPh>
    <rPh sb="2" eb="4">
      <t>ゴウケイ</t>
    </rPh>
    <phoneticPr fontId="2"/>
  </si>
  <si>
    <t>義務的経費</t>
    <rPh sb="0" eb="3">
      <t>ギムテキ</t>
    </rPh>
    <rPh sb="3" eb="5">
      <t>ケイヒ</t>
    </rPh>
    <phoneticPr fontId="2"/>
  </si>
  <si>
    <t>人件費</t>
    <rPh sb="0" eb="3">
      <t>ジンケンヒ</t>
    </rPh>
    <phoneticPr fontId="2"/>
  </si>
  <si>
    <t>扶助費</t>
    <rPh sb="0" eb="3">
      <t>フジョヒ</t>
    </rPh>
    <phoneticPr fontId="2"/>
  </si>
  <si>
    <t>公債費</t>
    <rPh sb="0" eb="2">
      <t>コウサイ</t>
    </rPh>
    <rPh sb="2" eb="3">
      <t>ヒ</t>
    </rPh>
    <phoneticPr fontId="2"/>
  </si>
  <si>
    <t>投資的経費</t>
    <rPh sb="0" eb="3">
      <t>トウシテキ</t>
    </rPh>
    <rPh sb="3" eb="5">
      <t>ケイヒ</t>
    </rPh>
    <phoneticPr fontId="2"/>
  </si>
  <si>
    <t>普通建設事業費</t>
    <rPh sb="0" eb="2">
      <t>フツウ</t>
    </rPh>
    <rPh sb="2" eb="4">
      <t>ケンセツ</t>
    </rPh>
    <rPh sb="4" eb="7">
      <t>ジギョウヒ</t>
    </rPh>
    <phoneticPr fontId="2"/>
  </si>
  <si>
    <t>災害復旧事業費</t>
    <rPh sb="0" eb="2">
      <t>サイガイ</t>
    </rPh>
    <rPh sb="2" eb="4">
      <t>フッキュウ</t>
    </rPh>
    <rPh sb="4" eb="7">
      <t>ジギョウヒ</t>
    </rPh>
    <phoneticPr fontId="2"/>
  </si>
  <si>
    <t>その他の経費</t>
    <rPh sb="1" eb="3">
      <t>ソノタ</t>
    </rPh>
    <rPh sb="4" eb="6">
      <t>ケイヒ</t>
    </rPh>
    <phoneticPr fontId="2"/>
  </si>
  <si>
    <t>物件費</t>
    <rPh sb="0" eb="2">
      <t>ブッケン</t>
    </rPh>
    <rPh sb="2" eb="3">
      <t>ヒ</t>
    </rPh>
    <phoneticPr fontId="2"/>
  </si>
  <si>
    <t>維持補修費</t>
    <rPh sb="0" eb="2">
      <t>イジ</t>
    </rPh>
    <rPh sb="2" eb="4">
      <t>ホシュウ</t>
    </rPh>
    <rPh sb="4" eb="5">
      <t>ヒ</t>
    </rPh>
    <phoneticPr fontId="2"/>
  </si>
  <si>
    <t>補助費等</t>
    <rPh sb="0" eb="2">
      <t>ホジョ</t>
    </rPh>
    <rPh sb="2" eb="3">
      <t>ヒ</t>
    </rPh>
    <rPh sb="3" eb="4">
      <t>トウ</t>
    </rPh>
    <phoneticPr fontId="2"/>
  </si>
  <si>
    <t>繰出金</t>
    <rPh sb="0" eb="2">
      <t>クリダ</t>
    </rPh>
    <rPh sb="2" eb="3">
      <t>キン</t>
    </rPh>
    <phoneticPr fontId="2"/>
  </si>
  <si>
    <t>積立金</t>
    <rPh sb="0" eb="2">
      <t>ツミタ</t>
    </rPh>
    <rPh sb="2" eb="3">
      <t>キン</t>
    </rPh>
    <phoneticPr fontId="2"/>
  </si>
  <si>
    <t>投資・出資金・貸付金</t>
    <rPh sb="0" eb="2">
      <t>トウシ</t>
    </rPh>
    <rPh sb="3" eb="6">
      <t>シュッシキン</t>
    </rPh>
    <rPh sb="7" eb="10">
      <t>カシツケキン</t>
    </rPh>
    <phoneticPr fontId="2"/>
  </si>
  <si>
    <t xml:space="preserve">           資料    企画財政課 「 地方財政状況調査 」</t>
    <rPh sb="11" eb="13">
      <t>シリョウ</t>
    </rPh>
    <rPh sb="17" eb="19">
      <t>キカク</t>
    </rPh>
    <rPh sb="19" eb="21">
      <t>ザイセイ</t>
    </rPh>
    <rPh sb="21" eb="22">
      <t>カ</t>
    </rPh>
    <rPh sb="25" eb="27">
      <t>チホウ</t>
    </rPh>
    <rPh sb="27" eb="29">
      <t>ザイセイ</t>
    </rPh>
    <rPh sb="29" eb="31">
      <t>ジョウキョウ</t>
    </rPh>
    <rPh sb="31" eb="33">
      <t>チョウサ</t>
    </rPh>
    <phoneticPr fontId="2"/>
  </si>
  <si>
    <t>令和６年度</t>
    <rPh sb="0" eb="2">
      <t>レイワ</t>
    </rPh>
    <rPh sb="3" eb="4">
      <t>ネン</t>
    </rPh>
    <rPh sb="4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</si>
</sst>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;&quot;△ &quot;0.0"/>
    <numFmt numFmtId="177" formatCode="#,##0.0;&quot;△ &quot;#,##0.0"/>
    <numFmt numFmtId="178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177" fontId="3" fillId="0" borderId="20" xfId="0" applyNumberFormat="1" applyFont="1" applyBorder="1" applyAlignment="1">
      <alignment vertical="center"/>
    </xf>
    <xf numFmtId="177" fontId="3" fillId="0" borderId="15" xfId="0" applyNumberFormat="1" applyFont="1" applyBorder="1" applyAlignment="1">
      <alignment vertical="center"/>
    </xf>
    <xf numFmtId="177" fontId="3" fillId="0" borderId="16" xfId="0" applyNumberFormat="1" applyFont="1" applyBorder="1" applyAlignment="1">
      <alignment vertical="center"/>
    </xf>
    <xf numFmtId="177" fontId="3" fillId="0" borderId="17" xfId="0" applyNumberFormat="1" applyFont="1" applyBorder="1" applyAlignment="1">
      <alignment vertical="center"/>
    </xf>
    <xf numFmtId="177" fontId="3" fillId="0" borderId="18" xfId="0" applyNumberFormat="1" applyFont="1" applyBorder="1" applyAlignment="1">
      <alignment vertical="center"/>
    </xf>
    <xf numFmtId="177" fontId="3" fillId="0" borderId="18" xfId="0" applyNumberFormat="1" applyFont="1" applyBorder="1" applyAlignment="1">
      <alignment horizontal="right" vertical="center"/>
    </xf>
    <xf numFmtId="177" fontId="3" fillId="0" borderId="17" xfId="0" applyNumberFormat="1" applyFont="1" applyBorder="1" applyAlignment="1">
      <alignment horizontal="right" vertical="center"/>
    </xf>
    <xf numFmtId="177" fontId="3" fillId="0" borderId="21" xfId="0" applyNumberFormat="1" applyFont="1" applyBorder="1" applyAlignment="1">
      <alignment horizontal="right" vertical="center"/>
    </xf>
    <xf numFmtId="41" fontId="3" fillId="0" borderId="4" xfId="0" applyNumberFormat="1" applyFont="1" applyBorder="1" applyAlignment="1">
      <alignment vertical="center"/>
    </xf>
    <xf numFmtId="41" fontId="3" fillId="0" borderId="25" xfId="0" applyNumberFormat="1" applyFont="1" applyBorder="1" applyAlignment="1">
      <alignment vertical="center"/>
    </xf>
    <xf numFmtId="41" fontId="3" fillId="0" borderId="26" xfId="0" applyNumberFormat="1" applyFont="1" applyBorder="1" applyAlignment="1">
      <alignment vertical="center"/>
    </xf>
    <xf numFmtId="41" fontId="3" fillId="0" borderId="27" xfId="0" applyNumberFormat="1" applyFont="1" applyBorder="1" applyAlignment="1">
      <alignment vertical="center"/>
    </xf>
    <xf numFmtId="41" fontId="3" fillId="0" borderId="28" xfId="0" applyNumberFormat="1" applyFont="1" applyBorder="1" applyAlignment="1">
      <alignment vertical="center"/>
    </xf>
    <xf numFmtId="41" fontId="3" fillId="0" borderId="24" xfId="0" applyNumberFormat="1" applyFont="1" applyBorder="1" applyAlignment="1">
      <alignment vertical="center"/>
    </xf>
    <xf numFmtId="41" fontId="3" fillId="0" borderId="29" xfId="0" applyNumberFormat="1" applyFont="1" applyBorder="1" applyAlignment="1">
      <alignment vertical="center"/>
    </xf>
    <xf numFmtId="41" fontId="3" fillId="0" borderId="30" xfId="0" applyNumberFormat="1" applyFont="1" applyBorder="1" applyAlignment="1">
      <alignment vertical="center"/>
    </xf>
    <xf numFmtId="178" fontId="3" fillId="0" borderId="31" xfId="0" applyNumberFormat="1" applyFont="1" applyBorder="1" applyAlignment="1">
      <alignment horizontal="right" vertical="center"/>
    </xf>
    <xf numFmtId="177" fontId="3" fillId="0" borderId="20" xfId="0" applyNumberFormat="1" applyFont="1" applyBorder="1" applyAlignment="1">
      <alignment horizontal="right" vertical="center"/>
    </xf>
    <xf numFmtId="178" fontId="3" fillId="0" borderId="24" xfId="0" applyNumberFormat="1" applyFont="1" applyBorder="1" applyAlignment="1">
      <alignment horizontal="right" vertical="center"/>
    </xf>
    <xf numFmtId="177" fontId="3" fillId="0" borderId="15" xfId="0" applyNumberFormat="1" applyFont="1" applyBorder="1" applyAlignment="1">
      <alignment horizontal="right" vertical="center"/>
    </xf>
    <xf numFmtId="178" fontId="3" fillId="0" borderId="26" xfId="0" applyNumberFormat="1" applyFont="1" applyBorder="1" applyAlignment="1">
      <alignment horizontal="right" vertical="center"/>
    </xf>
    <xf numFmtId="177" fontId="3" fillId="0" borderId="16" xfId="0" applyNumberFormat="1" applyFont="1" applyBorder="1" applyAlignment="1">
      <alignment horizontal="right" vertical="center"/>
    </xf>
    <xf numFmtId="178" fontId="3" fillId="0" borderId="27" xfId="0" applyNumberFormat="1" applyFont="1" applyBorder="1" applyAlignment="1">
      <alignment horizontal="right" vertical="center"/>
    </xf>
    <xf numFmtId="178" fontId="3" fillId="0" borderId="28" xfId="0" applyNumberFormat="1" applyFont="1" applyBorder="1" applyAlignment="1">
      <alignment horizontal="right" vertical="center"/>
    </xf>
    <xf numFmtId="178" fontId="3" fillId="0" borderId="32" xfId="0" applyNumberFormat="1" applyFont="1" applyBorder="1" applyAlignment="1">
      <alignment horizontal="right" vertical="center"/>
    </xf>
    <xf numFmtId="41" fontId="3" fillId="0" borderId="28" xfId="0" applyNumberFormat="1" applyFont="1" applyBorder="1" applyAlignment="1">
      <alignment horizontal="right" vertical="center"/>
    </xf>
    <xf numFmtId="41" fontId="3" fillId="0" borderId="33" xfId="0" applyNumberFormat="1" applyFont="1" applyBorder="1" applyAlignment="1">
      <alignment vertical="center"/>
    </xf>
    <xf numFmtId="41" fontId="3" fillId="0" borderId="34" xfId="0" applyNumberFormat="1" applyFont="1" applyBorder="1" applyAlignment="1">
      <alignment vertical="center"/>
    </xf>
    <xf numFmtId="41" fontId="3" fillId="0" borderId="29" xfId="0" applyNumberFormat="1" applyFont="1" applyBorder="1" applyAlignment="1">
      <alignment horizontal="right" vertical="center"/>
    </xf>
    <xf numFmtId="41" fontId="3" fillId="0" borderId="35" xfId="0" applyNumberFormat="1" applyFont="1" applyBorder="1" applyAlignment="1">
      <alignment horizontal="right" vertical="center"/>
    </xf>
    <xf numFmtId="41" fontId="3" fillId="0" borderId="25" xfId="0" applyNumberFormat="1" applyFont="1" applyBorder="1" applyAlignment="1">
      <alignment horizontal="right" vertical="center"/>
    </xf>
    <xf numFmtId="41" fontId="3" fillId="0" borderId="33" xfId="0" applyNumberFormat="1" applyFont="1" applyBorder="1" applyAlignment="1">
      <alignment horizontal="right" vertical="center"/>
    </xf>
    <xf numFmtId="41" fontId="3" fillId="0" borderId="34" xfId="0" applyNumberFormat="1" applyFont="1" applyBorder="1" applyAlignment="1">
      <alignment horizontal="right" vertical="center"/>
    </xf>
    <xf numFmtId="41" fontId="3" fillId="0" borderId="36" xfId="0" applyNumberFormat="1" applyFont="1" applyBorder="1" applyAlignment="1">
      <alignment horizontal="right" vertical="center"/>
    </xf>
    <xf numFmtId="41" fontId="3" fillId="0" borderId="29" xfId="1" applyNumberFormat="1" applyFont="1" applyBorder="1" applyAlignment="1">
      <alignment vertical="center"/>
    </xf>
    <xf numFmtId="41" fontId="3" fillId="0" borderId="29" xfId="1" applyNumberFormat="1" applyFont="1" applyFill="1" applyBorder="1" applyAlignment="1">
      <alignment vertical="center"/>
    </xf>
    <xf numFmtId="41" fontId="3" fillId="0" borderId="30" xfId="1" applyNumberFormat="1" applyFont="1" applyFill="1" applyBorder="1" applyAlignment="1">
      <alignment vertical="center"/>
    </xf>
    <xf numFmtId="0" fontId="3" fillId="0" borderId="41" xfId="0" applyFont="1" applyBorder="1" applyAlignment="1">
      <alignment horizontal="distributed" vertical="center"/>
    </xf>
    <xf numFmtId="0" fontId="3" fillId="0" borderId="42" xfId="0" applyFont="1" applyBorder="1" applyAlignment="1">
      <alignment horizontal="distributed" vertical="center"/>
    </xf>
    <xf numFmtId="0" fontId="3" fillId="0" borderId="43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 shrinkToFit="1"/>
    </xf>
    <xf numFmtId="0" fontId="3" fillId="0" borderId="44" xfId="0" applyFont="1" applyBorder="1" applyAlignment="1">
      <alignment vertical="center" wrapText="1"/>
    </xf>
    <xf numFmtId="0" fontId="3" fillId="0" borderId="45" xfId="0" applyFont="1" applyBorder="1" applyAlignment="1">
      <alignment vertical="center"/>
    </xf>
    <xf numFmtId="0" fontId="3" fillId="0" borderId="48" xfId="0" applyFont="1" applyBorder="1" applyAlignment="1">
      <alignment horizontal="distributed" vertical="center"/>
    </xf>
    <xf numFmtId="176" fontId="3" fillId="0" borderId="49" xfId="0" applyNumberFormat="1" applyFont="1" applyBorder="1" applyAlignment="1">
      <alignment horizontal="right" vertical="center"/>
    </xf>
    <xf numFmtId="176" fontId="3" fillId="0" borderId="50" xfId="0" applyNumberFormat="1" applyFont="1" applyBorder="1" applyAlignment="1">
      <alignment horizontal="right" vertical="center"/>
    </xf>
    <xf numFmtId="176" fontId="3" fillId="0" borderId="51" xfId="0" applyNumberFormat="1" applyFont="1" applyBorder="1" applyAlignment="1">
      <alignment horizontal="right" vertical="center"/>
    </xf>
    <xf numFmtId="177" fontId="3" fillId="0" borderId="52" xfId="0" applyNumberFormat="1" applyFont="1" applyBorder="1" applyAlignment="1">
      <alignment vertical="center"/>
    </xf>
    <xf numFmtId="177" fontId="3" fillId="0" borderId="49" xfId="0" applyNumberFormat="1" applyFont="1" applyBorder="1" applyAlignment="1">
      <alignment vertical="center"/>
    </xf>
    <xf numFmtId="177" fontId="3" fillId="0" borderId="50" xfId="0" applyNumberFormat="1" applyFont="1" applyBorder="1" applyAlignment="1">
      <alignment vertical="center"/>
    </xf>
    <xf numFmtId="177" fontId="3" fillId="0" borderId="51" xfId="0" applyNumberFormat="1" applyFont="1" applyBorder="1" applyAlignment="1">
      <alignment vertical="center"/>
    </xf>
    <xf numFmtId="177" fontId="3" fillId="0" borderId="21" xfId="0" applyNumberFormat="1" applyFont="1" applyBorder="1" applyAlignment="1">
      <alignment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0" xfId="0" applyFont="1" applyBorder="1" applyAlignment="1">
      <alignment horizontal="distributed" vertical="center" wrapText="1"/>
    </xf>
    <xf numFmtId="0" fontId="3" fillId="0" borderId="47" xfId="0" applyFont="1" applyBorder="1" applyAlignment="1">
      <alignment horizontal="distributed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40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46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3" fillId="0" borderId="5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textRotation="255"/>
    </xf>
    <xf numFmtId="0" fontId="3" fillId="0" borderId="54" xfId="0" applyFont="1" applyBorder="1" applyAlignment="1">
      <alignment horizontal="distributed" vertical="center" wrapText="1"/>
    </xf>
    <xf numFmtId="0" fontId="3" fillId="0" borderId="55" xfId="0" applyFont="1" applyBorder="1" applyAlignment="1">
      <alignment horizontal="distributed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41" fontId="3" fillId="0" borderId="56" xfId="0" applyNumberFormat="1" applyFont="1" applyBorder="1" applyAlignment="1">
      <alignment vertical="center"/>
    </xf>
    <xf numFmtId="41" fontId="3" fillId="0" borderId="59" xfId="0" applyNumberFormat="1" applyFont="1" applyBorder="1" applyAlignment="1">
      <alignment vertical="center"/>
    </xf>
    <xf numFmtId="41" fontId="3" fillId="0" borderId="60" xfId="0" applyNumberFormat="1" applyFont="1" applyBorder="1" applyAlignment="1">
      <alignment vertical="center"/>
    </xf>
    <xf numFmtId="41" fontId="3" fillId="0" borderId="61" xfId="0" applyNumberFormat="1" applyFont="1" applyBorder="1" applyAlignment="1">
      <alignment vertical="center"/>
    </xf>
    <xf numFmtId="41" fontId="3" fillId="0" borderId="62" xfId="0" applyNumberFormat="1" applyFont="1" applyBorder="1" applyAlignment="1">
      <alignment vertical="center"/>
    </xf>
    <xf numFmtId="41" fontId="3" fillId="0" borderId="58" xfId="0" applyNumberFormat="1" applyFont="1" applyBorder="1" applyAlignment="1">
      <alignment vertical="center"/>
    </xf>
    <xf numFmtId="41" fontId="3" fillId="0" borderId="63" xfId="0" applyNumberFormat="1" applyFont="1" applyBorder="1" applyAlignment="1">
      <alignment vertical="center"/>
    </xf>
    <xf numFmtId="41" fontId="3" fillId="0" borderId="64" xfId="0" applyNumberFormat="1" applyFont="1" applyBorder="1" applyAlignment="1">
      <alignment vertical="center"/>
    </xf>
    <xf numFmtId="178" fontId="3" fillId="0" borderId="65" xfId="0" applyNumberFormat="1" applyFont="1" applyBorder="1" applyAlignment="1">
      <alignment horizontal="right" vertical="center"/>
    </xf>
    <xf numFmtId="178" fontId="3" fillId="0" borderId="58" xfId="0" applyNumberFormat="1" applyFont="1" applyBorder="1" applyAlignment="1">
      <alignment horizontal="right" vertical="center"/>
    </xf>
    <xf numFmtId="178" fontId="3" fillId="0" borderId="60" xfId="0" applyNumberFormat="1" applyFont="1" applyBorder="1" applyAlignment="1">
      <alignment horizontal="right" vertical="center"/>
    </xf>
    <xf numFmtId="178" fontId="3" fillId="0" borderId="61" xfId="0" applyNumberFormat="1" applyFont="1" applyBorder="1" applyAlignment="1">
      <alignment horizontal="right" vertical="center"/>
    </xf>
    <xf numFmtId="178" fontId="3" fillId="0" borderId="62" xfId="0" applyNumberFormat="1" applyFont="1" applyBorder="1" applyAlignment="1">
      <alignment horizontal="right" vertical="center"/>
    </xf>
    <xf numFmtId="178" fontId="3" fillId="0" borderId="66" xfId="0" applyNumberFormat="1" applyFont="1" applyBorder="1" applyAlignment="1">
      <alignment horizontal="right" vertical="center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/>
    </xf>
    <xf numFmtId="176" fontId="3" fillId="0" borderId="69" xfId="0" applyNumberFormat="1" applyFont="1" applyBorder="1" applyAlignment="1">
      <alignment horizontal="right" vertical="center"/>
    </xf>
    <xf numFmtId="176" fontId="3" fillId="0" borderId="68" xfId="0" applyNumberFormat="1" applyFont="1" applyBorder="1" applyAlignment="1">
      <alignment horizontal="right" vertical="center"/>
    </xf>
    <xf numFmtId="176" fontId="3" fillId="0" borderId="70" xfId="0" applyNumberFormat="1" applyFont="1" applyBorder="1" applyAlignment="1">
      <alignment horizontal="right" vertical="center"/>
    </xf>
    <xf numFmtId="176" fontId="3" fillId="0" borderId="71" xfId="0" applyNumberFormat="1" applyFont="1" applyBorder="1" applyAlignment="1">
      <alignment horizontal="right" vertical="center"/>
    </xf>
    <xf numFmtId="176" fontId="3" fillId="0" borderId="72" xfId="0" applyNumberFormat="1" applyFont="1" applyBorder="1" applyAlignment="1">
      <alignment horizontal="right" vertical="center"/>
    </xf>
    <xf numFmtId="176" fontId="3" fillId="0" borderId="73" xfId="0" applyNumberFormat="1" applyFont="1" applyBorder="1" applyAlignment="1">
      <alignment horizontal="right" vertical="center"/>
    </xf>
    <xf numFmtId="177" fontId="3" fillId="0" borderId="74" xfId="0" applyNumberFormat="1" applyFont="1" applyBorder="1" applyAlignment="1">
      <alignment horizontal="right" vertical="center"/>
    </xf>
    <xf numFmtId="177" fontId="3" fillId="0" borderId="68" xfId="0" applyNumberFormat="1" applyFont="1" applyBorder="1" applyAlignment="1">
      <alignment horizontal="right" vertical="center"/>
    </xf>
    <xf numFmtId="177" fontId="3" fillId="0" borderId="70" xfId="0" applyNumberFormat="1" applyFont="1" applyBorder="1" applyAlignment="1">
      <alignment horizontal="right" vertical="center"/>
    </xf>
    <xf numFmtId="177" fontId="3" fillId="0" borderId="71" xfId="0" applyNumberFormat="1" applyFont="1" applyBorder="1" applyAlignment="1">
      <alignment horizontal="right" vertical="center"/>
    </xf>
    <xf numFmtId="177" fontId="3" fillId="0" borderId="72" xfId="0" applyNumberFormat="1" applyFont="1" applyBorder="1" applyAlignment="1">
      <alignment horizontal="right" vertical="center"/>
    </xf>
    <xf numFmtId="177" fontId="3" fillId="0" borderId="75" xfId="0" applyNumberFormat="1" applyFont="1" applyBorder="1" applyAlignment="1">
      <alignment horizontal="right" vertical="center"/>
    </xf>
    <xf numFmtId="0" fontId="3" fillId="0" borderId="76" xfId="0" applyFont="1" applyBorder="1" applyAlignment="1">
      <alignment horizontal="center" vertical="center"/>
    </xf>
    <xf numFmtId="176" fontId="3" fillId="0" borderId="77" xfId="0" applyNumberFormat="1" applyFont="1" applyBorder="1" applyAlignment="1">
      <alignment horizontal="right" vertical="center"/>
    </xf>
    <xf numFmtId="176" fontId="3" fillId="0" borderId="76" xfId="0" applyNumberFormat="1" applyFont="1" applyBorder="1" applyAlignment="1">
      <alignment horizontal="right" vertical="center"/>
    </xf>
    <xf numFmtId="176" fontId="3" fillId="0" borderId="78" xfId="0" applyNumberFormat="1" applyFont="1" applyBorder="1" applyAlignment="1">
      <alignment horizontal="right" vertical="center"/>
    </xf>
    <xf numFmtId="176" fontId="3" fillId="0" borderId="79" xfId="0" applyNumberFormat="1" applyFont="1" applyBorder="1" applyAlignment="1">
      <alignment horizontal="right" vertical="center"/>
    </xf>
    <xf numFmtId="176" fontId="3" fillId="0" borderId="80" xfId="0" applyNumberFormat="1" applyFont="1" applyBorder="1" applyAlignment="1">
      <alignment horizontal="right" vertical="center"/>
    </xf>
    <xf numFmtId="176" fontId="3" fillId="0" borderId="81" xfId="0" applyNumberFormat="1" applyFont="1" applyBorder="1" applyAlignment="1">
      <alignment horizontal="right" vertical="center"/>
    </xf>
    <xf numFmtId="177" fontId="3" fillId="0" borderId="82" xfId="0" applyNumberFormat="1" applyFont="1" applyBorder="1" applyAlignment="1">
      <alignment horizontal="right" vertical="center"/>
    </xf>
    <xf numFmtId="177" fontId="3" fillId="0" borderId="76" xfId="0" applyNumberFormat="1" applyFont="1" applyBorder="1" applyAlignment="1">
      <alignment horizontal="right" vertical="center"/>
    </xf>
    <xf numFmtId="177" fontId="3" fillId="0" borderId="78" xfId="0" applyNumberFormat="1" applyFont="1" applyBorder="1" applyAlignment="1">
      <alignment horizontal="right" vertical="center"/>
    </xf>
    <xf numFmtId="177" fontId="3" fillId="0" borderId="79" xfId="0" applyNumberFormat="1" applyFont="1" applyBorder="1" applyAlignment="1">
      <alignment horizontal="right" vertical="center"/>
    </xf>
    <xf numFmtId="177" fontId="3" fillId="0" borderId="80" xfId="0" applyNumberFormat="1" applyFont="1" applyBorder="1" applyAlignment="1">
      <alignment horizontal="right" vertical="center"/>
    </xf>
    <xf numFmtId="177" fontId="3" fillId="0" borderId="83" xfId="0" applyNumberFormat="1" applyFont="1" applyBorder="1" applyAlignment="1">
      <alignment horizontal="right" vertical="center"/>
    </xf>
    <xf numFmtId="0" fontId="3" fillId="0" borderId="8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41" fontId="3" fillId="0" borderId="55" xfId="0" applyNumberFormat="1" applyFont="1" applyBorder="1" applyAlignment="1">
      <alignment vertical="center"/>
    </xf>
    <xf numFmtId="41" fontId="3" fillId="0" borderId="85" xfId="0" applyNumberFormat="1" applyFont="1" applyBorder="1" applyAlignment="1">
      <alignment vertical="center"/>
    </xf>
    <xf numFmtId="41" fontId="3" fillId="0" borderId="86" xfId="0" applyNumberFormat="1" applyFont="1" applyBorder="1" applyAlignment="1">
      <alignment vertical="center"/>
    </xf>
    <xf numFmtId="41" fontId="3" fillId="0" borderId="87" xfId="0" applyNumberFormat="1" applyFont="1" applyBorder="1" applyAlignment="1">
      <alignment vertical="center"/>
    </xf>
    <xf numFmtId="41" fontId="3" fillId="0" borderId="88" xfId="0" applyNumberFormat="1" applyFont="1" applyBorder="1" applyAlignment="1">
      <alignment vertical="center"/>
    </xf>
    <xf numFmtId="41" fontId="3" fillId="0" borderId="89" xfId="0" applyNumberFormat="1" applyFont="1" applyBorder="1" applyAlignment="1">
      <alignment vertical="center"/>
    </xf>
    <xf numFmtId="41" fontId="3" fillId="0" borderId="90" xfId="0" applyNumberFormat="1" applyFont="1" applyBorder="1" applyAlignment="1">
      <alignment vertical="center"/>
    </xf>
    <xf numFmtId="178" fontId="3" fillId="0" borderId="6" xfId="0" applyNumberFormat="1" applyFont="1" applyBorder="1" applyAlignment="1">
      <alignment horizontal="right" vertical="center"/>
    </xf>
    <xf numFmtId="178" fontId="3" fillId="0" borderId="55" xfId="0" applyNumberFormat="1" applyFont="1" applyBorder="1" applyAlignment="1">
      <alignment horizontal="right" vertical="center"/>
    </xf>
    <xf numFmtId="178" fontId="3" fillId="0" borderId="86" xfId="0" applyNumberFormat="1" applyFont="1" applyBorder="1" applyAlignment="1">
      <alignment horizontal="right" vertical="center"/>
    </xf>
    <xf numFmtId="178" fontId="3" fillId="0" borderId="87" xfId="0" applyNumberFormat="1" applyFont="1" applyBorder="1" applyAlignment="1">
      <alignment horizontal="right" vertical="center"/>
    </xf>
    <xf numFmtId="178" fontId="3" fillId="0" borderId="88" xfId="0" applyNumberFormat="1" applyFont="1" applyBorder="1" applyAlignment="1">
      <alignment horizontal="right" vertical="center"/>
    </xf>
    <xf numFmtId="41" fontId="3" fillId="0" borderId="88" xfId="0" applyNumberFormat="1" applyFont="1" applyBorder="1" applyAlignment="1">
      <alignment horizontal="right" vertical="center"/>
    </xf>
    <xf numFmtId="178" fontId="3" fillId="0" borderId="91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41" fontId="3" fillId="0" borderId="92" xfId="0" applyNumberFormat="1" applyFont="1" applyBorder="1" applyAlignment="1">
      <alignment vertical="center"/>
    </xf>
    <xf numFmtId="41" fontId="3" fillId="0" borderId="93" xfId="0" applyNumberFormat="1" applyFont="1" applyBorder="1" applyAlignment="1">
      <alignment vertical="center"/>
    </xf>
    <xf numFmtId="41" fontId="3" fillId="0" borderId="63" xfId="0" applyNumberFormat="1" applyFont="1" applyBorder="1" applyAlignment="1">
      <alignment horizontal="right" vertical="center"/>
    </xf>
    <xf numFmtId="41" fontId="3" fillId="0" borderId="94" xfId="0" applyNumberFormat="1" applyFont="1" applyBorder="1" applyAlignment="1">
      <alignment horizontal="right" vertical="center"/>
    </xf>
    <xf numFmtId="41" fontId="3" fillId="0" borderId="59" xfId="0" applyNumberFormat="1" applyFont="1" applyBorder="1" applyAlignment="1">
      <alignment horizontal="right" vertical="center"/>
    </xf>
    <xf numFmtId="41" fontId="3" fillId="0" borderId="92" xfId="0" applyNumberFormat="1" applyFont="1" applyBorder="1" applyAlignment="1">
      <alignment horizontal="right" vertical="center"/>
    </xf>
    <xf numFmtId="41" fontId="3" fillId="0" borderId="93" xfId="0" applyNumberFormat="1" applyFont="1" applyBorder="1" applyAlignment="1">
      <alignment horizontal="right" vertical="center"/>
    </xf>
    <xf numFmtId="41" fontId="3" fillId="0" borderId="95" xfId="0" applyNumberFormat="1" applyFont="1" applyBorder="1" applyAlignment="1">
      <alignment horizontal="right" vertical="center"/>
    </xf>
    <xf numFmtId="41" fontId="3" fillId="0" borderId="6" xfId="0" applyNumberFormat="1" applyFont="1" applyBorder="1" applyAlignment="1">
      <alignment horizontal="right" vertical="center"/>
    </xf>
    <xf numFmtId="41" fontId="3" fillId="0" borderId="55" xfId="0" applyNumberFormat="1" applyFont="1" applyBorder="1" applyAlignment="1">
      <alignment horizontal="right" vertical="center"/>
    </xf>
    <xf numFmtId="41" fontId="3" fillId="0" borderId="86" xfId="0" applyNumberFormat="1" applyFont="1" applyBorder="1" applyAlignment="1">
      <alignment horizontal="right" vertical="center"/>
    </xf>
    <xf numFmtId="41" fontId="3" fillId="0" borderId="87" xfId="0" applyNumberFormat="1" applyFont="1" applyBorder="1" applyAlignment="1">
      <alignment horizontal="right" vertical="center"/>
    </xf>
    <xf numFmtId="41" fontId="3" fillId="0" borderId="91" xfId="0" applyNumberFormat="1" applyFont="1" applyBorder="1" applyAlignment="1">
      <alignment horizontal="right" vertical="center"/>
    </xf>
    <xf numFmtId="177" fontId="3" fillId="0" borderId="82" xfId="0" applyNumberFormat="1" applyFont="1" applyBorder="1" applyAlignment="1">
      <alignment vertical="center"/>
    </xf>
    <xf numFmtId="177" fontId="3" fillId="0" borderId="76" xfId="0" applyNumberFormat="1" applyFont="1" applyBorder="1" applyAlignment="1">
      <alignment vertical="center"/>
    </xf>
    <xf numFmtId="177" fontId="3" fillId="0" borderId="78" xfId="0" applyNumberFormat="1" applyFont="1" applyBorder="1" applyAlignment="1">
      <alignment vertical="center"/>
    </xf>
    <xf numFmtId="177" fontId="3" fillId="0" borderId="79" xfId="0" applyNumberFormat="1" applyFont="1" applyBorder="1" applyAlignment="1">
      <alignment vertical="center"/>
    </xf>
    <xf numFmtId="177" fontId="3" fillId="0" borderId="80" xfId="0" applyNumberFormat="1" applyFont="1" applyBorder="1" applyAlignment="1">
      <alignment vertical="center"/>
    </xf>
    <xf numFmtId="41" fontId="3" fillId="0" borderId="96" xfId="0" applyNumberFormat="1" applyFont="1" applyBorder="1" applyAlignment="1">
      <alignment vertical="center"/>
    </xf>
    <xf numFmtId="41" fontId="3" fillId="0" borderId="89" xfId="1" applyNumberFormat="1" applyFont="1" applyBorder="1" applyAlignment="1">
      <alignment vertical="center"/>
    </xf>
    <xf numFmtId="41" fontId="3" fillId="0" borderId="97" xfId="0" applyNumberFormat="1" applyFont="1" applyBorder="1" applyAlignment="1">
      <alignment vertical="center"/>
    </xf>
    <xf numFmtId="41" fontId="3" fillId="0" borderId="98" xfId="0" applyNumberFormat="1" applyFont="1" applyBorder="1" applyAlignment="1">
      <alignment horizontal="right" vertical="center"/>
    </xf>
    <xf numFmtId="41" fontId="3" fillId="0" borderId="85" xfId="0" applyNumberFormat="1" applyFont="1" applyBorder="1" applyAlignment="1">
      <alignment horizontal="right" vertical="center"/>
    </xf>
    <xf numFmtId="41" fontId="3" fillId="0" borderId="96" xfId="0" applyNumberFormat="1" applyFont="1" applyBorder="1" applyAlignment="1">
      <alignment horizontal="right" vertical="center"/>
    </xf>
    <xf numFmtId="41" fontId="3" fillId="0" borderId="89" xfId="0" applyNumberFormat="1" applyFont="1" applyBorder="1" applyAlignment="1">
      <alignment horizontal="right" vertical="center"/>
    </xf>
    <xf numFmtId="41" fontId="3" fillId="0" borderId="97" xfId="0" applyNumberFormat="1" applyFont="1" applyBorder="1" applyAlignment="1">
      <alignment horizontal="right" vertical="center"/>
    </xf>
    <xf numFmtId="41" fontId="3" fillId="0" borderId="99" xfId="0" applyNumberFormat="1" applyFont="1" applyBorder="1" applyAlignment="1">
      <alignment horizontal="right" vertical="center"/>
    </xf>
    <xf numFmtId="41" fontId="3" fillId="0" borderId="63" xfId="1" applyNumberFormat="1" applyFont="1" applyBorder="1" applyAlignment="1">
      <alignment vertical="center"/>
    </xf>
    <xf numFmtId="41" fontId="3" fillId="0" borderId="63" xfId="1" applyNumberFormat="1" applyFont="1" applyFill="1" applyBorder="1" applyAlignment="1">
      <alignment vertical="center"/>
    </xf>
    <xf numFmtId="41" fontId="3" fillId="0" borderId="64" xfId="1" applyNumberFormat="1" applyFont="1" applyFill="1" applyBorder="1" applyAlignment="1">
      <alignment vertical="center"/>
    </xf>
    <xf numFmtId="41" fontId="3" fillId="0" borderId="89" xfId="1" applyNumberFormat="1" applyFont="1" applyFill="1" applyBorder="1" applyAlignment="1">
      <alignment vertical="center"/>
    </xf>
    <xf numFmtId="41" fontId="3" fillId="0" borderId="90" xfId="1" applyNumberFormat="1" applyFont="1" applyFill="1" applyBorder="1" applyAlignment="1">
      <alignment vertical="center"/>
    </xf>
    <xf numFmtId="177" fontId="3" fillId="0" borderId="74" xfId="0" applyNumberFormat="1" applyFont="1" applyBorder="1" applyAlignment="1">
      <alignment vertical="center"/>
    </xf>
    <xf numFmtId="177" fontId="3" fillId="0" borderId="68" xfId="0" applyNumberFormat="1" applyFont="1" applyBorder="1" applyAlignment="1">
      <alignment vertical="center"/>
    </xf>
    <xf numFmtId="177" fontId="3" fillId="0" borderId="70" xfId="0" applyNumberFormat="1" applyFont="1" applyBorder="1" applyAlignment="1">
      <alignment vertical="center"/>
    </xf>
    <xf numFmtId="177" fontId="3" fillId="0" borderId="71" xfId="0" applyNumberFormat="1" applyFont="1" applyBorder="1" applyAlignment="1">
      <alignment vertical="center"/>
    </xf>
    <xf numFmtId="177" fontId="3" fillId="0" borderId="72" xfId="0" applyNumberFormat="1" applyFont="1" applyBorder="1" applyAlignment="1">
      <alignment vertical="center"/>
    </xf>
    <xf numFmtId="0" fontId="3" fillId="0" borderId="85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 wrapText="1"/>
    </xf>
    <xf numFmtId="0" fontId="3" fillId="0" borderId="102" xfId="0" applyFont="1" applyBorder="1" applyAlignment="1">
      <alignment horizontal="center" vertical="center" wrapText="1"/>
    </xf>
    <xf numFmtId="0" fontId="3" fillId="0" borderId="103" xfId="0" applyFont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 wrapText="1"/>
    </xf>
    <xf numFmtId="176" fontId="3" fillId="0" borderId="105" xfId="0" applyNumberFormat="1" applyFont="1" applyBorder="1" applyAlignment="1">
      <alignment horizontal="right" vertical="center"/>
    </xf>
    <xf numFmtId="176" fontId="3" fillId="0" borderId="106" xfId="0" applyNumberFormat="1" applyFont="1" applyBorder="1" applyAlignment="1">
      <alignment horizontal="right" vertical="center"/>
    </xf>
    <xf numFmtId="176" fontId="3" fillId="0" borderId="107" xfId="0" applyNumberFormat="1" applyFont="1" applyBorder="1" applyAlignment="1">
      <alignment horizontal="right" vertical="center"/>
    </xf>
    <xf numFmtId="177" fontId="3" fillId="0" borderId="108" xfId="0" applyNumberFormat="1" applyFont="1" applyBorder="1" applyAlignment="1">
      <alignment vertical="center"/>
    </xf>
    <xf numFmtId="177" fontId="3" fillId="0" borderId="105" xfId="0" applyNumberFormat="1" applyFont="1" applyBorder="1" applyAlignment="1">
      <alignment vertical="center"/>
    </xf>
    <xf numFmtId="177" fontId="3" fillId="0" borderId="107" xfId="0" applyNumberFormat="1" applyFont="1" applyBorder="1" applyAlignment="1">
      <alignment vertical="center"/>
    </xf>
    <xf numFmtId="177" fontId="3" fillId="0" borderId="106" xfId="0" applyNumberFormat="1" applyFont="1" applyBorder="1" applyAlignment="1">
      <alignment vertical="center"/>
    </xf>
    <xf numFmtId="177" fontId="3" fillId="0" borderId="83" xfId="0" applyNumberFormat="1" applyFont="1" applyBorder="1" applyAlignment="1">
      <alignment vertical="center"/>
    </xf>
    <xf numFmtId="176" fontId="3" fillId="0" borderId="109" xfId="0" applyNumberFormat="1" applyFont="1" applyBorder="1" applyAlignment="1">
      <alignment horizontal="right" vertical="center"/>
    </xf>
    <xf numFmtId="176" fontId="3" fillId="0" borderId="110" xfId="0" applyNumberFormat="1" applyFont="1" applyBorder="1" applyAlignment="1">
      <alignment horizontal="right" vertical="center"/>
    </xf>
    <xf numFmtId="176" fontId="3" fillId="0" borderId="111" xfId="0" applyNumberFormat="1" applyFont="1" applyBorder="1" applyAlignment="1">
      <alignment horizontal="right" vertical="center"/>
    </xf>
    <xf numFmtId="177" fontId="3" fillId="0" borderId="112" xfId="0" applyNumberFormat="1" applyFont="1" applyBorder="1" applyAlignment="1">
      <alignment vertical="center"/>
    </xf>
    <xf numFmtId="177" fontId="3" fillId="0" borderId="109" xfId="0" applyNumberFormat="1" applyFont="1" applyBorder="1" applyAlignment="1">
      <alignment vertical="center"/>
    </xf>
    <xf numFmtId="177" fontId="3" fillId="0" borderId="111" xfId="0" applyNumberFormat="1" applyFont="1" applyBorder="1" applyAlignment="1">
      <alignment vertical="center"/>
    </xf>
    <xf numFmtId="177" fontId="3" fillId="0" borderId="110" xfId="0" applyNumberFormat="1" applyFont="1" applyBorder="1" applyAlignment="1">
      <alignment vertical="center"/>
    </xf>
    <xf numFmtId="177" fontId="3" fillId="0" borderId="75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E4188-FB4A-4A17-8CBE-FB73D5E93743}">
  <sheetPr>
    <tabColor theme="0"/>
  </sheetPr>
  <dimension ref="A1:BK47"/>
  <sheetViews>
    <sheetView tabSelected="1" view="pageBreakPreview" zoomScaleNormal="100" zoomScaleSheetLayoutView="100" workbookViewId="0">
      <pane xSplit="3" ySplit="2" topLeftCell="AY3" activePane="bottomRight" state="frozen"/>
      <selection pane="topRight" activeCell="D1" sqref="D1"/>
      <selection pane="bottomLeft" activeCell="A3" sqref="A3"/>
      <selection pane="bottomRight" activeCell="T15" sqref="T15"/>
    </sheetView>
  </sheetViews>
  <sheetFormatPr defaultColWidth="9" defaultRowHeight="13" x14ac:dyDescent="0.2"/>
  <cols>
    <col min="1" max="1" width="4" style="1" customWidth="1"/>
    <col min="2" max="2" width="4.6328125" style="1" customWidth="1"/>
    <col min="3" max="3" width="22" style="1" customWidth="1"/>
    <col min="4" max="4" width="14.54296875" style="1" customWidth="1"/>
    <col min="5" max="5" width="11.36328125" style="1" customWidth="1"/>
    <col min="6" max="6" width="14.54296875" style="1" customWidth="1"/>
    <col min="7" max="7" width="11.36328125" style="1" customWidth="1"/>
    <col min="8" max="8" width="14.54296875" style="1" customWidth="1"/>
    <col min="9" max="9" width="11.36328125" style="1" customWidth="1"/>
    <col min="10" max="10" width="14.54296875" style="1" customWidth="1"/>
    <col min="11" max="11" width="11.36328125" style="1" customWidth="1"/>
    <col min="12" max="12" width="14.54296875" style="1" customWidth="1"/>
    <col min="13" max="13" width="11.36328125" style="1" customWidth="1"/>
    <col min="14" max="14" width="14.54296875" style="1" customWidth="1"/>
    <col min="15" max="15" width="11.36328125" style="1" customWidth="1"/>
    <col min="16" max="16" width="14.54296875" style="1" customWidth="1"/>
    <col min="17" max="17" width="11.36328125" style="1" customWidth="1"/>
    <col min="18" max="18" width="14.54296875" style="1" customWidth="1"/>
    <col min="19" max="19" width="11.36328125" style="1" customWidth="1"/>
    <col min="20" max="20" width="14.54296875" style="1" customWidth="1"/>
    <col min="21" max="21" width="11.36328125" style="1" customWidth="1"/>
    <col min="22" max="22" width="14.54296875" style="1" customWidth="1"/>
    <col min="23" max="23" width="11.36328125" style="1" customWidth="1"/>
    <col min="24" max="24" width="14.54296875" style="1" customWidth="1"/>
    <col min="25" max="25" width="11.36328125" style="1" customWidth="1"/>
    <col min="26" max="26" width="14.54296875" style="1" customWidth="1"/>
    <col min="27" max="27" width="11.36328125" style="1" customWidth="1"/>
    <col min="28" max="28" width="14.54296875" style="1" customWidth="1"/>
    <col min="29" max="29" width="11.36328125" style="1" customWidth="1"/>
    <col min="30" max="30" width="14.54296875" style="1" customWidth="1"/>
    <col min="31" max="31" width="11.36328125" style="1" customWidth="1"/>
    <col min="32" max="32" width="14.54296875" style="1" customWidth="1"/>
    <col min="33" max="33" width="11.36328125" style="1" customWidth="1"/>
    <col min="34" max="34" width="14.54296875" style="1" customWidth="1"/>
    <col min="35" max="35" width="11.36328125" style="1" customWidth="1"/>
    <col min="36" max="36" width="14.54296875" style="1" customWidth="1"/>
    <col min="37" max="37" width="11.36328125" style="1" customWidth="1"/>
    <col min="38" max="38" width="14.54296875" style="1" customWidth="1"/>
    <col min="39" max="39" width="11.36328125" style="1" customWidth="1"/>
    <col min="40" max="40" width="14.54296875" style="1" customWidth="1"/>
    <col min="41" max="41" width="11.36328125" style="1" customWidth="1"/>
    <col min="42" max="42" width="14.54296875" style="1" customWidth="1"/>
    <col min="43" max="43" width="11.36328125" style="1" customWidth="1"/>
    <col min="44" max="44" width="14.54296875" style="1" customWidth="1"/>
    <col min="45" max="45" width="11.36328125" style="1" customWidth="1"/>
    <col min="46" max="46" width="14.54296875" style="1" customWidth="1"/>
    <col min="47" max="47" width="11.36328125" style="1" customWidth="1"/>
    <col min="48" max="48" width="14.54296875" style="1" customWidth="1"/>
    <col min="49" max="49" width="11.36328125" style="1" customWidth="1"/>
    <col min="50" max="50" width="14.54296875" style="1" customWidth="1"/>
    <col min="51" max="51" width="11.36328125" style="1" customWidth="1"/>
    <col min="52" max="52" width="14.54296875" style="1" customWidth="1"/>
    <col min="53" max="53" width="11.36328125" style="1" customWidth="1"/>
    <col min="54" max="54" width="14.54296875" style="1" customWidth="1"/>
    <col min="55" max="55" width="11.36328125" style="1" customWidth="1"/>
    <col min="56" max="56" width="14.54296875" style="1" customWidth="1"/>
    <col min="57" max="57" width="11.36328125" style="1" customWidth="1"/>
    <col min="58" max="58" width="14.54296875" style="1" customWidth="1"/>
    <col min="59" max="59" width="11.36328125" style="1" customWidth="1"/>
    <col min="60" max="60" width="14.54296875" style="1" customWidth="1"/>
    <col min="61" max="61" width="11.36328125" style="1" customWidth="1"/>
    <col min="62" max="62" width="14.54296875" style="1" customWidth="1"/>
    <col min="63" max="63" width="11.36328125" style="1" customWidth="1"/>
    <col min="64" max="16384" width="9" style="1"/>
  </cols>
  <sheetData>
    <row r="1" spans="1:63" ht="24.9" customHeight="1" x14ac:dyDescent="0.2">
      <c r="A1" s="81" t="s">
        <v>0</v>
      </c>
      <c r="B1" s="82"/>
      <c r="C1" s="83"/>
      <c r="D1" s="72" t="s">
        <v>1</v>
      </c>
      <c r="E1" s="109"/>
      <c r="F1" s="93" t="s">
        <v>2</v>
      </c>
      <c r="G1" s="93"/>
      <c r="H1" s="136" t="s">
        <v>3</v>
      </c>
      <c r="I1" s="109"/>
      <c r="J1" s="136" t="s">
        <v>4</v>
      </c>
      <c r="K1" s="73"/>
      <c r="L1" s="72" t="s">
        <v>5</v>
      </c>
      <c r="M1" s="93"/>
      <c r="N1" s="136" t="s">
        <v>6</v>
      </c>
      <c r="O1" s="109"/>
      <c r="P1" s="93" t="s">
        <v>7</v>
      </c>
      <c r="Q1" s="93"/>
      <c r="R1" s="136" t="s">
        <v>8</v>
      </c>
      <c r="S1" s="73"/>
      <c r="T1" s="72" t="s">
        <v>9</v>
      </c>
      <c r="U1" s="93"/>
      <c r="V1" s="136" t="s">
        <v>10</v>
      </c>
      <c r="W1" s="109"/>
      <c r="X1" s="93" t="s">
        <v>11</v>
      </c>
      <c r="Y1" s="93"/>
      <c r="Z1" s="136" t="s">
        <v>12</v>
      </c>
      <c r="AA1" s="73"/>
      <c r="AB1" s="72" t="s">
        <v>13</v>
      </c>
      <c r="AC1" s="93"/>
      <c r="AD1" s="136" t="s">
        <v>14</v>
      </c>
      <c r="AE1" s="109"/>
      <c r="AF1" s="93" t="s">
        <v>15</v>
      </c>
      <c r="AG1" s="93"/>
      <c r="AH1" s="136" t="s">
        <v>16</v>
      </c>
      <c r="AI1" s="73"/>
      <c r="AJ1" s="72" t="s">
        <v>17</v>
      </c>
      <c r="AK1" s="93"/>
      <c r="AL1" s="136" t="s">
        <v>18</v>
      </c>
      <c r="AM1" s="109"/>
      <c r="AN1" s="93" t="s">
        <v>19</v>
      </c>
      <c r="AO1" s="93"/>
      <c r="AP1" s="136" t="s">
        <v>20</v>
      </c>
      <c r="AQ1" s="73"/>
      <c r="AR1" s="72" t="s">
        <v>21</v>
      </c>
      <c r="AS1" s="93"/>
      <c r="AT1" s="194" t="s">
        <v>22</v>
      </c>
      <c r="AU1" s="195"/>
      <c r="AV1" s="193" t="s">
        <v>23</v>
      </c>
      <c r="AW1" s="196"/>
      <c r="AX1" s="194" t="s">
        <v>24</v>
      </c>
      <c r="AY1" s="67"/>
      <c r="AZ1" s="66" t="s">
        <v>25</v>
      </c>
      <c r="BA1" s="196"/>
      <c r="BB1" s="194" t="s">
        <v>26</v>
      </c>
      <c r="BC1" s="195"/>
      <c r="BD1" s="193" t="s">
        <v>27</v>
      </c>
      <c r="BE1" s="196"/>
      <c r="BF1" s="194" t="s">
        <v>28</v>
      </c>
      <c r="BG1" s="195"/>
      <c r="BH1" s="193" t="s">
        <v>29</v>
      </c>
      <c r="BI1" s="196"/>
      <c r="BJ1" s="194" t="s">
        <v>81</v>
      </c>
      <c r="BK1" s="67"/>
    </row>
    <row r="2" spans="1:63" ht="24.9" customHeight="1" x14ac:dyDescent="0.2">
      <c r="A2" s="152"/>
      <c r="B2" s="92"/>
      <c r="C2" s="91"/>
      <c r="D2" s="90" t="s">
        <v>30</v>
      </c>
      <c r="E2" s="110" t="s">
        <v>31</v>
      </c>
      <c r="F2" s="94" t="s">
        <v>30</v>
      </c>
      <c r="G2" s="123" t="s">
        <v>31</v>
      </c>
      <c r="H2" s="137" t="s">
        <v>30</v>
      </c>
      <c r="I2" s="110" t="s">
        <v>31</v>
      </c>
      <c r="J2" s="137" t="s">
        <v>30</v>
      </c>
      <c r="K2" s="87" t="s">
        <v>31</v>
      </c>
      <c r="L2" s="90" t="s">
        <v>30</v>
      </c>
      <c r="M2" s="123" t="s">
        <v>31</v>
      </c>
      <c r="N2" s="137" t="s">
        <v>30</v>
      </c>
      <c r="O2" s="110" t="s">
        <v>31</v>
      </c>
      <c r="P2" s="153" t="s">
        <v>30</v>
      </c>
      <c r="Q2" s="94" t="s">
        <v>31</v>
      </c>
      <c r="R2" s="137" t="s">
        <v>30</v>
      </c>
      <c r="S2" s="87" t="s">
        <v>31</v>
      </c>
      <c r="T2" s="88" t="s">
        <v>30</v>
      </c>
      <c r="U2" s="94" t="s">
        <v>31</v>
      </c>
      <c r="V2" s="137" t="s">
        <v>30</v>
      </c>
      <c r="W2" s="110" t="s">
        <v>31</v>
      </c>
      <c r="X2" s="153" t="s">
        <v>30</v>
      </c>
      <c r="Y2" s="94" t="s">
        <v>31</v>
      </c>
      <c r="Z2" s="191" t="s">
        <v>30</v>
      </c>
      <c r="AA2" s="89" t="s">
        <v>31</v>
      </c>
      <c r="AB2" s="88" t="s">
        <v>30</v>
      </c>
      <c r="AC2" s="94" t="s">
        <v>31</v>
      </c>
      <c r="AD2" s="191" t="s">
        <v>30</v>
      </c>
      <c r="AE2" s="192" t="s">
        <v>31</v>
      </c>
      <c r="AF2" s="153" t="s">
        <v>30</v>
      </c>
      <c r="AG2" s="94" t="s">
        <v>31</v>
      </c>
      <c r="AH2" s="191" t="s">
        <v>30</v>
      </c>
      <c r="AI2" s="89" t="s">
        <v>31</v>
      </c>
      <c r="AJ2" s="88" t="s">
        <v>30</v>
      </c>
      <c r="AK2" s="94" t="s">
        <v>31</v>
      </c>
      <c r="AL2" s="191" t="s">
        <v>30</v>
      </c>
      <c r="AM2" s="192" t="s">
        <v>31</v>
      </c>
      <c r="AN2" s="153" t="s">
        <v>30</v>
      </c>
      <c r="AO2" s="94" t="s">
        <v>31</v>
      </c>
      <c r="AP2" s="191" t="s">
        <v>30</v>
      </c>
      <c r="AQ2" s="89" t="s">
        <v>31</v>
      </c>
      <c r="AR2" s="88" t="s">
        <v>30</v>
      </c>
      <c r="AS2" s="94" t="s">
        <v>31</v>
      </c>
      <c r="AT2" s="191" t="s">
        <v>30</v>
      </c>
      <c r="AU2" s="110" t="s">
        <v>31</v>
      </c>
      <c r="AV2" s="153" t="s">
        <v>30</v>
      </c>
      <c r="AW2" s="123" t="s">
        <v>31</v>
      </c>
      <c r="AX2" s="191" t="s">
        <v>30</v>
      </c>
      <c r="AY2" s="87" t="s">
        <v>31</v>
      </c>
      <c r="AZ2" s="88" t="s">
        <v>30</v>
      </c>
      <c r="BA2" s="123" t="s">
        <v>31</v>
      </c>
      <c r="BB2" s="191" t="s">
        <v>30</v>
      </c>
      <c r="BC2" s="110" t="s">
        <v>31</v>
      </c>
      <c r="BD2" s="153" t="s">
        <v>30</v>
      </c>
      <c r="BE2" s="123" t="s">
        <v>31</v>
      </c>
      <c r="BF2" s="191" t="s">
        <v>30</v>
      </c>
      <c r="BG2" s="110" t="s">
        <v>31</v>
      </c>
      <c r="BH2" s="153" t="s">
        <v>30</v>
      </c>
      <c r="BI2" s="123" t="s">
        <v>31</v>
      </c>
      <c r="BJ2" s="191" t="s">
        <v>30</v>
      </c>
      <c r="BK2" s="87" t="s">
        <v>31</v>
      </c>
    </row>
    <row r="3" spans="1:63" ht="24.9" customHeight="1" x14ac:dyDescent="0.2">
      <c r="A3" s="79" t="s">
        <v>32</v>
      </c>
      <c r="B3" s="86" t="s">
        <v>33</v>
      </c>
      <c r="C3" s="85"/>
      <c r="D3" s="22">
        <f>SUM(D4,D14)</f>
        <v>17551795</v>
      </c>
      <c r="E3" s="111" t="s">
        <v>34</v>
      </c>
      <c r="F3" s="95">
        <f>SUM(F4,F14)</f>
        <v>19035767</v>
      </c>
      <c r="G3" s="124">
        <f>IF(D3=0,"-",ROUND(((F3/D3)-1)*100,1))</f>
        <v>8.5</v>
      </c>
      <c r="H3" s="138">
        <f>SUM(H4,H14)</f>
        <v>24230742</v>
      </c>
      <c r="I3" s="112">
        <f>IF(F3=0,"-",ROUND(((H3/F3)-1)*100,1))</f>
        <v>27.3</v>
      </c>
      <c r="J3" s="138">
        <f>SUM(J4,J14)</f>
        <v>26019142</v>
      </c>
      <c r="K3" s="9">
        <f>IF(H3=0,"-",ROUND(((J3/H3)-1)*100,1))</f>
        <v>7.4</v>
      </c>
      <c r="L3" s="27">
        <f>SUM(L4,L14)</f>
        <v>27384927</v>
      </c>
      <c r="M3" s="125">
        <f>IF(J3=0,"-",ROUND(((L3/J3)-1)*100,1))</f>
        <v>5.2</v>
      </c>
      <c r="N3" s="138">
        <v>27808765</v>
      </c>
      <c r="O3" s="112">
        <f>IF(L3=0,"-",ROUND(((N3/L3)-1)*100,1))</f>
        <v>1.5</v>
      </c>
      <c r="P3" s="96">
        <v>26964305</v>
      </c>
      <c r="Q3" s="125">
        <f>IF(N3=0,"-",ROUND(((P3/N3)-1)*100,1))</f>
        <v>-3</v>
      </c>
      <c r="R3" s="139">
        <v>27022353</v>
      </c>
      <c r="S3" s="9">
        <f>IF(P3=0,"-",ROUND(((R3/P3)-1)*100,1))</f>
        <v>0.2</v>
      </c>
      <c r="T3" s="23">
        <v>25111195</v>
      </c>
      <c r="U3" s="125">
        <f>IF(R3=0,"-",ROUND(((T3/R3)-1)*100,1))</f>
        <v>-7.1</v>
      </c>
      <c r="V3" s="139">
        <f>SUM(V4,V14)</f>
        <v>27316871</v>
      </c>
      <c r="W3" s="112">
        <f>IF(T3=0,"-",ROUND(((V3/T3)-1)*100,1))</f>
        <v>8.8000000000000007</v>
      </c>
      <c r="X3" s="96">
        <f>SUM(X4,X14)</f>
        <v>32541068</v>
      </c>
      <c r="Y3" s="125">
        <f>IF(V3=0,"-",ROUND(((X3/V3)-1)*100,1))</f>
        <v>19.100000000000001</v>
      </c>
      <c r="Z3" s="139">
        <f>SUM(Z4,Z14)</f>
        <v>29368110</v>
      </c>
      <c r="AA3" s="9">
        <f>IF(X3=0,"-",ROUND(((Z3/X3)-1)*100,1))</f>
        <v>-9.8000000000000007</v>
      </c>
      <c r="AB3" s="23">
        <f>SUM(AB4,AB14)</f>
        <v>28801200</v>
      </c>
      <c r="AC3" s="125">
        <f>IF(Z3=0,"-",ROUND(((AB3/Z3)-1)*100,1))</f>
        <v>-1.9</v>
      </c>
      <c r="AD3" s="139">
        <f>SUM(AD4,AD14)</f>
        <v>28711347</v>
      </c>
      <c r="AE3" s="112">
        <f>IF(AB3=0,"-",ROUND(((AD3/AB3)-1)*100,1))</f>
        <v>-0.3</v>
      </c>
      <c r="AF3" s="96">
        <f>SUM(AF4,AF14)</f>
        <v>31518021</v>
      </c>
      <c r="AG3" s="125">
        <f>IF(AD3=0,"-",ROUND(((AF3/AD3)-1)*100,1))</f>
        <v>9.8000000000000007</v>
      </c>
      <c r="AH3" s="139">
        <f>SUM(AH4,AH14)</f>
        <v>31849644</v>
      </c>
      <c r="AI3" s="9">
        <f>IF(AF3=0,"-",ROUND(((AH3/AF3)-1)*100,1))</f>
        <v>1.1000000000000001</v>
      </c>
      <c r="AJ3" s="23">
        <f>SUM(AJ4,AJ14)</f>
        <v>32042414</v>
      </c>
      <c r="AK3" s="125">
        <f>IF(AH3=0,"-",ROUND(((AJ3/AH3)-1)*100,1))</f>
        <v>0.6</v>
      </c>
      <c r="AL3" s="139">
        <f>SUM(AL4,AL14)</f>
        <v>31963604</v>
      </c>
      <c r="AM3" s="112">
        <f>IF(AJ3=0,"-",ROUND(((AL3/AJ3)-1)*100,1))</f>
        <v>-0.2</v>
      </c>
      <c r="AN3" s="96">
        <f>SUM(AN4,AN14)</f>
        <v>31163709</v>
      </c>
      <c r="AO3" s="125">
        <f>IF(AL3=0,"-",ROUND(((AN3/AL3)-1)*100,1))</f>
        <v>-2.5</v>
      </c>
      <c r="AP3" s="139">
        <f>SUM(AP4,AP14)</f>
        <v>28598436</v>
      </c>
      <c r="AQ3" s="9">
        <f>IF(AN3=0,"-",ROUND(((AP3/AN3)-1)*100,1))</f>
        <v>-8.1999999999999993</v>
      </c>
      <c r="AR3" s="23">
        <f>SUM(AR4,AR14)</f>
        <v>30708522</v>
      </c>
      <c r="AS3" s="125">
        <f>IF(AP3=0,"-",ROUND(((AR3/AP3)-1)*100,1))</f>
        <v>7.4</v>
      </c>
      <c r="AT3" s="139">
        <f>SUM(AT4,AT14)</f>
        <v>31606203</v>
      </c>
      <c r="AU3" s="112">
        <f>IF(AR3=0,"-",ROUND(((AT3/AR3)-1)*100,1))</f>
        <v>2.9</v>
      </c>
      <c r="AV3" s="96">
        <f>SUM(AV4,AV14)</f>
        <v>27805583</v>
      </c>
      <c r="AW3" s="125">
        <f>IF(AT3=0,"-",ROUND(((AV3/AT3)-1)*100,1))</f>
        <v>-12</v>
      </c>
      <c r="AX3" s="139">
        <f>SUM(AX4,AX14)</f>
        <v>27449265</v>
      </c>
      <c r="AY3" s="9">
        <f>IF(AV3=0,"-",ROUND(((AX3/AV3)-1)*100,1))</f>
        <v>-1.3</v>
      </c>
      <c r="AZ3" s="23">
        <f>SUM(AZ4,AZ14)</f>
        <v>27909558</v>
      </c>
      <c r="BA3" s="125">
        <v>1.7</v>
      </c>
      <c r="BB3" s="139">
        <f>SUM(BB4,BB14)</f>
        <v>36565902</v>
      </c>
      <c r="BC3" s="112">
        <v>31</v>
      </c>
      <c r="BD3" s="96">
        <f>SUM(BD4,BD14)</f>
        <v>35365904</v>
      </c>
      <c r="BE3" s="125">
        <f>BD3/BB3*100-100</f>
        <v>-3.2817404586382111</v>
      </c>
      <c r="BF3" s="139">
        <f>SUM(BF4,BF14)</f>
        <v>35743012</v>
      </c>
      <c r="BG3" s="112">
        <f>BF3/BD3*100-100</f>
        <v>1.0663038614819413</v>
      </c>
      <c r="BH3" s="96">
        <f>SUM(BH4,BH14)</f>
        <v>38290966</v>
      </c>
      <c r="BI3" s="125">
        <f>BH3/BF3*100-100</f>
        <v>7.1285374606930247</v>
      </c>
      <c r="BJ3" s="139">
        <f>SUM(BJ4,BJ14)</f>
        <v>38386722</v>
      </c>
      <c r="BK3" s="9">
        <f>BJ3/BH3*100-100</f>
        <v>0.2500746520732946</v>
      </c>
    </row>
    <row r="4" spans="1:63" ht="24.9" customHeight="1" x14ac:dyDescent="0.2">
      <c r="A4" s="79"/>
      <c r="B4" s="74" t="s">
        <v>35</v>
      </c>
      <c r="C4" s="75"/>
      <c r="D4" s="23">
        <f>SUM(D5:D13)</f>
        <v>9241886</v>
      </c>
      <c r="E4" s="112" t="s">
        <v>36</v>
      </c>
      <c r="F4" s="96">
        <f>SUM(F5:F13)</f>
        <v>10259883</v>
      </c>
      <c r="G4" s="125">
        <f>IF(D4=0,"-",ROUND(((F4/D4)-1)*100,1))</f>
        <v>11</v>
      </c>
      <c r="H4" s="139">
        <f>SUM(H5:H13)</f>
        <v>13113325</v>
      </c>
      <c r="I4" s="112">
        <f>IF(F4=0,"-",ROUND(((H4/F4)-1)*100,1))</f>
        <v>27.8</v>
      </c>
      <c r="J4" s="139">
        <f>SUM(J5:J13)</f>
        <v>13632613</v>
      </c>
      <c r="K4" s="9">
        <f>IF(H4=0,"-",ROUND(((J4/H4)-1)*100,1))</f>
        <v>4</v>
      </c>
      <c r="L4" s="23">
        <f>SUM(L5:L13)</f>
        <v>14081702</v>
      </c>
      <c r="M4" s="125">
        <f>IF(J4=0,"-",ROUND(((L4/J4)-1)*100,1))</f>
        <v>3.3</v>
      </c>
      <c r="N4" s="139">
        <f>SUM(N5:N13)</f>
        <v>17172064</v>
      </c>
      <c r="O4" s="112">
        <f>IF(L4=0,"-",ROUND(((N4/L4)-1)*100,1))</f>
        <v>21.9</v>
      </c>
      <c r="P4" s="96">
        <f>SUM(P5:P13)</f>
        <v>16759894</v>
      </c>
      <c r="Q4" s="125">
        <f>IF(N4=0,"-",ROUND(((P4/N4)-1)*100,1))</f>
        <v>-2.4</v>
      </c>
      <c r="R4" s="139">
        <f>SUM(R5:R13)</f>
        <v>16335636</v>
      </c>
      <c r="S4" s="9">
        <f>IF(P4=0,"-",ROUND(((R4/P4)-1)*100,1))</f>
        <v>-2.5</v>
      </c>
      <c r="T4" s="23">
        <f>SUM(T5:T13)</f>
        <v>14842179</v>
      </c>
      <c r="U4" s="125">
        <f>IF(R4=0,"-",ROUND(((T4/R4)-1)*100,1))</f>
        <v>-9.1</v>
      </c>
      <c r="V4" s="139">
        <f>SUM(V5:V13)</f>
        <v>15279809</v>
      </c>
      <c r="W4" s="112">
        <f>IF(T4=0,"-",ROUND(((V4/T4)-1)*100,1))</f>
        <v>2.9</v>
      </c>
      <c r="X4" s="96">
        <f>SUM(X5:X13)</f>
        <v>16961430</v>
      </c>
      <c r="Y4" s="125">
        <f>IF(V4=0,"-",ROUND(((X4/V4)-1)*100,1))</f>
        <v>11</v>
      </c>
      <c r="Z4" s="139">
        <f>SUM(Z5:Z13)</f>
        <v>16094790</v>
      </c>
      <c r="AA4" s="9">
        <f>IF(X4=0,"-",ROUND(((Z4/X4)-1)*100,1))</f>
        <v>-5.0999999999999996</v>
      </c>
      <c r="AB4" s="23">
        <f>SUM(AB5:AB13)</f>
        <v>15988490</v>
      </c>
      <c r="AC4" s="125">
        <f>IF(Z4=0,"-",ROUND(((AB4/Z4)-1)*100,1))</f>
        <v>-0.7</v>
      </c>
      <c r="AD4" s="139">
        <f>SUM(AD5:AD13)</f>
        <v>15934539</v>
      </c>
      <c r="AE4" s="112">
        <f>IF(AB4=0,"-",ROUND(((AD4/AB4)-1)*100,1))</f>
        <v>-0.3</v>
      </c>
      <c r="AF4" s="96">
        <f>SUM(AF5:AF13)</f>
        <v>15684953</v>
      </c>
      <c r="AG4" s="125">
        <f>IF(AD4=0,"-",ROUND(((AF4/AD4)-1)*100,1))</f>
        <v>-1.6</v>
      </c>
      <c r="AH4" s="139">
        <f>SUM(AH5:AH13)</f>
        <v>15344864</v>
      </c>
      <c r="AI4" s="9">
        <f>IF(AF4=0,"-",ROUND(((AH4/AF4)-1)*100,1))</f>
        <v>-2.2000000000000002</v>
      </c>
      <c r="AJ4" s="23">
        <f>SUM(AJ5:AJ13)</f>
        <v>15267412</v>
      </c>
      <c r="AK4" s="125">
        <f>IF(AH4=0,"-",ROUND(((AJ4/AH4)-1)*100,1))</f>
        <v>-0.5</v>
      </c>
      <c r="AL4" s="139">
        <f>SUM(AL5:AL13)</f>
        <v>14882190</v>
      </c>
      <c r="AM4" s="112">
        <f>IF(AJ4=0,"-",ROUND(((AL4/AJ4)-1)*100,1))</f>
        <v>-2.5</v>
      </c>
      <c r="AN4" s="96">
        <f>SUM(AN5:AN13)</f>
        <v>13501696</v>
      </c>
      <c r="AO4" s="125">
        <f>IF(AL4=0,"-",ROUND(((AN4/AL4)-1)*100,1))</f>
        <v>-9.3000000000000007</v>
      </c>
      <c r="AP4" s="139">
        <f>SUM(AP5:AP13)</f>
        <v>12544153</v>
      </c>
      <c r="AQ4" s="9">
        <f>IF(AN4=0,"-",ROUND(((AP4/AN4)-1)*100,1))</f>
        <v>-7.1</v>
      </c>
      <c r="AR4" s="23">
        <f>SUM(AR5:AR13)</f>
        <v>13026118</v>
      </c>
      <c r="AS4" s="125">
        <f>IF(AP4=0,"-",ROUND(((AR4/AP4)-1)*100,1))</f>
        <v>3.8</v>
      </c>
      <c r="AT4" s="139">
        <f>SUM(AT5:AT13)</f>
        <v>10538805</v>
      </c>
      <c r="AU4" s="112">
        <f>IF(AR4=0,"-",ROUND(((AT4/AR4)-1)*100,1))</f>
        <v>-19.100000000000001</v>
      </c>
      <c r="AV4" s="96">
        <f>SUM(AV5:AV13)</f>
        <v>10362769</v>
      </c>
      <c r="AW4" s="125">
        <f>IF(AT4=0,"-",ROUND(((AV4/AT4)-1)*100,1))</f>
        <v>-1.7</v>
      </c>
      <c r="AX4" s="139">
        <f>SUM(AX5:AX13)</f>
        <v>10448217</v>
      </c>
      <c r="AY4" s="9">
        <f>IF(AV4=0,"-",ROUND(((AX4/AV4)-1)*100,1))</f>
        <v>0.8</v>
      </c>
      <c r="AZ4" s="23">
        <f>SUM(AZ5:AZ13)</f>
        <v>10169671</v>
      </c>
      <c r="BA4" s="125">
        <v>-2.7</v>
      </c>
      <c r="BB4" s="139">
        <f>SUM(BB5:BB13)</f>
        <v>10965490</v>
      </c>
      <c r="BC4" s="112">
        <v>7.8</v>
      </c>
      <c r="BD4" s="96">
        <f>SUM(BD5:BD13)</f>
        <v>11717897</v>
      </c>
      <c r="BE4" s="125">
        <f>BD4/BB4*100-100</f>
        <v>6.8615903165294014</v>
      </c>
      <c r="BF4" s="139">
        <f>SUM(BF5:BF13)</f>
        <v>13065732</v>
      </c>
      <c r="BG4" s="112">
        <f>BF4/BD4*100-100</f>
        <v>11.502362582637488</v>
      </c>
      <c r="BH4" s="96">
        <f>SUM(BH5:BH13)</f>
        <v>15201901</v>
      </c>
      <c r="BI4" s="125">
        <f>BH4/BF4*100-100</f>
        <v>16.349401625565264</v>
      </c>
      <c r="BJ4" s="139">
        <f>SUM(BJ5:BJ13)</f>
        <v>15229901</v>
      </c>
      <c r="BK4" s="9">
        <f>BJ4/BH4*100-100</f>
        <v>0.18418749076185748</v>
      </c>
    </row>
    <row r="5" spans="1:63" ht="24.9" customHeight="1" x14ac:dyDescent="0.2">
      <c r="A5" s="79"/>
      <c r="B5" s="5"/>
      <c r="C5" s="51" t="s">
        <v>37</v>
      </c>
      <c r="D5" s="24">
        <v>7130391</v>
      </c>
      <c r="E5" s="113" t="s">
        <v>36</v>
      </c>
      <c r="F5" s="97">
        <v>7547471</v>
      </c>
      <c r="G5" s="126">
        <f>IF(D5=0,"-",ROUND(((F5/D5)-1)*100,1))</f>
        <v>5.8</v>
      </c>
      <c r="H5" s="140">
        <v>8117447</v>
      </c>
      <c r="I5" s="113">
        <f>IF(F5=0,"-",ROUND(((H5/F5)-1)*100,1))</f>
        <v>7.6</v>
      </c>
      <c r="J5" s="140">
        <v>8083450</v>
      </c>
      <c r="K5" s="10">
        <f>IF(H5=0,"-",ROUND(((J5/H5)-1)*100,1))</f>
        <v>-0.4</v>
      </c>
      <c r="L5" s="24">
        <v>8401876</v>
      </c>
      <c r="M5" s="126">
        <f>IF(J5=0,"-",ROUND(((L5/J5)-1)*100,1))</f>
        <v>3.9</v>
      </c>
      <c r="N5" s="140">
        <v>8032103</v>
      </c>
      <c r="O5" s="113">
        <f>IF(L5=0,"-",ROUND(((N5/L5)-1)*100,1))</f>
        <v>-4.4000000000000004</v>
      </c>
      <c r="P5" s="154">
        <v>7951724</v>
      </c>
      <c r="Q5" s="126">
        <f>IF(N5=0,"-",ROUND(((P5/N5)-1)*100,1))</f>
        <v>-1</v>
      </c>
      <c r="R5" s="172">
        <v>7828831</v>
      </c>
      <c r="S5" s="10">
        <f>IF(P5=0,"-",ROUND(((R5/P5)-1)*100,1))</f>
        <v>-1.5</v>
      </c>
      <c r="T5" s="40">
        <v>7480708</v>
      </c>
      <c r="U5" s="126">
        <f>IF(R5=0,"-",ROUND(((T5/R5)-1)*100,1))</f>
        <v>-4.4000000000000004</v>
      </c>
      <c r="V5" s="172">
        <v>7424081</v>
      </c>
      <c r="W5" s="113">
        <f>IF(T5=0,"-",ROUND(((V5/T5)-1)*100,1))</f>
        <v>-0.8</v>
      </c>
      <c r="X5" s="154">
        <v>7611997</v>
      </c>
      <c r="Y5" s="126">
        <f>IF(V5=0,"-",ROUND(((X5/V5)-1)*100,1))</f>
        <v>2.5</v>
      </c>
      <c r="Z5" s="172">
        <v>7558467</v>
      </c>
      <c r="AA5" s="10">
        <f>IF(X5=0,"-",ROUND(((Z5/X5)-1)*100,1))</f>
        <v>-0.7</v>
      </c>
      <c r="AB5" s="40">
        <v>8299033</v>
      </c>
      <c r="AC5" s="126">
        <f>IF(Z5=0,"-",ROUND(((AB5/Z5)-1)*100,1))</f>
        <v>9.8000000000000007</v>
      </c>
      <c r="AD5" s="172">
        <v>8164695</v>
      </c>
      <c r="AE5" s="113">
        <f>IF(AB5=0,"-",ROUND(((AD5/AB5)-1)*100,1))</f>
        <v>-1.6</v>
      </c>
      <c r="AF5" s="154">
        <v>7908784</v>
      </c>
      <c r="AG5" s="126">
        <f>IF(AD5=0,"-",ROUND(((AF5/AD5)-1)*100,1))</f>
        <v>-3.1</v>
      </c>
      <c r="AH5" s="172">
        <v>7799016</v>
      </c>
      <c r="AI5" s="10">
        <f>IF(AF5=0,"-",ROUND(((AH5/AF5)-1)*100,1))</f>
        <v>-1.4</v>
      </c>
      <c r="AJ5" s="40">
        <v>7725317</v>
      </c>
      <c r="AK5" s="126">
        <f>IF(AH5=0,"-",ROUND(((AJ5/AH5)-1)*100,1))</f>
        <v>-0.9</v>
      </c>
      <c r="AL5" s="172">
        <v>7412053</v>
      </c>
      <c r="AM5" s="113">
        <f>IF(AJ5=0,"-",ROUND(((AL5/AJ5)-1)*100,1))</f>
        <v>-4.0999999999999996</v>
      </c>
      <c r="AN5" s="154">
        <v>7553827</v>
      </c>
      <c r="AO5" s="126">
        <f>IF(AL5=0,"-",ROUND(((AN5/AL5)-1)*100,1))</f>
        <v>1.9</v>
      </c>
      <c r="AP5" s="172">
        <v>7702724</v>
      </c>
      <c r="AQ5" s="10">
        <f>IF(AN5=0,"-",ROUND(((AP5/AN5)-1)*100,1))</f>
        <v>2</v>
      </c>
      <c r="AR5" s="40">
        <v>7931219</v>
      </c>
      <c r="AS5" s="126">
        <f>IF(AP5=0,"-",ROUND(((AR5/AP5)-1)*100,1))</f>
        <v>3</v>
      </c>
      <c r="AT5" s="172">
        <v>7775549</v>
      </c>
      <c r="AU5" s="113">
        <f>IF(AR5=0,"-",ROUND(((AT5/AR5)-1)*100,1))</f>
        <v>-2</v>
      </c>
      <c r="AV5" s="154">
        <v>8029330</v>
      </c>
      <c r="AW5" s="126">
        <f>IF(AT5=0,"-",ROUND(((AV5/AT5)-1)*100,1))</f>
        <v>3.3</v>
      </c>
      <c r="AX5" s="172">
        <v>8088746</v>
      </c>
      <c r="AY5" s="10">
        <f>IF(AV5=0,"-",ROUND(((AX5/AV5)-1)*100,1))</f>
        <v>0.7</v>
      </c>
      <c r="AZ5" s="40">
        <v>8324700</v>
      </c>
      <c r="BA5" s="126">
        <v>2.9</v>
      </c>
      <c r="BB5" s="172">
        <v>8720296</v>
      </c>
      <c r="BC5" s="113">
        <v>4.8</v>
      </c>
      <c r="BD5" s="154">
        <v>8967312</v>
      </c>
      <c r="BE5" s="197">
        <f>BD5/BB5*100-100</f>
        <v>2.8326561391952794</v>
      </c>
      <c r="BF5" s="172">
        <v>9157203</v>
      </c>
      <c r="BG5" s="205">
        <f>BF5/BD5*100-100</f>
        <v>2.1175910908419269</v>
      </c>
      <c r="BH5" s="154">
        <v>9497952</v>
      </c>
      <c r="BI5" s="197">
        <f>BH5/BF5*100-100</f>
        <v>3.7211034854201586</v>
      </c>
      <c r="BJ5" s="172">
        <v>9914200</v>
      </c>
      <c r="BK5" s="58">
        <f>BJ5/BH5*100-100</f>
        <v>4.3825026700492913</v>
      </c>
    </row>
    <row r="6" spans="1:63" ht="24.9" customHeight="1" x14ac:dyDescent="0.2">
      <c r="A6" s="79"/>
      <c r="B6" s="5"/>
      <c r="C6" s="52" t="s">
        <v>38</v>
      </c>
      <c r="D6" s="25">
        <v>133982</v>
      </c>
      <c r="E6" s="114" t="s">
        <v>36</v>
      </c>
      <c r="F6" s="98">
        <v>297518</v>
      </c>
      <c r="G6" s="127">
        <f>IF(D6=0,"-",ROUND(((F6/D6)-1)*100,1))</f>
        <v>122.1</v>
      </c>
      <c r="H6" s="141">
        <v>81411</v>
      </c>
      <c r="I6" s="114">
        <f>IF(F6=0,"-",ROUND(((H6/F6)-1)*100,1))</f>
        <v>-72.599999999999994</v>
      </c>
      <c r="J6" s="141">
        <v>103492</v>
      </c>
      <c r="K6" s="11">
        <f>IF(H6=0,"-",ROUND(((J6/H6)-1)*100,1))</f>
        <v>27.1</v>
      </c>
      <c r="L6" s="25">
        <v>110772</v>
      </c>
      <c r="M6" s="127">
        <f>IF(J6=0,"-",ROUND(((L6/J6)-1)*100,1))</f>
        <v>7</v>
      </c>
      <c r="N6" s="141">
        <v>102196</v>
      </c>
      <c r="O6" s="114">
        <f>IF(L6=0,"-",ROUND(((N6/L6)-1)*100,1))</f>
        <v>-7.7</v>
      </c>
      <c r="P6" s="101">
        <v>102656</v>
      </c>
      <c r="Q6" s="127">
        <f>IF(N6=0,"-",ROUND(((P6/N6)-1)*100,1))</f>
        <v>0.5</v>
      </c>
      <c r="R6" s="143">
        <v>108770</v>
      </c>
      <c r="S6" s="11">
        <f>IF(P6=0,"-",ROUND(((R6/P6)-1)*100,1))</f>
        <v>6</v>
      </c>
      <c r="T6" s="28">
        <v>93337</v>
      </c>
      <c r="U6" s="127">
        <f>IF(R6=0,"-",ROUND(((T6/R6)-1)*100,1))</f>
        <v>-14.2</v>
      </c>
      <c r="V6" s="143">
        <v>125923</v>
      </c>
      <c r="W6" s="114">
        <f>IF(T6=0,"-",ROUND(((V6/T6)-1)*100,1))</f>
        <v>34.9</v>
      </c>
      <c r="X6" s="101">
        <v>167668</v>
      </c>
      <c r="Y6" s="127">
        <f>IF(V6=0,"-",ROUND(((X6/V6)-1)*100,1))</f>
        <v>33.200000000000003</v>
      </c>
      <c r="Z6" s="143">
        <v>225293</v>
      </c>
      <c r="AA6" s="11">
        <f>IF(X6=0,"-",ROUND(((Z6/X6)-1)*100,1))</f>
        <v>34.4</v>
      </c>
      <c r="AB6" s="28">
        <v>237327</v>
      </c>
      <c r="AC6" s="127">
        <f>IF(Z6=0,"-",ROUND(((AB6/Z6)-1)*100,1))</f>
        <v>5.3</v>
      </c>
      <c r="AD6" s="143">
        <v>257676</v>
      </c>
      <c r="AE6" s="114">
        <f>IF(AB6=0,"-",ROUND(((AD6/AB6)-1)*100,1))</f>
        <v>8.6</v>
      </c>
      <c r="AF6" s="101">
        <v>210731</v>
      </c>
      <c r="AG6" s="127">
        <f>IF(AD6=0,"-",ROUND(((AF6/AD6)-1)*100,1))</f>
        <v>-18.2</v>
      </c>
      <c r="AH6" s="143">
        <v>207074</v>
      </c>
      <c r="AI6" s="11">
        <f>IF(AF6=0,"-",ROUND(((AH6/AF6)-1)*100,1))</f>
        <v>-1.7</v>
      </c>
      <c r="AJ6" s="28">
        <v>227106</v>
      </c>
      <c r="AK6" s="127">
        <f>IF(AH6=0,"-",ROUND(((AJ6/AH6)-1)*100,1))</f>
        <v>9.6999999999999993</v>
      </c>
      <c r="AL6" s="143">
        <v>215062</v>
      </c>
      <c r="AM6" s="114">
        <f>IF(AJ6=0,"-",ROUND(((AL6/AJ6)-1)*100,1))</f>
        <v>-5.3</v>
      </c>
      <c r="AN6" s="101">
        <v>209182</v>
      </c>
      <c r="AO6" s="127">
        <f>IF(AL6=0,"-",ROUND(((AN6/AL6)-1)*100,1))</f>
        <v>-2.7</v>
      </c>
      <c r="AP6" s="143">
        <v>220002</v>
      </c>
      <c r="AQ6" s="11">
        <f>IF(AN6=0,"-",ROUND(((AP6/AN6)-1)*100,1))</f>
        <v>5.2</v>
      </c>
      <c r="AR6" s="28">
        <v>225345</v>
      </c>
      <c r="AS6" s="127">
        <f>IF(AP6=0,"-",ROUND(((AR6/AP6)-1)*100,1))</f>
        <v>2.4</v>
      </c>
      <c r="AT6" s="143">
        <v>180454</v>
      </c>
      <c r="AU6" s="114">
        <f>IF(AR6=0,"-",ROUND(((AT6/AR6)-1)*100,1))</f>
        <v>-19.899999999999999</v>
      </c>
      <c r="AV6" s="101">
        <v>100564</v>
      </c>
      <c r="AW6" s="127">
        <f>IF(AT6=0,"-",ROUND(((AV6/AT6)-1)*100,1))</f>
        <v>-44.3</v>
      </c>
      <c r="AX6" s="143">
        <v>68829</v>
      </c>
      <c r="AY6" s="11">
        <f>IF(AV6=0,"-",ROUND(((AX6/AV6)-1)*100,1))</f>
        <v>-31.6</v>
      </c>
      <c r="AZ6" s="28">
        <v>51166</v>
      </c>
      <c r="BA6" s="127">
        <v>-25.7</v>
      </c>
      <c r="BB6" s="143">
        <v>45008</v>
      </c>
      <c r="BC6" s="114">
        <v>-12</v>
      </c>
      <c r="BD6" s="101">
        <v>127516</v>
      </c>
      <c r="BE6" s="198">
        <f>BD6/BB6*100-100</f>
        <v>183.31852115179521</v>
      </c>
      <c r="BF6" s="143">
        <v>115113</v>
      </c>
      <c r="BG6" s="206">
        <f>BF6/BD6*100-100</f>
        <v>-9.7266225414849856</v>
      </c>
      <c r="BH6" s="101">
        <v>175567</v>
      </c>
      <c r="BI6" s="198">
        <f>BH6/BF6*100-100</f>
        <v>52.517091901001635</v>
      </c>
      <c r="BJ6" s="143">
        <v>191862</v>
      </c>
      <c r="BK6" s="59">
        <f>BJ6/BH6*100-100</f>
        <v>9.2813569748301177</v>
      </c>
    </row>
    <row r="7" spans="1:63" ht="24.9" customHeight="1" x14ac:dyDescent="0.2">
      <c r="A7" s="79"/>
      <c r="B7" s="5"/>
      <c r="C7" s="52" t="s">
        <v>39</v>
      </c>
      <c r="D7" s="25">
        <v>112636</v>
      </c>
      <c r="E7" s="114" t="s">
        <v>36</v>
      </c>
      <c r="F7" s="98">
        <v>171183</v>
      </c>
      <c r="G7" s="127">
        <f>IF(D7=0,"-",ROUND(((F7/D7)-1)*100,1))</f>
        <v>52</v>
      </c>
      <c r="H7" s="141">
        <v>182639</v>
      </c>
      <c r="I7" s="114">
        <f>IF(F7=0,"-",ROUND(((H7/F7)-1)*100,1))</f>
        <v>6.7</v>
      </c>
      <c r="J7" s="141">
        <v>195639</v>
      </c>
      <c r="K7" s="11">
        <f>IF(H7=0,"-",ROUND(((J7/H7)-1)*100,1))</f>
        <v>7.1</v>
      </c>
      <c r="L7" s="25">
        <v>201420</v>
      </c>
      <c r="M7" s="127">
        <f>IF(J7=0,"-",ROUND(((L7/J7)-1)*100,1))</f>
        <v>3</v>
      </c>
      <c r="N7" s="141">
        <v>138615</v>
      </c>
      <c r="O7" s="114">
        <f>IF(L7=0,"-",ROUND(((N7/L7)-1)*100,1))</f>
        <v>-31.2</v>
      </c>
      <c r="P7" s="101">
        <v>143294</v>
      </c>
      <c r="Q7" s="127">
        <f>IF(N7=0,"-",ROUND(((P7/N7)-1)*100,1))</f>
        <v>3.4</v>
      </c>
      <c r="R7" s="143">
        <v>149488</v>
      </c>
      <c r="S7" s="11">
        <f>IF(P7=0,"-",ROUND(((R7/P7)-1)*100,1))</f>
        <v>4.3</v>
      </c>
      <c r="T7" s="28">
        <v>174671</v>
      </c>
      <c r="U7" s="127">
        <f>IF(R7=0,"-",ROUND(((T7/R7)-1)*100,1))</f>
        <v>16.8</v>
      </c>
      <c r="V7" s="143">
        <v>153959</v>
      </c>
      <c r="W7" s="114">
        <f>IF(T7=0,"-",ROUND(((V7/T7)-1)*100,1))</f>
        <v>-11.9</v>
      </c>
      <c r="X7" s="101">
        <v>255147</v>
      </c>
      <c r="Y7" s="127">
        <f>IF(V7=0,"-",ROUND(((X7/V7)-1)*100,1))</f>
        <v>65.7</v>
      </c>
      <c r="Z7" s="143">
        <v>159672</v>
      </c>
      <c r="AA7" s="11">
        <f>IF(X7=0,"-",ROUND(((Z7/X7)-1)*100,1))</f>
        <v>-37.4</v>
      </c>
      <c r="AB7" s="28">
        <v>165989</v>
      </c>
      <c r="AC7" s="127">
        <f>IF(Z7=0,"-",ROUND(((AB7/Z7)-1)*100,1))</f>
        <v>4</v>
      </c>
      <c r="AD7" s="143">
        <v>152065</v>
      </c>
      <c r="AE7" s="114">
        <f>IF(AB7=0,"-",ROUND(((AD7/AB7)-1)*100,1))</f>
        <v>-8.4</v>
      </c>
      <c r="AF7" s="101">
        <v>158277</v>
      </c>
      <c r="AG7" s="127">
        <f>IF(AD7=0,"-",ROUND(((AF7/AD7)-1)*100,1))</f>
        <v>4.0999999999999996</v>
      </c>
      <c r="AH7" s="143">
        <v>138674</v>
      </c>
      <c r="AI7" s="11">
        <f>IF(AF7=0,"-",ROUND(((AH7/AF7)-1)*100,1))</f>
        <v>-12.4</v>
      </c>
      <c r="AJ7" s="28">
        <v>128511</v>
      </c>
      <c r="AK7" s="127">
        <f>IF(AH7=0,"-",ROUND(((AJ7/AH7)-1)*100,1))</f>
        <v>-7.3</v>
      </c>
      <c r="AL7" s="143">
        <v>126621</v>
      </c>
      <c r="AM7" s="114">
        <f>IF(AJ7=0,"-",ROUND(((AL7/AJ7)-1)*100,1))</f>
        <v>-1.5</v>
      </c>
      <c r="AN7" s="101">
        <v>141986</v>
      </c>
      <c r="AO7" s="127">
        <f>IF(AL7=0,"-",ROUND(((AN7/AL7)-1)*100,1))</f>
        <v>12.1</v>
      </c>
      <c r="AP7" s="143">
        <v>138894</v>
      </c>
      <c r="AQ7" s="11">
        <f>IF(AN7=0,"-",ROUND(((AP7/AN7)-1)*100,1))</f>
        <v>-2.2000000000000002</v>
      </c>
      <c r="AR7" s="28">
        <v>137335</v>
      </c>
      <c r="AS7" s="127">
        <f>IF(AP7=0,"-",ROUND(((AR7/AP7)-1)*100,1))</f>
        <v>-1.1000000000000001</v>
      </c>
      <c r="AT7" s="143">
        <v>139454</v>
      </c>
      <c r="AU7" s="114">
        <f>IF(AR7=0,"-",ROUND(((AT7/AR7)-1)*100,1))</f>
        <v>1.5</v>
      </c>
      <c r="AV7" s="101">
        <v>133342</v>
      </c>
      <c r="AW7" s="127">
        <f>IF(AT7=0,"-",ROUND(((AV7/AT7)-1)*100,1))</f>
        <v>-4.4000000000000004</v>
      </c>
      <c r="AX7" s="143">
        <v>130115</v>
      </c>
      <c r="AY7" s="11">
        <f>IF(AV7=0,"-",ROUND(((AX7/AV7)-1)*100,1))</f>
        <v>-2.4</v>
      </c>
      <c r="AZ7" s="28">
        <v>126638</v>
      </c>
      <c r="BA7" s="127">
        <v>-2.7</v>
      </c>
      <c r="BB7" s="143">
        <v>118971</v>
      </c>
      <c r="BC7" s="114">
        <v>-6.1</v>
      </c>
      <c r="BD7" s="101">
        <v>117510</v>
      </c>
      <c r="BE7" s="198">
        <f>BD7/BB7*100-100</f>
        <v>-1.2280303603399148</v>
      </c>
      <c r="BF7" s="143">
        <v>121321</v>
      </c>
      <c r="BG7" s="206">
        <f>BF7/BD7*100-100</f>
        <v>3.2431282444047298</v>
      </c>
      <c r="BH7" s="101">
        <v>128997</v>
      </c>
      <c r="BI7" s="198">
        <f>BH7/BF7*100-100</f>
        <v>6.3270167571978391</v>
      </c>
      <c r="BJ7" s="143">
        <v>126167</v>
      </c>
      <c r="BK7" s="59">
        <f>BJ7/BH7*100-100</f>
        <v>-2.1938494693675068</v>
      </c>
    </row>
    <row r="8" spans="1:63" ht="24.9" customHeight="1" x14ac:dyDescent="0.2">
      <c r="A8" s="79"/>
      <c r="B8" s="5"/>
      <c r="C8" s="52" t="s">
        <v>40</v>
      </c>
      <c r="D8" s="25">
        <v>31430</v>
      </c>
      <c r="E8" s="114" t="s">
        <v>36</v>
      </c>
      <c r="F8" s="98">
        <v>32926</v>
      </c>
      <c r="G8" s="127">
        <f>IF(D8=0,"-",ROUND(((F8/D8)-1)*100,1))</f>
        <v>4.8</v>
      </c>
      <c r="H8" s="141">
        <v>31271</v>
      </c>
      <c r="I8" s="114">
        <f>IF(F8=0,"-",ROUND(((H8/F8)-1)*100,1))</f>
        <v>-5</v>
      </c>
      <c r="J8" s="141">
        <v>40681</v>
      </c>
      <c r="K8" s="11">
        <f>IF(H8=0,"-",ROUND(((J8/H8)-1)*100,1))</f>
        <v>30.1</v>
      </c>
      <c r="L8" s="25">
        <v>46355</v>
      </c>
      <c r="M8" s="127">
        <f>IF(J8=0,"-",ROUND(((L8/J8)-1)*100,1))</f>
        <v>13.9</v>
      </c>
      <c r="N8" s="141">
        <v>41764</v>
      </c>
      <c r="O8" s="114">
        <f>IF(L8=0,"-",ROUND(((N8/L8)-1)*100,1))</f>
        <v>-9.9</v>
      </c>
      <c r="P8" s="101">
        <v>39924</v>
      </c>
      <c r="Q8" s="127">
        <f>IF(N8=0,"-",ROUND(((P8/N8)-1)*100,1))</f>
        <v>-4.4000000000000004</v>
      </c>
      <c r="R8" s="143">
        <v>40716</v>
      </c>
      <c r="S8" s="11">
        <f>IF(P8=0,"-",ROUND(((R8/P8)-1)*100,1))</f>
        <v>2</v>
      </c>
      <c r="T8" s="28">
        <v>39045</v>
      </c>
      <c r="U8" s="127">
        <f>IF(R8=0,"-",ROUND(((T8/R8)-1)*100,1))</f>
        <v>-4.0999999999999996</v>
      </c>
      <c r="V8" s="143">
        <v>36899</v>
      </c>
      <c r="W8" s="114">
        <f>IF(T8=0,"-",ROUND(((V8/T8)-1)*100,1))</f>
        <v>-5.5</v>
      </c>
      <c r="X8" s="101">
        <v>42129</v>
      </c>
      <c r="Y8" s="127">
        <f>IF(V8=0,"-",ROUND(((X8/V8)-1)*100,1))</f>
        <v>14.2</v>
      </c>
      <c r="Z8" s="143">
        <v>239409</v>
      </c>
      <c r="AA8" s="11">
        <f>IF(X8=0,"-",ROUND(((Z8/X8)-1)*100,1))</f>
        <v>468.3</v>
      </c>
      <c r="AB8" s="28">
        <v>295458</v>
      </c>
      <c r="AC8" s="127">
        <f>IF(Z8=0,"-",ROUND(((AB8/Z8)-1)*100,1))</f>
        <v>23.4</v>
      </c>
      <c r="AD8" s="143">
        <v>271772</v>
      </c>
      <c r="AE8" s="114">
        <f>IF(AB8=0,"-",ROUND(((AD8/AB8)-1)*100,1))</f>
        <v>-8</v>
      </c>
      <c r="AF8" s="101">
        <v>267849</v>
      </c>
      <c r="AG8" s="127">
        <f>IF(AD8=0,"-",ROUND(((AF8/AD8)-1)*100,1))</f>
        <v>-1.4</v>
      </c>
      <c r="AH8" s="143">
        <v>278308</v>
      </c>
      <c r="AI8" s="11">
        <f>IF(AF8=0,"-",ROUND(((AH8/AF8)-1)*100,1))</f>
        <v>3.9</v>
      </c>
      <c r="AJ8" s="28">
        <v>274850</v>
      </c>
      <c r="AK8" s="127">
        <f>IF(AH8=0,"-",ROUND(((AJ8/AH8)-1)*100,1))</f>
        <v>-1.2</v>
      </c>
      <c r="AL8" s="143">
        <v>271240</v>
      </c>
      <c r="AM8" s="114">
        <f>IF(AJ8=0,"-",ROUND(((AL8/AJ8)-1)*100,1))</f>
        <v>-1.3</v>
      </c>
      <c r="AN8" s="101">
        <v>283458</v>
      </c>
      <c r="AO8" s="127">
        <f>IF(AL8=0,"-",ROUND(((AN8/AL8)-1)*100,1))</f>
        <v>4.5</v>
      </c>
      <c r="AP8" s="143">
        <v>271019</v>
      </c>
      <c r="AQ8" s="11">
        <f>IF(AN8=0,"-",ROUND(((AP8/AN8)-1)*100,1))</f>
        <v>-4.4000000000000004</v>
      </c>
      <c r="AR8" s="28">
        <v>263681</v>
      </c>
      <c r="AS8" s="127">
        <f>IF(AP8=0,"-",ROUND(((AR8/AP8)-1)*100,1))</f>
        <v>-2.7</v>
      </c>
      <c r="AT8" s="143">
        <v>259473</v>
      </c>
      <c r="AU8" s="114">
        <f>IF(AR8=0,"-",ROUND(((AT8/AR8)-1)*100,1))</f>
        <v>-1.6</v>
      </c>
      <c r="AV8" s="101">
        <v>270035</v>
      </c>
      <c r="AW8" s="127">
        <f>IF(AT8=0,"-",ROUND(((AV8/AT8)-1)*100,1))</f>
        <v>4.0999999999999996</v>
      </c>
      <c r="AX8" s="143">
        <v>274037</v>
      </c>
      <c r="AY8" s="11">
        <f>IF(AV8=0,"-",ROUND(((AX8/AV8)-1)*100,1))</f>
        <v>1.5</v>
      </c>
      <c r="AZ8" s="28">
        <v>281428</v>
      </c>
      <c r="BA8" s="127">
        <v>2.7</v>
      </c>
      <c r="BB8" s="143">
        <v>265088</v>
      </c>
      <c r="BC8" s="114">
        <v>-5.8</v>
      </c>
      <c r="BD8" s="101">
        <v>290722</v>
      </c>
      <c r="BE8" s="198">
        <f>BD8/BB8*100-100</f>
        <v>9.6699963785610805</v>
      </c>
      <c r="BF8" s="143">
        <v>282676</v>
      </c>
      <c r="BG8" s="206">
        <f>BF8/BD8*100-100</f>
        <v>-2.767592407867312</v>
      </c>
      <c r="BH8" s="101">
        <v>269993</v>
      </c>
      <c r="BI8" s="198">
        <f>BH8/BF8*100-100</f>
        <v>-4.4867622295490293</v>
      </c>
      <c r="BJ8" s="143">
        <v>286851</v>
      </c>
      <c r="BK8" s="59">
        <f>BJ8/BH8*100-100</f>
        <v>6.2438655817002768</v>
      </c>
    </row>
    <row r="9" spans="1:63" ht="24.9" customHeight="1" x14ac:dyDescent="0.2">
      <c r="A9" s="79"/>
      <c r="B9" s="5"/>
      <c r="C9" s="52" t="s">
        <v>41</v>
      </c>
      <c r="D9" s="25">
        <v>177873</v>
      </c>
      <c r="E9" s="114" t="s">
        <v>36</v>
      </c>
      <c r="F9" s="98">
        <v>76127</v>
      </c>
      <c r="G9" s="127">
        <f>IF(D9=0,"-",ROUND(((F9/D9)-1)*100,1))</f>
        <v>-57.2</v>
      </c>
      <c r="H9" s="141">
        <v>101765</v>
      </c>
      <c r="I9" s="114">
        <f>IF(F9=0,"-",ROUND(((H9/F9)-1)*100,1))</f>
        <v>33.700000000000003</v>
      </c>
      <c r="J9" s="141">
        <v>61388</v>
      </c>
      <c r="K9" s="11">
        <f>IF(H9=0,"-",ROUND(((J9/H9)-1)*100,1))</f>
        <v>-39.700000000000003</v>
      </c>
      <c r="L9" s="25">
        <v>52192</v>
      </c>
      <c r="M9" s="127">
        <f>IF(J9=0,"-",ROUND(((L9/J9)-1)*100,1))</f>
        <v>-15</v>
      </c>
      <c r="N9" s="141">
        <v>46988</v>
      </c>
      <c r="O9" s="114">
        <f>IF(L9=0,"-",ROUND(((N9/L9)-1)*100,1))</f>
        <v>-10</v>
      </c>
      <c r="P9" s="101">
        <v>40108</v>
      </c>
      <c r="Q9" s="127">
        <f>IF(N9=0,"-",ROUND(((P9/N9)-1)*100,1))</f>
        <v>-14.6</v>
      </c>
      <c r="R9" s="143">
        <v>34816</v>
      </c>
      <c r="S9" s="11">
        <f>IF(P9=0,"-",ROUND(((R9/P9)-1)*100,1))</f>
        <v>-13.2</v>
      </c>
      <c r="T9" s="28">
        <v>103577</v>
      </c>
      <c r="U9" s="127">
        <f>IF(R9=0,"-",ROUND(((T9/R9)-1)*100,1))</f>
        <v>197.5</v>
      </c>
      <c r="V9" s="143">
        <v>34182</v>
      </c>
      <c r="W9" s="114">
        <f>IF(T9=0,"-",ROUND(((V9/T9)-1)*100,1))</f>
        <v>-67</v>
      </c>
      <c r="X9" s="101">
        <v>87137</v>
      </c>
      <c r="Y9" s="127">
        <f>IF(V9=0,"-",ROUND(((X9/V9)-1)*100,1))</f>
        <v>154.9</v>
      </c>
      <c r="Z9" s="143">
        <v>237632</v>
      </c>
      <c r="AA9" s="11">
        <f>IF(X9=0,"-",ROUND(((Z9/X9)-1)*100,1))</f>
        <v>172.7</v>
      </c>
      <c r="AB9" s="28">
        <v>40877</v>
      </c>
      <c r="AC9" s="127">
        <f>IF(Z9=0,"-",ROUND(((AB9/Z9)-1)*100,1))</f>
        <v>-82.8</v>
      </c>
      <c r="AD9" s="143">
        <v>77268</v>
      </c>
      <c r="AE9" s="114">
        <f>IF(AB9=0,"-",ROUND(((AD9/AB9)-1)*100,1))</f>
        <v>89</v>
      </c>
      <c r="AF9" s="101">
        <v>68135</v>
      </c>
      <c r="AG9" s="127">
        <f>IF(AD9=0,"-",ROUND(((AF9/AD9)-1)*100,1))</f>
        <v>-11.8</v>
      </c>
      <c r="AH9" s="143">
        <v>79794</v>
      </c>
      <c r="AI9" s="11">
        <f>IF(AF9=0,"-",ROUND(((AH9/AF9)-1)*100,1))</f>
        <v>17.100000000000001</v>
      </c>
      <c r="AJ9" s="28">
        <v>67493</v>
      </c>
      <c r="AK9" s="127">
        <f>IF(AH9=0,"-",ROUND(((AJ9/AH9)-1)*100,1))</f>
        <v>-15.4</v>
      </c>
      <c r="AL9" s="143">
        <v>42126</v>
      </c>
      <c r="AM9" s="114">
        <f>IF(AJ9=0,"-",ROUND(((AL9/AJ9)-1)*100,1))</f>
        <v>-37.6</v>
      </c>
      <c r="AN9" s="101">
        <v>46566</v>
      </c>
      <c r="AO9" s="127">
        <f>IF(AL9=0,"-",ROUND(((AN9/AL9)-1)*100,1))</f>
        <v>10.5</v>
      </c>
      <c r="AP9" s="143">
        <v>31828</v>
      </c>
      <c r="AQ9" s="11">
        <f>IF(AN9=0,"-",ROUND(((AP9/AN9)-1)*100,1))</f>
        <v>-31.6</v>
      </c>
      <c r="AR9" s="28">
        <v>31867</v>
      </c>
      <c r="AS9" s="127">
        <f>IF(AP9=0,"-",ROUND(((AR9/AP9)-1)*100,1))</f>
        <v>0.1</v>
      </c>
      <c r="AT9" s="143">
        <v>44529</v>
      </c>
      <c r="AU9" s="114">
        <f>IF(AR9=0,"-",ROUND(((AT9/AR9)-1)*100,1))</f>
        <v>39.700000000000003</v>
      </c>
      <c r="AV9" s="101">
        <v>88107</v>
      </c>
      <c r="AW9" s="127">
        <f>IF(AT9=0,"-",ROUND(((AV9/AT9)-1)*100,1))</f>
        <v>97.9</v>
      </c>
      <c r="AX9" s="143">
        <v>27924</v>
      </c>
      <c r="AY9" s="11">
        <f>IF(AV9=0,"-",ROUND(((AX9/AV9)-1)*100,1))</f>
        <v>-68.3</v>
      </c>
      <c r="AZ9" s="28">
        <v>145216</v>
      </c>
      <c r="BA9" s="127">
        <v>420</v>
      </c>
      <c r="BB9" s="143">
        <v>28709</v>
      </c>
      <c r="BC9" s="114">
        <v>-80.2</v>
      </c>
      <c r="BD9" s="101">
        <v>55049</v>
      </c>
      <c r="BE9" s="198">
        <f>BD9/BB9*100-100</f>
        <v>91.748232261660121</v>
      </c>
      <c r="BF9" s="143">
        <v>70438</v>
      </c>
      <c r="BG9" s="206">
        <f>BF9/BD9*100-100</f>
        <v>27.955094552126283</v>
      </c>
      <c r="BH9" s="101">
        <v>159352</v>
      </c>
      <c r="BI9" s="198">
        <f>BH9/BF9*100-100</f>
        <v>126.23015985689543</v>
      </c>
      <c r="BJ9" s="143">
        <v>35881</v>
      </c>
      <c r="BK9" s="59">
        <f>BJ9/BH9*100-100</f>
        <v>-77.483181886640892</v>
      </c>
    </row>
    <row r="10" spans="1:63" ht="24.9" customHeight="1" x14ac:dyDescent="0.2">
      <c r="A10" s="79"/>
      <c r="B10" s="5"/>
      <c r="C10" s="52" t="s">
        <v>42</v>
      </c>
      <c r="D10" s="25">
        <v>4520</v>
      </c>
      <c r="E10" s="114" t="s">
        <v>36</v>
      </c>
      <c r="F10" s="98">
        <v>56550</v>
      </c>
      <c r="G10" s="127">
        <f>IF(D10=0,"-",ROUND(((F10/D10)-1)*100,1))</f>
        <v>1151.0999999999999</v>
      </c>
      <c r="H10" s="141">
        <v>1250</v>
      </c>
      <c r="I10" s="114">
        <f>IF(F10=0,"-",ROUND(((H10/F10)-1)*100,1))</f>
        <v>-97.8</v>
      </c>
      <c r="J10" s="141">
        <v>800</v>
      </c>
      <c r="K10" s="11">
        <f>IF(H10=0,"-",ROUND(((J10/H10)-1)*100,1))</f>
        <v>-36</v>
      </c>
      <c r="L10" s="25">
        <v>545</v>
      </c>
      <c r="M10" s="127">
        <f>IF(J10=0,"-",ROUND(((L10/J10)-1)*100,1))</f>
        <v>-31.9</v>
      </c>
      <c r="N10" s="141">
        <v>45</v>
      </c>
      <c r="O10" s="114">
        <f>IF(L10=0,"-",ROUND(((N10/L10)-1)*100,1))</f>
        <v>-91.7</v>
      </c>
      <c r="P10" s="101">
        <v>893</v>
      </c>
      <c r="Q10" s="127">
        <f>IF(N10=0,"-",ROUND(((P10/N10)-1)*100,1))</f>
        <v>1884.4</v>
      </c>
      <c r="R10" s="173">
        <v>11870</v>
      </c>
      <c r="S10" s="11">
        <f>IF(P10=0,"-",ROUND(((R10/P10)-1)*100,1))</f>
        <v>1229.2</v>
      </c>
      <c r="T10" s="48">
        <v>3004</v>
      </c>
      <c r="U10" s="127">
        <f>IF(R10=0,"-",ROUND(((T10/R10)-1)*100,1))</f>
        <v>-74.7</v>
      </c>
      <c r="V10" s="173">
        <v>8610</v>
      </c>
      <c r="W10" s="114">
        <f>IF(T10=0,"-",ROUND(((V10/T10)-1)*100,1))</f>
        <v>186.6</v>
      </c>
      <c r="X10" s="181">
        <v>4510</v>
      </c>
      <c r="Y10" s="127">
        <f>IF(V10=0,"-",ROUND(((X10/V10)-1)*100,1))</f>
        <v>-47.6</v>
      </c>
      <c r="Z10" s="173">
        <v>20977</v>
      </c>
      <c r="AA10" s="11">
        <f>IF(X10=0,"-",ROUND(((Z10/X10)-1)*100,1))</f>
        <v>365.1</v>
      </c>
      <c r="AB10" s="48">
        <v>1982</v>
      </c>
      <c r="AC10" s="127">
        <f>IF(Z10=0,"-",ROUND(((AB10/Z10)-1)*100,1))</f>
        <v>-90.6</v>
      </c>
      <c r="AD10" s="173">
        <v>1459</v>
      </c>
      <c r="AE10" s="114">
        <f>IF(AB10=0,"-",ROUND(((AD10/AB10)-1)*100,1))</f>
        <v>-26.4</v>
      </c>
      <c r="AF10" s="181">
        <v>1429</v>
      </c>
      <c r="AG10" s="127">
        <f>IF(AD10=0,"-",ROUND(((AF10/AD10)-1)*100,1))</f>
        <v>-2.1</v>
      </c>
      <c r="AH10" s="173">
        <v>511</v>
      </c>
      <c r="AI10" s="11">
        <f>IF(AF10=0,"-",ROUND(((AH10/AF10)-1)*100,1))</f>
        <v>-64.2</v>
      </c>
      <c r="AJ10" s="48">
        <v>2598</v>
      </c>
      <c r="AK10" s="127">
        <f>IF(AH10=0,"-",ROUND(((AJ10/AH10)-1)*100,1))</f>
        <v>408.4</v>
      </c>
      <c r="AL10" s="173">
        <v>1021</v>
      </c>
      <c r="AM10" s="114">
        <f>IF(AJ10=0,"-",ROUND(((AL10/AJ10)-1)*100,1))</f>
        <v>-60.7</v>
      </c>
      <c r="AN10" s="181">
        <v>2906</v>
      </c>
      <c r="AO10" s="127">
        <f>IF(AL10=0,"-",ROUND(((AN10/AL10)-1)*100,1))</f>
        <v>184.6</v>
      </c>
      <c r="AP10" s="173">
        <v>1599</v>
      </c>
      <c r="AQ10" s="11">
        <f>IF(AN10=0,"-",ROUND(((AP10/AN10)-1)*100,1))</f>
        <v>-45</v>
      </c>
      <c r="AR10" s="48">
        <v>1716</v>
      </c>
      <c r="AS10" s="127">
        <f>IF(AP10=0,"-",ROUND(((AR10/AP10)-1)*100,1))</f>
        <v>7.3</v>
      </c>
      <c r="AT10" s="173">
        <v>19451</v>
      </c>
      <c r="AU10" s="114">
        <f>IF(AR10=0,"-",ROUND(((AT10/AR10)-1)*100,1))</f>
        <v>1033.5</v>
      </c>
      <c r="AV10" s="181">
        <v>62228</v>
      </c>
      <c r="AW10" s="127">
        <f>IF(AT10=0,"-",ROUND(((AV10/AT10)-1)*100,1))</f>
        <v>219.9</v>
      </c>
      <c r="AX10" s="173">
        <v>65998</v>
      </c>
      <c r="AY10" s="11">
        <f>IF(AV10=0,"-",ROUND(((AX10/AV10)-1)*100,1))</f>
        <v>6.1</v>
      </c>
      <c r="AZ10" s="48">
        <v>135828</v>
      </c>
      <c r="BA10" s="127">
        <v>105.8</v>
      </c>
      <c r="BB10" s="173">
        <v>369879</v>
      </c>
      <c r="BC10" s="114">
        <v>172.3</v>
      </c>
      <c r="BD10" s="181">
        <v>621459</v>
      </c>
      <c r="BE10" s="127">
        <f>BD10/BB10*100-100</f>
        <v>68.016837938893531</v>
      </c>
      <c r="BF10" s="173">
        <v>1308179</v>
      </c>
      <c r="BG10" s="114">
        <f>BF10/BD10*100-100</f>
        <v>110.50125591551497</v>
      </c>
      <c r="BH10" s="181">
        <v>1556016</v>
      </c>
      <c r="BI10" s="127">
        <f>BH10/BF10*100-100</f>
        <v>18.945190222438967</v>
      </c>
      <c r="BJ10" s="173">
        <v>982840</v>
      </c>
      <c r="BK10" s="11">
        <f>BJ10/BH10*100-100</f>
        <v>-36.836125078405367</v>
      </c>
    </row>
    <row r="11" spans="1:63" ht="24.9" customHeight="1" x14ac:dyDescent="0.2">
      <c r="A11" s="79"/>
      <c r="B11" s="5"/>
      <c r="C11" s="52" t="s">
        <v>43</v>
      </c>
      <c r="D11" s="25">
        <v>323301</v>
      </c>
      <c r="E11" s="114" t="s">
        <v>36</v>
      </c>
      <c r="F11" s="98">
        <v>365000</v>
      </c>
      <c r="G11" s="127">
        <f>IF(D11=0,"-",ROUND(((F11/D11)-1)*100,1))</f>
        <v>12.9</v>
      </c>
      <c r="H11" s="141">
        <v>931000</v>
      </c>
      <c r="I11" s="114">
        <f>IF(F11=0,"-",ROUND(((H11/F11)-1)*100,1))</f>
        <v>155.1</v>
      </c>
      <c r="J11" s="141">
        <v>1561000</v>
      </c>
      <c r="K11" s="11">
        <f>IF(H11=0,"-",ROUND(((J11/H11)-1)*100,1))</f>
        <v>67.7</v>
      </c>
      <c r="L11" s="25">
        <v>1519632</v>
      </c>
      <c r="M11" s="127">
        <f>IF(J11=0,"-",ROUND(((L11/J11)-1)*100,1))</f>
        <v>-2.7</v>
      </c>
      <c r="N11" s="141">
        <v>870568</v>
      </c>
      <c r="O11" s="114">
        <f>IF(L11=0,"-",ROUND(((N11/L11)-1)*100,1))</f>
        <v>-42.7</v>
      </c>
      <c r="P11" s="101">
        <v>629164</v>
      </c>
      <c r="Q11" s="127">
        <f>IF(N11=0,"-",ROUND(((P11/N11)-1)*100,1))</f>
        <v>-27.7</v>
      </c>
      <c r="R11" s="143">
        <v>716641</v>
      </c>
      <c r="S11" s="11">
        <f>IF(P11=0,"-",ROUND(((R11/P11)-1)*100,1))</f>
        <v>13.9</v>
      </c>
      <c r="T11" s="28">
        <v>165803</v>
      </c>
      <c r="U11" s="127">
        <f>IF(R11=0,"-",ROUND(((T11/R11)-1)*100,1))</f>
        <v>-76.900000000000006</v>
      </c>
      <c r="V11" s="143">
        <v>433984</v>
      </c>
      <c r="W11" s="114">
        <f>IF(T11=0,"-",ROUND(((V11/T11)-1)*100,1))</f>
        <v>161.69999999999999</v>
      </c>
      <c r="X11" s="101">
        <v>1455801</v>
      </c>
      <c r="Y11" s="127">
        <f>IF(V11=0,"-",ROUND(((X11/V11)-1)*100,1))</f>
        <v>235.5</v>
      </c>
      <c r="Z11" s="143">
        <v>498099</v>
      </c>
      <c r="AA11" s="11">
        <f>IF(X11=0,"-",ROUND(((Z11/X11)-1)*100,1))</f>
        <v>-65.8</v>
      </c>
      <c r="AB11" s="28">
        <v>4412</v>
      </c>
      <c r="AC11" s="127">
        <f>IF(Z11=0,"-",ROUND(((AB11/Z11)-1)*100,1))</f>
        <v>-99.1</v>
      </c>
      <c r="AD11" s="143">
        <v>7317</v>
      </c>
      <c r="AE11" s="114">
        <f>IF(AB11=0,"-",ROUND(((AD11/AB11)-1)*100,1))</f>
        <v>65.8</v>
      </c>
      <c r="AF11" s="101">
        <v>10814</v>
      </c>
      <c r="AG11" s="127">
        <f>IF(AD11=0,"-",ROUND(((AF11/AD11)-1)*100,1))</f>
        <v>47.8</v>
      </c>
      <c r="AH11" s="143">
        <v>20399</v>
      </c>
      <c r="AI11" s="11">
        <f>IF(AF11=0,"-",ROUND(((AH11/AF11)-1)*100,1))</f>
        <v>88.6</v>
      </c>
      <c r="AJ11" s="28">
        <v>73799</v>
      </c>
      <c r="AK11" s="127">
        <f>IF(AH11=0,"-",ROUND(((AJ11/AH11)-1)*100,1))</f>
        <v>261.8</v>
      </c>
      <c r="AL11" s="143">
        <v>69256</v>
      </c>
      <c r="AM11" s="114">
        <f>IF(AJ11=0,"-",ROUND(((AL11/AJ11)-1)*100,1))</f>
        <v>-6.2</v>
      </c>
      <c r="AN11" s="101">
        <v>171754</v>
      </c>
      <c r="AO11" s="127">
        <f>IF(AL11=0,"-",ROUND(((AN11/AL11)-1)*100,1))</f>
        <v>148</v>
      </c>
      <c r="AP11" s="143">
        <v>92924</v>
      </c>
      <c r="AQ11" s="11">
        <f>IF(AN11=0,"-",ROUND(((AP11/AN11)-1)*100,1))</f>
        <v>-45.9</v>
      </c>
      <c r="AR11" s="28">
        <v>79107</v>
      </c>
      <c r="AS11" s="127">
        <f>IF(AP11=0,"-",ROUND(((AR11/AP11)-1)*100,1))</f>
        <v>-14.9</v>
      </c>
      <c r="AT11" s="143">
        <v>515637</v>
      </c>
      <c r="AU11" s="114">
        <f>IF(AR11=0,"-",ROUND(((AT11/AR11)-1)*100,1))</f>
        <v>551.79999999999995</v>
      </c>
      <c r="AV11" s="101">
        <v>343410</v>
      </c>
      <c r="AW11" s="127">
        <f>IF(AT11=0,"-",ROUND(((AV11/AT11)-1)*100,1))</f>
        <v>-33.4</v>
      </c>
      <c r="AX11" s="143">
        <v>82468</v>
      </c>
      <c r="AY11" s="11">
        <f>IF(AV11=0,"-",ROUND(((AX11/AV11)-1)*100,1))</f>
        <v>-76</v>
      </c>
      <c r="AZ11" s="28">
        <v>184645</v>
      </c>
      <c r="BA11" s="127">
        <v>123.9</v>
      </c>
      <c r="BB11" s="143">
        <v>645324</v>
      </c>
      <c r="BC11" s="114">
        <v>249.5</v>
      </c>
      <c r="BD11" s="101">
        <v>584091</v>
      </c>
      <c r="BE11" s="127">
        <f>BD11/BB11*100-100</f>
        <v>-9.488721944325647</v>
      </c>
      <c r="BF11" s="143">
        <v>1055772</v>
      </c>
      <c r="BG11" s="114">
        <f>BF11/BD11*100-100</f>
        <v>80.754711166581927</v>
      </c>
      <c r="BH11" s="101">
        <v>2012859</v>
      </c>
      <c r="BI11" s="127">
        <f>BH11/BF11*100-100</f>
        <v>90.652811402461879</v>
      </c>
      <c r="BJ11" s="143">
        <v>1945346</v>
      </c>
      <c r="BK11" s="11">
        <f>BJ11/BH11*100-100</f>
        <v>-3.3540849110643194</v>
      </c>
    </row>
    <row r="12" spans="1:63" ht="24.9" customHeight="1" x14ac:dyDescent="0.2">
      <c r="A12" s="79"/>
      <c r="B12" s="5"/>
      <c r="C12" s="52" t="s">
        <v>44</v>
      </c>
      <c r="D12" s="25">
        <v>238969</v>
      </c>
      <c r="E12" s="114" t="s">
        <v>36</v>
      </c>
      <c r="F12" s="98">
        <v>228713</v>
      </c>
      <c r="G12" s="127">
        <f>IF(D12=0,"-",ROUND(((F12/D12)-1)*100,1))</f>
        <v>-4.3</v>
      </c>
      <c r="H12" s="141">
        <v>395070</v>
      </c>
      <c r="I12" s="114">
        <f>IF(F12=0,"-",ROUND(((H12/F12)-1)*100,1))</f>
        <v>72.7</v>
      </c>
      <c r="J12" s="141">
        <v>236963</v>
      </c>
      <c r="K12" s="11">
        <f>IF(H12=0,"-",ROUND(((J12/H12)-1)*100,1))</f>
        <v>-40</v>
      </c>
      <c r="L12" s="25">
        <v>467298</v>
      </c>
      <c r="M12" s="127">
        <f>IF(J12=0,"-",ROUND(((L12/J12)-1)*100,1))</f>
        <v>97.2</v>
      </c>
      <c r="N12" s="141">
        <v>280584</v>
      </c>
      <c r="O12" s="114">
        <f>IF(L12=0,"-",ROUND(((N12/L12)-1)*100,1))</f>
        <v>-40</v>
      </c>
      <c r="P12" s="101">
        <v>240133</v>
      </c>
      <c r="Q12" s="127">
        <f>IF(N12=0,"-",ROUND(((P12/N12)-1)*100,1))</f>
        <v>-14.4</v>
      </c>
      <c r="R12" s="143">
        <v>203591</v>
      </c>
      <c r="S12" s="11">
        <f>IF(P12=0,"-",ROUND(((R12/P12)-1)*100,1))</f>
        <v>-15.2</v>
      </c>
      <c r="T12" s="28">
        <v>168916</v>
      </c>
      <c r="U12" s="127">
        <f>IF(R12=0,"-",ROUND(((T12/R12)-1)*100,1))</f>
        <v>-17</v>
      </c>
      <c r="V12" s="143">
        <v>163348</v>
      </c>
      <c r="W12" s="114">
        <f>IF(T12=0,"-",ROUND(((V12/T12)-1)*100,1))</f>
        <v>-3.3</v>
      </c>
      <c r="X12" s="101">
        <v>130223</v>
      </c>
      <c r="Y12" s="127">
        <f>IF(V12=0,"-",ROUND(((X12/V12)-1)*100,1))</f>
        <v>-20.3</v>
      </c>
      <c r="Z12" s="143">
        <v>23143</v>
      </c>
      <c r="AA12" s="11">
        <f>IF(X12=0,"-",ROUND(((Z12/X12)-1)*100,1))</f>
        <v>-82.2</v>
      </c>
      <c r="AB12" s="28">
        <v>127364</v>
      </c>
      <c r="AC12" s="127">
        <f>IF(Z12=0,"-",ROUND(((AB12/Z12)-1)*100,1))</f>
        <v>450.3</v>
      </c>
      <c r="AD12" s="143">
        <v>281016</v>
      </c>
      <c r="AE12" s="114">
        <f>IF(AB12=0,"-",ROUND(((AD12/AB12)-1)*100,1))</f>
        <v>120.6</v>
      </c>
      <c r="AF12" s="101">
        <v>406116</v>
      </c>
      <c r="AG12" s="127">
        <f>IF(AD12=0,"-",ROUND(((AF12/AD12)-1)*100,1))</f>
        <v>44.5</v>
      </c>
      <c r="AH12" s="143">
        <v>565413</v>
      </c>
      <c r="AI12" s="11">
        <f>IF(AF12=0,"-",ROUND(((AH12/AF12)-1)*100,1))</f>
        <v>39.200000000000003</v>
      </c>
      <c r="AJ12" s="28">
        <v>560404</v>
      </c>
      <c r="AK12" s="127">
        <f>IF(AH12=0,"-",ROUND(((AJ12/AH12)-1)*100,1))</f>
        <v>-0.9</v>
      </c>
      <c r="AL12" s="143">
        <v>543976</v>
      </c>
      <c r="AM12" s="114">
        <f>IF(AJ12=0,"-",ROUND(((AL12/AJ12)-1)*100,1))</f>
        <v>-2.9</v>
      </c>
      <c r="AN12" s="101">
        <v>239420</v>
      </c>
      <c r="AO12" s="127">
        <f>IF(AL12=0,"-",ROUND(((AN12/AL12)-1)*100,1))</f>
        <v>-56</v>
      </c>
      <c r="AP12" s="143">
        <v>504606</v>
      </c>
      <c r="AQ12" s="11">
        <f>IF(AN12=0,"-",ROUND(((AP12/AN12)-1)*100,1))</f>
        <v>110.8</v>
      </c>
      <c r="AR12" s="28">
        <v>530466</v>
      </c>
      <c r="AS12" s="127">
        <f>IF(AP12=0,"-",ROUND(((AR12/AP12)-1)*100,1))</f>
        <v>5.0999999999999996</v>
      </c>
      <c r="AT12" s="143">
        <v>640055</v>
      </c>
      <c r="AU12" s="114">
        <f>IF(AR12=0,"-",ROUND(((AT12/AR12)-1)*100,1))</f>
        <v>20.7</v>
      </c>
      <c r="AV12" s="101">
        <v>544327</v>
      </c>
      <c r="AW12" s="127">
        <f>IF(AT12=0,"-",ROUND(((AV12/AT12)-1)*100,1))</f>
        <v>-15</v>
      </c>
      <c r="AX12" s="143">
        <v>658469</v>
      </c>
      <c r="AY12" s="11">
        <f>IF(AV12=0,"-",ROUND(((AX12/AV12)-1)*100,1))</f>
        <v>21</v>
      </c>
      <c r="AZ12" s="28">
        <v>383224</v>
      </c>
      <c r="BA12" s="127">
        <v>-41.8</v>
      </c>
      <c r="BB12" s="143">
        <v>210951</v>
      </c>
      <c r="BC12" s="114">
        <v>-45</v>
      </c>
      <c r="BD12" s="101">
        <v>319744</v>
      </c>
      <c r="BE12" s="199">
        <f>BD12/BB12*100-100</f>
        <v>51.572640091774872</v>
      </c>
      <c r="BF12" s="143">
        <v>323891</v>
      </c>
      <c r="BG12" s="207">
        <f>BF12/BD12*100-100</f>
        <v>1.2969750800640583</v>
      </c>
      <c r="BH12" s="101">
        <v>735874</v>
      </c>
      <c r="BI12" s="199">
        <f>BH12/BF12*100-100</f>
        <v>127.19803884640203</v>
      </c>
      <c r="BJ12" s="143">
        <v>1086473</v>
      </c>
      <c r="BK12" s="60">
        <f>BJ12/BH12*100-100</f>
        <v>47.643890122493787</v>
      </c>
    </row>
    <row r="13" spans="1:63" ht="24.9" customHeight="1" x14ac:dyDescent="0.2">
      <c r="A13" s="79"/>
      <c r="B13" s="3"/>
      <c r="C13" s="53" t="s">
        <v>45</v>
      </c>
      <c r="D13" s="26">
        <v>1088784</v>
      </c>
      <c r="E13" s="115" t="s">
        <v>36</v>
      </c>
      <c r="F13" s="99">
        <v>1484395</v>
      </c>
      <c r="G13" s="128">
        <f>IF(D13=0,"-",ROUND(((F13/D13)-1)*100,1))</f>
        <v>36.299999999999997</v>
      </c>
      <c r="H13" s="142">
        <v>3271472</v>
      </c>
      <c r="I13" s="115">
        <f>IF(F13=0,"-",ROUND(((H13/F13)-1)*100,1))</f>
        <v>120.4</v>
      </c>
      <c r="J13" s="142">
        <v>3349200</v>
      </c>
      <c r="K13" s="12">
        <f>IF(H13=0,"-",ROUND(((J13/H13)-1)*100,1))</f>
        <v>2.4</v>
      </c>
      <c r="L13" s="26">
        <v>3281612</v>
      </c>
      <c r="M13" s="128">
        <f>IF(J13=0,"-",ROUND(((L13/J13)-1)*100,1))</f>
        <v>-2</v>
      </c>
      <c r="N13" s="142">
        <v>7659201</v>
      </c>
      <c r="O13" s="115">
        <f>IF(L13=0,"-",ROUND(((N13/L13)-1)*100,1))</f>
        <v>133.4</v>
      </c>
      <c r="P13" s="155">
        <v>7611998</v>
      </c>
      <c r="Q13" s="128">
        <f>IF(N13=0,"-",ROUND(((P13/N13)-1)*100,1))</f>
        <v>-0.6</v>
      </c>
      <c r="R13" s="174">
        <v>7240913</v>
      </c>
      <c r="S13" s="12">
        <f>IF(P13=0,"-",ROUND(((R13/P13)-1)*100,1))</f>
        <v>-4.9000000000000004</v>
      </c>
      <c r="T13" s="41">
        <v>6613118</v>
      </c>
      <c r="U13" s="128">
        <f>IF(R13=0,"-",ROUND(((T13/R13)-1)*100,1))</f>
        <v>-8.6999999999999993</v>
      </c>
      <c r="V13" s="174">
        <v>6898823</v>
      </c>
      <c r="W13" s="115">
        <f>IF(T13=0,"-",ROUND(((V13/T13)-1)*100,1))</f>
        <v>4.3</v>
      </c>
      <c r="X13" s="155">
        <v>7206818</v>
      </c>
      <c r="Y13" s="128">
        <f>IF(V13=0,"-",ROUND(((X13/V13)-1)*100,1))</f>
        <v>4.5</v>
      </c>
      <c r="Z13" s="174">
        <v>7132098</v>
      </c>
      <c r="AA13" s="12">
        <f>IF(X13=0,"-",ROUND(((Z13/X13)-1)*100,1))</f>
        <v>-1</v>
      </c>
      <c r="AB13" s="41">
        <v>6816048</v>
      </c>
      <c r="AC13" s="128">
        <f>IF(Z13=0,"-",ROUND(((AB13/Z13)-1)*100,1))</f>
        <v>-4.4000000000000004</v>
      </c>
      <c r="AD13" s="174">
        <v>6721271</v>
      </c>
      <c r="AE13" s="115">
        <f>IF(AB13=0,"-",ROUND(((AD13/AB13)-1)*100,1))</f>
        <v>-1.4</v>
      </c>
      <c r="AF13" s="155">
        <v>6652818</v>
      </c>
      <c r="AG13" s="128">
        <f>IF(AD13=0,"-",ROUND(((AF13/AD13)-1)*100,1))</f>
        <v>-1</v>
      </c>
      <c r="AH13" s="174">
        <v>6255675</v>
      </c>
      <c r="AI13" s="12">
        <f>IF(AF13=0,"-",ROUND(((AH13/AF13)-1)*100,1))</f>
        <v>-6</v>
      </c>
      <c r="AJ13" s="41">
        <v>6207334</v>
      </c>
      <c r="AK13" s="128">
        <f>IF(AH13=0,"-",ROUND(((AJ13/AH13)-1)*100,1))</f>
        <v>-0.8</v>
      </c>
      <c r="AL13" s="174">
        <v>6200835</v>
      </c>
      <c r="AM13" s="115">
        <f>IF(AJ13=0,"-",ROUND(((AL13/AJ13)-1)*100,1))</f>
        <v>-0.1</v>
      </c>
      <c r="AN13" s="155">
        <v>4852597</v>
      </c>
      <c r="AO13" s="128">
        <f>IF(AL13=0,"-",ROUND(((AN13/AL13)-1)*100,1))</f>
        <v>-21.7</v>
      </c>
      <c r="AP13" s="174">
        <v>3580557</v>
      </c>
      <c r="AQ13" s="12">
        <f>IF(AN13=0,"-",ROUND(((AP13/AN13)-1)*100,1))</f>
        <v>-26.2</v>
      </c>
      <c r="AR13" s="41">
        <v>3825382</v>
      </c>
      <c r="AS13" s="128">
        <f>IF(AP13=0,"-",ROUND(((AR13/AP13)-1)*100,1))</f>
        <v>6.8</v>
      </c>
      <c r="AT13" s="174">
        <v>964203</v>
      </c>
      <c r="AU13" s="115">
        <f>IF(AR13=0,"-",ROUND(((AT13/AR13)-1)*100,1))</f>
        <v>-74.8</v>
      </c>
      <c r="AV13" s="155">
        <v>791426</v>
      </c>
      <c r="AW13" s="128">
        <f>IF(AT13=0,"-",ROUND(((AV13/AT13)-1)*100,1))</f>
        <v>-17.899999999999999</v>
      </c>
      <c r="AX13" s="174">
        <v>1051631</v>
      </c>
      <c r="AY13" s="12">
        <f>IF(AV13=0,"-",ROUND(((AX13/AV13)-1)*100,1))</f>
        <v>32.9</v>
      </c>
      <c r="AZ13" s="41">
        <v>536826</v>
      </c>
      <c r="BA13" s="128">
        <v>-49</v>
      </c>
      <c r="BB13" s="174">
        <v>561264</v>
      </c>
      <c r="BC13" s="115">
        <v>4.5999999999999996</v>
      </c>
      <c r="BD13" s="155">
        <v>634494</v>
      </c>
      <c r="BE13" s="128">
        <f>BD13/BB13*100-100</f>
        <v>13.047336012999239</v>
      </c>
      <c r="BF13" s="174">
        <v>631139</v>
      </c>
      <c r="BG13" s="115">
        <f>BF13/BD13*100-100</f>
        <v>-0.52876780552692537</v>
      </c>
      <c r="BH13" s="155">
        <v>665291</v>
      </c>
      <c r="BI13" s="128">
        <f>BH13/BF13*100-100</f>
        <v>5.4111693303693755</v>
      </c>
      <c r="BJ13" s="174">
        <v>660281</v>
      </c>
      <c r="BK13" s="12">
        <f>BJ13/BH13*100-100</f>
        <v>-0.75305392677790906</v>
      </c>
    </row>
    <row r="14" spans="1:63" ht="24.9" customHeight="1" x14ac:dyDescent="0.2">
      <c r="A14" s="79"/>
      <c r="B14" s="70" t="s">
        <v>46</v>
      </c>
      <c r="C14" s="75"/>
      <c r="D14" s="27">
        <f>SUM(D15:D31)</f>
        <v>8309909</v>
      </c>
      <c r="E14" s="112" t="s">
        <v>36</v>
      </c>
      <c r="F14" s="100">
        <f>SUM(F15:F31)</f>
        <v>8775884</v>
      </c>
      <c r="G14" s="125">
        <f>IF(D14=0,"-",ROUND(((F14/D14)-1)*100,1))</f>
        <v>5.6</v>
      </c>
      <c r="H14" s="138">
        <f>SUM(H15:H31)</f>
        <v>11117417</v>
      </c>
      <c r="I14" s="112">
        <f>IF(F14=0,"-",ROUND(((H14/F14)-1)*100,1))</f>
        <v>26.7</v>
      </c>
      <c r="J14" s="138">
        <f>SUM(J15:J31)</f>
        <v>12386529</v>
      </c>
      <c r="K14" s="9">
        <f>IF(H14=0,"-",ROUND(((J14/H14)-1)*100,1))</f>
        <v>11.4</v>
      </c>
      <c r="L14" s="27">
        <f>SUM(L15:L31)</f>
        <v>13303225</v>
      </c>
      <c r="M14" s="125">
        <f>IF(J14=0,"-",ROUND(((L14/J14)-1)*100,1))</f>
        <v>7.4</v>
      </c>
      <c r="N14" s="138">
        <v>10636701</v>
      </c>
      <c r="O14" s="112">
        <f>IF(L14=0,"-",ROUND(((N14/L14)-1)*100,1))</f>
        <v>-20</v>
      </c>
      <c r="P14" s="96">
        <v>10204411</v>
      </c>
      <c r="Q14" s="125">
        <f>IF(N14=0,"-",ROUND(((P14/N14)-1)*100,1))</f>
        <v>-4.0999999999999996</v>
      </c>
      <c r="R14" s="139">
        <v>10686717</v>
      </c>
      <c r="S14" s="9">
        <f>IF(P14=0,"-",ROUND(((R14/P14)-1)*100,1))</f>
        <v>4.7</v>
      </c>
      <c r="T14" s="23">
        <f>SUM(T15:T31)</f>
        <v>10269016</v>
      </c>
      <c r="U14" s="125">
        <f>IF(R14=0,"-",ROUND(((T14/R14)-1)*100,1))</f>
        <v>-3.9</v>
      </c>
      <c r="V14" s="139">
        <f>SUM(V15:V31)</f>
        <v>12037062</v>
      </c>
      <c r="W14" s="112">
        <f>IF(T14=0,"-",ROUND(((V14/T14)-1)*100,1))</f>
        <v>17.2</v>
      </c>
      <c r="X14" s="96">
        <f>SUM(X15:X31)</f>
        <v>15579638</v>
      </c>
      <c r="Y14" s="125">
        <f>IF(V14=0,"-",ROUND(((X14/V14)-1)*100,1))</f>
        <v>29.4</v>
      </c>
      <c r="Z14" s="139">
        <f>SUM(Z15:Z31)</f>
        <v>13273320</v>
      </c>
      <c r="AA14" s="9">
        <f>IF(X14=0,"-",ROUND(((Z14/X14)-1)*100,1))</f>
        <v>-14.8</v>
      </c>
      <c r="AB14" s="23">
        <f>SUM(AB15:AB31)</f>
        <v>12812710</v>
      </c>
      <c r="AC14" s="125">
        <f>IF(Z14=0,"-",ROUND(((AB14/Z14)-1)*100,1))</f>
        <v>-3.5</v>
      </c>
      <c r="AD14" s="139">
        <f>SUM(AD15:AD31)</f>
        <v>12776808</v>
      </c>
      <c r="AE14" s="112">
        <f>IF(AB14=0,"-",ROUND(((AD14/AB14)-1)*100,1))</f>
        <v>-0.3</v>
      </c>
      <c r="AF14" s="96">
        <f>SUM(AF15:AF31)</f>
        <v>15833068</v>
      </c>
      <c r="AG14" s="125">
        <f>IF(AD14=0,"-",ROUND(((AF14/AD14)-1)*100,1))</f>
        <v>23.9</v>
      </c>
      <c r="AH14" s="139">
        <f>SUM(AH15:AH31)</f>
        <v>16504780</v>
      </c>
      <c r="AI14" s="9">
        <f>IF(AF14=0,"-",ROUND(((AH14/AF14)-1)*100,1))</f>
        <v>4.2</v>
      </c>
      <c r="AJ14" s="23">
        <f>SUM(AJ15:AJ31)</f>
        <v>16775002</v>
      </c>
      <c r="AK14" s="125">
        <f>IF(AH14=0,"-",ROUND(((AJ14/AH14)-1)*100,1))</f>
        <v>1.6</v>
      </c>
      <c r="AL14" s="139">
        <f>SUM(AL15:AL31)</f>
        <v>17081414</v>
      </c>
      <c r="AM14" s="112">
        <f>IF(AJ14=0,"-",ROUND(((AL14/AJ14)-1)*100,1))</f>
        <v>1.8</v>
      </c>
      <c r="AN14" s="96">
        <f>SUM(AN15:AN31)</f>
        <v>17662013</v>
      </c>
      <c r="AO14" s="125">
        <f>IF(AL14=0,"-",ROUND(((AN14/AL14)-1)*100,1))</f>
        <v>3.4</v>
      </c>
      <c r="AP14" s="139">
        <f>SUM(AP15:AP31)</f>
        <v>16054283</v>
      </c>
      <c r="AQ14" s="9">
        <f>IF(AN14=0,"-",ROUND(((AP14/AN14)-1)*100,1))</f>
        <v>-9.1</v>
      </c>
      <c r="AR14" s="23">
        <f>SUM(AR15:AR31)</f>
        <v>17682404</v>
      </c>
      <c r="AS14" s="125">
        <f>IF(AP14=0,"-",ROUND(((AR14/AP14)-1)*100,1))</f>
        <v>10.1</v>
      </c>
      <c r="AT14" s="139">
        <f>SUM(AT15:AT31)</f>
        <v>21067398</v>
      </c>
      <c r="AU14" s="112">
        <f>IF(AR14=0,"-",ROUND(((AT14/AR14)-1)*100,1))</f>
        <v>19.100000000000001</v>
      </c>
      <c r="AV14" s="96">
        <f>SUM(AV15:AV31)</f>
        <v>17442814</v>
      </c>
      <c r="AW14" s="125">
        <f>IF(AT14=0,"-",ROUND(((AV14/AT14)-1)*100,1))</f>
        <v>-17.2</v>
      </c>
      <c r="AX14" s="139">
        <f>SUM(AX15:AX31)</f>
        <v>17001048</v>
      </c>
      <c r="AY14" s="9">
        <f>IF(AV14=0,"-",ROUND(((AX14/AV14)-1)*100,1))</f>
        <v>-2.5</v>
      </c>
      <c r="AZ14" s="23">
        <f>SUM(AZ15:AZ31)</f>
        <v>17739887</v>
      </c>
      <c r="BA14" s="125">
        <v>4.3</v>
      </c>
      <c r="BB14" s="139">
        <f>SUM(BB15:BB31)</f>
        <v>25600412</v>
      </c>
      <c r="BC14" s="112">
        <v>44.3</v>
      </c>
      <c r="BD14" s="96">
        <f>SUM(BD15:BD31)</f>
        <v>23648007</v>
      </c>
      <c r="BE14" s="125">
        <f>BD14/BB14*100-100</f>
        <v>-7.6264592929207566</v>
      </c>
      <c r="BF14" s="139">
        <f>SUM(BF15:BF31)</f>
        <v>22677280</v>
      </c>
      <c r="BG14" s="112">
        <f>BF14/BD14*100-100</f>
        <v>-4.1048998336308102</v>
      </c>
      <c r="BH14" s="96">
        <f>SUM(BH15:BH31)</f>
        <v>23089065</v>
      </c>
      <c r="BI14" s="125">
        <f>BH14/BF14*100-100</f>
        <v>1.8158482851558801</v>
      </c>
      <c r="BJ14" s="139">
        <f>SUM(BJ15:BJ31)</f>
        <v>23156821</v>
      </c>
      <c r="BK14" s="9">
        <f>BJ14/BH14*100-100</f>
        <v>0.29345493202083617</v>
      </c>
    </row>
    <row r="15" spans="1:63" ht="24.9" customHeight="1" x14ac:dyDescent="0.2">
      <c r="A15" s="79"/>
      <c r="B15" s="5"/>
      <c r="C15" s="51" t="s">
        <v>47</v>
      </c>
      <c r="D15" s="24">
        <v>465942</v>
      </c>
      <c r="E15" s="113" t="s">
        <v>36</v>
      </c>
      <c r="F15" s="97">
        <v>493918</v>
      </c>
      <c r="G15" s="126">
        <f>IF(D15=0,"-",ROUND(((F15/D15)-1)*100,1))</f>
        <v>6</v>
      </c>
      <c r="H15" s="140">
        <v>355730</v>
      </c>
      <c r="I15" s="113">
        <f>IF(F15=0,"-",ROUND(((H15/F15)-1)*100,1))</f>
        <v>-28</v>
      </c>
      <c r="J15" s="140">
        <v>284354</v>
      </c>
      <c r="K15" s="10">
        <f>IF(H15=0,"-",ROUND(((J15/H15)-1)*100,1))</f>
        <v>-20.100000000000001</v>
      </c>
      <c r="L15" s="24">
        <v>295213</v>
      </c>
      <c r="M15" s="126">
        <f>IF(J15=0,"-",ROUND(((L15/J15)-1)*100,1))</f>
        <v>3.8</v>
      </c>
      <c r="N15" s="140">
        <v>310832</v>
      </c>
      <c r="O15" s="113">
        <f>IF(L15=0,"-",ROUND(((N15/L15)-1)*100,1))</f>
        <v>5.3</v>
      </c>
      <c r="P15" s="154">
        <v>308340</v>
      </c>
      <c r="Q15" s="126">
        <f>IF(N15=0,"-",ROUND(((P15/N15)-1)*100,1))</f>
        <v>-0.8</v>
      </c>
      <c r="R15" s="172">
        <v>314029</v>
      </c>
      <c r="S15" s="10">
        <f>IF(P15=0,"-",ROUND(((R15/P15)-1)*100,1))</f>
        <v>1.8</v>
      </c>
      <c r="T15" s="40">
        <v>331745</v>
      </c>
      <c r="U15" s="126">
        <f>IF(R15=0,"-",ROUND(((T15/R15)-1)*100,1))</f>
        <v>5.6</v>
      </c>
      <c r="V15" s="172">
        <v>446089</v>
      </c>
      <c r="W15" s="113">
        <f>IF(T15=0,"-",ROUND(((V15/T15)-1)*100,1))</f>
        <v>34.5</v>
      </c>
      <c r="X15" s="154">
        <v>655025</v>
      </c>
      <c r="Y15" s="126">
        <f>IF(V15=0,"-",ROUND(((X15/V15)-1)*100,1))</f>
        <v>46.8</v>
      </c>
      <c r="Z15" s="172">
        <v>866982</v>
      </c>
      <c r="AA15" s="10">
        <f>IF(X15=0,"-",ROUND(((Z15/X15)-1)*100,1))</f>
        <v>32.4</v>
      </c>
      <c r="AB15" s="40">
        <v>434037</v>
      </c>
      <c r="AC15" s="126">
        <f>IF(Z15=0,"-",ROUND(((AB15/Z15)-1)*100,1))</f>
        <v>-49.9</v>
      </c>
      <c r="AD15" s="172">
        <v>415656</v>
      </c>
      <c r="AE15" s="113">
        <f>IF(AB15=0,"-",ROUND(((AD15/AB15)-1)*100,1))</f>
        <v>-4.2</v>
      </c>
      <c r="AF15" s="154">
        <v>389570</v>
      </c>
      <c r="AG15" s="126">
        <f>IF(AD15=0,"-",ROUND(((AF15/AD15)-1)*100,1))</f>
        <v>-6.3</v>
      </c>
      <c r="AH15" s="172">
        <v>379391</v>
      </c>
      <c r="AI15" s="10">
        <f>IF(AF15=0,"-",ROUND(((AH15/AF15)-1)*100,1))</f>
        <v>-2.6</v>
      </c>
      <c r="AJ15" s="40">
        <v>370266</v>
      </c>
      <c r="AK15" s="126">
        <f>IF(AH15=0,"-",ROUND(((AJ15/AH15)-1)*100,1))</f>
        <v>-2.4</v>
      </c>
      <c r="AL15" s="172">
        <v>346657</v>
      </c>
      <c r="AM15" s="113">
        <f>IF(AJ15=0,"-",ROUND(((AL15/AJ15)-1)*100,1))</f>
        <v>-6.4</v>
      </c>
      <c r="AN15" s="154">
        <v>298754</v>
      </c>
      <c r="AO15" s="126">
        <f>IF(AL15=0,"-",ROUND(((AN15/AL15)-1)*100,1))</f>
        <v>-13.8</v>
      </c>
      <c r="AP15" s="172">
        <v>286266</v>
      </c>
      <c r="AQ15" s="10">
        <f>IF(AN15=0,"-",ROUND(((AP15/AN15)-1)*100,1))</f>
        <v>-4.2</v>
      </c>
      <c r="AR15" s="40">
        <v>298840</v>
      </c>
      <c r="AS15" s="126">
        <f>IF(AP15=0,"-",ROUND(((AR15/AP15)-1)*100,1))</f>
        <v>4.4000000000000004</v>
      </c>
      <c r="AT15" s="172">
        <v>296035</v>
      </c>
      <c r="AU15" s="113">
        <f>IF(AR15=0,"-",ROUND(((AT15/AR15)-1)*100,1))</f>
        <v>-0.9</v>
      </c>
      <c r="AV15" s="154">
        <v>295663</v>
      </c>
      <c r="AW15" s="126">
        <f>IF(AT15=0,"-",ROUND(((AV15/AT15)-1)*100,1))</f>
        <v>-0.1</v>
      </c>
      <c r="AX15" s="172">
        <v>300985</v>
      </c>
      <c r="AY15" s="10">
        <f>IF(AV15=0,"-",ROUND(((AX15/AV15)-1)*100,1))</f>
        <v>1.8</v>
      </c>
      <c r="AZ15" s="40">
        <v>302549</v>
      </c>
      <c r="BA15" s="126">
        <v>0.5</v>
      </c>
      <c r="BB15" s="172">
        <v>305820</v>
      </c>
      <c r="BC15" s="113">
        <v>1.1000000000000001</v>
      </c>
      <c r="BD15" s="154">
        <v>312438</v>
      </c>
      <c r="BE15" s="126">
        <f>BD15/BB15*100-100</f>
        <v>2.1640180498332313</v>
      </c>
      <c r="BF15" s="172">
        <v>308556</v>
      </c>
      <c r="BG15" s="113">
        <f>BF15/BD15*100-100</f>
        <v>-1.2424865093234416</v>
      </c>
      <c r="BH15" s="154">
        <v>312291</v>
      </c>
      <c r="BI15" s="126">
        <f>BH15/BF15*100-100</f>
        <v>1.2104771905261771</v>
      </c>
      <c r="BJ15" s="172">
        <v>313279</v>
      </c>
      <c r="BK15" s="10">
        <f>BJ15/BH15*100-100</f>
        <v>0.3163715893189476</v>
      </c>
    </row>
    <row r="16" spans="1:63" ht="24.9" customHeight="1" x14ac:dyDescent="0.2">
      <c r="A16" s="79"/>
      <c r="B16" s="5"/>
      <c r="C16" s="52" t="s">
        <v>48</v>
      </c>
      <c r="D16" s="25">
        <v>137836</v>
      </c>
      <c r="E16" s="114" t="s">
        <v>36</v>
      </c>
      <c r="F16" s="98">
        <v>70611</v>
      </c>
      <c r="G16" s="127">
        <f>IF(D16=0,"-",ROUND(((F16/D16)-1)*100,1))</f>
        <v>-48.8</v>
      </c>
      <c r="H16" s="141">
        <v>58913</v>
      </c>
      <c r="I16" s="114">
        <f>IF(F16=0,"-",ROUND(((H16/F16)-1)*100,1))</f>
        <v>-16.600000000000001</v>
      </c>
      <c r="J16" s="141">
        <v>46697</v>
      </c>
      <c r="K16" s="11">
        <f>IF(H16=0,"-",ROUND(((J16/H16)-1)*100,1))</f>
        <v>-20.7</v>
      </c>
      <c r="L16" s="25">
        <v>50531</v>
      </c>
      <c r="M16" s="127">
        <f>IF(J16=0,"-",ROUND(((L16/J16)-1)*100,1))</f>
        <v>8.1999999999999993</v>
      </c>
      <c r="N16" s="141">
        <v>239730</v>
      </c>
      <c r="O16" s="114">
        <f>IF(L16=0,"-",ROUND(((N16/L16)-1)*100,1))</f>
        <v>374.4</v>
      </c>
      <c r="P16" s="101">
        <v>222078</v>
      </c>
      <c r="Q16" s="127">
        <f>IF(N16=0,"-",ROUND(((P16/N16)-1)*100,1))</f>
        <v>-7.4</v>
      </c>
      <c r="R16" s="143">
        <v>66909</v>
      </c>
      <c r="S16" s="11">
        <f>IF(P16=0,"-",ROUND(((R16/P16)-1)*100,1))</f>
        <v>-69.900000000000006</v>
      </c>
      <c r="T16" s="28">
        <v>44059</v>
      </c>
      <c r="U16" s="127">
        <f>IF(R16=0,"-",ROUND(((T16/R16)-1)*100,1))</f>
        <v>-34.200000000000003</v>
      </c>
      <c r="V16" s="143">
        <v>50978</v>
      </c>
      <c r="W16" s="114">
        <f>IF(T16=0,"-",ROUND(((V16/T16)-1)*100,1))</f>
        <v>15.7</v>
      </c>
      <c r="X16" s="101">
        <v>46240</v>
      </c>
      <c r="Y16" s="127">
        <f>IF(V16=0,"-",ROUND(((X16/V16)-1)*100,1))</f>
        <v>-9.3000000000000007</v>
      </c>
      <c r="Z16" s="143">
        <v>40042</v>
      </c>
      <c r="AA16" s="11">
        <f>IF(X16=0,"-",ROUND(((Z16/X16)-1)*100,1))</f>
        <v>-13.4</v>
      </c>
      <c r="AB16" s="28">
        <v>48141</v>
      </c>
      <c r="AC16" s="127">
        <f>IF(Z16=0,"-",ROUND(((AB16/Z16)-1)*100,1))</f>
        <v>20.2</v>
      </c>
      <c r="AD16" s="143">
        <v>34579</v>
      </c>
      <c r="AE16" s="114">
        <f>IF(AB16=0,"-",ROUND(((AD16/AB16)-1)*100,1))</f>
        <v>-28.2</v>
      </c>
      <c r="AF16" s="101">
        <v>29227</v>
      </c>
      <c r="AG16" s="127">
        <f>IF(AD16=0,"-",ROUND(((AF16/AD16)-1)*100,1))</f>
        <v>-15.5</v>
      </c>
      <c r="AH16" s="143">
        <v>29342</v>
      </c>
      <c r="AI16" s="11">
        <f>IF(AF16=0,"-",ROUND(((AH16/AF16)-1)*100,1))</f>
        <v>0.4</v>
      </c>
      <c r="AJ16" s="28">
        <v>24692</v>
      </c>
      <c r="AK16" s="127">
        <f>IF(AH16=0,"-",ROUND(((AJ16/AH16)-1)*100,1))</f>
        <v>-15.8</v>
      </c>
      <c r="AL16" s="143">
        <v>21473</v>
      </c>
      <c r="AM16" s="114">
        <f>IF(AJ16=0,"-",ROUND(((AL16/AJ16)-1)*100,1))</f>
        <v>-13</v>
      </c>
      <c r="AN16" s="101">
        <v>42033</v>
      </c>
      <c r="AO16" s="127">
        <f>IF(AL16=0,"-",ROUND(((AN16/AL16)-1)*100,1))</f>
        <v>95.7</v>
      </c>
      <c r="AP16" s="143">
        <v>47017</v>
      </c>
      <c r="AQ16" s="11">
        <f>IF(AN16=0,"-",ROUND(((AP16/AN16)-1)*100,1))</f>
        <v>11.9</v>
      </c>
      <c r="AR16" s="28">
        <v>40147</v>
      </c>
      <c r="AS16" s="127">
        <f>IF(AP16=0,"-",ROUND(((AR16/AP16)-1)*100,1))</f>
        <v>-14.6</v>
      </c>
      <c r="AT16" s="143">
        <v>21841</v>
      </c>
      <c r="AU16" s="114">
        <f>IF(AR16=0,"-",ROUND(((AT16/AR16)-1)*100,1))</f>
        <v>-45.6</v>
      </c>
      <c r="AV16" s="101">
        <v>37530</v>
      </c>
      <c r="AW16" s="127">
        <f>IF(AT16=0,"-",ROUND(((AV16/AT16)-1)*100,1))</f>
        <v>71.8</v>
      </c>
      <c r="AX16" s="143">
        <v>27979</v>
      </c>
      <c r="AY16" s="11">
        <f>IF(AV16=0,"-",ROUND(((AX16/AV16)-1)*100,1))</f>
        <v>-25.4</v>
      </c>
      <c r="AZ16" s="28">
        <v>25355</v>
      </c>
      <c r="BA16" s="127">
        <v>-9.4</v>
      </c>
      <c r="BB16" s="143">
        <v>30127</v>
      </c>
      <c r="BC16" s="114">
        <v>18.8</v>
      </c>
      <c r="BD16" s="101">
        <v>43062</v>
      </c>
      <c r="BE16" s="127">
        <f>BD16/BB16*100-100</f>
        <v>42.934908885717135</v>
      </c>
      <c r="BF16" s="143">
        <v>31525</v>
      </c>
      <c r="BG16" s="114">
        <f>BF16/BD16*100-100</f>
        <v>-26.791602805257526</v>
      </c>
      <c r="BH16" s="101">
        <v>41833</v>
      </c>
      <c r="BI16" s="127">
        <f>BH16/BF16*100-100</f>
        <v>32.697858842188737</v>
      </c>
      <c r="BJ16" s="143">
        <v>69415</v>
      </c>
      <c r="BK16" s="11">
        <f>BJ16/BH16*100-100</f>
        <v>65.933593096359346</v>
      </c>
    </row>
    <row r="17" spans="1:63" ht="24.9" customHeight="1" x14ac:dyDescent="0.2">
      <c r="A17" s="79"/>
      <c r="B17" s="5"/>
      <c r="C17" s="52" t="s">
        <v>49</v>
      </c>
      <c r="D17" s="25">
        <v>92811</v>
      </c>
      <c r="E17" s="114" t="s">
        <v>36</v>
      </c>
      <c r="F17" s="98">
        <v>95399</v>
      </c>
      <c r="G17" s="127">
        <f>IF(D17=0,"-",ROUND(((F17/D17)-1)*100,1))</f>
        <v>2.8</v>
      </c>
      <c r="H17" s="141">
        <v>102576</v>
      </c>
      <c r="I17" s="114">
        <f>IF(F17=0,"-",ROUND(((H17/F17)-1)*100,1))</f>
        <v>7.5</v>
      </c>
      <c r="J17" s="141">
        <v>87767</v>
      </c>
      <c r="K17" s="11">
        <f>IF(H17=0,"-",ROUND(((J17/H17)-1)*100,1))</f>
        <v>-14.4</v>
      </c>
      <c r="L17" s="25">
        <v>69815</v>
      </c>
      <c r="M17" s="127">
        <f>IF(J17=0,"-",ROUND(((L17/J17)-1)*100,1))</f>
        <v>-20.5</v>
      </c>
      <c r="N17" s="141">
        <v>65959</v>
      </c>
      <c r="O17" s="114">
        <f>IF(L17=0,"-",ROUND(((N17/L17)-1)*100,1))</f>
        <v>-5.5</v>
      </c>
      <c r="P17" s="101">
        <v>69802</v>
      </c>
      <c r="Q17" s="127">
        <f>IF(N17=0,"-",ROUND(((P17/N17)-1)*100,1))</f>
        <v>5.8</v>
      </c>
      <c r="R17" s="143">
        <v>66134</v>
      </c>
      <c r="S17" s="11">
        <f>IF(P17=0,"-",ROUND(((R17/P17)-1)*100,1))</f>
        <v>-5.3</v>
      </c>
      <c r="T17" s="28">
        <v>61637</v>
      </c>
      <c r="U17" s="127">
        <f>IF(R17=0,"-",ROUND(((T17/R17)-1)*100,1))</f>
        <v>-6.8</v>
      </c>
      <c r="V17" s="143">
        <v>51988</v>
      </c>
      <c r="W17" s="114">
        <f>IF(T17=0,"-",ROUND(((V17/T17)-1)*100,1))</f>
        <v>-15.7</v>
      </c>
      <c r="X17" s="101">
        <v>88145</v>
      </c>
      <c r="Y17" s="127">
        <f>IF(V17=0,"-",ROUND(((X17/V17)-1)*100,1))</f>
        <v>69.5</v>
      </c>
      <c r="Z17" s="143">
        <v>88062</v>
      </c>
      <c r="AA17" s="11">
        <f>IF(X17=0,"-",ROUND(((Z17/X17)-1)*100,1))</f>
        <v>-0.1</v>
      </c>
      <c r="AB17" s="28">
        <v>88814</v>
      </c>
      <c r="AC17" s="127">
        <f>IF(Z17=0,"-",ROUND(((AB17/Z17)-1)*100,1))</f>
        <v>0.9</v>
      </c>
      <c r="AD17" s="143">
        <v>79822</v>
      </c>
      <c r="AE17" s="114">
        <f>IF(AB17=0,"-",ROUND(((AD17/AB17)-1)*100,1))</f>
        <v>-10.1</v>
      </c>
      <c r="AF17" s="101">
        <v>64741</v>
      </c>
      <c r="AG17" s="127">
        <f>IF(AD17=0,"-",ROUND(((AF17/AD17)-1)*100,1))</f>
        <v>-18.899999999999999</v>
      </c>
      <c r="AH17" s="143">
        <v>65670</v>
      </c>
      <c r="AI17" s="11">
        <f>IF(AF17=0,"-",ROUND(((AH17/AF17)-1)*100,1))</f>
        <v>1.4</v>
      </c>
      <c r="AJ17" s="28">
        <v>60886</v>
      </c>
      <c r="AK17" s="127">
        <f>IF(AH17=0,"-",ROUND(((AJ17/AH17)-1)*100,1))</f>
        <v>-7.3</v>
      </c>
      <c r="AL17" s="143">
        <v>60781</v>
      </c>
      <c r="AM17" s="114">
        <f>IF(AJ17=0,"-",ROUND(((AL17/AJ17)-1)*100,1))</f>
        <v>-0.2</v>
      </c>
      <c r="AN17" s="101">
        <v>56717</v>
      </c>
      <c r="AO17" s="127">
        <f>IF(AL17=0,"-",ROUND(((AN17/AL17)-1)*100,1))</f>
        <v>-6.7</v>
      </c>
      <c r="AP17" s="143">
        <v>56987</v>
      </c>
      <c r="AQ17" s="11">
        <f>IF(AN17=0,"-",ROUND(((AP17/AN17)-1)*100,1))</f>
        <v>0.5</v>
      </c>
      <c r="AR17" s="28">
        <v>55267</v>
      </c>
      <c r="AS17" s="127">
        <f>IF(AP17=0,"-",ROUND(((AR17/AP17)-1)*100,1))</f>
        <v>-3</v>
      </c>
      <c r="AT17" s="143">
        <v>53630</v>
      </c>
      <c r="AU17" s="114">
        <f>IF(AR17=0,"-",ROUND(((AT17/AR17)-1)*100,1))</f>
        <v>-3</v>
      </c>
      <c r="AV17" s="101">
        <v>52849</v>
      </c>
      <c r="AW17" s="127">
        <f>IF(AT17=0,"-",ROUND(((AV17/AT17)-1)*100,1))</f>
        <v>-1.5</v>
      </c>
      <c r="AX17" s="143">
        <v>47783</v>
      </c>
      <c r="AY17" s="11">
        <f>IF(AV17=0,"-",ROUND(((AX17/AV17)-1)*100,1))</f>
        <v>-9.6</v>
      </c>
      <c r="AZ17" s="28">
        <v>46991</v>
      </c>
      <c r="BA17" s="127">
        <v>-1.7</v>
      </c>
      <c r="BB17" s="143">
        <v>38160</v>
      </c>
      <c r="BC17" s="114">
        <v>-18.8</v>
      </c>
      <c r="BD17" s="101">
        <v>50742</v>
      </c>
      <c r="BE17" s="199">
        <f>BD17/BB17*100-100</f>
        <v>32.971698113207538</v>
      </c>
      <c r="BF17" s="143">
        <v>44381</v>
      </c>
      <c r="BG17" s="207">
        <f>BF17/BD17*100-100</f>
        <v>-12.535966260691339</v>
      </c>
      <c r="BH17" s="101">
        <v>46142</v>
      </c>
      <c r="BI17" s="199">
        <f>BH17/BF17*100-100</f>
        <v>3.9679141975169614</v>
      </c>
      <c r="BJ17" s="143">
        <v>47298</v>
      </c>
      <c r="BK17" s="60">
        <f>BJ17/BH17*100-100</f>
        <v>2.5053096961553507</v>
      </c>
    </row>
    <row r="18" spans="1:63" ht="24.9" customHeight="1" x14ac:dyDescent="0.2">
      <c r="A18" s="79"/>
      <c r="B18" s="6"/>
      <c r="C18" s="52" t="s">
        <v>50</v>
      </c>
      <c r="D18" s="25">
        <v>232</v>
      </c>
      <c r="E18" s="114" t="s">
        <v>36</v>
      </c>
      <c r="F18" s="98">
        <v>214</v>
      </c>
      <c r="G18" s="127">
        <f>IF(D18=0,"-",ROUND(((F18/D18)-1)*100,1))</f>
        <v>-7.8</v>
      </c>
      <c r="H18" s="141">
        <v>360</v>
      </c>
      <c r="I18" s="114">
        <f>IF(F18=0,"-",ROUND(((H18/F18)-1)*100,1))</f>
        <v>68.2</v>
      </c>
      <c r="J18" s="141">
        <v>498</v>
      </c>
      <c r="K18" s="11">
        <f>IF(H18=0,"-",ROUND(((J18/H18)-1)*100,1))</f>
        <v>38.299999999999997</v>
      </c>
      <c r="L18" s="25">
        <v>435</v>
      </c>
      <c r="M18" s="127">
        <f>IF(J18=0,"-",ROUND(((L18/J18)-1)*100,1))</f>
        <v>-12.7</v>
      </c>
      <c r="N18" s="141">
        <v>137</v>
      </c>
      <c r="O18" s="114">
        <f>IF(L18=0,"-",ROUND(((N18/L18)-1)*100,1))</f>
        <v>-68.5</v>
      </c>
      <c r="P18" s="156">
        <v>0</v>
      </c>
      <c r="Q18" s="127">
        <f>IF(N18=0,"-",ROUND(((P18/N18)-1)*100,1))</f>
        <v>-100</v>
      </c>
      <c r="R18" s="143">
        <v>0</v>
      </c>
      <c r="S18" s="11" t="str">
        <f>IF(P18=0,"-",ROUND(((R18/P18)-1)*100,1))</f>
        <v>-</v>
      </c>
      <c r="T18" s="42">
        <v>0</v>
      </c>
      <c r="U18" s="127" t="str">
        <f>IF(R18=0,"-",ROUND(((T18/R18)-1)*100,1))</f>
        <v>-</v>
      </c>
      <c r="V18" s="143">
        <v>0</v>
      </c>
      <c r="W18" s="114" t="str">
        <f>IF(T18=0,"-",ROUND(((V18/T18)-1)*100,1))</f>
        <v>-</v>
      </c>
      <c r="X18" s="156">
        <v>0</v>
      </c>
      <c r="Y18" s="127" t="str">
        <f>IF(V18=0,"-",ROUND(((X18/V18)-1)*100,1))</f>
        <v>-</v>
      </c>
      <c r="Z18" s="178">
        <v>0</v>
      </c>
      <c r="AA18" s="11" t="str">
        <f>IF(X18=0,"-",ROUND(((Z18/X18)-1)*100,1))</f>
        <v>-</v>
      </c>
      <c r="AB18" s="42">
        <v>0</v>
      </c>
      <c r="AC18" s="127" t="str">
        <f>IF(Z18=0,"-",ROUND(((AB18/Z18)-1)*100,1))</f>
        <v>-</v>
      </c>
      <c r="AD18" s="178">
        <v>0</v>
      </c>
      <c r="AE18" s="114" t="str">
        <f>IF(AB18=0,"-",ROUND(((AD18/AB18)-1)*100,1))</f>
        <v>-</v>
      </c>
      <c r="AF18" s="156">
        <v>0</v>
      </c>
      <c r="AG18" s="127" t="str">
        <f>IF(AD18=0,"-",ROUND(((AF18/AD18)-1)*100,1))</f>
        <v>-</v>
      </c>
      <c r="AH18" s="178">
        <v>0</v>
      </c>
      <c r="AI18" s="11" t="str">
        <f>IF(AF18=0,"-",ROUND(((AH18/AF18)-1)*100,1))</f>
        <v>-</v>
      </c>
      <c r="AJ18" s="42">
        <v>0</v>
      </c>
      <c r="AK18" s="127" t="str">
        <f>IF(AH18=0,"-",ROUND(((AJ18/AH18)-1)*100,1))</f>
        <v>-</v>
      </c>
      <c r="AL18" s="178">
        <v>0</v>
      </c>
      <c r="AM18" s="114" t="str">
        <f>IF(AJ18=0,"-",ROUND(((AL18/AJ18)-1)*100,1))</f>
        <v>-</v>
      </c>
      <c r="AN18" s="156">
        <v>0</v>
      </c>
      <c r="AO18" s="127" t="str">
        <f>IF(AL18=0,"-",ROUND(((AN18/AL18)-1)*100,1))</f>
        <v>-</v>
      </c>
      <c r="AP18" s="178">
        <v>0</v>
      </c>
      <c r="AQ18" s="11" t="str">
        <f>IF(AN18=0,"-",ROUND(((AP18/AN18)-1)*100,1))</f>
        <v>-</v>
      </c>
      <c r="AR18" s="42">
        <v>0</v>
      </c>
      <c r="AS18" s="127" t="str">
        <f>IF(AP18=0,"-",ROUND(((AR18/AP18)-1)*100,1))</f>
        <v>-</v>
      </c>
      <c r="AT18" s="178">
        <v>0</v>
      </c>
      <c r="AU18" s="114" t="str">
        <f>IF(AR18=0,"-",ROUND(((AT18/AR18)-1)*100,1))</f>
        <v>-</v>
      </c>
      <c r="AV18" s="156">
        <v>0</v>
      </c>
      <c r="AW18" s="127" t="str">
        <f>IF(AT18=0,"-",ROUND(((AV18/AT18)-1)*100,1))</f>
        <v>-</v>
      </c>
      <c r="AX18" s="178">
        <v>0</v>
      </c>
      <c r="AY18" s="11" t="str">
        <f>IF(AV18=0,"-",ROUND(((AX18/AV18)-1)*100,1))</f>
        <v>-</v>
      </c>
      <c r="AZ18" s="42">
        <v>0</v>
      </c>
      <c r="BA18" s="127" t="s">
        <v>34</v>
      </c>
      <c r="BB18" s="178">
        <v>0</v>
      </c>
      <c r="BC18" s="114" t="str">
        <f>IF(AZ18=0,"-",ROUND(((BB18/AV18)-1)*100,1))</f>
        <v>-</v>
      </c>
      <c r="BD18" s="156">
        <v>0</v>
      </c>
      <c r="BE18" s="127" t="str">
        <f>IF(BB18=0,"-",ROUND(((BD18/AX18)-1)*100,1))</f>
        <v>-</v>
      </c>
      <c r="BF18" s="178">
        <v>0</v>
      </c>
      <c r="BG18" s="114" t="str">
        <f>IF(BD18=0,"-",ROUND(((BF18/AZ18)-1)*100,1))</f>
        <v>-</v>
      </c>
      <c r="BH18" s="156">
        <v>0</v>
      </c>
      <c r="BI18" s="127" t="str">
        <f>IF(BF18=0,"-",ROUND(((BH18/BB18)-1)*100,1))</f>
        <v>-</v>
      </c>
      <c r="BJ18" s="178">
        <v>0</v>
      </c>
      <c r="BK18" s="11" t="str">
        <f>IF(BH18=0,"-",ROUND(((BJ18/BD18)-1)*100,1))</f>
        <v>-</v>
      </c>
    </row>
    <row r="19" spans="1:63" ht="24.9" customHeight="1" x14ac:dyDescent="0.2">
      <c r="A19" s="79"/>
      <c r="B19" s="6"/>
      <c r="C19" s="52" t="s">
        <v>51</v>
      </c>
      <c r="D19" s="28">
        <v>0</v>
      </c>
      <c r="E19" s="114" t="s">
        <v>36</v>
      </c>
      <c r="F19" s="101">
        <v>0</v>
      </c>
      <c r="G19" s="127" t="str">
        <f>IF(D19=0,"-",ROUND(((F19/D19)-1)*100,1))</f>
        <v>-</v>
      </c>
      <c r="H19" s="141">
        <v>108948</v>
      </c>
      <c r="I19" s="114" t="str">
        <f>IF(F19=0,"-",ROUND(((H19/F19)-1)*100,1))</f>
        <v>-</v>
      </c>
      <c r="J19" s="141">
        <v>517930</v>
      </c>
      <c r="K19" s="11">
        <f>IF(H19=0,"-",ROUND(((J19/H19)-1)*100,1))</f>
        <v>375.4</v>
      </c>
      <c r="L19" s="25">
        <v>488341</v>
      </c>
      <c r="M19" s="127">
        <f>IF(J19=0,"-",ROUND(((L19/J19)-1)*100,1))</f>
        <v>-5.7</v>
      </c>
      <c r="N19" s="141">
        <v>503611</v>
      </c>
      <c r="O19" s="114">
        <f>IF(L19=0,"-",ROUND(((N19/L19)-1)*100,1))</f>
        <v>3.1</v>
      </c>
      <c r="P19" s="101">
        <v>494802</v>
      </c>
      <c r="Q19" s="127">
        <f>IF(N19=0,"-",ROUND(((P19/N19)-1)*100,1))</f>
        <v>-1.7</v>
      </c>
      <c r="R19" s="143">
        <v>447393</v>
      </c>
      <c r="S19" s="11">
        <f>IF(P19=0,"-",ROUND(((R19/P19)-1)*100,1))</f>
        <v>-9.6</v>
      </c>
      <c r="T19" s="28">
        <v>520947</v>
      </c>
      <c r="U19" s="127">
        <f>IF(R19=0,"-",ROUND(((T19/R19)-1)*100,1))</f>
        <v>16.399999999999999</v>
      </c>
      <c r="V19" s="143">
        <v>572873</v>
      </c>
      <c r="W19" s="114">
        <f>IF(T19=0,"-",ROUND(((V19/T19)-1)*100,1))</f>
        <v>10</v>
      </c>
      <c r="X19" s="101">
        <v>579528</v>
      </c>
      <c r="Y19" s="127">
        <f>IF(V19=0,"-",ROUND(((X19/V19)-1)*100,1))</f>
        <v>1.2</v>
      </c>
      <c r="Z19" s="143">
        <v>618336</v>
      </c>
      <c r="AA19" s="11">
        <f>IF(X19=0,"-",ROUND(((Z19/X19)-1)*100,1))</f>
        <v>6.7</v>
      </c>
      <c r="AB19" s="28">
        <v>618276</v>
      </c>
      <c r="AC19" s="127">
        <f>IF(Z19=0,"-",ROUND(((AB19/Z19)-1)*100,1))</f>
        <v>0</v>
      </c>
      <c r="AD19" s="143">
        <v>591793</v>
      </c>
      <c r="AE19" s="114">
        <f>IF(AB19=0,"-",ROUND(((AD19/AB19)-1)*100,1))</f>
        <v>-4.3</v>
      </c>
      <c r="AF19" s="101">
        <v>604689</v>
      </c>
      <c r="AG19" s="127">
        <f>IF(AD19=0,"-",ROUND(((AF19/AD19)-1)*100,1))</f>
        <v>2.2000000000000002</v>
      </c>
      <c r="AH19" s="143">
        <v>603652</v>
      </c>
      <c r="AI19" s="11">
        <f>IF(AF19=0,"-",ROUND(((AH19/AF19)-1)*100,1))</f>
        <v>-0.2</v>
      </c>
      <c r="AJ19" s="28">
        <v>611557</v>
      </c>
      <c r="AK19" s="127">
        <f>IF(AH19=0,"-",ROUND(((AJ19/AH19)-1)*100,1))</f>
        <v>1.3</v>
      </c>
      <c r="AL19" s="143">
        <v>615796</v>
      </c>
      <c r="AM19" s="114">
        <f>IF(AJ19=0,"-",ROUND(((AL19/AJ19)-1)*100,1))</f>
        <v>0.7</v>
      </c>
      <c r="AN19" s="101">
        <v>610548</v>
      </c>
      <c r="AO19" s="127">
        <f>IF(AL19=0,"-",ROUND(((AN19/AL19)-1)*100,1))</f>
        <v>-0.9</v>
      </c>
      <c r="AP19" s="143">
        <v>737973</v>
      </c>
      <c r="AQ19" s="11">
        <f>IF(AN19=0,"-",ROUND(((AP19/AN19)-1)*100,1))</f>
        <v>20.9</v>
      </c>
      <c r="AR19" s="28">
        <v>1209541</v>
      </c>
      <c r="AS19" s="127">
        <f>IF(AP19=0,"-",ROUND(((AR19/AP19)-1)*100,1))</f>
        <v>63.9</v>
      </c>
      <c r="AT19" s="143">
        <v>1089533</v>
      </c>
      <c r="AU19" s="114">
        <f>IF(AR19=0,"-",ROUND(((AT19/AR19)-1)*100,1))</f>
        <v>-9.9</v>
      </c>
      <c r="AV19" s="101">
        <v>1161164</v>
      </c>
      <c r="AW19" s="127">
        <f>IF(AT19=0,"-",ROUND(((AV19/AT19)-1)*100,1))</f>
        <v>6.6</v>
      </c>
      <c r="AX19" s="143">
        <v>1180060</v>
      </c>
      <c r="AY19" s="11">
        <f>IF(AV19=0,"-",ROUND(((AX19/AV19)-1)*100,1))</f>
        <v>1.6</v>
      </c>
      <c r="AZ19" s="28">
        <v>1116441</v>
      </c>
      <c r="BA19" s="127">
        <v>-5.4</v>
      </c>
      <c r="BB19" s="143">
        <v>1355761</v>
      </c>
      <c r="BC19" s="114">
        <v>21.4</v>
      </c>
      <c r="BD19" s="101">
        <v>1477387</v>
      </c>
      <c r="BE19" s="127">
        <f>BD19/BB19*100-100</f>
        <v>8.9710502072267957</v>
      </c>
      <c r="BF19" s="143">
        <v>1546897</v>
      </c>
      <c r="BG19" s="114">
        <f>BF19/BD19*100-100</f>
        <v>4.7049283633875234</v>
      </c>
      <c r="BH19" s="101">
        <v>1555396</v>
      </c>
      <c r="BI19" s="127">
        <f>BH19/BF19*100-100</f>
        <v>0.54942248902156621</v>
      </c>
      <c r="BJ19" s="143">
        <v>1601018</v>
      </c>
      <c r="BK19" s="11">
        <f>BJ19/BH19*100-100</f>
        <v>2.9331437138837941</v>
      </c>
    </row>
    <row r="20" spans="1:63" ht="24.9" customHeight="1" x14ac:dyDescent="0.2">
      <c r="A20" s="79"/>
      <c r="B20" s="5"/>
      <c r="C20" s="52" t="s">
        <v>52</v>
      </c>
      <c r="D20" s="25">
        <v>140589</v>
      </c>
      <c r="E20" s="114" t="s">
        <v>36</v>
      </c>
      <c r="F20" s="98">
        <v>171066</v>
      </c>
      <c r="G20" s="127">
        <f>IF(D20=0,"-",ROUND(((F20/D20)-1)*100,1))</f>
        <v>21.7</v>
      </c>
      <c r="H20" s="141">
        <v>128702</v>
      </c>
      <c r="I20" s="114">
        <f>IF(F20=0,"-",ROUND(((H20/F20)-1)*100,1))</f>
        <v>-24.8</v>
      </c>
      <c r="J20" s="141">
        <v>130257</v>
      </c>
      <c r="K20" s="11">
        <f>IF(H20=0,"-",ROUND(((J20/H20)-1)*100,1))</f>
        <v>1.2</v>
      </c>
      <c r="L20" s="25">
        <v>115731</v>
      </c>
      <c r="M20" s="127">
        <f>IF(J20=0,"-",ROUND(((L20/J20)-1)*100,1))</f>
        <v>-11.2</v>
      </c>
      <c r="N20" s="141">
        <v>119439</v>
      </c>
      <c r="O20" s="114">
        <f>IF(L20=0,"-",ROUND(((N20/L20)-1)*100,1))</f>
        <v>3.2</v>
      </c>
      <c r="P20" s="101">
        <v>126935</v>
      </c>
      <c r="Q20" s="127">
        <f>IF(N20=0,"-",ROUND(((P20/N20)-1)*100,1))</f>
        <v>6.3</v>
      </c>
      <c r="R20" s="143">
        <v>100704</v>
      </c>
      <c r="S20" s="11">
        <f>IF(P20=0,"-",ROUND(((R20/P20)-1)*100,1))</f>
        <v>-20.7</v>
      </c>
      <c r="T20" s="28">
        <v>106429</v>
      </c>
      <c r="U20" s="127">
        <f>IF(R20=0,"-",ROUND(((T20/R20)-1)*100,1))</f>
        <v>5.7</v>
      </c>
      <c r="V20" s="143">
        <v>102345</v>
      </c>
      <c r="W20" s="114">
        <f>IF(T20=0,"-",ROUND(((V20/T20)-1)*100,1))</f>
        <v>-3.8</v>
      </c>
      <c r="X20" s="101">
        <v>132980</v>
      </c>
      <c r="Y20" s="127">
        <f>IF(V20=0,"-",ROUND(((X20/V20)-1)*100,1))</f>
        <v>29.9</v>
      </c>
      <c r="Z20" s="143">
        <v>126414</v>
      </c>
      <c r="AA20" s="11">
        <f>IF(X20=0,"-",ROUND(((Z20/X20)-1)*100,1))</f>
        <v>-4.9000000000000004</v>
      </c>
      <c r="AB20" s="28">
        <v>126250</v>
      </c>
      <c r="AC20" s="127">
        <f>IF(Z20=0,"-",ROUND(((AB20/Z20)-1)*100,1))</f>
        <v>-0.1</v>
      </c>
      <c r="AD20" s="143">
        <v>100870</v>
      </c>
      <c r="AE20" s="114">
        <f>IF(AB20=0,"-",ROUND(((AD20/AB20)-1)*100,1))</f>
        <v>-20.100000000000001</v>
      </c>
      <c r="AF20" s="101">
        <v>75976</v>
      </c>
      <c r="AG20" s="127">
        <f>IF(AD20=0,"-",ROUND(((AF20/AD20)-1)*100,1))</f>
        <v>-24.7</v>
      </c>
      <c r="AH20" s="143">
        <v>73247</v>
      </c>
      <c r="AI20" s="11">
        <f>IF(AF20=0,"-",ROUND(((AH20/AF20)-1)*100,1))</f>
        <v>-3.6</v>
      </c>
      <c r="AJ20" s="28">
        <v>59879</v>
      </c>
      <c r="AK20" s="127">
        <f>IF(AH20=0,"-",ROUND(((AJ20/AH20)-1)*100,1))</f>
        <v>-18.3</v>
      </c>
      <c r="AL20" s="143">
        <v>71439</v>
      </c>
      <c r="AM20" s="114">
        <f>IF(AJ20=0,"-",ROUND(((AL20/AJ20)-1)*100,1))</f>
        <v>19.3</v>
      </c>
      <c r="AN20" s="101">
        <v>74165</v>
      </c>
      <c r="AO20" s="127">
        <f>IF(AL20=0,"-",ROUND(((AN20/AL20)-1)*100,1))</f>
        <v>3.8</v>
      </c>
      <c r="AP20" s="143">
        <v>34072</v>
      </c>
      <c r="AQ20" s="11">
        <f>IF(AN20=0,"-",ROUND(((AP20/AN20)-1)*100,1))</f>
        <v>-54.1</v>
      </c>
      <c r="AR20" s="28">
        <v>43565</v>
      </c>
      <c r="AS20" s="127">
        <f>IF(AP20=0,"-",ROUND(((AR20/AP20)-1)*100,1))</f>
        <v>27.9</v>
      </c>
      <c r="AT20" s="143">
        <v>48377</v>
      </c>
      <c r="AU20" s="114">
        <f>IF(AR20=0,"-",ROUND(((AT20/AR20)-1)*100,1))</f>
        <v>11</v>
      </c>
      <c r="AV20" s="101">
        <v>70604</v>
      </c>
      <c r="AW20" s="127">
        <f>IF(AT20=0,"-",ROUND(((AV20/AT20)-1)*100,1))</f>
        <v>45.9</v>
      </c>
      <c r="AX20" s="143">
        <v>63563</v>
      </c>
      <c r="AY20" s="11">
        <f>IF(AV20=0,"-",ROUND(((AX20/AV20)-1)*100,1))</f>
        <v>-10</v>
      </c>
      <c r="AZ20" s="28">
        <v>31588</v>
      </c>
      <c r="BA20" s="127">
        <v>-50.3</v>
      </c>
      <c r="BB20" s="143">
        <v>0</v>
      </c>
      <c r="BC20" s="114" t="s">
        <v>34</v>
      </c>
      <c r="BD20" s="101">
        <v>0</v>
      </c>
      <c r="BE20" s="127" t="s">
        <v>34</v>
      </c>
      <c r="BF20" s="143">
        <v>0</v>
      </c>
      <c r="BG20" s="114" t="s">
        <v>34</v>
      </c>
      <c r="BH20" s="156" t="s">
        <v>36</v>
      </c>
      <c r="BI20" s="127" t="s">
        <v>34</v>
      </c>
      <c r="BJ20" s="178" t="s">
        <v>36</v>
      </c>
      <c r="BK20" s="11" t="s">
        <v>34</v>
      </c>
    </row>
    <row r="21" spans="1:63" ht="24.9" customHeight="1" x14ac:dyDescent="0.2">
      <c r="A21" s="79"/>
      <c r="B21" s="5"/>
      <c r="C21" s="54" t="s">
        <v>53</v>
      </c>
      <c r="D21" s="28">
        <v>0</v>
      </c>
      <c r="E21" s="114" t="s">
        <v>36</v>
      </c>
      <c r="F21" s="101">
        <v>0</v>
      </c>
      <c r="G21" s="127" t="str">
        <f>IF(D21=0,"-",ROUND(((F21/D21)-1)*100,1))</f>
        <v>-</v>
      </c>
      <c r="H21" s="143">
        <v>0</v>
      </c>
      <c r="I21" s="114" t="str">
        <f>IF(F21=0,"-",ROUND(((H21/F21)-1)*100,1))</f>
        <v>-</v>
      </c>
      <c r="J21" s="143">
        <v>0</v>
      </c>
      <c r="K21" s="11" t="str">
        <f>IF(H21=0,"-",ROUND(((J21/H21)-1)*100,1))</f>
        <v>-</v>
      </c>
      <c r="L21" s="28">
        <v>0</v>
      </c>
      <c r="M21" s="127" t="str">
        <f>IF(J21=0,"-",ROUND(((L21/J21)-1)*100,1))</f>
        <v>-</v>
      </c>
      <c r="N21" s="143">
        <v>0</v>
      </c>
      <c r="O21" s="114" t="str">
        <f>IF(L21=0,"-",ROUND(((N21/L21)-1)*100,1))</f>
        <v>-</v>
      </c>
      <c r="P21" s="101">
        <v>0</v>
      </c>
      <c r="Q21" s="127" t="str">
        <f>IF(N21=0,"-",ROUND(((P21/N21)-1)*100,1))</f>
        <v>-</v>
      </c>
      <c r="R21" s="143">
        <v>0</v>
      </c>
      <c r="S21" s="11" t="str">
        <f>IF(P21=0,"-",ROUND(((R21/P21)-1)*100,1))</f>
        <v>-</v>
      </c>
      <c r="T21" s="28">
        <v>0</v>
      </c>
      <c r="U21" s="127" t="str">
        <f>IF(R21=0,"-",ROUND(((T21/R21)-1)*100,1))</f>
        <v>-</v>
      </c>
      <c r="V21" s="143">
        <v>0</v>
      </c>
      <c r="W21" s="114" t="str">
        <f>IF(T21=0,"-",ROUND(((V21/T21)-1)*100,1))</f>
        <v>-</v>
      </c>
      <c r="X21" s="101">
        <v>0</v>
      </c>
      <c r="Y21" s="127" t="str">
        <f>IF(V21=0,"-",ROUND(((X21/V21)-1)*100,1))</f>
        <v>-</v>
      </c>
      <c r="Z21" s="143">
        <v>0</v>
      </c>
      <c r="AA21" s="11" t="str">
        <f>IF(X21=0,"-",ROUND(((Z21/X21)-1)*100,1))</f>
        <v>-</v>
      </c>
      <c r="AB21" s="28">
        <v>0</v>
      </c>
      <c r="AC21" s="127" t="str">
        <f>IF(Z21=0,"-",ROUND(((AB21/Z21)-1)*100,1))</f>
        <v>-</v>
      </c>
      <c r="AD21" s="143">
        <v>0</v>
      </c>
      <c r="AE21" s="114" t="str">
        <f>IF(AB21=0,"-",ROUND(((AD21/AB21)-1)*100,1))</f>
        <v>-</v>
      </c>
      <c r="AF21" s="101">
        <v>0</v>
      </c>
      <c r="AG21" s="127" t="str">
        <f>IF(AD21=0,"-",ROUND(((AF21/AD21)-1)*100,1))</f>
        <v>-</v>
      </c>
      <c r="AH21" s="143">
        <v>0</v>
      </c>
      <c r="AI21" s="11" t="str">
        <f>IF(AF21=0,"-",ROUND(((AH21/AF21)-1)*100,1))</f>
        <v>-</v>
      </c>
      <c r="AJ21" s="28">
        <v>0</v>
      </c>
      <c r="AK21" s="127" t="str">
        <f>IF(AH21=0,"-",ROUND(((AJ21/AH21)-1)*100,1))</f>
        <v>-</v>
      </c>
      <c r="AL21" s="143">
        <v>0</v>
      </c>
      <c r="AM21" s="114" t="str">
        <f>IF(AJ21=0,"-",ROUND(((AL21/AJ21)-1)*100,1))</f>
        <v>-</v>
      </c>
      <c r="AN21" s="101">
        <v>0</v>
      </c>
      <c r="AO21" s="127" t="str">
        <f>IF(AL21=0,"-",ROUND(((AN21/AL21)-1)*100,1))</f>
        <v>-</v>
      </c>
      <c r="AP21" s="143">
        <v>0</v>
      </c>
      <c r="AQ21" s="11" t="str">
        <f>IF(AN21=0,"-",ROUND(((AP21/AN21)-1)*100,1))</f>
        <v>-</v>
      </c>
      <c r="AR21" s="28">
        <v>0</v>
      </c>
      <c r="AS21" s="127" t="str">
        <f>IF(AP21=0,"-",ROUND(((AR21/AP21)-1)*100,1))</f>
        <v>-</v>
      </c>
      <c r="AT21" s="143">
        <v>0</v>
      </c>
      <c r="AU21" s="114" t="str">
        <f>IF(AR21=0,"-",ROUND(((AT21/AR21)-1)*100,1))</f>
        <v>-</v>
      </c>
      <c r="AV21" s="101">
        <v>0</v>
      </c>
      <c r="AW21" s="127" t="str">
        <f>IF(AT21=0,"-",ROUND(((AV21/AT21)-1)*100,1))</f>
        <v>-</v>
      </c>
      <c r="AX21" s="143">
        <v>0</v>
      </c>
      <c r="AY21" s="11" t="str">
        <f>IF(AV21=0,"-",ROUND(((AX21/AV21)-1)*100,1))</f>
        <v>-</v>
      </c>
      <c r="AZ21" s="28">
        <v>9123</v>
      </c>
      <c r="BA21" s="127" t="s">
        <v>34</v>
      </c>
      <c r="BB21" s="143">
        <v>19756</v>
      </c>
      <c r="BC21" s="114">
        <v>116.6</v>
      </c>
      <c r="BD21" s="101">
        <v>19839</v>
      </c>
      <c r="BE21" s="127">
        <f>BD21/BB21*100-100</f>
        <v>0.42012553148411769</v>
      </c>
      <c r="BF21" s="143">
        <v>25358</v>
      </c>
      <c r="BG21" s="114">
        <f>BF21/BD21*100-100</f>
        <v>27.818942487020522</v>
      </c>
      <c r="BH21" s="101">
        <v>29661</v>
      </c>
      <c r="BI21" s="127">
        <f>BH21/BF21*100-100</f>
        <v>16.969003864658092</v>
      </c>
      <c r="BJ21" s="143">
        <v>32043</v>
      </c>
      <c r="BK21" s="11">
        <f>BJ21/BH21*100-100</f>
        <v>8.0307474461414046</v>
      </c>
    </row>
    <row r="22" spans="1:63" ht="24.9" customHeight="1" x14ac:dyDescent="0.2">
      <c r="A22" s="79"/>
      <c r="B22" s="5"/>
      <c r="C22" s="54" t="s">
        <v>54</v>
      </c>
      <c r="D22" s="28"/>
      <c r="E22" s="114"/>
      <c r="F22" s="101"/>
      <c r="G22" s="127"/>
      <c r="H22" s="143"/>
      <c r="I22" s="114"/>
      <c r="J22" s="143"/>
      <c r="K22" s="11"/>
      <c r="L22" s="25"/>
      <c r="M22" s="127"/>
      <c r="N22" s="141"/>
      <c r="O22" s="114"/>
      <c r="P22" s="101"/>
      <c r="Q22" s="127"/>
      <c r="R22" s="143"/>
      <c r="S22" s="11"/>
      <c r="T22" s="28"/>
      <c r="U22" s="127"/>
      <c r="V22" s="143"/>
      <c r="W22" s="114"/>
      <c r="X22" s="101"/>
      <c r="Y22" s="127"/>
      <c r="Z22" s="143"/>
      <c r="AA22" s="11"/>
      <c r="AB22" s="28"/>
      <c r="AC22" s="127"/>
      <c r="AD22" s="143"/>
      <c r="AE22" s="114"/>
      <c r="AF22" s="101"/>
      <c r="AG22" s="127"/>
      <c r="AH22" s="143"/>
      <c r="AI22" s="11"/>
      <c r="AJ22" s="28"/>
      <c r="AK22" s="127"/>
      <c r="AL22" s="143"/>
      <c r="AM22" s="114"/>
      <c r="AN22" s="101">
        <v>0</v>
      </c>
      <c r="AO22" s="127" t="str">
        <f>IF(AL22=0,"-",ROUND(((AN22/AL22)-1)*100,1))</f>
        <v>-</v>
      </c>
      <c r="AP22" s="143">
        <v>0</v>
      </c>
      <c r="AQ22" s="11" t="str">
        <f>IF(AN22=0,"-",ROUND(((AP22/AN22)-1)*100,1))</f>
        <v>-</v>
      </c>
      <c r="AR22" s="28">
        <v>0</v>
      </c>
      <c r="AS22" s="127" t="str">
        <f>IF(AP22=0,"-",ROUND(((AR22/AP22)-1)*100,1))</f>
        <v>-</v>
      </c>
      <c r="AT22" s="143">
        <v>0</v>
      </c>
      <c r="AU22" s="114" t="str">
        <f>IF(AR22=0,"-",ROUND(((AT22/AR22)-1)*100,1))</f>
        <v>-</v>
      </c>
      <c r="AV22" s="101">
        <v>0</v>
      </c>
      <c r="AW22" s="127" t="str">
        <f>IF(AT22=0,"-",ROUND(((AV22/AT22)-1)*100,1))</f>
        <v>-</v>
      </c>
      <c r="AX22" s="143">
        <v>0</v>
      </c>
      <c r="AY22" s="11" t="str">
        <f>IF(AV22=0,"-",ROUND(((AX22/AV22)-1)*100,1))</f>
        <v>-</v>
      </c>
      <c r="AZ22" s="42" t="s">
        <v>34</v>
      </c>
      <c r="BA22" s="127" t="s">
        <v>34</v>
      </c>
      <c r="BB22" s="143">
        <v>58805</v>
      </c>
      <c r="BC22" s="114" t="s">
        <v>34</v>
      </c>
      <c r="BD22" s="101">
        <v>109592</v>
      </c>
      <c r="BE22" s="127">
        <f>BD22/BB22*100-100</f>
        <v>86.365105008077535</v>
      </c>
      <c r="BF22" s="143">
        <v>119825</v>
      </c>
      <c r="BG22" s="114">
        <f>BF22/BD22*100-100</f>
        <v>9.3373603912694421</v>
      </c>
      <c r="BH22" s="101">
        <v>131595</v>
      </c>
      <c r="BI22" s="127">
        <f>BH22/BF22*100-100</f>
        <v>9.8226580429793557</v>
      </c>
      <c r="BJ22" s="143">
        <v>144130</v>
      </c>
      <c r="BK22" s="11">
        <f>BJ22/BH22*100-100</f>
        <v>9.5254378965766335</v>
      </c>
    </row>
    <row r="23" spans="1:63" ht="24.9" customHeight="1" x14ac:dyDescent="0.2">
      <c r="A23" s="79"/>
      <c r="B23" s="5"/>
      <c r="C23" s="52" t="s">
        <v>55</v>
      </c>
      <c r="D23" s="28">
        <v>0</v>
      </c>
      <c r="E23" s="114" t="s">
        <v>36</v>
      </c>
      <c r="F23" s="101">
        <v>0</v>
      </c>
      <c r="G23" s="127" t="str">
        <f>IF(D23=0,"-",ROUND(((F23/D23)-1)*100,1))</f>
        <v>-</v>
      </c>
      <c r="H23" s="143">
        <v>0</v>
      </c>
      <c r="I23" s="114" t="str">
        <f>IF(F23=0,"-",ROUND(((H23/F23)-1)*100,1))</f>
        <v>-</v>
      </c>
      <c r="J23" s="143">
        <v>0</v>
      </c>
      <c r="K23" s="11" t="str">
        <f>IF(H23=0,"-",ROUND(((J23/H23)-1)*100,1))</f>
        <v>-</v>
      </c>
      <c r="L23" s="25">
        <v>119542</v>
      </c>
      <c r="M23" s="127" t="str">
        <f>IF(J23=0,"-",ROUND(((L23/J23)-1)*100,1))</f>
        <v>-</v>
      </c>
      <c r="N23" s="141">
        <v>162867</v>
      </c>
      <c r="O23" s="114">
        <f>IF(L23=0,"-",ROUND(((N23/L23)-1)*100,1))</f>
        <v>36.200000000000003</v>
      </c>
      <c r="P23" s="101">
        <v>163581</v>
      </c>
      <c r="Q23" s="127">
        <f>IF(N23=0,"-",ROUND(((P23/N23)-1)*100,1))</f>
        <v>0.4</v>
      </c>
      <c r="R23" s="143">
        <v>164196</v>
      </c>
      <c r="S23" s="11">
        <f>IF(P23=0,"-",ROUND(((R23/P23)-1)*100,1))</f>
        <v>0.4</v>
      </c>
      <c r="T23" s="28">
        <v>163199</v>
      </c>
      <c r="U23" s="127">
        <f>IF(R23=0,"-",ROUND(((T23/R23)-1)*100,1))</f>
        <v>-0.6</v>
      </c>
      <c r="V23" s="143">
        <v>165433</v>
      </c>
      <c r="W23" s="114">
        <f>IF(T23=0,"-",ROUND(((V23/T23)-1)*100,1))</f>
        <v>1.4</v>
      </c>
      <c r="X23" s="101">
        <v>171041</v>
      </c>
      <c r="Y23" s="127">
        <f>IF(V23=0,"-",ROUND(((X23/V23)-1)*100,1))</f>
        <v>3.4</v>
      </c>
      <c r="Z23" s="143">
        <v>118617</v>
      </c>
      <c r="AA23" s="11">
        <f>IF(X23=0,"-",ROUND(((Z23/X23)-1)*100,1))</f>
        <v>-30.6</v>
      </c>
      <c r="AB23" s="28">
        <v>36702</v>
      </c>
      <c r="AC23" s="127">
        <f>IF(Z23=0,"-",ROUND(((AB23/Z23)-1)*100,1))</f>
        <v>-69.099999999999994</v>
      </c>
      <c r="AD23" s="143">
        <v>103702</v>
      </c>
      <c r="AE23" s="114">
        <f>IF(AB23=0,"-",ROUND(((AD23/AB23)-1)*100,1))</f>
        <v>182.6</v>
      </c>
      <c r="AF23" s="101">
        <v>88003</v>
      </c>
      <c r="AG23" s="127">
        <f>IF(AD23=0,"-",ROUND(((AF23/AD23)-1)*100,1))</f>
        <v>-15.1</v>
      </c>
      <c r="AH23" s="143">
        <v>102886</v>
      </c>
      <c r="AI23" s="11">
        <f>IF(AF23=0,"-",ROUND(((AH23/AF23)-1)*100,1))</f>
        <v>16.899999999999999</v>
      </c>
      <c r="AJ23" s="28">
        <v>97360</v>
      </c>
      <c r="AK23" s="127">
        <f>IF(AH23=0,"-",ROUND(((AJ23/AH23)-1)*100,1))</f>
        <v>-5.4</v>
      </c>
      <c r="AL23" s="143">
        <v>46040</v>
      </c>
      <c r="AM23" s="114">
        <f>IF(AJ23=0,"-",ROUND(((AL23/AJ23)-1)*100,1))</f>
        <v>-52.7</v>
      </c>
      <c r="AN23" s="101">
        <v>45354</v>
      </c>
      <c r="AO23" s="127">
        <f>IF(AL23=0,"-",ROUND(((AN23/AL23)-1)*100,1))</f>
        <v>-1.5</v>
      </c>
      <c r="AP23" s="143">
        <v>38649</v>
      </c>
      <c r="AQ23" s="11">
        <f>IF(AN23=0,"-",ROUND(((AP23/AN23)-1)*100,1))</f>
        <v>-14.8</v>
      </c>
      <c r="AR23" s="28">
        <v>36242</v>
      </c>
      <c r="AS23" s="127">
        <f>IF(AP23=0,"-",ROUND(((AR23/AP23)-1)*100,1))</f>
        <v>-6.2</v>
      </c>
      <c r="AT23" s="143">
        <v>42845</v>
      </c>
      <c r="AU23" s="114">
        <f>IF(AR23=0,"-",ROUND(((AT23/AR23)-1)*100,1))</f>
        <v>18.2</v>
      </c>
      <c r="AV23" s="101">
        <v>42716</v>
      </c>
      <c r="AW23" s="127">
        <f>IF(AT23=0,"-",ROUND(((AV23/AT23)-1)*100,1))</f>
        <v>-0.3</v>
      </c>
      <c r="AX23" s="143">
        <v>49142</v>
      </c>
      <c r="AY23" s="11">
        <f>IF(AV23=0,"-",ROUND(((AX23/AV23)-1)*100,1))</f>
        <v>15</v>
      </c>
      <c r="AZ23" s="28">
        <v>101542</v>
      </c>
      <c r="BA23" s="127">
        <v>106.6</v>
      </c>
      <c r="BB23" s="143">
        <v>73188</v>
      </c>
      <c r="BC23" s="114">
        <v>-27.9</v>
      </c>
      <c r="BD23" s="101">
        <v>236745</v>
      </c>
      <c r="BE23" s="127">
        <f>BD23/BB23*100-100</f>
        <v>223.47515986227251</v>
      </c>
      <c r="BF23" s="143">
        <v>88851</v>
      </c>
      <c r="BG23" s="114">
        <f>BF23/BD23*100-100</f>
        <v>-62.46974592916429</v>
      </c>
      <c r="BH23" s="101">
        <v>115994</v>
      </c>
      <c r="BI23" s="127">
        <f>BH23/BF23*100-100</f>
        <v>30.548896467119107</v>
      </c>
      <c r="BJ23" s="143">
        <v>355718</v>
      </c>
      <c r="BK23" s="11">
        <f>BJ23/BH23*100-100</f>
        <v>206.66931048157664</v>
      </c>
    </row>
    <row r="24" spans="1:63" ht="24.9" customHeight="1" x14ac:dyDescent="0.2">
      <c r="A24" s="79"/>
      <c r="B24" s="5"/>
      <c r="C24" s="52" t="s">
        <v>56</v>
      </c>
      <c r="D24" s="25">
        <v>3233967</v>
      </c>
      <c r="E24" s="114" t="s">
        <v>36</v>
      </c>
      <c r="F24" s="98">
        <v>3512270</v>
      </c>
      <c r="G24" s="127">
        <f>IF(D24=0,"-",ROUND(((F24/D24)-1)*100,1))</f>
        <v>8.6</v>
      </c>
      <c r="H24" s="141">
        <v>3810081</v>
      </c>
      <c r="I24" s="114">
        <f>IF(F24=0,"-",ROUND(((H24/F24)-1)*100,1))</f>
        <v>8.5</v>
      </c>
      <c r="J24" s="141">
        <v>3815507</v>
      </c>
      <c r="K24" s="11">
        <f>IF(H24=0,"-",ROUND(((J24/H24)-1)*100,1))</f>
        <v>0.1</v>
      </c>
      <c r="L24" s="25">
        <v>4272722</v>
      </c>
      <c r="M24" s="127">
        <f>IF(J24=0,"-",ROUND(((L24/J24)-1)*100,1))</f>
        <v>12</v>
      </c>
      <c r="N24" s="141">
        <v>4423045</v>
      </c>
      <c r="O24" s="114">
        <f>IF(L24=0,"-",ROUND(((N24/L24)-1)*100,1))</f>
        <v>3.5</v>
      </c>
      <c r="P24" s="101">
        <v>4356481</v>
      </c>
      <c r="Q24" s="127">
        <f>IF(N24=0,"-",ROUND(((P24/N24)-1)*100,1))</f>
        <v>-1.5</v>
      </c>
      <c r="R24" s="143">
        <v>4283761</v>
      </c>
      <c r="S24" s="11">
        <f>IF(P24=0,"-",ROUND(((R24/P24)-1)*100,1))</f>
        <v>-1.7</v>
      </c>
      <c r="T24" s="28">
        <v>4064998</v>
      </c>
      <c r="U24" s="127">
        <f>IF(R24=0,"-",ROUND(((T24/R24)-1)*100,1))</f>
        <v>-5.0999999999999996</v>
      </c>
      <c r="V24" s="143">
        <v>3786023</v>
      </c>
      <c r="W24" s="114">
        <f>IF(T24=0,"-",ROUND(((V24/T24)-1)*100,1))</f>
        <v>-6.9</v>
      </c>
      <c r="X24" s="101">
        <v>6751802</v>
      </c>
      <c r="Y24" s="127">
        <f>IF(V24=0,"-",ROUND(((X24/V24)-1)*100,1))</f>
        <v>78.3</v>
      </c>
      <c r="Z24" s="143">
        <v>6685274</v>
      </c>
      <c r="AA24" s="11">
        <f>IF(X24=0,"-",ROUND(((Z24/X24)-1)*100,1))</f>
        <v>-1</v>
      </c>
      <c r="AB24" s="28">
        <v>6861344</v>
      </c>
      <c r="AC24" s="127">
        <f>IF(Z24=0,"-",ROUND(((AB24/Z24)-1)*100,1))</f>
        <v>2.6</v>
      </c>
      <c r="AD24" s="143">
        <v>7293241</v>
      </c>
      <c r="AE24" s="114">
        <f>IF(AB24=0,"-",ROUND(((AD24/AB24)-1)*100,1))</f>
        <v>6.3</v>
      </c>
      <c r="AF24" s="101">
        <v>7136238</v>
      </c>
      <c r="AG24" s="127">
        <f>IF(AD24=0,"-",ROUND(((AF24/AD24)-1)*100,1))</f>
        <v>-2.2000000000000002</v>
      </c>
      <c r="AH24" s="143">
        <v>7474596</v>
      </c>
      <c r="AI24" s="11">
        <f>IF(AF24=0,"-",ROUND(((AH24/AF24)-1)*100,1))</f>
        <v>4.7</v>
      </c>
      <c r="AJ24" s="28">
        <v>7618658</v>
      </c>
      <c r="AK24" s="127">
        <f>IF(AH24=0,"-",ROUND(((AJ24/AH24)-1)*100,1))</f>
        <v>1.9</v>
      </c>
      <c r="AL24" s="143">
        <v>8208064</v>
      </c>
      <c r="AM24" s="114">
        <f>IF(AJ24=0,"-",ROUND(((AL24/AJ24)-1)*100,1))</f>
        <v>7.7</v>
      </c>
      <c r="AN24" s="101">
        <v>8077399</v>
      </c>
      <c r="AO24" s="127">
        <f>IF(AL24=0,"-",ROUND(((AN24/AL24)-1)*100,1))</f>
        <v>-1.6</v>
      </c>
      <c r="AP24" s="143">
        <v>7906669</v>
      </c>
      <c r="AQ24" s="11">
        <f>IF(AN24=0,"-",ROUND(((AP24/AN24)-1)*100,1))</f>
        <v>-2.1</v>
      </c>
      <c r="AR24" s="28">
        <v>7882385</v>
      </c>
      <c r="AS24" s="127">
        <f>IF(AP24=0,"-",ROUND(((AR24/AP24)-1)*100,1))</f>
        <v>-0.3</v>
      </c>
      <c r="AT24" s="143">
        <v>7699184</v>
      </c>
      <c r="AU24" s="114">
        <f>IF(AR24=0,"-",ROUND(((AT24/AR24)-1)*100,1))</f>
        <v>-2.2999999999999998</v>
      </c>
      <c r="AV24" s="101">
        <v>7535799</v>
      </c>
      <c r="AW24" s="127">
        <f>IF(AT24=0,"-",ROUND(((AV24/AT24)-1)*100,1))</f>
        <v>-2.1</v>
      </c>
      <c r="AX24" s="143">
        <v>7343289</v>
      </c>
      <c r="AY24" s="11">
        <f>IF(AV24=0,"-",ROUND(((AX24/AV24)-1)*100,1))</f>
        <v>-2.6</v>
      </c>
      <c r="AZ24" s="28">
        <v>7360750</v>
      </c>
      <c r="BA24" s="127">
        <v>0.2</v>
      </c>
      <c r="BB24" s="143">
        <v>7203019</v>
      </c>
      <c r="BC24" s="114">
        <v>-2.1</v>
      </c>
      <c r="BD24" s="101">
        <v>7940514</v>
      </c>
      <c r="BE24" s="127">
        <f>BD24/BB24*100-100</f>
        <v>10.238692970267053</v>
      </c>
      <c r="BF24" s="143">
        <v>8071471</v>
      </c>
      <c r="BG24" s="114">
        <f>BF24/BD24*100-100</f>
        <v>1.649225730223506</v>
      </c>
      <c r="BH24" s="101">
        <v>8144974</v>
      </c>
      <c r="BI24" s="127">
        <f>BH24/BF24*100-100</f>
        <v>0.91065185020178774</v>
      </c>
      <c r="BJ24" s="143">
        <v>7857847</v>
      </c>
      <c r="BK24" s="11">
        <f>BJ24/BH24*100-100</f>
        <v>-3.5252046231209562</v>
      </c>
    </row>
    <row r="25" spans="1:63" ht="24.9" customHeight="1" x14ac:dyDescent="0.2">
      <c r="A25" s="79"/>
      <c r="B25" s="5"/>
      <c r="C25" s="52" t="s">
        <v>57</v>
      </c>
      <c r="D25" s="25">
        <v>14634</v>
      </c>
      <c r="E25" s="114" t="s">
        <v>36</v>
      </c>
      <c r="F25" s="98">
        <v>15487</v>
      </c>
      <c r="G25" s="127">
        <f>IF(D25=0,"-",ROUND(((F25/D25)-1)*100,1))</f>
        <v>5.8</v>
      </c>
      <c r="H25" s="141">
        <v>16175</v>
      </c>
      <c r="I25" s="114">
        <f>IF(F25=0,"-",ROUND(((H25/F25)-1)*100,1))</f>
        <v>4.4000000000000004</v>
      </c>
      <c r="J25" s="141">
        <v>15848</v>
      </c>
      <c r="K25" s="11">
        <f>IF(H25=0,"-",ROUND(((J25/H25)-1)*100,1))</f>
        <v>-2</v>
      </c>
      <c r="L25" s="25">
        <v>15895</v>
      </c>
      <c r="M25" s="127">
        <f>IF(J25=0,"-",ROUND(((L25/J25)-1)*100,1))</f>
        <v>0.3</v>
      </c>
      <c r="N25" s="141">
        <v>14429</v>
      </c>
      <c r="O25" s="114">
        <f>IF(L25=0,"-",ROUND(((N25/L25)-1)*100,1))</f>
        <v>-9.1999999999999993</v>
      </c>
      <c r="P25" s="101">
        <v>14378</v>
      </c>
      <c r="Q25" s="127">
        <f>IF(N25=0,"-",ROUND(((P25/N25)-1)*100,1))</f>
        <v>-0.4</v>
      </c>
      <c r="R25" s="143">
        <v>14107</v>
      </c>
      <c r="S25" s="11">
        <f>IF(P25=0,"-",ROUND(((R25/P25)-1)*100,1))</f>
        <v>-1.9</v>
      </c>
      <c r="T25" s="28">
        <v>14768</v>
      </c>
      <c r="U25" s="127">
        <f>IF(R25=0,"-",ROUND(((T25/R25)-1)*100,1))</f>
        <v>4.7</v>
      </c>
      <c r="V25" s="143">
        <v>13644</v>
      </c>
      <c r="W25" s="114">
        <f>IF(T25=0,"-",ROUND(((V25/T25)-1)*100,1))</f>
        <v>-7.6</v>
      </c>
      <c r="X25" s="101">
        <v>15470</v>
      </c>
      <c r="Y25" s="127">
        <f>IF(V25=0,"-",ROUND(((X25/V25)-1)*100,1))</f>
        <v>13.4</v>
      </c>
      <c r="Z25" s="143">
        <v>16942</v>
      </c>
      <c r="AA25" s="11">
        <f>IF(X25=0,"-",ROUND(((Z25/X25)-1)*100,1))</f>
        <v>9.5</v>
      </c>
      <c r="AB25" s="28">
        <v>17102</v>
      </c>
      <c r="AC25" s="127">
        <f>IF(Z25=0,"-",ROUND(((AB25/Z25)-1)*100,1))</f>
        <v>0.9</v>
      </c>
      <c r="AD25" s="143">
        <v>14622</v>
      </c>
      <c r="AE25" s="114">
        <f>IF(AB25=0,"-",ROUND(((AD25/AB25)-1)*100,1))</f>
        <v>-14.5</v>
      </c>
      <c r="AF25" s="101">
        <v>14007</v>
      </c>
      <c r="AG25" s="127">
        <f>IF(AD25=0,"-",ROUND(((AF25/AD25)-1)*100,1))</f>
        <v>-4.2</v>
      </c>
      <c r="AH25" s="143">
        <v>13017</v>
      </c>
      <c r="AI25" s="11">
        <f>IF(AF25=0,"-",ROUND(((AH25/AF25)-1)*100,1))</f>
        <v>-7.1</v>
      </c>
      <c r="AJ25" s="28">
        <v>12182</v>
      </c>
      <c r="AK25" s="127">
        <f>IF(AH25=0,"-",ROUND(((AJ25/AH25)-1)*100,1))</f>
        <v>-6.4</v>
      </c>
      <c r="AL25" s="143">
        <v>11682</v>
      </c>
      <c r="AM25" s="114">
        <f>IF(AJ25=0,"-",ROUND(((AL25/AJ25)-1)*100,1))</f>
        <v>-4.0999999999999996</v>
      </c>
      <c r="AN25" s="101">
        <v>10908</v>
      </c>
      <c r="AO25" s="127">
        <f>IF(AL25=0,"-",ROUND(((AN25/AL25)-1)*100,1))</f>
        <v>-6.6</v>
      </c>
      <c r="AP25" s="143">
        <v>9705</v>
      </c>
      <c r="AQ25" s="11">
        <f>IF(AN25=0,"-",ROUND(((AP25/AN25)-1)*100,1))</f>
        <v>-11</v>
      </c>
      <c r="AR25" s="28">
        <v>10484</v>
      </c>
      <c r="AS25" s="127">
        <f>IF(AP25=0,"-",ROUND(((AR25/AP25)-1)*100,1))</f>
        <v>8</v>
      </c>
      <c r="AT25" s="143">
        <v>9604</v>
      </c>
      <c r="AU25" s="114">
        <f>IF(AR25=0,"-",ROUND(((AT25/AR25)-1)*100,1))</f>
        <v>-8.4</v>
      </c>
      <c r="AV25" s="101">
        <v>8642</v>
      </c>
      <c r="AW25" s="127">
        <f>IF(AT25=0,"-",ROUND(((AV25/AT25)-1)*100,1))</f>
        <v>-10</v>
      </c>
      <c r="AX25" s="143">
        <v>8391</v>
      </c>
      <c r="AY25" s="11">
        <f>IF(AV25=0,"-",ROUND(((AX25/AV25)-1)*100,1))</f>
        <v>-2.9</v>
      </c>
      <c r="AZ25" s="28">
        <v>8349</v>
      </c>
      <c r="BA25" s="127">
        <v>-0.5</v>
      </c>
      <c r="BB25" s="143">
        <v>9268</v>
      </c>
      <c r="BC25" s="114">
        <v>11</v>
      </c>
      <c r="BD25" s="101">
        <v>9451</v>
      </c>
      <c r="BE25" s="127">
        <f>BD25/BB25*100-100</f>
        <v>1.974536037980144</v>
      </c>
      <c r="BF25" s="143">
        <v>9671</v>
      </c>
      <c r="BG25" s="114">
        <f>BF25/BD25*100-100</f>
        <v>2.3277960004232341</v>
      </c>
      <c r="BH25" s="101">
        <v>9130</v>
      </c>
      <c r="BI25" s="127">
        <f>BH25/BF25*100-100</f>
        <v>-5.5940440492193204</v>
      </c>
      <c r="BJ25" s="143">
        <v>8457</v>
      </c>
      <c r="BK25" s="11">
        <f>BJ25/BH25*100-100</f>
        <v>-7.3713033953997922</v>
      </c>
    </row>
    <row r="26" spans="1:63" ht="24.9" customHeight="1" x14ac:dyDescent="0.2">
      <c r="A26" s="79"/>
      <c r="B26" s="5"/>
      <c r="C26" s="52" t="s">
        <v>58</v>
      </c>
      <c r="D26" s="25">
        <v>1239804</v>
      </c>
      <c r="E26" s="114" t="s">
        <v>36</v>
      </c>
      <c r="F26" s="98">
        <v>1644438</v>
      </c>
      <c r="G26" s="127">
        <f>IF(D26=0,"-",ROUND(((F26/D26)-1)*100,1))</f>
        <v>32.6</v>
      </c>
      <c r="H26" s="141">
        <v>1694912</v>
      </c>
      <c r="I26" s="114">
        <f>IF(F26=0,"-",ROUND(((H26/F26)-1)*100,1))</f>
        <v>3.1</v>
      </c>
      <c r="J26" s="141">
        <v>2057822</v>
      </c>
      <c r="K26" s="11">
        <f>IF(H26=0,"-",ROUND(((J26/H26)-1)*100,1))</f>
        <v>21.4</v>
      </c>
      <c r="L26" s="25">
        <v>2419302</v>
      </c>
      <c r="M26" s="127">
        <f>IF(J26=0,"-",ROUND(((L26/J26)-1)*100,1))</f>
        <v>17.600000000000001</v>
      </c>
      <c r="N26" s="141">
        <v>1865290</v>
      </c>
      <c r="O26" s="114">
        <f>IF(L26=0,"-",ROUND(((N26/L26)-1)*100,1))</f>
        <v>-22.9</v>
      </c>
      <c r="P26" s="101">
        <v>1435762</v>
      </c>
      <c r="Q26" s="127">
        <f>IF(N26=0,"-",ROUND(((P26/N26)-1)*100,1))</f>
        <v>-23</v>
      </c>
      <c r="R26" s="143">
        <v>1720496</v>
      </c>
      <c r="S26" s="11">
        <f>IF(P26=0,"-",ROUND(((R26/P26)-1)*100,1))</f>
        <v>19.8</v>
      </c>
      <c r="T26" s="28">
        <v>1534649</v>
      </c>
      <c r="U26" s="127">
        <f>IF(R26=0,"-",ROUND(((T26/R26)-1)*100,1))</f>
        <v>-10.8</v>
      </c>
      <c r="V26" s="143">
        <v>2401973</v>
      </c>
      <c r="W26" s="114">
        <f>IF(T26=0,"-",ROUND(((V26/T26)-1)*100,1))</f>
        <v>56.5</v>
      </c>
      <c r="X26" s="101">
        <v>1902496</v>
      </c>
      <c r="Y26" s="127">
        <f>IF(V26=0,"-",ROUND(((X26/V26)-1)*100,1))</f>
        <v>-20.8</v>
      </c>
      <c r="Z26" s="143">
        <v>1645804</v>
      </c>
      <c r="AA26" s="11">
        <f>IF(X26=0,"-",ROUND(((Z26/X26)-1)*100,1))</f>
        <v>-13.5</v>
      </c>
      <c r="AB26" s="28">
        <v>2065558</v>
      </c>
      <c r="AC26" s="127">
        <f>IF(Z26=0,"-",ROUND(((AB26/Z26)-1)*100,1))</f>
        <v>25.5</v>
      </c>
      <c r="AD26" s="143">
        <v>1723733</v>
      </c>
      <c r="AE26" s="114">
        <f>IF(AB26=0,"-",ROUND(((AD26/AB26)-1)*100,1))</f>
        <v>-16.5</v>
      </c>
      <c r="AF26" s="101">
        <v>4106370</v>
      </c>
      <c r="AG26" s="127">
        <f>IF(AD26=0,"-",ROUND(((AF26/AD26)-1)*100,1))</f>
        <v>138.19999999999999</v>
      </c>
      <c r="AH26" s="143">
        <v>3769161</v>
      </c>
      <c r="AI26" s="11">
        <f>IF(AF26=0,"-",ROUND(((AH26/AF26)-1)*100,1))</f>
        <v>-8.1999999999999993</v>
      </c>
      <c r="AJ26" s="28">
        <v>3257100</v>
      </c>
      <c r="AK26" s="127">
        <f>IF(AH26=0,"-",ROUND(((AJ26/AH26)-1)*100,1))</f>
        <v>-13.6</v>
      </c>
      <c r="AL26" s="143">
        <v>2706881</v>
      </c>
      <c r="AM26" s="114">
        <f>IF(AJ26=0,"-",ROUND(((AL26/AJ26)-1)*100,1))</f>
        <v>-16.899999999999999</v>
      </c>
      <c r="AN26" s="101">
        <v>3075921</v>
      </c>
      <c r="AO26" s="127">
        <f>IF(AL26=0,"-",ROUND(((AN26/AL26)-1)*100,1))</f>
        <v>13.6</v>
      </c>
      <c r="AP26" s="143">
        <v>3599291</v>
      </c>
      <c r="AQ26" s="11">
        <f>IF(AN26=0,"-",ROUND(((AP26/AN26)-1)*100,1))</f>
        <v>17</v>
      </c>
      <c r="AR26" s="28">
        <v>4002606</v>
      </c>
      <c r="AS26" s="127">
        <f>IF(AP26=0,"-",ROUND(((AR26/AP26)-1)*100,1))</f>
        <v>11.2</v>
      </c>
      <c r="AT26" s="143">
        <v>4610336</v>
      </c>
      <c r="AU26" s="114">
        <f>IF(AR26=0,"-",ROUND(((AT26/AR26)-1)*100,1))</f>
        <v>15.2</v>
      </c>
      <c r="AV26" s="101">
        <v>4142574</v>
      </c>
      <c r="AW26" s="127">
        <f>IF(AT26=0,"-",ROUND(((AV26/AT26)-1)*100,1))</f>
        <v>-10.1</v>
      </c>
      <c r="AX26" s="143">
        <v>4262556</v>
      </c>
      <c r="AY26" s="11">
        <f>IF(AV26=0,"-",ROUND(((AX26/AV26)-1)*100,1))</f>
        <v>2.9</v>
      </c>
      <c r="AZ26" s="28">
        <v>4605385</v>
      </c>
      <c r="BA26" s="127">
        <v>8</v>
      </c>
      <c r="BB26" s="143">
        <v>12122574</v>
      </c>
      <c r="BC26" s="114">
        <v>163.19999999999999</v>
      </c>
      <c r="BD26" s="101">
        <v>8262874</v>
      </c>
      <c r="BE26" s="127">
        <f>BD26/BB26*100-100</f>
        <v>-31.838947735027233</v>
      </c>
      <c r="BF26" s="143">
        <v>8078680</v>
      </c>
      <c r="BG26" s="114">
        <f>BF26/BD26*100-100</f>
        <v>-2.2291759501597141</v>
      </c>
      <c r="BH26" s="101">
        <v>7353603</v>
      </c>
      <c r="BI26" s="127">
        <f>BH26/BF26*100-100</f>
        <v>-8.9751914916793396</v>
      </c>
      <c r="BJ26" s="143">
        <v>7267222</v>
      </c>
      <c r="BK26" s="11">
        <f>BJ26/BH26*100-100</f>
        <v>-1.1746758697743047</v>
      </c>
    </row>
    <row r="27" spans="1:63" ht="24.9" customHeight="1" x14ac:dyDescent="0.2">
      <c r="A27" s="79"/>
      <c r="B27" s="5"/>
      <c r="C27" s="52" t="s">
        <v>59</v>
      </c>
      <c r="D27" s="25">
        <v>5606</v>
      </c>
      <c r="E27" s="114" t="s">
        <v>36</v>
      </c>
      <c r="F27" s="98">
        <v>5473</v>
      </c>
      <c r="G27" s="127">
        <f>IF(D27=0,"-",ROUND(((F27/D27)-1)*100,1))</f>
        <v>-2.4</v>
      </c>
      <c r="H27" s="141">
        <v>5298</v>
      </c>
      <c r="I27" s="114">
        <f>IF(F27=0,"-",ROUND(((H27/F27)-1)*100,1))</f>
        <v>-3.2</v>
      </c>
      <c r="J27" s="141">
        <v>5320</v>
      </c>
      <c r="K27" s="11">
        <f>IF(H27=0,"-",ROUND(((J27/H27)-1)*100,1))</f>
        <v>0.4</v>
      </c>
      <c r="L27" s="25">
        <v>4650</v>
      </c>
      <c r="M27" s="127">
        <f>IF(J27=0,"-",ROUND(((L27/J27)-1)*100,1))</f>
        <v>-12.6</v>
      </c>
      <c r="N27" s="141">
        <v>4650</v>
      </c>
      <c r="O27" s="114">
        <f>IF(L27=0,"-",ROUND(((N27/L27)-1)*100,1))</f>
        <v>0</v>
      </c>
      <c r="P27" s="101">
        <v>3320</v>
      </c>
      <c r="Q27" s="127">
        <f>IF(N27=0,"-",ROUND(((P27/N27)-1)*100,1))</f>
        <v>-28.6</v>
      </c>
      <c r="R27" s="143">
        <v>3280</v>
      </c>
      <c r="S27" s="11">
        <f>IF(P27=0,"-",ROUND(((R27/P27)-1)*100,1))</f>
        <v>-1.2</v>
      </c>
      <c r="T27" s="28">
        <v>3218</v>
      </c>
      <c r="U27" s="127">
        <f>IF(R27=0,"-",ROUND(((T27/R27)-1)*100,1))</f>
        <v>-1.9</v>
      </c>
      <c r="V27" s="143">
        <v>3218</v>
      </c>
      <c r="W27" s="114">
        <f>IF(T27=0,"-",ROUND(((V27/T27)-1)*100,1))</f>
        <v>0</v>
      </c>
      <c r="X27" s="101">
        <v>4623</v>
      </c>
      <c r="Y27" s="127">
        <f>IF(V27=0,"-",ROUND(((X27/V27)-1)*100,1))</f>
        <v>43.7</v>
      </c>
      <c r="Z27" s="143">
        <v>4173</v>
      </c>
      <c r="AA27" s="11">
        <f>IF(X27=0,"-",ROUND(((Z27/X27)-1)*100,1))</f>
        <v>-9.6999999999999993</v>
      </c>
      <c r="AB27" s="28">
        <v>4263</v>
      </c>
      <c r="AC27" s="127">
        <f>IF(Z27=0,"-",ROUND(((AB27/Z27)-1)*100,1))</f>
        <v>2.2000000000000002</v>
      </c>
      <c r="AD27" s="143">
        <v>4103</v>
      </c>
      <c r="AE27" s="114">
        <f>IF(AB27=0,"-",ROUND(((AD27/AB27)-1)*100,1))</f>
        <v>-3.8</v>
      </c>
      <c r="AF27" s="101">
        <v>3780</v>
      </c>
      <c r="AG27" s="127">
        <f>IF(AD27=0,"-",ROUND(((AF27/AD27)-1)*100,1))</f>
        <v>-7.9</v>
      </c>
      <c r="AH27" s="143">
        <v>3944</v>
      </c>
      <c r="AI27" s="11">
        <f>IF(AF27=0,"-",ROUND(((AH27/AF27)-1)*100,1))</f>
        <v>4.3</v>
      </c>
      <c r="AJ27" s="28">
        <v>3550</v>
      </c>
      <c r="AK27" s="127">
        <f>IF(AH27=0,"-",ROUND(((AJ27/AH27)-1)*100,1))</f>
        <v>-10</v>
      </c>
      <c r="AL27" s="143">
        <v>3552</v>
      </c>
      <c r="AM27" s="114">
        <f>IF(AJ27=0,"-",ROUND(((AL27/AJ27)-1)*100,1))</f>
        <v>0.1</v>
      </c>
      <c r="AN27" s="101">
        <v>3657</v>
      </c>
      <c r="AO27" s="127">
        <f>IF(AL27=0,"-",ROUND(((AN27/AL27)-1)*100,1))</f>
        <v>3</v>
      </c>
      <c r="AP27" s="143">
        <v>3668</v>
      </c>
      <c r="AQ27" s="11">
        <f>IF(AN27=0,"-",ROUND(((AP27/AN27)-1)*100,1))</f>
        <v>0.3</v>
      </c>
      <c r="AR27" s="28">
        <v>3744</v>
      </c>
      <c r="AS27" s="127">
        <f>IF(AP27=0,"-",ROUND(((AR27/AP27)-1)*100,1))</f>
        <v>2.1</v>
      </c>
      <c r="AT27" s="143">
        <v>3938</v>
      </c>
      <c r="AU27" s="114">
        <f>IF(AR27=0,"-",ROUND(((AT27/AR27)-1)*100,1))</f>
        <v>5.2</v>
      </c>
      <c r="AV27" s="101">
        <v>3661</v>
      </c>
      <c r="AW27" s="127">
        <f>IF(AT27=0,"-",ROUND(((AV27/AT27)-1)*100,1))</f>
        <v>-7</v>
      </c>
      <c r="AX27" s="143">
        <v>3665</v>
      </c>
      <c r="AY27" s="11">
        <f>IF(AV27=0,"-",ROUND(((AX27/AV27)-1)*100,1))</f>
        <v>0.1</v>
      </c>
      <c r="AZ27" s="28">
        <v>3932</v>
      </c>
      <c r="BA27" s="127">
        <v>7.3</v>
      </c>
      <c r="BB27" s="143">
        <v>3810</v>
      </c>
      <c r="BC27" s="114">
        <v>-3.1</v>
      </c>
      <c r="BD27" s="101">
        <v>3638</v>
      </c>
      <c r="BE27" s="127">
        <f>BD27/BB27*100-100</f>
        <v>-4.5144356955380545</v>
      </c>
      <c r="BF27" s="143">
        <v>3623</v>
      </c>
      <c r="BG27" s="114">
        <f>BF27/BD27*100-100</f>
        <v>-0.41231445849368242</v>
      </c>
      <c r="BH27" s="101">
        <v>3904</v>
      </c>
      <c r="BI27" s="127">
        <f>BH27/BF27*100-100</f>
        <v>7.7560033121722256</v>
      </c>
      <c r="BJ27" s="143">
        <v>3789</v>
      </c>
      <c r="BK27" s="11">
        <f>BJ27/BH27*100-100</f>
        <v>-2.945696721311478</v>
      </c>
    </row>
    <row r="28" spans="1:63" ht="24.9" customHeight="1" x14ac:dyDescent="0.2">
      <c r="A28" s="79"/>
      <c r="B28" s="5"/>
      <c r="C28" s="52" t="s">
        <v>60</v>
      </c>
      <c r="D28" s="25">
        <v>628188</v>
      </c>
      <c r="E28" s="114" t="s">
        <v>36</v>
      </c>
      <c r="F28" s="98">
        <v>569908</v>
      </c>
      <c r="G28" s="127">
        <f>IF(D28=0,"-",ROUND(((F28/D28)-1)*100,1))</f>
        <v>-9.3000000000000007</v>
      </c>
      <c r="H28" s="141">
        <v>663922</v>
      </c>
      <c r="I28" s="114">
        <f>IF(F28=0,"-",ROUND(((H28/F28)-1)*100,1))</f>
        <v>16.5</v>
      </c>
      <c r="J28" s="141">
        <v>777429</v>
      </c>
      <c r="K28" s="11">
        <f>IF(H28=0,"-",ROUND(((J28/H28)-1)*100,1))</f>
        <v>17.100000000000001</v>
      </c>
      <c r="L28" s="25">
        <v>779848</v>
      </c>
      <c r="M28" s="127">
        <f>IF(J28=0,"-",ROUND(((L28/J28)-1)*100,1))</f>
        <v>0.3</v>
      </c>
      <c r="N28" s="141">
        <v>759212</v>
      </c>
      <c r="O28" s="114">
        <f>IF(L28=0,"-",ROUND(((N28/L28)-1)*100,1))</f>
        <v>-2.6</v>
      </c>
      <c r="P28" s="101">
        <v>1095232</v>
      </c>
      <c r="Q28" s="127">
        <f>IF(N28=0,"-",ROUND(((P28/N28)-1)*100,1))</f>
        <v>44.3</v>
      </c>
      <c r="R28" s="143">
        <v>773308</v>
      </c>
      <c r="S28" s="11">
        <f>IF(P28=0,"-",ROUND(((R28/P28)-1)*100,1))</f>
        <v>-29.4</v>
      </c>
      <c r="T28" s="28">
        <v>1105867</v>
      </c>
      <c r="U28" s="127">
        <f>IF(R28=0,"-",ROUND(((T28/R28)-1)*100,1))</f>
        <v>43</v>
      </c>
      <c r="V28" s="143">
        <v>1164898</v>
      </c>
      <c r="W28" s="114">
        <f>IF(T28=0,"-",ROUND(((V28/T28)-1)*100,1))</f>
        <v>5.3</v>
      </c>
      <c r="X28" s="101">
        <v>1039188</v>
      </c>
      <c r="Y28" s="127">
        <f>IF(V28=0,"-",ROUND(((X28/V28)-1)*100,1))</f>
        <v>-10.8</v>
      </c>
      <c r="Z28" s="143">
        <v>1174074</v>
      </c>
      <c r="AA28" s="11">
        <f>IF(X28=0,"-",ROUND(((Z28/X28)-1)*100,1))</f>
        <v>13</v>
      </c>
      <c r="AB28" s="28">
        <v>1070823</v>
      </c>
      <c r="AC28" s="127">
        <f>IF(Z28=0,"-",ROUND(((AB28/Z28)-1)*100,1))</f>
        <v>-8.8000000000000007</v>
      </c>
      <c r="AD28" s="143">
        <v>1076087</v>
      </c>
      <c r="AE28" s="114">
        <f>IF(AB28=0,"-",ROUND(((AD28/AB28)-1)*100,1))</f>
        <v>0.5</v>
      </c>
      <c r="AF28" s="101">
        <v>1255667</v>
      </c>
      <c r="AG28" s="127">
        <f>IF(AD28=0,"-",ROUND(((AF28/AD28)-1)*100,1))</f>
        <v>16.7</v>
      </c>
      <c r="AH28" s="143">
        <v>1507374</v>
      </c>
      <c r="AI28" s="11">
        <f>IF(AF28=0,"-",ROUND(((AH28/AF28)-1)*100,1))</f>
        <v>20</v>
      </c>
      <c r="AJ28" s="28">
        <v>1587272</v>
      </c>
      <c r="AK28" s="127">
        <f>IF(AH28=0,"-",ROUND(((AJ28/AH28)-1)*100,1))</f>
        <v>5.3</v>
      </c>
      <c r="AL28" s="143">
        <v>1348749</v>
      </c>
      <c r="AM28" s="114">
        <f>IF(AJ28=0,"-",ROUND(((AL28/AJ28)-1)*100,1))</f>
        <v>-15</v>
      </c>
      <c r="AN28" s="101">
        <v>1451557</v>
      </c>
      <c r="AO28" s="127">
        <f>IF(AL28=0,"-",ROUND(((AN28/AL28)-1)*100,1))</f>
        <v>7.6</v>
      </c>
      <c r="AP28" s="143">
        <v>1444886</v>
      </c>
      <c r="AQ28" s="11">
        <f>IF(AN28=0,"-",ROUND(((AP28/AN28)-1)*100,1))</f>
        <v>-0.5</v>
      </c>
      <c r="AR28" s="28">
        <v>1760333</v>
      </c>
      <c r="AS28" s="127">
        <f>IF(AP28=0,"-",ROUND(((AR28/AP28)-1)*100,1))</f>
        <v>21.8</v>
      </c>
      <c r="AT28" s="143">
        <v>1910525</v>
      </c>
      <c r="AU28" s="114">
        <f>IF(AR28=0,"-",ROUND(((AT28/AR28)-1)*100,1))</f>
        <v>8.5</v>
      </c>
      <c r="AV28" s="101">
        <v>2010512</v>
      </c>
      <c r="AW28" s="127">
        <f>IF(AT28=0,"-",ROUND(((AV28/AT28)-1)*100,1))</f>
        <v>5.2</v>
      </c>
      <c r="AX28" s="143">
        <v>1998635</v>
      </c>
      <c r="AY28" s="11">
        <f>IF(AV28=0,"-",ROUND(((AX28/AV28)-1)*100,1))</f>
        <v>-0.6</v>
      </c>
      <c r="AZ28" s="28">
        <v>2113482</v>
      </c>
      <c r="BA28" s="127">
        <v>5.7</v>
      </c>
      <c r="BB28" s="143">
        <v>2343821</v>
      </c>
      <c r="BC28" s="114">
        <v>10.9</v>
      </c>
      <c r="BD28" s="101">
        <v>2752360</v>
      </c>
      <c r="BE28" s="127">
        <f>BD28/BB28*100-100</f>
        <v>17.430469306316482</v>
      </c>
      <c r="BF28" s="143">
        <v>2459484</v>
      </c>
      <c r="BG28" s="114">
        <f>BF28/BD28*100-100</f>
        <v>-10.640904532837268</v>
      </c>
      <c r="BH28" s="101">
        <v>3262071</v>
      </c>
      <c r="BI28" s="127">
        <f>BH28/BF28*100-100</f>
        <v>32.632332635626028</v>
      </c>
      <c r="BJ28" s="143">
        <v>2540072</v>
      </c>
      <c r="BK28" s="11">
        <f>BJ28/BH28*100-100</f>
        <v>-22.133147929643471</v>
      </c>
    </row>
    <row r="29" spans="1:63" ht="24.9" customHeight="1" x14ac:dyDescent="0.2">
      <c r="A29" s="79"/>
      <c r="B29" s="5"/>
      <c r="C29" s="52" t="s">
        <v>61</v>
      </c>
      <c r="D29" s="25">
        <v>2350300</v>
      </c>
      <c r="E29" s="114" t="s">
        <v>36</v>
      </c>
      <c r="F29" s="98">
        <v>2197100</v>
      </c>
      <c r="G29" s="127">
        <f>IF(D29=0,"-",ROUND(((F29/D29)-1)*100,1))</f>
        <v>-6.5</v>
      </c>
      <c r="H29" s="141">
        <v>4171800</v>
      </c>
      <c r="I29" s="114">
        <f>IF(F29=0,"-",ROUND(((H29/F29)-1)*100,1))</f>
        <v>89.9</v>
      </c>
      <c r="J29" s="141">
        <v>4647100</v>
      </c>
      <c r="K29" s="11">
        <f>IF(H29=0,"-",ROUND(((J29/H29)-1)*100,1))</f>
        <v>11.4</v>
      </c>
      <c r="L29" s="25">
        <v>4671200</v>
      </c>
      <c r="M29" s="127">
        <f>IF(J29=0,"-",ROUND(((L29/J29)-1)*100,1))</f>
        <v>0.5</v>
      </c>
      <c r="N29" s="141">
        <v>2167500</v>
      </c>
      <c r="O29" s="114">
        <f>IF(L29=0,"-",ROUND(((N29/L29)-1)*100,1))</f>
        <v>-53.6</v>
      </c>
      <c r="P29" s="101">
        <v>1913700</v>
      </c>
      <c r="Q29" s="127">
        <f>IF(N29=0,"-",ROUND(((P29/N29)-1)*100,1))</f>
        <v>-11.7</v>
      </c>
      <c r="R29" s="143">
        <v>2732400</v>
      </c>
      <c r="S29" s="11">
        <f>IF(P29=0,"-",ROUND(((R29/P29)-1)*100,1))</f>
        <v>42.8</v>
      </c>
      <c r="T29" s="28">
        <v>2317500</v>
      </c>
      <c r="U29" s="127">
        <f>IF(R29=0,"-",ROUND(((T29/R29)-1)*100,1))</f>
        <v>-15.2</v>
      </c>
      <c r="V29" s="143">
        <v>3277600</v>
      </c>
      <c r="W29" s="114">
        <f>IF(T29=0,"-",ROUND(((V29/T29)-1)*100,1))</f>
        <v>41.4</v>
      </c>
      <c r="X29" s="101">
        <v>4193100</v>
      </c>
      <c r="Y29" s="127">
        <f>IF(V29=0,"-",ROUND(((X29/V29)-1)*100,1))</f>
        <v>27.9</v>
      </c>
      <c r="Z29" s="143">
        <v>1888600</v>
      </c>
      <c r="AA29" s="11">
        <f>IF(X29=0,"-",ROUND(((Z29/X29)-1)*100,1))</f>
        <v>-55</v>
      </c>
      <c r="AB29" s="28">
        <v>1441400</v>
      </c>
      <c r="AC29" s="127">
        <f>IF(Z29=0,"-",ROUND(((AB29/Z29)-1)*100,1))</f>
        <v>-23.7</v>
      </c>
      <c r="AD29" s="143">
        <v>1338600</v>
      </c>
      <c r="AE29" s="114">
        <f>IF(AB29=0,"-",ROUND(((AD29/AB29)-1)*100,1))</f>
        <v>-7.1</v>
      </c>
      <c r="AF29" s="101">
        <v>2064800</v>
      </c>
      <c r="AG29" s="127">
        <f>IF(AD29=0,"-",ROUND(((AF29/AD29)-1)*100,1))</f>
        <v>54.3</v>
      </c>
      <c r="AH29" s="143">
        <v>2482500</v>
      </c>
      <c r="AI29" s="11">
        <f>IF(AF29=0,"-",ROUND(((AH29/AF29)-1)*100,1))</f>
        <v>20.2</v>
      </c>
      <c r="AJ29" s="28">
        <v>3071600</v>
      </c>
      <c r="AK29" s="127">
        <f>IF(AH29=0,"-",ROUND(((AJ29/AH29)-1)*100,1))</f>
        <v>23.7</v>
      </c>
      <c r="AL29" s="143">
        <v>3640300</v>
      </c>
      <c r="AM29" s="114">
        <f>IF(AJ29=0,"-",ROUND(((AL29/AJ29)-1)*100,1))</f>
        <v>18.5</v>
      </c>
      <c r="AN29" s="101">
        <v>3915000</v>
      </c>
      <c r="AO29" s="127">
        <f>IF(AL29=0,"-",ROUND(((AN29/AL29)-1)*100,1))</f>
        <v>7.5</v>
      </c>
      <c r="AP29" s="143">
        <v>1889100</v>
      </c>
      <c r="AQ29" s="11">
        <f>IF(AN29=0,"-",ROUND(((AP29/AN29)-1)*100,1))</f>
        <v>-51.7</v>
      </c>
      <c r="AR29" s="28">
        <v>2339250</v>
      </c>
      <c r="AS29" s="127">
        <f>IF(AP29=0,"-",ROUND(((AR29/AP29)-1)*100,1))</f>
        <v>23.8</v>
      </c>
      <c r="AT29" s="143">
        <v>5281550</v>
      </c>
      <c r="AU29" s="114">
        <f>IF(AR29=0,"-",ROUND(((AT29/AR29)-1)*100,1))</f>
        <v>125.8</v>
      </c>
      <c r="AV29" s="101">
        <v>2081100</v>
      </c>
      <c r="AW29" s="127">
        <f>IF(AT29=0,"-",ROUND(((AV29/AT29)-1)*100,1))</f>
        <v>-60.6</v>
      </c>
      <c r="AX29" s="143">
        <v>1715000</v>
      </c>
      <c r="AY29" s="11">
        <f>IF(AV29=0,"-",ROUND(((AX29/AV29)-1)*100,1))</f>
        <v>-17.600000000000001</v>
      </c>
      <c r="AZ29" s="28">
        <v>2014400</v>
      </c>
      <c r="BA29" s="127">
        <v>17.5</v>
      </c>
      <c r="BB29" s="143">
        <v>2036303</v>
      </c>
      <c r="BC29" s="114">
        <v>1.1000000000000001</v>
      </c>
      <c r="BD29" s="101">
        <v>2429365</v>
      </c>
      <c r="BE29" s="127">
        <f>BD29/BB29*100-100</f>
        <v>19.302726558866738</v>
      </c>
      <c r="BF29" s="143">
        <v>1888958</v>
      </c>
      <c r="BG29" s="114">
        <f>BF29/BD29*100-100</f>
        <v>-22.244784130832542</v>
      </c>
      <c r="BH29" s="101">
        <v>2082471</v>
      </c>
      <c r="BI29" s="127">
        <f>BH29/BF29*100-100</f>
        <v>10.244431056698986</v>
      </c>
      <c r="BJ29" s="143">
        <v>2916533</v>
      </c>
      <c r="BK29" s="11">
        <f>BJ29/BH29*100-100</f>
        <v>40.051554139289323</v>
      </c>
    </row>
    <row r="30" spans="1:63" ht="24.9" customHeight="1" x14ac:dyDescent="0.2">
      <c r="A30" s="79"/>
      <c r="B30" s="7"/>
      <c r="C30" s="55" t="s">
        <v>62</v>
      </c>
      <c r="D30" s="28">
        <v>0</v>
      </c>
      <c r="E30" s="114" t="s">
        <v>36</v>
      </c>
      <c r="F30" s="101">
        <v>0</v>
      </c>
      <c r="G30" s="127" t="str">
        <f>IF(D30=0,"-",ROUND(((F30/D30)-1)*100,1))</f>
        <v>-</v>
      </c>
      <c r="H30" s="143">
        <v>0</v>
      </c>
      <c r="I30" s="114" t="str">
        <f>IF(F30=0,"-",ROUND(((H30/F30)-1)*100,1))</f>
        <v>-</v>
      </c>
      <c r="J30" s="143">
        <v>0</v>
      </c>
      <c r="K30" s="11" t="str">
        <f>IF(H30=0,"-",ROUND(((J30/H30)-1)*100,1))</f>
        <v>-</v>
      </c>
      <c r="L30" s="28">
        <v>0</v>
      </c>
      <c r="M30" s="127" t="str">
        <f>IF(J30=0,"-",ROUND(((L30/J30)-1)*100,1))</f>
        <v>-</v>
      </c>
      <c r="N30" s="143">
        <v>0</v>
      </c>
      <c r="O30" s="114" t="str">
        <f>IF(L30=0,"-",ROUND(((N30/L30)-1)*100,1))</f>
        <v>-</v>
      </c>
      <c r="P30" s="101">
        <v>0</v>
      </c>
      <c r="Q30" s="127" t="str">
        <f>IF(N30=0,"-",ROUND(((P30/N30)-1)*100,1))</f>
        <v>-</v>
      </c>
      <c r="R30" s="143">
        <v>0</v>
      </c>
      <c r="S30" s="11" t="str">
        <f>IF(P30=0,"-",ROUND(((R30/P30)-1)*100,1))</f>
        <v>-</v>
      </c>
      <c r="T30" s="28">
        <v>0</v>
      </c>
      <c r="U30" s="127" t="str">
        <f>IF(R30=0,"-",ROUND(((T30/R30)-1)*100,1))</f>
        <v>-</v>
      </c>
      <c r="V30" s="184">
        <v>0</v>
      </c>
      <c r="W30" s="114" t="str">
        <f>IF(T30=0,"-",ROUND(((V30/T30)-1)*100,1))</f>
        <v>-</v>
      </c>
      <c r="X30" s="182">
        <v>0</v>
      </c>
      <c r="Y30" s="127" t="str">
        <f>IF(V30=0,"-",ROUND(((X30/V30)-1)*100,1))</f>
        <v>-</v>
      </c>
      <c r="Z30" s="184">
        <v>0</v>
      </c>
      <c r="AA30" s="11" t="str">
        <f>IF(X30=0,"-",ROUND(((Z30/X30)-1)*100,1))</f>
        <v>-</v>
      </c>
      <c r="AB30" s="49">
        <v>0</v>
      </c>
      <c r="AC30" s="127" t="str">
        <f>IF(Z30=0,"-",ROUND(((AB30/Z30)-1)*100,1))</f>
        <v>-</v>
      </c>
      <c r="AD30" s="184">
        <v>0</v>
      </c>
      <c r="AE30" s="114" t="str">
        <f>IF(AB30=0,"-",ROUND(((AD30/AB30)-1)*100,1))</f>
        <v>-</v>
      </c>
      <c r="AF30" s="182">
        <v>0</v>
      </c>
      <c r="AG30" s="127" t="str">
        <f>IF(AD30=0,"-",ROUND(((AF30/AD30)-1)*100,1))</f>
        <v>-</v>
      </c>
      <c r="AH30" s="184">
        <v>0</v>
      </c>
      <c r="AI30" s="11" t="str">
        <f>IF(AF30=0,"-",ROUND(((AH30/AF30)-1)*100,1))</f>
        <v>-</v>
      </c>
      <c r="AJ30" s="49">
        <v>0</v>
      </c>
      <c r="AK30" s="127" t="str">
        <f>IF(AH30=0,"-",ROUND(((AJ30/AH30)-1)*100,1))</f>
        <v>-</v>
      </c>
      <c r="AL30" s="184">
        <v>0</v>
      </c>
      <c r="AM30" s="114" t="str">
        <f>IF(AJ30=0,"-",ROUND(((AL30/AJ30)-1)*100,1))</f>
        <v>-</v>
      </c>
      <c r="AN30" s="182">
        <v>0</v>
      </c>
      <c r="AO30" s="127" t="str">
        <f>IF(AL30=0,"-",ROUND(((AN30/AL30)-1)*100,1))</f>
        <v>-</v>
      </c>
      <c r="AP30" s="184">
        <v>0</v>
      </c>
      <c r="AQ30" s="11" t="str">
        <f>IF(AN30=0,"-",ROUND(((AP30/AN30)-1)*100,1))</f>
        <v>-</v>
      </c>
      <c r="AR30" s="49">
        <v>0</v>
      </c>
      <c r="AS30" s="127" t="str">
        <f>IF(AP30=0,"-",ROUND(((AR30/AP30)-1)*100,1))</f>
        <v>-</v>
      </c>
      <c r="AT30" s="184">
        <v>0</v>
      </c>
      <c r="AU30" s="114" t="str">
        <f>IF(AR30=0,"-",ROUND(((AT30/AR30)-1)*100,1))</f>
        <v>-</v>
      </c>
      <c r="AV30" s="182">
        <v>0</v>
      </c>
      <c r="AW30" s="127" t="str">
        <f>IF(AT30=0,"-",ROUND(((AV30/AT30)-1)*100,1))</f>
        <v>-</v>
      </c>
      <c r="AX30" s="184">
        <v>0</v>
      </c>
      <c r="AY30" s="11" t="str">
        <f>IF(AV30=0,"-",ROUND(((AX30/AV30)-1)*100,1))</f>
        <v>-</v>
      </c>
      <c r="AZ30" s="49">
        <v>0</v>
      </c>
      <c r="BA30" s="127" t="s">
        <v>34</v>
      </c>
      <c r="BB30" s="184">
        <v>0</v>
      </c>
      <c r="BC30" s="114" t="str">
        <f>IF(AV30=0,"-",ROUND(((BB30/AV30)-1)*100,1))</f>
        <v>-</v>
      </c>
      <c r="BD30" s="182">
        <v>0</v>
      </c>
      <c r="BE30" s="127" t="str">
        <f>IF(AX30=0,"-",ROUND(((BD30/AX30)-1)*100,1))</f>
        <v>-</v>
      </c>
      <c r="BF30" s="184">
        <v>0</v>
      </c>
      <c r="BG30" s="114" t="str">
        <f>IF(AZ30=0,"-",ROUND(((BF30/AZ30)-1)*100,1))</f>
        <v>-</v>
      </c>
      <c r="BH30" s="182">
        <v>0</v>
      </c>
      <c r="BI30" s="127" t="str">
        <f>IF(BB30=0,"-",ROUND(((BH30/BB30)-1)*100,1))</f>
        <v>-</v>
      </c>
      <c r="BJ30" s="184">
        <v>0</v>
      </c>
      <c r="BK30" s="11" t="str">
        <f>IF(BD30=0,"-",ROUND(((BJ30/BD30)-1)*100,1))</f>
        <v>-</v>
      </c>
    </row>
    <row r="31" spans="1:63" ht="22.5" customHeight="1" thickBot="1" x14ac:dyDescent="0.25">
      <c r="A31" s="84"/>
      <c r="B31" s="8"/>
      <c r="C31" s="56" t="s">
        <v>63</v>
      </c>
      <c r="D31" s="29">
        <v>0</v>
      </c>
      <c r="E31" s="116" t="s">
        <v>36</v>
      </c>
      <c r="F31" s="102">
        <v>0</v>
      </c>
      <c r="G31" s="129" t="str">
        <f>IF(D31=0,"-",ROUND(((F31/D31)-1)*100,1))</f>
        <v>-</v>
      </c>
      <c r="H31" s="144">
        <v>0</v>
      </c>
      <c r="I31" s="116" t="str">
        <f>IF(F31=0,"-",ROUND(((H31/F31)-1)*100,1))</f>
        <v>-</v>
      </c>
      <c r="J31" s="144">
        <v>0</v>
      </c>
      <c r="K31" s="13" t="str">
        <f>IF(H31=0,"-",ROUND(((J31/H31)-1)*100,1))</f>
        <v>-</v>
      </c>
      <c r="L31" s="29">
        <v>0</v>
      </c>
      <c r="M31" s="129" t="str">
        <f>IF(J31=0,"-",ROUND(((L31/J31)-1)*100,1))</f>
        <v>-</v>
      </c>
      <c r="N31" s="144">
        <v>0</v>
      </c>
      <c r="O31" s="116" t="str">
        <f>IF(L31=0,"-",ROUND(((N31/L31)-1)*100,1))</f>
        <v>-</v>
      </c>
      <c r="P31" s="102">
        <v>0</v>
      </c>
      <c r="Q31" s="129" t="str">
        <f>IF(N31=0,"-",ROUND(((P31/N31)-1)*100,1))</f>
        <v>-</v>
      </c>
      <c r="R31" s="144">
        <v>0</v>
      </c>
      <c r="S31" s="13" t="str">
        <f>IF(P31=0,"-",ROUND(((R31/P31)-1)*100,1))</f>
        <v>-</v>
      </c>
      <c r="T31" s="29">
        <v>0</v>
      </c>
      <c r="U31" s="129" t="str">
        <f>IF(R31=0,"-",ROUND(((T31/R31)-1)*100,1))</f>
        <v>-</v>
      </c>
      <c r="V31" s="185">
        <v>0</v>
      </c>
      <c r="W31" s="116" t="str">
        <f>IF(T31=0,"-",ROUND(((V31/T31)-1)*100,1))</f>
        <v>-</v>
      </c>
      <c r="X31" s="183">
        <v>0</v>
      </c>
      <c r="Y31" s="129" t="str">
        <f>IF(V31=0,"-",ROUND(((X31/V31)-1)*100,1))</f>
        <v>-</v>
      </c>
      <c r="Z31" s="185">
        <v>0</v>
      </c>
      <c r="AA31" s="13" t="str">
        <f>IF(X31=0,"-",ROUND(((Z31/X31)-1)*100,1))</f>
        <v>-</v>
      </c>
      <c r="AB31" s="50">
        <v>0</v>
      </c>
      <c r="AC31" s="129" t="str">
        <f>IF(Z31=0,"-",ROUND(((AB31/Z31)-1)*100,1))</f>
        <v>-</v>
      </c>
      <c r="AD31" s="185">
        <v>0</v>
      </c>
      <c r="AE31" s="116" t="str">
        <f>IF(AB31=0,"-",ROUND(((AD31/AB31)-1)*100,1))</f>
        <v>-</v>
      </c>
      <c r="AF31" s="183">
        <v>0</v>
      </c>
      <c r="AG31" s="129" t="str">
        <f>IF(AD31=0,"-",ROUND(((AF31/AD31)-1)*100,1))</f>
        <v>-</v>
      </c>
      <c r="AH31" s="185">
        <v>0</v>
      </c>
      <c r="AI31" s="13" t="str">
        <f>IF(AF31=0,"-",ROUND(((AH31/AF31)-1)*100,1))</f>
        <v>-</v>
      </c>
      <c r="AJ31" s="50">
        <v>0</v>
      </c>
      <c r="AK31" s="129" t="str">
        <f>IF(AH31=0,"-",ROUND(((AJ31/AH31)-1)*100,1))</f>
        <v>-</v>
      </c>
      <c r="AL31" s="185">
        <v>0</v>
      </c>
      <c r="AM31" s="116" t="str">
        <f>IF(AJ31=0,"-",ROUND(((AL31/AJ31)-1)*100,1))</f>
        <v>-</v>
      </c>
      <c r="AN31" s="183">
        <v>0</v>
      </c>
      <c r="AO31" s="129" t="str">
        <f>IF(AL31=0,"-",ROUND(((AN31/AL31)-1)*100,1))</f>
        <v>-</v>
      </c>
      <c r="AP31" s="185">
        <v>0</v>
      </c>
      <c r="AQ31" s="13" t="str">
        <f>IF(AN31=0,"-",ROUND(((AP31/AN31)-1)*100,1))</f>
        <v>-</v>
      </c>
      <c r="AR31" s="50">
        <v>0</v>
      </c>
      <c r="AS31" s="129" t="str">
        <f>IF(AP31=0,"-",ROUND(((AR31/AP31)-1)*100,1))</f>
        <v>-</v>
      </c>
      <c r="AT31" s="185">
        <v>0</v>
      </c>
      <c r="AU31" s="116" t="str">
        <f>IF(AR31=0,"-",ROUND(((AT31/AR31)-1)*100,1))</f>
        <v>-</v>
      </c>
      <c r="AV31" s="183">
        <v>0</v>
      </c>
      <c r="AW31" s="129" t="str">
        <f>IF(AT31=0,"-",ROUND(((AV31/AT31)-1)*100,1))</f>
        <v>-</v>
      </c>
      <c r="AX31" s="185">
        <v>0</v>
      </c>
      <c r="AY31" s="13" t="str">
        <f>IF(AV31=0,"-",ROUND(((AX31/AV31)-1)*100,1))</f>
        <v>-</v>
      </c>
      <c r="AZ31" s="50">
        <v>0</v>
      </c>
      <c r="BA31" s="129" t="s">
        <v>34</v>
      </c>
      <c r="BB31" s="185">
        <v>0</v>
      </c>
      <c r="BC31" s="116" t="str">
        <f>IF(AV31=0,"-",ROUND(((BB31/AV31)-1)*100,1))</f>
        <v>-</v>
      </c>
      <c r="BD31" s="183">
        <v>0</v>
      </c>
      <c r="BE31" s="129" t="str">
        <f>IF(AX31=0,"-",ROUND(((BD31/AX31)-1)*100,1))</f>
        <v>-</v>
      </c>
      <c r="BF31" s="185">
        <v>0</v>
      </c>
      <c r="BG31" s="116" t="str">
        <f>IF(AZ31=0,"-",ROUND(((BF31/AZ31)-1)*100,1))</f>
        <v>-</v>
      </c>
      <c r="BH31" s="183">
        <v>0</v>
      </c>
      <c r="BI31" s="129" t="str">
        <f>IF(BB31=0,"-",ROUND(((BH31/BB31)-1)*100,1))</f>
        <v>-</v>
      </c>
      <c r="BJ31" s="185">
        <v>0</v>
      </c>
      <c r="BK31" s="13" t="str">
        <f>IF(BD31=0,"-",ROUND(((BJ31/BD31)-1)*100,1))</f>
        <v>-</v>
      </c>
    </row>
    <row r="32" spans="1:63" ht="24.9" customHeight="1" thickTop="1" x14ac:dyDescent="0.2">
      <c r="A32" s="78" t="s">
        <v>64</v>
      </c>
      <c r="B32" s="76" t="s">
        <v>65</v>
      </c>
      <c r="C32" s="77"/>
      <c r="D32" s="30">
        <f>SUM(D33,D37,D40)</f>
        <v>17323082</v>
      </c>
      <c r="E32" s="117" t="s">
        <v>36</v>
      </c>
      <c r="F32" s="103">
        <f>SUM(F33,F37,F40)</f>
        <v>18640697</v>
      </c>
      <c r="G32" s="130">
        <f>IF(D32=0,"-",ROUND(((F32/D32)-1)*100,1))</f>
        <v>7.6</v>
      </c>
      <c r="H32" s="145">
        <f>SUM(H33,H37,H40)</f>
        <v>23993779</v>
      </c>
      <c r="I32" s="117">
        <f>IF(F32=0,"-",ROUND(((H32/F32)-1)*100,1))</f>
        <v>28.7</v>
      </c>
      <c r="J32" s="145">
        <f>SUM(J33,J37,J40)</f>
        <v>25551844</v>
      </c>
      <c r="K32" s="31">
        <f>IF(H32=0,"-",ROUND(((J32/H32)-1)*100,1))</f>
        <v>6.5</v>
      </c>
      <c r="L32" s="30">
        <f>SUM(L33,L37,L40)</f>
        <v>27095874</v>
      </c>
      <c r="M32" s="130">
        <f>IF(J32=0,"-",ROUND(((L32/J32)-1)*100,1))</f>
        <v>6</v>
      </c>
      <c r="N32" s="162">
        <v>27568632</v>
      </c>
      <c r="O32" s="117">
        <f>IF(L32=0,"-",ROUND(((N32/L32)-1)*100,1))</f>
        <v>1.7</v>
      </c>
      <c r="P32" s="157">
        <v>26760714</v>
      </c>
      <c r="Q32" s="167">
        <f>IF(N32=0,"-",ROUND(((P32/N32)-1)*100,1))</f>
        <v>-2.9</v>
      </c>
      <c r="R32" s="175">
        <v>26853437</v>
      </c>
      <c r="S32" s="14">
        <f>IF(P32=0,"-",ROUND(((R32/P32)-1)*100,1))</f>
        <v>0.3</v>
      </c>
      <c r="T32" s="43">
        <v>24947847</v>
      </c>
      <c r="U32" s="167">
        <f>IF(R32=0,"-",ROUND(((T32/R32)-1)*100,1))</f>
        <v>-7.1</v>
      </c>
      <c r="V32" s="175">
        <v>27306976</v>
      </c>
      <c r="W32" s="186">
        <f>IF(T32=0,"-",ROUND(((V32/T32)-1)*100,1))</f>
        <v>9.5</v>
      </c>
      <c r="X32" s="157">
        <v>32517925</v>
      </c>
      <c r="Y32" s="167">
        <f>IF(V32=0,"-",ROUND(((X32/V32)-1)*100,1))</f>
        <v>19.100000000000001</v>
      </c>
      <c r="Z32" s="175">
        <f>SUM(Z33,Z37,Z40)</f>
        <v>29240746</v>
      </c>
      <c r="AA32" s="14">
        <f>IF(X32=0,"-",ROUND(((Z32/X32)-1)*100,1))</f>
        <v>-10.1</v>
      </c>
      <c r="AB32" s="43">
        <f>SUM(AB33,AB37,AB40)</f>
        <v>28520184</v>
      </c>
      <c r="AC32" s="167">
        <f>IF(Z32=0,"-",ROUND(((AB32/Z32)-1)*100,1))</f>
        <v>-2.5</v>
      </c>
      <c r="AD32" s="175">
        <f>SUM(AD33,AD37,AD40)</f>
        <v>28305231</v>
      </c>
      <c r="AE32" s="186">
        <f>IF(AB32=0,"-",ROUND(((AD32/AB32)-1)*100,1))</f>
        <v>-0.8</v>
      </c>
      <c r="AF32" s="157">
        <f>SUM(AF33,AF37,AF40)</f>
        <v>30952608</v>
      </c>
      <c r="AG32" s="167">
        <f>IF(AD32=0,"-",ROUND(((AF32/AD32)-1)*100,1))</f>
        <v>9.4</v>
      </c>
      <c r="AH32" s="175">
        <f>SUM(AH33,AH37,AH40)</f>
        <v>31289240</v>
      </c>
      <c r="AI32" s="14">
        <f>IF(AF32=0,"-",ROUND(((AH32/AF32)-1)*100,1))</f>
        <v>1.1000000000000001</v>
      </c>
      <c r="AJ32" s="43">
        <f>SUM(AJ33,AJ37,AJ40)</f>
        <v>31498438</v>
      </c>
      <c r="AK32" s="167">
        <f>IF(AH32=0,"-",ROUND(((AJ32/AH32)-1)*100,1))</f>
        <v>0.7</v>
      </c>
      <c r="AL32" s="175">
        <f>SUM(AL33,AL37,AL40)</f>
        <v>31724184</v>
      </c>
      <c r="AM32" s="186">
        <f>IF(AJ32=0,"-",ROUND(((AL32/AJ32)-1)*100,1))</f>
        <v>0.7</v>
      </c>
      <c r="AN32" s="157">
        <f>SUM(AN33,AN37,AN40)</f>
        <v>30659103</v>
      </c>
      <c r="AO32" s="167">
        <f>IF(AL32=0,"-",ROUND(((AN32/AL32)-1)*100,1))</f>
        <v>-3.4</v>
      </c>
      <c r="AP32" s="175">
        <f>SUM(AP33,AP37,AP40)</f>
        <v>28067970</v>
      </c>
      <c r="AQ32" s="14">
        <f>IF(AN32=0,"-",ROUND(((AP32/AN32)-1)*100,1))</f>
        <v>-8.5</v>
      </c>
      <c r="AR32" s="43">
        <f>SUM(AR33,AR37,AR40)</f>
        <v>30068467</v>
      </c>
      <c r="AS32" s="167">
        <f>IF(AP32=0,"-",ROUND(((AR32/AP32)-1)*100,1))</f>
        <v>7.1</v>
      </c>
      <c r="AT32" s="175">
        <f>SUM(AT33,AT37,AT40)</f>
        <v>31061876</v>
      </c>
      <c r="AU32" s="186">
        <f>IF(AR32=0,"-",ROUND(((AT32/AR32)-1)*100,1))</f>
        <v>3.3</v>
      </c>
      <c r="AV32" s="157">
        <f>SUM(AV33,AV37,AV40)</f>
        <v>27147114</v>
      </c>
      <c r="AW32" s="167">
        <f>IF(AT32=0,"-",ROUND(((AV32/AT32)-1)*100,1))</f>
        <v>-12.6</v>
      </c>
      <c r="AX32" s="175">
        <f>SUM(AX33,AX37,AX40)</f>
        <v>27066041</v>
      </c>
      <c r="AY32" s="14">
        <f>IF(AV32=0,"-",ROUND(((AX32/AV32)-1)*100,1))</f>
        <v>-0.3</v>
      </c>
      <c r="AZ32" s="43">
        <f>SUM(AZ33,AZ37,AZ40)</f>
        <v>27583607</v>
      </c>
      <c r="BA32" s="167">
        <v>1.9</v>
      </c>
      <c r="BB32" s="175">
        <f>SUM(BB33,BB37,BB40)</f>
        <v>35967158</v>
      </c>
      <c r="BC32" s="186">
        <v>30.4</v>
      </c>
      <c r="BD32" s="157">
        <f>SUM(BD33,BD37,BD40)</f>
        <v>34730013</v>
      </c>
      <c r="BE32" s="200">
        <f>BD32/BB32*100-100</f>
        <v>-3.4396518067955242</v>
      </c>
      <c r="BF32" s="175">
        <f>SUM(BF33,BF37,BF40)</f>
        <v>34398138</v>
      </c>
      <c r="BG32" s="208">
        <f>BF32/BD32*100-100</f>
        <v>-0.9555855910563622</v>
      </c>
      <c r="BH32" s="157">
        <f>SUM(BH33,BH37,BH40)</f>
        <v>36798493</v>
      </c>
      <c r="BI32" s="200">
        <f>BH32/BF32*100-100</f>
        <v>6.9781538756545416</v>
      </c>
      <c r="BJ32" s="175">
        <f>SUM(BJ33,BJ37,BJ40)</f>
        <v>37323858</v>
      </c>
      <c r="BK32" s="61">
        <f>BJ32/BH32*100-100</f>
        <v>1.427680747687134</v>
      </c>
    </row>
    <row r="33" spans="1:63" ht="24.9" customHeight="1" x14ac:dyDescent="0.2">
      <c r="A33" s="79"/>
      <c r="B33" s="70" t="s">
        <v>66</v>
      </c>
      <c r="C33" s="71"/>
      <c r="D33" s="32">
        <f>SUM(D34:D36)</f>
        <v>5787337</v>
      </c>
      <c r="E33" s="118" t="s">
        <v>36</v>
      </c>
      <c r="F33" s="104">
        <f>SUM(F34:F36)</f>
        <v>6698897</v>
      </c>
      <c r="G33" s="131">
        <f>IF(D33=0,"-",ROUND(((F33/D33)-1)*100,1))</f>
        <v>15.8</v>
      </c>
      <c r="H33" s="146">
        <f>SUM(H34:H36)</f>
        <v>7097300</v>
      </c>
      <c r="I33" s="118">
        <f>IF(F33=0,"-",ROUND(((H33/F33)-1)*100,1))</f>
        <v>5.9</v>
      </c>
      <c r="J33" s="146">
        <f>SUM(J34:J36)</f>
        <v>7521532</v>
      </c>
      <c r="K33" s="33">
        <f>IF(H33=0,"-",ROUND(((J33/H33)-1)*100,1))</f>
        <v>6</v>
      </c>
      <c r="L33" s="32">
        <f>SUM(L34:L36)</f>
        <v>7997910</v>
      </c>
      <c r="M33" s="131">
        <f>IF(J33=0,"-",ROUND(((L33/J33)-1)*100,1))</f>
        <v>6.3</v>
      </c>
      <c r="N33" s="163">
        <v>8108879</v>
      </c>
      <c r="O33" s="118">
        <f>IF(L33=0,"-",ROUND(((N33/L33)-1)*100,1))</f>
        <v>1.4</v>
      </c>
      <c r="P33" s="158">
        <v>8126101</v>
      </c>
      <c r="Q33" s="168">
        <f>IF(N33=0,"-",ROUND(((P33/N33)-1)*100,1))</f>
        <v>0.2</v>
      </c>
      <c r="R33" s="176">
        <v>8273693</v>
      </c>
      <c r="S33" s="15">
        <f>IF(P33=0,"-",ROUND(((R33/P33)-1)*100,1))</f>
        <v>1.8</v>
      </c>
      <c r="T33" s="44">
        <v>8277788</v>
      </c>
      <c r="U33" s="168">
        <f>IF(R33=0,"-",ROUND(((T33/R33)-1)*100,1))</f>
        <v>0</v>
      </c>
      <c r="V33" s="176">
        <v>8280333</v>
      </c>
      <c r="W33" s="187">
        <f>IF(T33=0,"-",ROUND(((V33/T33)-1)*100,1))</f>
        <v>0</v>
      </c>
      <c r="X33" s="158">
        <v>10491387</v>
      </c>
      <c r="Y33" s="168">
        <f>IF(V33=0,"-",ROUND(((X33/V33)-1)*100,1))</f>
        <v>26.7</v>
      </c>
      <c r="Z33" s="176">
        <f>SUM(Z34:Z36)</f>
        <v>10849049</v>
      </c>
      <c r="AA33" s="15">
        <f>IF(X33=0,"-",ROUND(((Z33/X33)-1)*100,1))</f>
        <v>3.4</v>
      </c>
      <c r="AB33" s="44">
        <f>SUM(AB34:AB36)</f>
        <v>11014469</v>
      </c>
      <c r="AC33" s="168">
        <f>IF(Z33=0,"-",ROUND(((AB33/Z33)-1)*100,1))</f>
        <v>1.5</v>
      </c>
      <c r="AD33" s="176">
        <f>SUM(AD34:AD36)</f>
        <v>11048313</v>
      </c>
      <c r="AE33" s="187">
        <f>IF(AB33=0,"-",ROUND(((AD33/AB33)-1)*100,1))</f>
        <v>0.3</v>
      </c>
      <c r="AF33" s="158">
        <f>SUM(AF34:AF36)</f>
        <v>11054066</v>
      </c>
      <c r="AG33" s="168">
        <f>IF(AD33=0,"-",ROUND(((AF33/AD33)-1)*100,1))</f>
        <v>0.1</v>
      </c>
      <c r="AH33" s="176">
        <f>SUM(AH34:AH36)</f>
        <v>12065213</v>
      </c>
      <c r="AI33" s="15">
        <f>IF(AF33=0,"-",ROUND(((AH33/AF33)-1)*100,1))</f>
        <v>9.1</v>
      </c>
      <c r="AJ33" s="44">
        <f>SUM(AJ34:AJ36)</f>
        <v>12112046</v>
      </c>
      <c r="AK33" s="168">
        <f>IF(AH33=0,"-",ROUND(((AJ33/AH33)-1)*100,1))</f>
        <v>0.4</v>
      </c>
      <c r="AL33" s="176">
        <f>SUM(AL34:AL36)</f>
        <v>12362077</v>
      </c>
      <c r="AM33" s="187">
        <f>IF(AJ33=0,"-",ROUND(((AL33/AJ33)-1)*100,1))</f>
        <v>2.1</v>
      </c>
      <c r="AN33" s="158">
        <f>SUM(AN34:AN36)</f>
        <v>12158356</v>
      </c>
      <c r="AO33" s="168">
        <f>IF(AL33=0,"-",ROUND(((AN33/AL33)-1)*100,1))</f>
        <v>-1.6</v>
      </c>
      <c r="AP33" s="176">
        <f>SUM(AP34:AP36)</f>
        <v>12323736</v>
      </c>
      <c r="AQ33" s="15">
        <f>IF(AN33=0,"-",ROUND(((AP33/AN33)-1)*100,1))</f>
        <v>1.4</v>
      </c>
      <c r="AR33" s="44">
        <f>SUM(AR34:AR36)</f>
        <v>12501889</v>
      </c>
      <c r="AS33" s="168">
        <f>IF(AP33=0,"-",ROUND(((AR33/AP33)-1)*100,1))</f>
        <v>1.4</v>
      </c>
      <c r="AT33" s="176">
        <f>SUM(AT34:AT36)</f>
        <v>13062906</v>
      </c>
      <c r="AU33" s="187">
        <f>IF(AR33=0,"-",ROUND(((AT33/AR33)-1)*100,1))</f>
        <v>4.5</v>
      </c>
      <c r="AV33" s="158">
        <f>SUM(AV34:AV36)</f>
        <v>13210709</v>
      </c>
      <c r="AW33" s="168">
        <f>IF(AT33=0,"-",ROUND(((AV33/AT33)-1)*100,1))</f>
        <v>1.1000000000000001</v>
      </c>
      <c r="AX33" s="176">
        <f>SUM(AX34:AX36)</f>
        <v>13128235</v>
      </c>
      <c r="AY33" s="15">
        <f>IF(AV33=0,"-",ROUND(((AX33/AV33)-1)*100,1))</f>
        <v>-0.6</v>
      </c>
      <c r="AZ33" s="44">
        <f>SUM(AZ34:AZ36)</f>
        <v>13195482</v>
      </c>
      <c r="BA33" s="168">
        <v>0.5</v>
      </c>
      <c r="BB33" s="176">
        <f>SUM(BB34:BB36)</f>
        <v>13942643</v>
      </c>
      <c r="BC33" s="187">
        <v>5.7</v>
      </c>
      <c r="BD33" s="158">
        <f>SUM(BD34:BD36)</f>
        <v>15660890</v>
      </c>
      <c r="BE33" s="201">
        <f>BD33/BB33*100-100</f>
        <v>12.323682102453603</v>
      </c>
      <c r="BF33" s="176">
        <f>SUM(BF34:BF36)</f>
        <v>14633374</v>
      </c>
      <c r="BG33" s="209">
        <f>BF33/BD33*100-100</f>
        <v>-6.5610319720016008</v>
      </c>
      <c r="BH33" s="158">
        <f>SUM(BH34:BH36)</f>
        <v>15351020</v>
      </c>
      <c r="BI33" s="201">
        <f>BH33/BF33*100-100</f>
        <v>4.9041731592454312</v>
      </c>
      <c r="BJ33" s="176">
        <f>SUM(BJ34:BJ36)</f>
        <v>16414296</v>
      </c>
      <c r="BK33" s="62">
        <f>BJ33/BH33*100-100</f>
        <v>6.9264192216543279</v>
      </c>
    </row>
    <row r="34" spans="1:63" ht="24.9" customHeight="1" x14ac:dyDescent="0.2">
      <c r="A34" s="79"/>
      <c r="B34" s="5"/>
      <c r="C34" s="51" t="s">
        <v>67</v>
      </c>
      <c r="D34" s="34">
        <v>3206718</v>
      </c>
      <c r="E34" s="119" t="s">
        <v>36</v>
      </c>
      <c r="F34" s="105">
        <v>3511387</v>
      </c>
      <c r="G34" s="132">
        <f>IF(D34=0,"-",ROUND(((F34/D34)-1)*100,1))</f>
        <v>9.5</v>
      </c>
      <c r="H34" s="147">
        <v>3685950</v>
      </c>
      <c r="I34" s="119">
        <f>IF(F34=0,"-",ROUND(((H34/F34)-1)*100,1))</f>
        <v>5</v>
      </c>
      <c r="J34" s="147">
        <v>3718227</v>
      </c>
      <c r="K34" s="35">
        <f>IF(H34=0,"-",ROUND(((J34/H34)-1)*100,1))</f>
        <v>0.9</v>
      </c>
      <c r="L34" s="34">
        <v>3779728</v>
      </c>
      <c r="M34" s="132">
        <f>IF(J34=0,"-",ROUND(((L34/J34)-1)*100,1))</f>
        <v>1.7</v>
      </c>
      <c r="N34" s="164">
        <v>3736702</v>
      </c>
      <c r="O34" s="119">
        <f>IF(L34=0,"-",ROUND(((N34/L34)-1)*100,1))</f>
        <v>-1.1000000000000001</v>
      </c>
      <c r="P34" s="159">
        <v>3765315</v>
      </c>
      <c r="Q34" s="169">
        <f>IF(N34=0,"-",ROUND(((P34/N34)-1)*100,1))</f>
        <v>0.8</v>
      </c>
      <c r="R34" s="177">
        <v>3613720</v>
      </c>
      <c r="S34" s="16">
        <f>IF(P34=0,"-",ROUND(((R34/P34)-1)*100,1))</f>
        <v>-4</v>
      </c>
      <c r="T34" s="45">
        <v>3503995</v>
      </c>
      <c r="U34" s="169">
        <f>IF(R34=0,"-",ROUND(((T34/R34)-1)*100,1))</f>
        <v>-3</v>
      </c>
      <c r="V34" s="177">
        <v>3412006</v>
      </c>
      <c r="W34" s="188">
        <f>IF(T34=0,"-",ROUND(((V34/T34)-1)*100,1))</f>
        <v>-2.6</v>
      </c>
      <c r="X34" s="159">
        <v>4727966</v>
      </c>
      <c r="Y34" s="169">
        <f>IF(V34=0,"-",ROUND(((X34/V34)-1)*100,1))</f>
        <v>38.6</v>
      </c>
      <c r="Z34" s="177">
        <v>4410112</v>
      </c>
      <c r="AA34" s="16">
        <f>IF(X34=0,"-",ROUND(((Z34/X34)-1)*100,1))</f>
        <v>-6.7</v>
      </c>
      <c r="AB34" s="45">
        <v>4324311</v>
      </c>
      <c r="AC34" s="169">
        <f>IF(Z34=0,"-",ROUND(((AB34/Z34)-1)*100,1))</f>
        <v>-1.9</v>
      </c>
      <c r="AD34" s="177">
        <v>4183339</v>
      </c>
      <c r="AE34" s="188">
        <f>IF(AB34=0,"-",ROUND(((AD34/AB34)-1)*100,1))</f>
        <v>-3.3</v>
      </c>
      <c r="AF34" s="159">
        <v>4132079</v>
      </c>
      <c r="AG34" s="169">
        <f>IF(AD34=0,"-",ROUND(((AF34/AD34)-1)*100,1))</f>
        <v>-1.2</v>
      </c>
      <c r="AH34" s="177">
        <v>4264337</v>
      </c>
      <c r="AI34" s="16">
        <f>IF(AF34=0,"-",ROUND(((AH34/AF34)-1)*100,1))</f>
        <v>3.2</v>
      </c>
      <c r="AJ34" s="45">
        <v>3992537</v>
      </c>
      <c r="AK34" s="169">
        <f>IF(AH34=0,"-",ROUND(((AJ34/AH34)-1)*100,1))</f>
        <v>-6.4</v>
      </c>
      <c r="AL34" s="177">
        <v>3914336</v>
      </c>
      <c r="AM34" s="188">
        <f>IF(AJ34=0,"-",ROUND(((AL34/AJ34)-1)*100,1))</f>
        <v>-2</v>
      </c>
      <c r="AN34" s="159">
        <v>4031641</v>
      </c>
      <c r="AO34" s="169">
        <f>IF(AL34=0,"-",ROUND(((AN34/AL34)-1)*100,1))</f>
        <v>3</v>
      </c>
      <c r="AP34" s="177">
        <v>3918145</v>
      </c>
      <c r="AQ34" s="16">
        <f>IF(AN34=0,"-",ROUND(((AP34/AN34)-1)*100,1))</f>
        <v>-2.8</v>
      </c>
      <c r="AR34" s="45">
        <v>3857654</v>
      </c>
      <c r="AS34" s="169">
        <f>IF(AP34=0,"-",ROUND(((AR34/AP34)-1)*100,1))</f>
        <v>-1.5</v>
      </c>
      <c r="AT34" s="177">
        <v>3881564</v>
      </c>
      <c r="AU34" s="188">
        <f>IF(AR34=0,"-",ROUND(((AT34/AR34)-1)*100,1))</f>
        <v>0.6</v>
      </c>
      <c r="AV34" s="159">
        <v>3706450</v>
      </c>
      <c r="AW34" s="169">
        <f>IF(AT34=0,"-",ROUND(((AV34/AT34)-1)*100,1))</f>
        <v>-4.5</v>
      </c>
      <c r="AX34" s="177">
        <v>3687859</v>
      </c>
      <c r="AY34" s="16">
        <f>IF(AV34=0,"-",ROUND(((AX34/AV34)-1)*100,1))</f>
        <v>-0.5</v>
      </c>
      <c r="AZ34" s="45">
        <v>3781450</v>
      </c>
      <c r="BA34" s="169">
        <v>2.5</v>
      </c>
      <c r="BB34" s="177">
        <v>3886854</v>
      </c>
      <c r="BC34" s="188">
        <v>2.8</v>
      </c>
      <c r="BD34" s="159">
        <v>3934018</v>
      </c>
      <c r="BE34" s="169">
        <f>BD34/BB34*100-100</f>
        <v>1.2134235039443126</v>
      </c>
      <c r="BF34" s="177">
        <v>3864873</v>
      </c>
      <c r="BG34" s="188">
        <f>BF34/BD34*100-100</f>
        <v>-1.7576177841585832</v>
      </c>
      <c r="BH34" s="159">
        <v>3817007</v>
      </c>
      <c r="BI34" s="169">
        <f>BH34/BF34*100-100</f>
        <v>-1.2384883022029385</v>
      </c>
      <c r="BJ34" s="177">
        <v>4078115</v>
      </c>
      <c r="BK34" s="16">
        <f>BJ34/BH34*100-100</f>
        <v>6.8406476592785879</v>
      </c>
    </row>
    <row r="35" spans="1:63" ht="24.9" customHeight="1" x14ac:dyDescent="0.2">
      <c r="A35" s="79"/>
      <c r="B35" s="5"/>
      <c r="C35" s="52" t="s">
        <v>68</v>
      </c>
      <c r="D35" s="36">
        <v>700361</v>
      </c>
      <c r="E35" s="120" t="s">
        <v>36</v>
      </c>
      <c r="F35" s="106">
        <v>1102954</v>
      </c>
      <c r="G35" s="133">
        <f>IF(D35=0,"-",ROUND(((F35/D35)-1)*100,1))</f>
        <v>57.5</v>
      </c>
      <c r="H35" s="148">
        <v>1320653</v>
      </c>
      <c r="I35" s="120">
        <f>IF(F35=0,"-",ROUND(((H35/F35)-1)*100,1))</f>
        <v>19.7</v>
      </c>
      <c r="J35" s="148">
        <v>1516465</v>
      </c>
      <c r="K35" s="20">
        <f>IF(H35=0,"-",ROUND(((J35/H35)-1)*100,1))</f>
        <v>14.8</v>
      </c>
      <c r="L35" s="36">
        <v>1602933</v>
      </c>
      <c r="M35" s="133">
        <f>IF(J35=0,"-",ROUND(((L35/J35)-1)*100,1))</f>
        <v>5.7</v>
      </c>
      <c r="N35" s="165">
        <v>1391183</v>
      </c>
      <c r="O35" s="120">
        <f>IF(L35=0,"-",ROUND(((N35/L35)-1)*100,1))</f>
        <v>-13.2</v>
      </c>
      <c r="P35" s="156">
        <v>1569325</v>
      </c>
      <c r="Q35" s="170">
        <f>IF(N35=0,"-",ROUND(((P35/N35)-1)*100,1))</f>
        <v>12.8</v>
      </c>
      <c r="R35" s="178">
        <v>1735119</v>
      </c>
      <c r="S35" s="17">
        <f>IF(P35=0,"-",ROUND(((R35/P35)-1)*100,1))</f>
        <v>10.6</v>
      </c>
      <c r="T35" s="42">
        <v>1962786</v>
      </c>
      <c r="U35" s="170">
        <f>IF(R35=0,"-",ROUND(((T35/R35)-1)*100,1))</f>
        <v>13.1</v>
      </c>
      <c r="V35" s="178">
        <v>2103277</v>
      </c>
      <c r="W35" s="189">
        <f>IF(T35=0,"-",ROUND(((V35/T35)-1)*100,1))</f>
        <v>7.2</v>
      </c>
      <c r="X35" s="156">
        <v>2259841</v>
      </c>
      <c r="Y35" s="170">
        <f>IF(V35=0,"-",ROUND(((X35/V35)-1)*100,1))</f>
        <v>7.4</v>
      </c>
      <c r="Z35" s="178">
        <v>2373376</v>
      </c>
      <c r="AA35" s="17">
        <f>IF(X35=0,"-",ROUND(((Z35/X35)-1)*100,1))</f>
        <v>5</v>
      </c>
      <c r="AB35" s="42">
        <v>3012654</v>
      </c>
      <c r="AC35" s="170">
        <f>IF(Z35=0,"-",ROUND(((AB35/Z35)-1)*100,1))</f>
        <v>26.9</v>
      </c>
      <c r="AD35" s="178">
        <v>3192288</v>
      </c>
      <c r="AE35" s="189">
        <f>IF(AB35=0,"-",ROUND(((AD35/AB35)-1)*100,1))</f>
        <v>6</v>
      </c>
      <c r="AF35" s="156">
        <v>3401624</v>
      </c>
      <c r="AG35" s="170">
        <f>IF(AD35=0,"-",ROUND(((AF35/AD35)-1)*100,1))</f>
        <v>6.6</v>
      </c>
      <c r="AH35" s="178">
        <v>4360576</v>
      </c>
      <c r="AI35" s="17">
        <f>IF(AF35=0,"-",ROUND(((AH35/AF35)-1)*100,1))</f>
        <v>28.2</v>
      </c>
      <c r="AJ35" s="42">
        <v>4752422</v>
      </c>
      <c r="AK35" s="170">
        <f>IF(AH35=0,"-",ROUND(((AJ35/AH35)-1)*100,1))</f>
        <v>9</v>
      </c>
      <c r="AL35" s="178">
        <v>4682429</v>
      </c>
      <c r="AM35" s="189">
        <f>IF(AJ35=0,"-",ROUND(((AL35/AJ35)-1)*100,1))</f>
        <v>-1.5</v>
      </c>
      <c r="AN35" s="156">
        <v>4943920</v>
      </c>
      <c r="AO35" s="170">
        <f>IF(AL35=0,"-",ROUND(((AN35/AL35)-1)*100,1))</f>
        <v>5.6</v>
      </c>
      <c r="AP35" s="178">
        <v>5248309</v>
      </c>
      <c r="AQ35" s="17">
        <f>IF(AN35=0,"-",ROUND(((AP35/AN35)-1)*100,1))</f>
        <v>6.2</v>
      </c>
      <c r="AR35" s="42">
        <v>5598014</v>
      </c>
      <c r="AS35" s="170">
        <f>IF(AP35=0,"-",ROUND(((AR35/AP35)-1)*100,1))</f>
        <v>6.7</v>
      </c>
      <c r="AT35" s="178">
        <v>6111707</v>
      </c>
      <c r="AU35" s="189">
        <f>IF(AR35=0,"-",ROUND(((AT35/AR35)-1)*100,1))</f>
        <v>9.1999999999999993</v>
      </c>
      <c r="AV35" s="156">
        <v>6278015</v>
      </c>
      <c r="AW35" s="170">
        <f>IF(AT35=0,"-",ROUND(((AV35/AT35)-1)*100,1))</f>
        <v>2.7</v>
      </c>
      <c r="AX35" s="178">
        <v>6348455</v>
      </c>
      <c r="AY35" s="17">
        <f>IF(AV35=0,"-",ROUND(((AX35/AV35)-1)*100,1))</f>
        <v>1.1000000000000001</v>
      </c>
      <c r="AZ35" s="42">
        <v>6631308</v>
      </c>
      <c r="BA35" s="170">
        <v>4.5</v>
      </c>
      <c r="BB35" s="178">
        <v>6971371</v>
      </c>
      <c r="BC35" s="189">
        <v>5.0999999999999996</v>
      </c>
      <c r="BD35" s="156">
        <v>8793313</v>
      </c>
      <c r="BE35" s="170">
        <f>BD35/BB35*100-100</f>
        <v>26.134629759340015</v>
      </c>
      <c r="BF35" s="178">
        <v>7891327</v>
      </c>
      <c r="BG35" s="189">
        <f>BF35/BD35*100-100</f>
        <v>-10.257635546465821</v>
      </c>
      <c r="BH35" s="156">
        <v>8565010</v>
      </c>
      <c r="BI35" s="170">
        <f>BH35/BF35*100-100</f>
        <v>8.5370052463926527</v>
      </c>
      <c r="BJ35" s="178">
        <v>9408299</v>
      </c>
      <c r="BK35" s="17">
        <f>BJ35/BH35*100-100</f>
        <v>9.8457444883310217</v>
      </c>
    </row>
    <row r="36" spans="1:63" ht="24.9" customHeight="1" x14ac:dyDescent="0.2">
      <c r="A36" s="79"/>
      <c r="B36" s="3"/>
      <c r="C36" s="53" t="s">
        <v>69</v>
      </c>
      <c r="D36" s="37">
        <v>1880258</v>
      </c>
      <c r="E36" s="121" t="s">
        <v>36</v>
      </c>
      <c r="F36" s="107">
        <v>2084556</v>
      </c>
      <c r="G36" s="134">
        <f>IF(D36=0,"-",ROUND(((F36/D36)-1)*100,1))</f>
        <v>10.9</v>
      </c>
      <c r="H36" s="149">
        <v>2090697</v>
      </c>
      <c r="I36" s="121">
        <f>IF(F36=0,"-",ROUND(((H36/F36)-1)*100,1))</f>
        <v>0.3</v>
      </c>
      <c r="J36" s="149">
        <v>2286840</v>
      </c>
      <c r="K36" s="19">
        <f>IF(H36=0,"-",ROUND(((J36/H36)-1)*100,1))</f>
        <v>9.4</v>
      </c>
      <c r="L36" s="37">
        <v>2615249</v>
      </c>
      <c r="M36" s="134">
        <f>IF(J36=0,"-",ROUND(((L36/J36)-1)*100,1))</f>
        <v>14.4</v>
      </c>
      <c r="N36" s="150">
        <v>2980994</v>
      </c>
      <c r="O36" s="121">
        <f>IF(L36=0,"-",ROUND(((N36/L36)-1)*100,1))</f>
        <v>14</v>
      </c>
      <c r="P36" s="160">
        <v>2791461</v>
      </c>
      <c r="Q36" s="171">
        <f>IF(N36=0,"-",ROUND(((P36/N36)-1)*100,1))</f>
        <v>-6.4</v>
      </c>
      <c r="R36" s="179">
        <v>2924854</v>
      </c>
      <c r="S36" s="18">
        <f>IF(P36=0,"-",ROUND(((R36/P36)-1)*100,1))</f>
        <v>4.8</v>
      </c>
      <c r="T36" s="46">
        <v>2811007</v>
      </c>
      <c r="U36" s="171">
        <f>IF(R36=0,"-",ROUND(((T36/R36)-1)*100,1))</f>
        <v>-3.9</v>
      </c>
      <c r="V36" s="179">
        <v>2765050</v>
      </c>
      <c r="W36" s="190">
        <f>IF(T36=0,"-",ROUND(((V36/T36)-1)*100,1))</f>
        <v>-1.6</v>
      </c>
      <c r="X36" s="160">
        <v>3503580</v>
      </c>
      <c r="Y36" s="171">
        <f>IF(V36=0,"-",ROUND(((X36/V36)-1)*100,1))</f>
        <v>26.7</v>
      </c>
      <c r="Z36" s="179">
        <v>4065561</v>
      </c>
      <c r="AA36" s="18">
        <f>IF(X36=0,"-",ROUND(((Z36/X36)-1)*100,1))</f>
        <v>16</v>
      </c>
      <c r="AB36" s="46">
        <v>3677504</v>
      </c>
      <c r="AC36" s="171">
        <f>IF(Z36=0,"-",ROUND(((AB36/Z36)-1)*100,1))</f>
        <v>-9.5</v>
      </c>
      <c r="AD36" s="179">
        <v>3672686</v>
      </c>
      <c r="AE36" s="190">
        <f>IF(AB36=0,"-",ROUND(((AD36/AB36)-1)*100,1))</f>
        <v>-0.1</v>
      </c>
      <c r="AF36" s="160">
        <v>3520363</v>
      </c>
      <c r="AG36" s="171">
        <f>IF(AD36=0,"-",ROUND(((AF36/AD36)-1)*100,1))</f>
        <v>-4.0999999999999996</v>
      </c>
      <c r="AH36" s="179">
        <v>3440300</v>
      </c>
      <c r="AI36" s="18">
        <f>IF(AF36=0,"-",ROUND(((AH36/AF36)-1)*100,1))</f>
        <v>-2.2999999999999998</v>
      </c>
      <c r="AJ36" s="46">
        <v>3367087</v>
      </c>
      <c r="AK36" s="171">
        <f>IF(AH36=0,"-",ROUND(((AJ36/AH36)-1)*100,1))</f>
        <v>-2.1</v>
      </c>
      <c r="AL36" s="179">
        <v>3765312</v>
      </c>
      <c r="AM36" s="190">
        <f>IF(AJ36=0,"-",ROUND(((AL36/AJ36)-1)*100,1))</f>
        <v>11.8</v>
      </c>
      <c r="AN36" s="160">
        <v>3182795</v>
      </c>
      <c r="AO36" s="171">
        <f>IF(AL36=0,"-",ROUND(((AN36/AL36)-1)*100,1))</f>
        <v>-15.5</v>
      </c>
      <c r="AP36" s="179">
        <v>3157282</v>
      </c>
      <c r="AQ36" s="18">
        <f>IF(AN36=0,"-",ROUND(((AP36/AN36)-1)*100,1))</f>
        <v>-0.8</v>
      </c>
      <c r="AR36" s="46">
        <v>3046221</v>
      </c>
      <c r="AS36" s="171">
        <f>IF(AP36=0,"-",ROUND(((AR36/AP36)-1)*100,1))</f>
        <v>-3.5</v>
      </c>
      <c r="AT36" s="179">
        <v>3069635</v>
      </c>
      <c r="AU36" s="190">
        <f>IF(AR36=0,"-",ROUND(((AT36/AR36)-1)*100,1))</f>
        <v>0.8</v>
      </c>
      <c r="AV36" s="160">
        <v>3226244</v>
      </c>
      <c r="AW36" s="171">
        <f>IF(AT36=0,"-",ROUND(((AV36/AT36)-1)*100,1))</f>
        <v>5.0999999999999996</v>
      </c>
      <c r="AX36" s="179">
        <v>3091921</v>
      </c>
      <c r="AY36" s="18">
        <f>IF(AV36=0,"-",ROUND(((AX36/AV36)-1)*100,1))</f>
        <v>-4.2</v>
      </c>
      <c r="AZ36" s="46">
        <v>2782724</v>
      </c>
      <c r="BA36" s="171">
        <v>-10</v>
      </c>
      <c r="BB36" s="179">
        <v>3084418</v>
      </c>
      <c r="BC36" s="190">
        <v>10.8</v>
      </c>
      <c r="BD36" s="160">
        <v>2933559</v>
      </c>
      <c r="BE36" s="202">
        <f>BD36/BB36*100-100</f>
        <v>-4.891003748519168</v>
      </c>
      <c r="BF36" s="179">
        <v>2877174</v>
      </c>
      <c r="BG36" s="210">
        <f>BF36/BD36*100-100</f>
        <v>-1.9220680409018627</v>
      </c>
      <c r="BH36" s="160">
        <v>2969003</v>
      </c>
      <c r="BI36" s="202">
        <f>BH36/BF36*100-100</f>
        <v>3.1916387399580231</v>
      </c>
      <c r="BJ36" s="179">
        <v>2927882</v>
      </c>
      <c r="BK36" s="64">
        <f>BJ36/BH36*100-100</f>
        <v>-1.3850103890093806</v>
      </c>
    </row>
    <row r="37" spans="1:63" ht="24.9" customHeight="1" x14ac:dyDescent="0.2">
      <c r="A37" s="79"/>
      <c r="B37" s="74" t="s">
        <v>70</v>
      </c>
      <c r="C37" s="75"/>
      <c r="D37" s="32">
        <f>SUM(D38:D39)</f>
        <v>4282220</v>
      </c>
      <c r="E37" s="118" t="s">
        <v>36</v>
      </c>
      <c r="F37" s="104">
        <f>SUM(F38:F39)</f>
        <v>3867640</v>
      </c>
      <c r="G37" s="131">
        <f>IF(D37=0,"-",ROUND(((F37/D37)-1)*100,1))</f>
        <v>-9.6999999999999993</v>
      </c>
      <c r="H37" s="146">
        <f>SUM(H38:H39)</f>
        <v>6170838</v>
      </c>
      <c r="I37" s="118">
        <f>IF(F37=0,"-",ROUND(((H37/F37)-1)*100,1))</f>
        <v>59.6</v>
      </c>
      <c r="J37" s="146">
        <f>SUM(J38:J39)</f>
        <v>6871232</v>
      </c>
      <c r="K37" s="33">
        <f>IF(H37=0,"-",ROUND(((J37/H37)-1)*100,1))</f>
        <v>11.4</v>
      </c>
      <c r="L37" s="32">
        <f>SUM(L38:L39)</f>
        <v>7210984</v>
      </c>
      <c r="M37" s="131">
        <f>IF(J37=0,"-",ROUND(((L37/J37)-1)*100,1))</f>
        <v>4.9000000000000004</v>
      </c>
      <c r="N37" s="163">
        <v>3488918</v>
      </c>
      <c r="O37" s="118">
        <f>IF(L37=0,"-",ROUND(((N37/L37)-1)*100,1))</f>
        <v>-51.6</v>
      </c>
      <c r="P37" s="158">
        <v>2645333</v>
      </c>
      <c r="Q37" s="168">
        <f>IF(N37=0,"-",ROUND(((P37/N37)-1)*100,1))</f>
        <v>-24.2</v>
      </c>
      <c r="R37" s="176">
        <v>3349019</v>
      </c>
      <c r="S37" s="15">
        <f>IF(P37=0,"-",ROUND(((R37/P37)-1)*100,1))</f>
        <v>26.6</v>
      </c>
      <c r="T37" s="44">
        <v>1790240</v>
      </c>
      <c r="U37" s="168">
        <f>IF(R37=0,"-",ROUND(((T37/R37)-1)*100,1))</f>
        <v>-46.5</v>
      </c>
      <c r="V37" s="176">
        <v>3964184</v>
      </c>
      <c r="W37" s="187">
        <f>IF(T37=0,"-",ROUND(((V37/T37)-1)*100,1))</f>
        <v>121.4</v>
      </c>
      <c r="X37" s="158">
        <v>2226883</v>
      </c>
      <c r="Y37" s="168">
        <f>IF(V37=0,"-",ROUND(((X37/V37)-1)*100,1))</f>
        <v>-43.8</v>
      </c>
      <c r="Z37" s="176">
        <f>SUM(Z38:Z39)</f>
        <v>2386581</v>
      </c>
      <c r="AA37" s="15">
        <f>IF(X37=0,"-",ROUND(((Z37/X37)-1)*100,1))</f>
        <v>7.2</v>
      </c>
      <c r="AB37" s="44">
        <f>SUM(AB38:AB39)</f>
        <v>1577012</v>
      </c>
      <c r="AC37" s="168">
        <f>IF(Z37=0,"-",ROUND(((AB37/Z37)-1)*100,1))</f>
        <v>-33.9</v>
      </c>
      <c r="AD37" s="176">
        <f>SUM(AD38:AD39)</f>
        <v>1160046</v>
      </c>
      <c r="AE37" s="187">
        <f>IF(AB37=0,"-",ROUND(((AD37/AB37)-1)*100,1))</f>
        <v>-26.4</v>
      </c>
      <c r="AF37" s="158">
        <f>SUM(AF38:AF39)</f>
        <v>2492362</v>
      </c>
      <c r="AG37" s="168">
        <f>IF(AD37=0,"-",ROUND(((AF37/AD37)-1)*100,1))</f>
        <v>114.9</v>
      </c>
      <c r="AH37" s="176">
        <f>SUM(AH38:AH39)</f>
        <v>2644541</v>
      </c>
      <c r="AI37" s="15">
        <f>IF(AF37=0,"-",ROUND(((AH37/AF37)-1)*100,1))</f>
        <v>6.1</v>
      </c>
      <c r="AJ37" s="44">
        <f>SUM(AJ38:AJ39)</f>
        <v>2144792</v>
      </c>
      <c r="AK37" s="168">
        <f>IF(AH37=0,"-",ROUND(((AJ37/AH37)-1)*100,1))</f>
        <v>-18.899999999999999</v>
      </c>
      <c r="AL37" s="176">
        <f>SUM(AL38:AL39)</f>
        <v>2540181</v>
      </c>
      <c r="AM37" s="187">
        <f>IF(AJ37=0,"-",ROUND(((AL37/AJ37)-1)*100,1))</f>
        <v>18.399999999999999</v>
      </c>
      <c r="AN37" s="158">
        <f>SUM(AN38:AN39)</f>
        <v>2729617</v>
      </c>
      <c r="AO37" s="168">
        <f>IF(AL37=0,"-",ROUND(((AN37/AL37)-1)*100,1))</f>
        <v>7.5</v>
      </c>
      <c r="AP37" s="176">
        <f>SUM(AP38:AP39)</f>
        <v>1512302</v>
      </c>
      <c r="AQ37" s="15">
        <f>IF(AN37=0,"-",ROUND(((AP37/AN37)-1)*100,1))</f>
        <v>-44.6</v>
      </c>
      <c r="AR37" s="44">
        <f>SUM(AR38:AR39)</f>
        <v>2460154</v>
      </c>
      <c r="AS37" s="168">
        <f>IF(AP37=0,"-",ROUND(((AR37/AP37)-1)*100,1))</f>
        <v>62.7</v>
      </c>
      <c r="AT37" s="176">
        <f>SUM(AT38:AT39)</f>
        <v>4559494</v>
      </c>
      <c r="AU37" s="187">
        <f>IF(AR37=0,"-",ROUND(((AT37/AR37)-1)*100,1))</f>
        <v>85.3</v>
      </c>
      <c r="AV37" s="158">
        <f>SUM(AV38:AV39)</f>
        <v>2030592</v>
      </c>
      <c r="AW37" s="168">
        <f>IF(AT37=0,"-",ROUND(((AV37/AT37)-1)*100,1))</f>
        <v>-55.5</v>
      </c>
      <c r="AX37" s="176">
        <f>SUM(AX38:AX39)</f>
        <v>1551261</v>
      </c>
      <c r="AY37" s="15">
        <f>IF(AV37=0,"-",ROUND(((AX37/AV37)-1)*100,1))</f>
        <v>-23.6</v>
      </c>
      <c r="AZ37" s="44">
        <f>SUM(AZ38:AZ39)</f>
        <v>2040429</v>
      </c>
      <c r="BA37" s="168">
        <v>31.5</v>
      </c>
      <c r="BB37" s="176">
        <f>SUM(BB38:BB39)</f>
        <v>1854776</v>
      </c>
      <c r="BC37" s="187">
        <v>-9.1</v>
      </c>
      <c r="BD37" s="158">
        <f>SUM(BD38:BD39)</f>
        <v>2460600</v>
      </c>
      <c r="BE37" s="168">
        <f>BD37/BB37*100-100</f>
        <v>32.662919942893353</v>
      </c>
      <c r="BF37" s="176">
        <f>SUM(BF38:BF39)</f>
        <v>2316092</v>
      </c>
      <c r="BG37" s="187">
        <f>BF37/BD37*100-100</f>
        <v>-5.8728765341786442</v>
      </c>
      <c r="BH37" s="158">
        <f>SUM(BH38:BH39)</f>
        <v>2646800</v>
      </c>
      <c r="BI37" s="168">
        <f>BH37/BF37*100-100</f>
        <v>14.278707408859418</v>
      </c>
      <c r="BJ37" s="176">
        <f>SUM(BJ38:BJ39)</f>
        <v>3524053</v>
      </c>
      <c r="BK37" s="15">
        <f>BJ37/BH37*100-100</f>
        <v>33.143909626719051</v>
      </c>
    </row>
    <row r="38" spans="1:63" ht="24.9" customHeight="1" x14ac:dyDescent="0.2">
      <c r="A38" s="79"/>
      <c r="B38" s="5"/>
      <c r="C38" s="51" t="s">
        <v>71</v>
      </c>
      <c r="D38" s="34">
        <v>4278821</v>
      </c>
      <c r="E38" s="119" t="s">
        <v>36</v>
      </c>
      <c r="F38" s="105">
        <v>3863314</v>
      </c>
      <c r="G38" s="132">
        <f>IF(D38=0,"-",ROUND(((F38/D38)-1)*100,1))</f>
        <v>-9.6999999999999993</v>
      </c>
      <c r="H38" s="147">
        <v>6170838</v>
      </c>
      <c r="I38" s="119">
        <f>IF(F38=0,"-",ROUND(((H38/F38)-1)*100,1))</f>
        <v>59.7</v>
      </c>
      <c r="J38" s="147">
        <v>6871232</v>
      </c>
      <c r="K38" s="35">
        <f>IF(H38=0,"-",ROUND(((J38/H38)-1)*100,1))</f>
        <v>11.4</v>
      </c>
      <c r="L38" s="34">
        <v>7210984</v>
      </c>
      <c r="M38" s="132">
        <f>IF(J38=0,"-",ROUND(((L38/J38)-1)*100,1))</f>
        <v>4.9000000000000004</v>
      </c>
      <c r="N38" s="164">
        <v>3488918</v>
      </c>
      <c r="O38" s="119">
        <f>IF(L38=0,"-",ROUND(((N38/L38)-1)*100,1))</f>
        <v>-51.6</v>
      </c>
      <c r="P38" s="159">
        <v>2633043</v>
      </c>
      <c r="Q38" s="169">
        <f>IF(N38=0,"-",ROUND(((P38/N38)-1)*100,1))</f>
        <v>-24.5</v>
      </c>
      <c r="R38" s="177">
        <v>3349019</v>
      </c>
      <c r="S38" s="16">
        <f>IF(P38=0,"-",ROUND(((R38/P38)-1)*100,1))</f>
        <v>27.2</v>
      </c>
      <c r="T38" s="45">
        <v>1790240</v>
      </c>
      <c r="U38" s="169">
        <f>IF(R38=0,"-",ROUND(((T38/R38)-1)*100,1))</f>
        <v>-46.5</v>
      </c>
      <c r="V38" s="177">
        <v>3964184</v>
      </c>
      <c r="W38" s="188">
        <f>IF(T38=0,"-",ROUND(((V38/T38)-1)*100,1))</f>
        <v>121.4</v>
      </c>
      <c r="X38" s="159">
        <v>2226883</v>
      </c>
      <c r="Y38" s="169">
        <f>IF(V38=0,"-",ROUND(((X38/V38)-1)*100,1))</f>
        <v>-43.8</v>
      </c>
      <c r="Z38" s="177">
        <v>2386581</v>
      </c>
      <c r="AA38" s="16">
        <f>IF(X38=0,"-",ROUND(((Z38/X38)-1)*100,1))</f>
        <v>7.2</v>
      </c>
      <c r="AB38" s="45">
        <v>1577012</v>
      </c>
      <c r="AC38" s="169">
        <f>IF(Z38=0,"-",ROUND(((AB38/Z38)-1)*100,1))</f>
        <v>-33.9</v>
      </c>
      <c r="AD38" s="177">
        <v>1160046</v>
      </c>
      <c r="AE38" s="188">
        <f>IF(AB38=0,"-",ROUND(((AD38/AB38)-1)*100,1))</f>
        <v>-26.4</v>
      </c>
      <c r="AF38" s="159">
        <v>2492362</v>
      </c>
      <c r="AG38" s="169">
        <f>IF(AD38=0,"-",ROUND(((AF38/AD38)-1)*100,1))</f>
        <v>114.9</v>
      </c>
      <c r="AH38" s="177">
        <v>2547570</v>
      </c>
      <c r="AI38" s="16">
        <f>IF(AF38=0,"-",ROUND(((AH38/AF38)-1)*100,1))</f>
        <v>2.2000000000000002</v>
      </c>
      <c r="AJ38" s="45">
        <v>1859624</v>
      </c>
      <c r="AK38" s="169">
        <f>IF(AH38=0,"-",ROUND(((AJ38/AH38)-1)*100,1))</f>
        <v>-27</v>
      </c>
      <c r="AL38" s="177">
        <v>2497892</v>
      </c>
      <c r="AM38" s="188">
        <f>IF(AJ38=0,"-",ROUND(((AL38/AJ38)-1)*100,1))</f>
        <v>34.299999999999997</v>
      </c>
      <c r="AN38" s="159">
        <v>2685382</v>
      </c>
      <c r="AO38" s="169">
        <f>IF(AL38=0,"-",ROUND(((AN38/AL38)-1)*100,1))</f>
        <v>7.5</v>
      </c>
      <c r="AP38" s="177">
        <v>1484298</v>
      </c>
      <c r="AQ38" s="16">
        <f>IF(AN38=0,"-",ROUND(((AP38/AN38)-1)*100,1))</f>
        <v>-44.7</v>
      </c>
      <c r="AR38" s="45">
        <v>2457346</v>
      </c>
      <c r="AS38" s="169">
        <f>IF(AP38=0,"-",ROUND(((AR38/AP38)-1)*100,1))</f>
        <v>65.599999999999994</v>
      </c>
      <c r="AT38" s="177">
        <v>4559494</v>
      </c>
      <c r="AU38" s="188">
        <f>IF(AR38=0,"-",ROUND(((AT38/AR38)-1)*100,1))</f>
        <v>85.5</v>
      </c>
      <c r="AV38" s="159">
        <v>1915353</v>
      </c>
      <c r="AW38" s="169">
        <f>IF(AT38=0,"-",ROUND(((AV38/AT38)-1)*100,1))</f>
        <v>-58</v>
      </c>
      <c r="AX38" s="177">
        <v>1352429</v>
      </c>
      <c r="AY38" s="16">
        <f>IF(AV38=0,"-",ROUND(((AX38/AV38)-1)*100,1))</f>
        <v>-29.4</v>
      </c>
      <c r="AZ38" s="45">
        <v>2027658</v>
      </c>
      <c r="BA38" s="169">
        <v>49.9</v>
      </c>
      <c r="BB38" s="177">
        <v>1854776</v>
      </c>
      <c r="BC38" s="188">
        <v>-8.5</v>
      </c>
      <c r="BD38" s="159">
        <v>2460600</v>
      </c>
      <c r="BE38" s="202">
        <f>BD38/BB38*100-100</f>
        <v>32.662919942893353</v>
      </c>
      <c r="BF38" s="177">
        <v>2278941</v>
      </c>
      <c r="BG38" s="210">
        <f>BF38/BD38*100-100</f>
        <v>-7.3827115337722518</v>
      </c>
      <c r="BH38" s="159">
        <v>2646800</v>
      </c>
      <c r="BI38" s="202">
        <f>BH38/BF38*100-100</f>
        <v>16.141664044834855</v>
      </c>
      <c r="BJ38" s="177">
        <v>3524053</v>
      </c>
      <c r="BK38" s="64">
        <f>BJ38/BH38*100-100</f>
        <v>33.143909626719051</v>
      </c>
    </row>
    <row r="39" spans="1:63" ht="24.9" customHeight="1" x14ac:dyDescent="0.2">
      <c r="A39" s="79"/>
      <c r="B39" s="3"/>
      <c r="C39" s="53" t="s">
        <v>72</v>
      </c>
      <c r="D39" s="37">
        <v>3399</v>
      </c>
      <c r="E39" s="121" t="s">
        <v>36</v>
      </c>
      <c r="F39" s="107">
        <v>4326</v>
      </c>
      <c r="G39" s="134">
        <f>IF(D39=0,"-",ROUND(((F39/D39)-1)*100,1))</f>
        <v>27.3</v>
      </c>
      <c r="H39" s="150">
        <v>0</v>
      </c>
      <c r="I39" s="121">
        <f>IF(F39=0,"-",ROUND(((H39/F39)-1)*100,1))</f>
        <v>-100</v>
      </c>
      <c r="J39" s="150">
        <v>0</v>
      </c>
      <c r="K39" s="19" t="str">
        <f>IF(H39=0,"-",ROUND(((J39/H39)-1)*100,1))</f>
        <v>-</v>
      </c>
      <c r="L39" s="39">
        <v>0</v>
      </c>
      <c r="M39" s="134" t="str">
        <f>IF(J39=0,"-",ROUND(((L39/J39)-1)*100,1))</f>
        <v>-</v>
      </c>
      <c r="N39" s="150">
        <v>0</v>
      </c>
      <c r="O39" s="121" t="str">
        <f>IF(L39=0,"-",ROUND(((N39/L39)-1)*100,1))</f>
        <v>-</v>
      </c>
      <c r="P39" s="160">
        <v>12290</v>
      </c>
      <c r="Q39" s="134" t="str">
        <f>IF(N39=0,"-",ROUND(((P39/N39)-1)*100,1))</f>
        <v>-</v>
      </c>
      <c r="R39" s="179">
        <v>0</v>
      </c>
      <c r="S39" s="19">
        <f>IF(P39=0,"-",ROUND(((R39/P39)-1)*100,1))</f>
        <v>-100</v>
      </c>
      <c r="T39" s="46">
        <v>0</v>
      </c>
      <c r="U39" s="134" t="str">
        <f>IF(R39=0,"-",ROUND(((T39/R39)-1)*100,1))</f>
        <v>-</v>
      </c>
      <c r="V39" s="179">
        <v>0</v>
      </c>
      <c r="W39" s="121" t="str">
        <f>IF(T39=0,"-",ROUND(((V39/T39)-1)*100,1))</f>
        <v>-</v>
      </c>
      <c r="X39" s="160">
        <v>0</v>
      </c>
      <c r="Y39" s="134" t="str">
        <f>IF(V39=0,"-",ROUND(((X39/V39)-1)*100,1))</f>
        <v>-</v>
      </c>
      <c r="Z39" s="179">
        <v>0</v>
      </c>
      <c r="AA39" s="19" t="str">
        <f>IF(X39=0,"-",ROUND(((Z39/X39)-1)*100,1))</f>
        <v>-</v>
      </c>
      <c r="AB39" s="46">
        <v>0</v>
      </c>
      <c r="AC39" s="134" t="str">
        <f>IF(Z39=0,"-",ROUND(((AB39/Z39)-1)*100,1))</f>
        <v>-</v>
      </c>
      <c r="AD39" s="179">
        <v>0</v>
      </c>
      <c r="AE39" s="121" t="str">
        <f>IF(AB39=0,"-",ROUND(((AD39/AB39)-1)*100,1))</f>
        <v>-</v>
      </c>
      <c r="AF39" s="160">
        <v>0</v>
      </c>
      <c r="AG39" s="134" t="str">
        <f>IF(AD39=0,"-",ROUND(((AF39/AD39)-1)*100,1))</f>
        <v>-</v>
      </c>
      <c r="AH39" s="179">
        <v>96971</v>
      </c>
      <c r="AI39" s="19" t="str">
        <f>IF(AF39=0,"-",ROUND(((AH39/AF39)-1)*100,1))</f>
        <v>-</v>
      </c>
      <c r="AJ39" s="46">
        <v>285168</v>
      </c>
      <c r="AK39" s="134">
        <f>IF(AH39=0,"-",ROUND(((AJ39/AH39)-1)*100,1))</f>
        <v>194.1</v>
      </c>
      <c r="AL39" s="179">
        <v>42289</v>
      </c>
      <c r="AM39" s="121">
        <f>IF(AJ39=0,"-",ROUND(((AL39/AJ39)-1)*100,1))</f>
        <v>-85.2</v>
      </c>
      <c r="AN39" s="160">
        <v>44235</v>
      </c>
      <c r="AO39" s="134">
        <f>IF(AL39=0,"-",ROUND(((AN39/AL39)-1)*100,1))</f>
        <v>4.5999999999999996</v>
      </c>
      <c r="AP39" s="179">
        <v>28004</v>
      </c>
      <c r="AQ39" s="19">
        <f>IF(AN39=0,"-",ROUND(((AP39/AN39)-1)*100,1))</f>
        <v>-36.700000000000003</v>
      </c>
      <c r="AR39" s="46">
        <v>2808</v>
      </c>
      <c r="AS39" s="134">
        <f>IF(AP39=0,"-",ROUND(((AR39/AP39)-1)*100,1))</f>
        <v>-90</v>
      </c>
      <c r="AT39" s="179">
        <v>0</v>
      </c>
      <c r="AU39" s="121">
        <f>IF(AR39=0,"-",ROUND(((AT39/AR39)-1)*100,1))</f>
        <v>-100</v>
      </c>
      <c r="AV39" s="160">
        <v>115239</v>
      </c>
      <c r="AW39" s="134" t="str">
        <f>IF(AT39=0,"-",ROUND(((AV39/AT39)-1)*100,1))</f>
        <v>-</v>
      </c>
      <c r="AX39" s="179">
        <v>198832</v>
      </c>
      <c r="AY39" s="19">
        <f>IF(AV39=0,"-",ROUND(((AX39/AV39)-1)*100,1))</f>
        <v>72.5</v>
      </c>
      <c r="AZ39" s="46">
        <v>12771</v>
      </c>
      <c r="BA39" s="134">
        <v>-93.6</v>
      </c>
      <c r="BB39" s="179">
        <v>0</v>
      </c>
      <c r="BC39" s="121" t="s">
        <v>34</v>
      </c>
      <c r="BD39" s="160">
        <v>0</v>
      </c>
      <c r="BE39" s="134" t="s">
        <v>34</v>
      </c>
      <c r="BF39" s="179">
        <v>37151</v>
      </c>
      <c r="BG39" s="121" t="s">
        <v>34</v>
      </c>
      <c r="BH39" s="160" t="s">
        <v>36</v>
      </c>
      <c r="BI39" s="134" t="s">
        <v>34</v>
      </c>
      <c r="BJ39" s="179" t="s">
        <v>36</v>
      </c>
      <c r="BK39" s="19" t="s">
        <v>34</v>
      </c>
    </row>
    <row r="40" spans="1:63" ht="24.9" customHeight="1" x14ac:dyDescent="0.2">
      <c r="A40" s="79"/>
      <c r="B40" s="70" t="s">
        <v>73</v>
      </c>
      <c r="C40" s="71"/>
      <c r="D40" s="32">
        <f>SUM(D41:D46)</f>
        <v>7253525</v>
      </c>
      <c r="E40" s="118" t="s">
        <v>36</v>
      </c>
      <c r="F40" s="104">
        <f>SUM(F41:F46)</f>
        <v>8074160</v>
      </c>
      <c r="G40" s="131">
        <f>IF(D40=0,"-",ROUND(((F40/D40)-1)*100,1))</f>
        <v>11.3</v>
      </c>
      <c r="H40" s="146">
        <f>SUM(H41:H46)</f>
        <v>10725641</v>
      </c>
      <c r="I40" s="118">
        <f>IF(F40=0,"-",ROUND(((H40/F40)-1)*100,1))</f>
        <v>32.799999999999997</v>
      </c>
      <c r="J40" s="146">
        <f>SUM(J41:J46)</f>
        <v>11159080</v>
      </c>
      <c r="K40" s="33">
        <f>IF(H40=0,"-",ROUND(((J40/H40)-1)*100,1))</f>
        <v>4</v>
      </c>
      <c r="L40" s="32">
        <f>SUM(L41:L46)</f>
        <v>11886980</v>
      </c>
      <c r="M40" s="131">
        <f>IF(J40=0,"-",ROUND(((L40/J40)-1)*100,1))</f>
        <v>6.5</v>
      </c>
      <c r="N40" s="163">
        <v>15970835</v>
      </c>
      <c r="O40" s="118">
        <f>IF(L40=0,"-",ROUND(((N40/L40)-1)*100,1))</f>
        <v>34.4</v>
      </c>
      <c r="P40" s="158">
        <v>15989280</v>
      </c>
      <c r="Q40" s="168">
        <f>IF(N40=0,"-",ROUND(((P40/N40)-1)*100,1))</f>
        <v>0.1</v>
      </c>
      <c r="R40" s="176">
        <v>15230725</v>
      </c>
      <c r="S40" s="15">
        <f>IF(P40=0,"-",ROUND(((R40/P40)-1)*100,1))</f>
        <v>-4.7</v>
      </c>
      <c r="T40" s="44">
        <v>14879819</v>
      </c>
      <c r="U40" s="168">
        <f>IF(R40=0,"-",ROUND(((T40/R40)-1)*100,1))</f>
        <v>-2.2999999999999998</v>
      </c>
      <c r="V40" s="176">
        <v>15062459</v>
      </c>
      <c r="W40" s="187">
        <f>IF(T40=0,"-",ROUND(((V40/T40)-1)*100,1))</f>
        <v>1.2</v>
      </c>
      <c r="X40" s="158">
        <v>19799655</v>
      </c>
      <c r="Y40" s="168">
        <f>IF(V40=0,"-",ROUND(((X40/V40)-1)*100,1))</f>
        <v>31.5</v>
      </c>
      <c r="Z40" s="176">
        <f>SUM(Z41:Z46)</f>
        <v>16005116</v>
      </c>
      <c r="AA40" s="15">
        <f>IF(X40=0,"-",ROUND(((Z40/X40)-1)*100,1))</f>
        <v>-19.2</v>
      </c>
      <c r="AB40" s="44">
        <f>SUM(AB41:AB46)</f>
        <v>15928703</v>
      </c>
      <c r="AC40" s="168">
        <f>IF(Z40=0,"-",ROUND(((AB40/Z40)-1)*100,1))</f>
        <v>-0.5</v>
      </c>
      <c r="AD40" s="176">
        <f>SUM(AD41:AD46)</f>
        <v>16096872</v>
      </c>
      <c r="AE40" s="187">
        <f>IF(AB40=0,"-",ROUND(((AD40/AB40)-1)*100,1))</f>
        <v>1.1000000000000001</v>
      </c>
      <c r="AF40" s="158">
        <f>SUM(AF41:AF46)</f>
        <v>17406180</v>
      </c>
      <c r="AG40" s="168">
        <f>IF(AD40=0,"-",ROUND(((AF40/AD40)-1)*100,1))</f>
        <v>8.1</v>
      </c>
      <c r="AH40" s="176">
        <f>SUM(AH41:AH46)</f>
        <v>16579486</v>
      </c>
      <c r="AI40" s="15">
        <f>IF(AF40=0,"-",ROUND(((AH40/AF40)-1)*100,1))</f>
        <v>-4.7</v>
      </c>
      <c r="AJ40" s="44">
        <f>SUM(AJ41:AJ46)</f>
        <v>17241600</v>
      </c>
      <c r="AK40" s="168">
        <f>IF(AH40=0,"-",ROUND(((AJ40/AH40)-1)*100,1))</f>
        <v>4</v>
      </c>
      <c r="AL40" s="176">
        <f>SUM(AL41:AL46)</f>
        <v>16821926</v>
      </c>
      <c r="AM40" s="187">
        <f>IF(AJ40=0,"-",ROUND(((AL40/AJ40)-1)*100,1))</f>
        <v>-2.4</v>
      </c>
      <c r="AN40" s="158">
        <f>SUM(AN41:AN46)</f>
        <v>15771130</v>
      </c>
      <c r="AO40" s="168">
        <f>IF(AL40=0,"-",ROUND(((AN40/AL40)-1)*100,1))</f>
        <v>-6.2</v>
      </c>
      <c r="AP40" s="176">
        <f>SUM(AP41:AP46)</f>
        <v>14231932</v>
      </c>
      <c r="AQ40" s="15">
        <f>IF(AN40=0,"-",ROUND(((AP40/AN40)-1)*100,1))</f>
        <v>-9.8000000000000007</v>
      </c>
      <c r="AR40" s="44">
        <f>SUM(AR41:AR46)</f>
        <v>15106424</v>
      </c>
      <c r="AS40" s="168">
        <f>IF(AP40=0,"-",ROUND(((AR40/AP40)-1)*100,1))</f>
        <v>6.1</v>
      </c>
      <c r="AT40" s="176">
        <f>SUM(AT41:AT46)</f>
        <v>13439476</v>
      </c>
      <c r="AU40" s="187">
        <f>IF(AR40=0,"-",ROUND(((AT40/AR40)-1)*100,1))</f>
        <v>-11</v>
      </c>
      <c r="AV40" s="158">
        <f>SUM(AV41:AV46)</f>
        <v>11905813</v>
      </c>
      <c r="AW40" s="168">
        <f>IF(AT40=0,"-",ROUND(((AV40/AT40)-1)*100,1))</f>
        <v>-11.4</v>
      </c>
      <c r="AX40" s="176">
        <f>SUM(AX41:AX46)</f>
        <v>12386545</v>
      </c>
      <c r="AY40" s="15">
        <f>IF(AV40=0,"-",ROUND(((AX40/AV40)-1)*100,1))</f>
        <v>4</v>
      </c>
      <c r="AZ40" s="44">
        <f>SUM(AZ41:AZ46)</f>
        <v>12347696</v>
      </c>
      <c r="BA40" s="168">
        <v>-0.3</v>
      </c>
      <c r="BB40" s="176">
        <f>SUM(BB41:BB46)</f>
        <v>20169739</v>
      </c>
      <c r="BC40" s="187">
        <v>63.3</v>
      </c>
      <c r="BD40" s="158">
        <f>SUM(BD41:BD46)</f>
        <v>16608523</v>
      </c>
      <c r="BE40" s="168">
        <f>BD40/BB40*100-100</f>
        <v>-17.656232438109384</v>
      </c>
      <c r="BF40" s="176">
        <f>SUM(BF41:BF46)</f>
        <v>17448672</v>
      </c>
      <c r="BG40" s="187">
        <f>BF40/BD40*100-100</f>
        <v>5.0585413284492518</v>
      </c>
      <c r="BH40" s="158">
        <f>SUM(BH41:BH46)</f>
        <v>18800673</v>
      </c>
      <c r="BI40" s="168">
        <f>BH40/BF40*100-100</f>
        <v>7.7484464147185435</v>
      </c>
      <c r="BJ40" s="176">
        <f>SUM(BJ41:BJ46)</f>
        <v>17385509</v>
      </c>
      <c r="BK40" s="15">
        <f>BJ40/BH40*100-100</f>
        <v>-7.52719862741084</v>
      </c>
    </row>
    <row r="41" spans="1:63" ht="24.9" customHeight="1" x14ac:dyDescent="0.2">
      <c r="A41" s="79"/>
      <c r="B41" s="6"/>
      <c r="C41" s="51" t="s">
        <v>74</v>
      </c>
      <c r="D41" s="34">
        <v>1776780</v>
      </c>
      <c r="E41" s="119" t="s">
        <v>36</v>
      </c>
      <c r="F41" s="105">
        <v>1968493</v>
      </c>
      <c r="G41" s="132">
        <f>IF(D41=0,"-",ROUND(((F41/D41)-1)*100,1))</f>
        <v>10.8</v>
      </c>
      <c r="H41" s="147">
        <v>2109789</v>
      </c>
      <c r="I41" s="119">
        <f>IF(F41=0,"-",ROUND(((H41/F41)-1)*100,1))</f>
        <v>7.2</v>
      </c>
      <c r="J41" s="147">
        <v>2510959</v>
      </c>
      <c r="K41" s="35">
        <f>IF(H41=0,"-",ROUND(((J41/H41)-1)*100,1))</f>
        <v>19</v>
      </c>
      <c r="L41" s="34">
        <v>2356423</v>
      </c>
      <c r="M41" s="132">
        <f>IF(J41=0,"-",ROUND(((L41/J41)-1)*100,1))</f>
        <v>-6.2</v>
      </c>
      <c r="N41" s="164">
        <v>2591219</v>
      </c>
      <c r="O41" s="119">
        <f>IF(L41=0,"-",ROUND(((N41/L41)-1)*100,1))</f>
        <v>10</v>
      </c>
      <c r="P41" s="159">
        <v>2639941</v>
      </c>
      <c r="Q41" s="169">
        <f>IF(N41=0,"-",ROUND(((P41/N41)-1)*100,1))</f>
        <v>1.9</v>
      </c>
      <c r="R41" s="177">
        <v>2622579</v>
      </c>
      <c r="S41" s="16">
        <f>IF(P41=0,"-",ROUND(((R41/P41)-1)*100,1))</f>
        <v>-0.7</v>
      </c>
      <c r="T41" s="45">
        <v>2504505</v>
      </c>
      <c r="U41" s="169">
        <f>IF(R41=0,"-",ROUND(((T41/R41)-1)*100,1))</f>
        <v>-4.5</v>
      </c>
      <c r="V41" s="177">
        <v>2346973</v>
      </c>
      <c r="W41" s="188">
        <f>IF(T41=0,"-",ROUND(((V41/T41)-1)*100,1))</f>
        <v>-6.3</v>
      </c>
      <c r="X41" s="159">
        <v>3372715</v>
      </c>
      <c r="Y41" s="169">
        <f>IF(V41=0,"-",ROUND(((X41/V41)-1)*100,1))</f>
        <v>43.7</v>
      </c>
      <c r="Z41" s="177">
        <v>3145903</v>
      </c>
      <c r="AA41" s="16">
        <f>IF(X41=0,"-",ROUND(((Z41/X41)-1)*100,1))</f>
        <v>-6.7</v>
      </c>
      <c r="AB41" s="45">
        <v>3124751</v>
      </c>
      <c r="AC41" s="169">
        <f>IF(Z41=0,"-",ROUND(((AB41/Z41)-1)*100,1))</f>
        <v>-0.7</v>
      </c>
      <c r="AD41" s="177">
        <v>3009107</v>
      </c>
      <c r="AE41" s="188">
        <f>IF(AB41=0,"-",ROUND(((AD41/AB41)-1)*100,1))</f>
        <v>-3.7</v>
      </c>
      <c r="AF41" s="159">
        <v>3298709</v>
      </c>
      <c r="AG41" s="169">
        <f>IF(AD41=0,"-",ROUND(((AF41/AD41)-1)*100,1))</f>
        <v>9.6</v>
      </c>
      <c r="AH41" s="177">
        <v>3291276</v>
      </c>
      <c r="AI41" s="16">
        <f>IF(AF41=0,"-",ROUND(((AH41/AF41)-1)*100,1))</f>
        <v>-0.2</v>
      </c>
      <c r="AJ41" s="45">
        <v>3468566</v>
      </c>
      <c r="AK41" s="169">
        <f>IF(AH41=0,"-",ROUND(((AJ41/AH41)-1)*100,1))</f>
        <v>5.4</v>
      </c>
      <c r="AL41" s="177">
        <v>3471968</v>
      </c>
      <c r="AM41" s="188">
        <f>IF(AJ41=0,"-",ROUND(((AL41/AJ41)-1)*100,1))</f>
        <v>0.1</v>
      </c>
      <c r="AN41" s="159">
        <v>3607161</v>
      </c>
      <c r="AO41" s="169">
        <f>IF(AL41=0,"-",ROUND(((AN41/AL41)-1)*100,1))</f>
        <v>3.9</v>
      </c>
      <c r="AP41" s="177">
        <v>3830654</v>
      </c>
      <c r="AQ41" s="16">
        <f>IF(AN41=0,"-",ROUND(((AP41/AN41)-1)*100,1))</f>
        <v>6.2</v>
      </c>
      <c r="AR41" s="45">
        <v>3829770</v>
      </c>
      <c r="AS41" s="169">
        <f>IF(AP41=0,"-",ROUND(((AR41/AP41)-1)*100,1))</f>
        <v>0</v>
      </c>
      <c r="AT41" s="177">
        <v>4025522</v>
      </c>
      <c r="AU41" s="188">
        <f>IF(AR41=0,"-",ROUND(((AT41/AR41)-1)*100,1))</f>
        <v>5.0999999999999996</v>
      </c>
      <c r="AV41" s="159">
        <v>4190411</v>
      </c>
      <c r="AW41" s="169">
        <f>IF(AT41=0,"-",ROUND(((AV41/AT41)-1)*100,1))</f>
        <v>4.0999999999999996</v>
      </c>
      <c r="AX41" s="177">
        <v>4192604</v>
      </c>
      <c r="AY41" s="16">
        <f>IF(AV41=0,"-",ROUND(((AX41/AV41)-1)*100,1))</f>
        <v>0.1</v>
      </c>
      <c r="AZ41" s="45">
        <v>4444121</v>
      </c>
      <c r="BA41" s="169">
        <v>6</v>
      </c>
      <c r="BB41" s="177">
        <v>5170777</v>
      </c>
      <c r="BC41" s="188">
        <v>16.399999999999999</v>
      </c>
      <c r="BD41" s="159">
        <v>5478858</v>
      </c>
      <c r="BE41" s="201">
        <f>BD41/BB41*100-100</f>
        <v>5.9581180932768802</v>
      </c>
      <c r="BF41" s="177">
        <v>6378380</v>
      </c>
      <c r="BG41" s="209">
        <f>BF41/BD41*100-100</f>
        <v>16.418056463591483</v>
      </c>
      <c r="BH41" s="159">
        <v>6571619</v>
      </c>
      <c r="BI41" s="201">
        <f>BH41/BF41*100-100</f>
        <v>3.0295937212897286</v>
      </c>
      <c r="BJ41" s="177">
        <v>6347761</v>
      </c>
      <c r="BK41" s="62">
        <f>BJ41/BH41*100-100</f>
        <v>-3.40643607001563</v>
      </c>
    </row>
    <row r="42" spans="1:63" ht="24.9" customHeight="1" x14ac:dyDescent="0.2">
      <c r="A42" s="79"/>
      <c r="B42" s="6"/>
      <c r="C42" s="52" t="s">
        <v>75</v>
      </c>
      <c r="D42" s="36">
        <v>758284</v>
      </c>
      <c r="E42" s="120" t="s">
        <v>36</v>
      </c>
      <c r="F42" s="106">
        <v>542801</v>
      </c>
      <c r="G42" s="133">
        <f>IF(D42=0,"-",ROUND(((F42/D42)-1)*100,1))</f>
        <v>-28.4</v>
      </c>
      <c r="H42" s="148">
        <v>581165</v>
      </c>
      <c r="I42" s="120">
        <f>IF(F42=0,"-",ROUND(((H42/F42)-1)*100,1))</f>
        <v>7.1</v>
      </c>
      <c r="J42" s="148">
        <v>570238</v>
      </c>
      <c r="K42" s="20">
        <f>IF(H42=0,"-",ROUND(((J42/H42)-1)*100,1))</f>
        <v>-1.9</v>
      </c>
      <c r="L42" s="36">
        <v>796688</v>
      </c>
      <c r="M42" s="133">
        <f>IF(J42=0,"-",ROUND(((L42/J42)-1)*100,1))</f>
        <v>39.700000000000003</v>
      </c>
      <c r="N42" s="165">
        <v>793253</v>
      </c>
      <c r="O42" s="120">
        <f>IF(L42=0,"-",ROUND(((N42/L42)-1)*100,1))</f>
        <v>-0.4</v>
      </c>
      <c r="P42" s="156">
        <v>718539</v>
      </c>
      <c r="Q42" s="133">
        <f>IF(N42=0,"-",ROUND(((P42/N42)-1)*100,1))</f>
        <v>-9.4</v>
      </c>
      <c r="R42" s="178">
        <v>786062</v>
      </c>
      <c r="S42" s="20">
        <f>IF(P42=0,"-",ROUND(((R42/P42)-1)*100,1))</f>
        <v>9.4</v>
      </c>
      <c r="T42" s="42">
        <v>709860</v>
      </c>
      <c r="U42" s="133">
        <f>IF(R42=0,"-",ROUND(((T42/R42)-1)*100,1))</f>
        <v>-9.6999999999999993</v>
      </c>
      <c r="V42" s="178">
        <v>836185</v>
      </c>
      <c r="W42" s="120">
        <f>IF(T42=0,"-",ROUND(((V42/T42)-1)*100,1))</f>
        <v>17.8</v>
      </c>
      <c r="X42" s="156">
        <v>1077163</v>
      </c>
      <c r="Y42" s="133">
        <f>IF(V42=0,"-",ROUND(((X42/V42)-1)*100,1))</f>
        <v>28.8</v>
      </c>
      <c r="Z42" s="178">
        <v>850161</v>
      </c>
      <c r="AA42" s="20">
        <f>IF(X42=0,"-",ROUND(((Z42/X42)-1)*100,1))</f>
        <v>-21.1</v>
      </c>
      <c r="AB42" s="42">
        <v>952121</v>
      </c>
      <c r="AC42" s="133">
        <f>IF(Z42=0,"-",ROUND(((AB42/Z42)-1)*100,1))</f>
        <v>12</v>
      </c>
      <c r="AD42" s="178">
        <v>792798</v>
      </c>
      <c r="AE42" s="120">
        <f>IF(AB42=0,"-",ROUND(((AD42/AB42)-1)*100,1))</f>
        <v>-16.7</v>
      </c>
      <c r="AF42" s="156">
        <v>1008878</v>
      </c>
      <c r="AG42" s="133">
        <f>IF(AD42=0,"-",ROUND(((AF42/AD42)-1)*100,1))</f>
        <v>27.3</v>
      </c>
      <c r="AH42" s="178">
        <v>1120897</v>
      </c>
      <c r="AI42" s="20">
        <f>IF(AF42=0,"-",ROUND(((AH42/AF42)-1)*100,1))</f>
        <v>11.1</v>
      </c>
      <c r="AJ42" s="42">
        <v>1286101</v>
      </c>
      <c r="AK42" s="133">
        <f>IF(AH42=0,"-",ROUND(((AJ42/AH42)-1)*100,1))</f>
        <v>14.7</v>
      </c>
      <c r="AL42" s="178">
        <v>1325505</v>
      </c>
      <c r="AM42" s="120">
        <f>IF(AJ42=0,"-",ROUND(((AL42/AJ42)-1)*100,1))</f>
        <v>3.1</v>
      </c>
      <c r="AN42" s="156">
        <v>1251773</v>
      </c>
      <c r="AO42" s="133">
        <f>IF(AL42=0,"-",ROUND(((AN42/AL42)-1)*100,1))</f>
        <v>-5.6</v>
      </c>
      <c r="AP42" s="178">
        <v>1353561</v>
      </c>
      <c r="AQ42" s="20">
        <f>IF(AN42=0,"-",ROUND(((AP42/AN42)-1)*100,1))</f>
        <v>8.1</v>
      </c>
      <c r="AR42" s="42">
        <v>1194126</v>
      </c>
      <c r="AS42" s="133">
        <f>IF(AP42=0,"-",ROUND(((AR42/AP42)-1)*100,1))</f>
        <v>-11.8</v>
      </c>
      <c r="AT42" s="178">
        <v>1256542</v>
      </c>
      <c r="AU42" s="120">
        <f>IF(AR42=0,"-",ROUND(((AT42/AR42)-1)*100,1))</f>
        <v>5.2</v>
      </c>
      <c r="AV42" s="156">
        <v>1430027</v>
      </c>
      <c r="AW42" s="133">
        <f>IF(AT42=0,"-",ROUND(((AV42/AT42)-1)*100,1))</f>
        <v>13.8</v>
      </c>
      <c r="AX42" s="178">
        <v>1701810</v>
      </c>
      <c r="AY42" s="20">
        <f>IF(AV42=0,"-",ROUND(((AX42/AV42)-1)*100,1))</f>
        <v>19</v>
      </c>
      <c r="AZ42" s="42">
        <v>1400919</v>
      </c>
      <c r="BA42" s="133">
        <v>-17.7</v>
      </c>
      <c r="BB42" s="178">
        <v>1872890</v>
      </c>
      <c r="BC42" s="120">
        <v>33.700000000000003</v>
      </c>
      <c r="BD42" s="156">
        <v>2510834</v>
      </c>
      <c r="BE42" s="203">
        <f>BD42/BB42*100-100</f>
        <v>34.06201111650978</v>
      </c>
      <c r="BF42" s="178">
        <v>2189303</v>
      </c>
      <c r="BG42" s="211">
        <f>BF42/BD42*100-100</f>
        <v>-12.80574502336674</v>
      </c>
      <c r="BH42" s="156">
        <v>2266582</v>
      </c>
      <c r="BI42" s="203">
        <f>BH42/BF42*100-100</f>
        <v>3.5298448867059591</v>
      </c>
      <c r="BJ42" s="178">
        <v>2226383</v>
      </c>
      <c r="BK42" s="63">
        <f>BJ42/BH42*100-100</f>
        <v>-1.7735515414840535</v>
      </c>
    </row>
    <row r="43" spans="1:63" ht="24.9" customHeight="1" x14ac:dyDescent="0.2">
      <c r="A43" s="79"/>
      <c r="B43" s="6"/>
      <c r="C43" s="52" t="s">
        <v>76</v>
      </c>
      <c r="D43" s="36">
        <v>2532860</v>
      </c>
      <c r="E43" s="120" t="s">
        <v>36</v>
      </c>
      <c r="F43" s="106">
        <v>2960119</v>
      </c>
      <c r="G43" s="133">
        <f>IF(D43=0,"-",ROUND(((F43/D43)-1)*100,1))</f>
        <v>16.899999999999999</v>
      </c>
      <c r="H43" s="148">
        <v>3015466</v>
      </c>
      <c r="I43" s="120">
        <f>IF(F43=0,"-",ROUND(((H43/F43)-1)*100,1))</f>
        <v>1.9</v>
      </c>
      <c r="J43" s="148">
        <v>3282631</v>
      </c>
      <c r="K43" s="20">
        <f>IF(H43=0,"-",ROUND(((J43/H43)-1)*100,1))</f>
        <v>8.9</v>
      </c>
      <c r="L43" s="36">
        <v>3259204</v>
      </c>
      <c r="M43" s="133">
        <f>IF(J43=0,"-",ROUND(((L43/J43)-1)*100,1))</f>
        <v>-0.7</v>
      </c>
      <c r="N43" s="165">
        <v>3001195</v>
      </c>
      <c r="O43" s="120">
        <f>IF(L43=0,"-",ROUND(((N43/L43)-1)*100,1))</f>
        <v>-7.9</v>
      </c>
      <c r="P43" s="156">
        <v>3203361</v>
      </c>
      <c r="Q43" s="170">
        <f>IF(N43=0,"-",ROUND(((P43/N43)-1)*100,1))</f>
        <v>6.7</v>
      </c>
      <c r="R43" s="178">
        <v>3166914</v>
      </c>
      <c r="S43" s="17">
        <f>IF(P43=0,"-",ROUND(((R43/P43)-1)*100,1))</f>
        <v>-1.1000000000000001</v>
      </c>
      <c r="T43" s="42">
        <v>2925269</v>
      </c>
      <c r="U43" s="170">
        <f>IF(R43=0,"-",ROUND(((T43/R43)-1)*100,1))</f>
        <v>-7.6</v>
      </c>
      <c r="V43" s="178">
        <v>3103614</v>
      </c>
      <c r="W43" s="189">
        <f>IF(T43=0,"-",ROUND(((V43/T43)-1)*100,1))</f>
        <v>6.1</v>
      </c>
      <c r="X43" s="156">
        <v>4020745</v>
      </c>
      <c r="Y43" s="170">
        <f>IF(V43=0,"-",ROUND(((X43/V43)-1)*100,1))</f>
        <v>29.6</v>
      </c>
      <c r="Z43" s="178">
        <v>2830103</v>
      </c>
      <c r="AA43" s="17">
        <f>IF(X43=0,"-",ROUND(((Z43/X43)-1)*100,1))</f>
        <v>-29.6</v>
      </c>
      <c r="AB43" s="42">
        <v>2441557</v>
      </c>
      <c r="AC43" s="170">
        <f>IF(Z43=0,"-",ROUND(((AB43/Z43)-1)*100,1))</f>
        <v>-13.7</v>
      </c>
      <c r="AD43" s="178">
        <v>3402002</v>
      </c>
      <c r="AE43" s="189">
        <f>IF(AB43=0,"-",ROUND(((AD43/AB43)-1)*100,1))</f>
        <v>39.299999999999997</v>
      </c>
      <c r="AF43" s="156">
        <v>4044834</v>
      </c>
      <c r="AG43" s="170">
        <f>IF(AD43=0,"-",ROUND(((AF43/AD43)-1)*100,1))</f>
        <v>18.899999999999999</v>
      </c>
      <c r="AH43" s="178">
        <v>3306915</v>
      </c>
      <c r="AI43" s="17">
        <f>IF(AF43=0,"-",ROUND(((AH43/AF43)-1)*100,1))</f>
        <v>-18.2</v>
      </c>
      <c r="AJ43" s="42">
        <v>3191464</v>
      </c>
      <c r="AK43" s="170">
        <f>IF(AH43=0,"-",ROUND(((AJ43/AH43)-1)*100,1))</f>
        <v>-3.5</v>
      </c>
      <c r="AL43" s="178">
        <v>3447671</v>
      </c>
      <c r="AM43" s="189">
        <f>IF(AJ43=0,"-",ROUND(((AL43/AJ43)-1)*100,1))</f>
        <v>8</v>
      </c>
      <c r="AN43" s="156">
        <v>4157859</v>
      </c>
      <c r="AO43" s="170">
        <f>IF(AL43=0,"-",ROUND(((AN43/AL43)-1)*100,1))</f>
        <v>20.6</v>
      </c>
      <c r="AP43" s="178">
        <v>3308571</v>
      </c>
      <c r="AQ43" s="17">
        <f>IF(AN43=0,"-",ROUND(((AP43/AN43)-1)*100,1))</f>
        <v>-20.399999999999999</v>
      </c>
      <c r="AR43" s="42">
        <v>4298019</v>
      </c>
      <c r="AS43" s="170">
        <f>IF(AP43=0,"-",ROUND(((AR43/AP43)-1)*100,1))</f>
        <v>29.9</v>
      </c>
      <c r="AT43" s="178">
        <v>3214409</v>
      </c>
      <c r="AU43" s="189">
        <f>IF(AR43=0,"-",ROUND(((AT43/AR43)-1)*100,1))</f>
        <v>-25.2</v>
      </c>
      <c r="AV43" s="156">
        <v>3242541</v>
      </c>
      <c r="AW43" s="170">
        <f>IF(AT43=0,"-",ROUND(((AV43/AT43)-1)*100,1))</f>
        <v>0.9</v>
      </c>
      <c r="AX43" s="178">
        <v>3322296</v>
      </c>
      <c r="AY43" s="17">
        <f>IF(AV43=0,"-",ROUND(((AX43/AV43)-1)*100,1))</f>
        <v>2.5</v>
      </c>
      <c r="AZ43" s="42">
        <v>3372664</v>
      </c>
      <c r="BA43" s="170">
        <v>1.5</v>
      </c>
      <c r="BB43" s="178">
        <v>9674936</v>
      </c>
      <c r="BC43" s="189">
        <v>186.9</v>
      </c>
      <c r="BD43" s="156">
        <v>4343448</v>
      </c>
      <c r="BE43" s="203">
        <f>BD43/BB43*100-100</f>
        <v>-55.106183648139897</v>
      </c>
      <c r="BF43" s="178">
        <v>3956316</v>
      </c>
      <c r="BG43" s="211">
        <f>BF43/BD43*100-100</f>
        <v>-8.913011045602488</v>
      </c>
      <c r="BH43" s="156">
        <v>4474744</v>
      </c>
      <c r="BI43" s="203">
        <f>BH43/BF43*100-100</f>
        <v>13.103806672672263</v>
      </c>
      <c r="BJ43" s="178">
        <v>4189331</v>
      </c>
      <c r="BK43" s="63">
        <f>BJ43/BH43*100-100</f>
        <v>-6.3783090161135476</v>
      </c>
    </row>
    <row r="44" spans="1:63" ht="24.9" customHeight="1" x14ac:dyDescent="0.2">
      <c r="A44" s="79"/>
      <c r="B44" s="6"/>
      <c r="C44" s="52" t="s">
        <v>77</v>
      </c>
      <c r="D44" s="36">
        <v>1128977</v>
      </c>
      <c r="E44" s="120" t="s">
        <v>36</v>
      </c>
      <c r="F44" s="106">
        <v>1254043</v>
      </c>
      <c r="G44" s="133">
        <f>IF(D44=0,"-",ROUND(((F44/D44)-1)*100,1))</f>
        <v>11.1</v>
      </c>
      <c r="H44" s="148">
        <v>1428405</v>
      </c>
      <c r="I44" s="120">
        <f>IF(F44=0,"-",ROUND(((H44/F44)-1)*100,1))</f>
        <v>13.9</v>
      </c>
      <c r="J44" s="148">
        <v>1520210</v>
      </c>
      <c r="K44" s="20">
        <f>IF(H44=0,"-",ROUND(((J44/H44)-1)*100,1))</f>
        <v>6.4</v>
      </c>
      <c r="L44" s="36">
        <v>1460430</v>
      </c>
      <c r="M44" s="133">
        <f>IF(J44=0,"-",ROUND(((L44/J44)-1)*100,1))</f>
        <v>-3.9</v>
      </c>
      <c r="N44" s="165">
        <v>1813489</v>
      </c>
      <c r="O44" s="120">
        <f>IF(L44=0,"-",ROUND(((N44/L44)-1)*100,1))</f>
        <v>24.2</v>
      </c>
      <c r="P44" s="156">
        <v>1862719</v>
      </c>
      <c r="Q44" s="170">
        <f>IF(N44=0,"-",ROUND(((P44/N44)-1)*100,1))</f>
        <v>2.7</v>
      </c>
      <c r="R44" s="178">
        <v>1956789</v>
      </c>
      <c r="S44" s="17">
        <f>IF(P44=0,"-",ROUND(((R44/P44)-1)*100,1))</f>
        <v>5.0999999999999996</v>
      </c>
      <c r="T44" s="42">
        <v>2181053</v>
      </c>
      <c r="U44" s="170">
        <f>IF(R44=0,"-",ROUND(((T44/R44)-1)*100,1))</f>
        <v>11.5</v>
      </c>
      <c r="V44" s="178">
        <v>2099489</v>
      </c>
      <c r="W44" s="189">
        <f>IF(T44=0,"-",ROUND(((V44/T44)-1)*100,1))</f>
        <v>-3.7</v>
      </c>
      <c r="X44" s="156">
        <v>2723719</v>
      </c>
      <c r="Y44" s="170">
        <f>IF(V44=0,"-",ROUND(((X44/V44)-1)*100,1))</f>
        <v>29.7</v>
      </c>
      <c r="Z44" s="178">
        <v>2687837</v>
      </c>
      <c r="AA44" s="17">
        <f>IF(X44=0,"-",ROUND(((Z44/X44)-1)*100,1))</f>
        <v>-1.3</v>
      </c>
      <c r="AB44" s="42">
        <v>2850063</v>
      </c>
      <c r="AC44" s="170">
        <f>IF(Z44=0,"-",ROUND(((AB44/Z44)-1)*100,1))</f>
        <v>6</v>
      </c>
      <c r="AD44" s="178">
        <v>2276288</v>
      </c>
      <c r="AE44" s="189">
        <f>IF(AB44=0,"-",ROUND(((AD44/AB44)-1)*100,1))</f>
        <v>-20.100000000000001</v>
      </c>
      <c r="AF44" s="156">
        <v>2399343</v>
      </c>
      <c r="AG44" s="170">
        <f>IF(AD44=0,"-",ROUND(((AF44/AD44)-1)*100,1))</f>
        <v>5.4</v>
      </c>
      <c r="AH44" s="178">
        <v>2566877</v>
      </c>
      <c r="AI44" s="17">
        <f>IF(AF44=0,"-",ROUND(((AH44/AF44)-1)*100,1))</f>
        <v>7</v>
      </c>
      <c r="AJ44" s="42">
        <v>2367110</v>
      </c>
      <c r="AK44" s="170">
        <f>IF(AH44=0,"-",ROUND(((AJ44/AH44)-1)*100,1))</f>
        <v>-7.8</v>
      </c>
      <c r="AL44" s="178">
        <v>2466748</v>
      </c>
      <c r="AM44" s="189">
        <f>IF(AJ44=0,"-",ROUND(((AL44/AJ44)-1)*100,1))</f>
        <v>4.2</v>
      </c>
      <c r="AN44" s="156">
        <v>2359304</v>
      </c>
      <c r="AO44" s="170">
        <f>IF(AL44=0,"-",ROUND(((AN44/AL44)-1)*100,1))</f>
        <v>-4.4000000000000004</v>
      </c>
      <c r="AP44" s="178">
        <v>2633001</v>
      </c>
      <c r="AQ44" s="17">
        <f>IF(AN44=0,"-",ROUND(((AP44/AN44)-1)*100,1))</f>
        <v>11.6</v>
      </c>
      <c r="AR44" s="42">
        <v>2768896</v>
      </c>
      <c r="AS44" s="170">
        <f>IF(AP44=0,"-",ROUND(((AR44/AP44)-1)*100,1))</f>
        <v>5.2</v>
      </c>
      <c r="AT44" s="178">
        <v>2712493</v>
      </c>
      <c r="AU44" s="189">
        <f>IF(AR44=0,"-",ROUND(((AT44/AR44)-1)*100,1))</f>
        <v>-2</v>
      </c>
      <c r="AV44" s="156">
        <v>2701467</v>
      </c>
      <c r="AW44" s="170">
        <f>IF(AT44=0,"-",ROUND(((AV44/AT44)-1)*100,1))</f>
        <v>-0.4</v>
      </c>
      <c r="AX44" s="178">
        <v>2739464</v>
      </c>
      <c r="AY44" s="17">
        <f>IF(AV44=0,"-",ROUND(((AX44/AV44)-1)*100,1))</f>
        <v>1.4</v>
      </c>
      <c r="AZ44" s="42">
        <v>2820618</v>
      </c>
      <c r="BA44" s="170">
        <v>3</v>
      </c>
      <c r="BB44" s="178">
        <v>2802418</v>
      </c>
      <c r="BC44" s="189">
        <v>-0.6</v>
      </c>
      <c r="BD44" s="156">
        <v>2847262</v>
      </c>
      <c r="BE44" s="170">
        <f>BD44/BB44*100-100</f>
        <v>1.6001895505952461</v>
      </c>
      <c r="BF44" s="178">
        <v>3012355</v>
      </c>
      <c r="BG44" s="189">
        <f>BF44/BD44*100-100</f>
        <v>5.7983072860874785</v>
      </c>
      <c r="BH44" s="156">
        <v>3053285</v>
      </c>
      <c r="BI44" s="170">
        <f>BH44/BF44*100-100</f>
        <v>1.3587375989881707</v>
      </c>
      <c r="BJ44" s="178">
        <v>3010744</v>
      </c>
      <c r="BK44" s="17">
        <f>BJ44/BH44*100-100</f>
        <v>-1.3932862474351424</v>
      </c>
    </row>
    <row r="45" spans="1:63" ht="24.9" customHeight="1" x14ac:dyDescent="0.2">
      <c r="A45" s="79"/>
      <c r="B45" s="6"/>
      <c r="C45" s="52" t="s">
        <v>78</v>
      </c>
      <c r="D45" s="36">
        <v>389916</v>
      </c>
      <c r="E45" s="120" t="s">
        <v>36</v>
      </c>
      <c r="F45" s="106">
        <v>717685</v>
      </c>
      <c r="G45" s="133">
        <f>IF(D45=0,"-",ROUND(((F45/D45)-1)*100,1))</f>
        <v>84.1</v>
      </c>
      <c r="H45" s="148">
        <v>190394</v>
      </c>
      <c r="I45" s="120">
        <f>IF(F45=0,"-",ROUND(((H45/F45)-1)*100,1))</f>
        <v>-73.5</v>
      </c>
      <c r="J45" s="148">
        <v>470755</v>
      </c>
      <c r="K45" s="20">
        <f>IF(H45=0,"-",ROUND(((J45/H45)-1)*100,1))</f>
        <v>147.30000000000001</v>
      </c>
      <c r="L45" s="36">
        <v>883161</v>
      </c>
      <c r="M45" s="133">
        <f>IF(J45=0,"-",ROUND(((L45/J45)-1)*100,1))</f>
        <v>87.6</v>
      </c>
      <c r="N45" s="165">
        <v>182724</v>
      </c>
      <c r="O45" s="120">
        <f>IF(L45=0,"-",ROUND(((N45/L45)-1)*100,1))</f>
        <v>-79.3</v>
      </c>
      <c r="P45" s="156">
        <v>96134</v>
      </c>
      <c r="Q45" s="170">
        <f>IF(N45=0,"-",ROUND(((P45/N45)-1)*100,1))</f>
        <v>-47.4</v>
      </c>
      <c r="R45" s="178">
        <v>77754</v>
      </c>
      <c r="S45" s="17">
        <f>IF(P45=0,"-",ROUND(((R45/P45)-1)*100,1))</f>
        <v>-19.100000000000001</v>
      </c>
      <c r="T45" s="42">
        <v>145790</v>
      </c>
      <c r="U45" s="170">
        <f>IF(R45=0,"-",ROUND(((T45/R45)-1)*100,1))</f>
        <v>87.5</v>
      </c>
      <c r="V45" s="178">
        <v>25276</v>
      </c>
      <c r="W45" s="189">
        <f>IF(T45=0,"-",ROUND(((V45/T45)-1)*100,1))</f>
        <v>-82.7</v>
      </c>
      <c r="X45" s="156">
        <v>2049242</v>
      </c>
      <c r="Y45" s="170">
        <f>IF(V45=0,"-",ROUND(((X45/V45)-1)*100,1))</f>
        <v>8007.5</v>
      </c>
      <c r="Z45" s="178">
        <v>45408</v>
      </c>
      <c r="AA45" s="17">
        <f>IF(X45=0,"-",ROUND(((Z45/X45)-1)*100,1))</f>
        <v>-97.8</v>
      </c>
      <c r="AB45" s="42">
        <v>8936</v>
      </c>
      <c r="AC45" s="170">
        <f>IF(Z45=0,"-",ROUND(((AB45/Z45)-1)*100,1))</f>
        <v>-80.3</v>
      </c>
      <c r="AD45" s="178">
        <v>159153</v>
      </c>
      <c r="AE45" s="189">
        <f>IF(AB45=0,"-",ROUND(((AD45/AB45)-1)*100,1))</f>
        <v>1681</v>
      </c>
      <c r="AF45" s="156">
        <v>109399</v>
      </c>
      <c r="AG45" s="170">
        <f>IF(AD45=0,"-",ROUND(((AF45/AD45)-1)*100,1))</f>
        <v>-31.3</v>
      </c>
      <c r="AH45" s="178">
        <v>54524</v>
      </c>
      <c r="AI45" s="17">
        <f>IF(AF45=0,"-",ROUND(((AH45/AF45)-1)*100,1))</f>
        <v>-50.2</v>
      </c>
      <c r="AJ45" s="42">
        <v>163782</v>
      </c>
      <c r="AK45" s="170">
        <f>IF(AH45=0,"-",ROUND(((AJ45/AH45)-1)*100,1))</f>
        <v>200.4</v>
      </c>
      <c r="AL45" s="178">
        <v>193719</v>
      </c>
      <c r="AM45" s="189">
        <f>IF(AJ45=0,"-",ROUND(((AL45/AJ45)-1)*100,1))</f>
        <v>18.3</v>
      </c>
      <c r="AN45" s="156">
        <v>133525</v>
      </c>
      <c r="AO45" s="170">
        <f>IF(AL45=0,"-",ROUND(((AN45/AL45)-1)*100,1))</f>
        <v>-31.1</v>
      </c>
      <c r="AP45" s="178">
        <v>136422</v>
      </c>
      <c r="AQ45" s="17">
        <f>IF(AN45=0,"-",ROUND(((AP45/AN45)-1)*100,1))</f>
        <v>2.2000000000000002</v>
      </c>
      <c r="AR45" s="42">
        <v>140322</v>
      </c>
      <c r="AS45" s="170">
        <f>IF(AP45=0,"-",ROUND(((AR45/AP45)-1)*100,1))</f>
        <v>2.9</v>
      </c>
      <c r="AT45" s="178">
        <v>154672</v>
      </c>
      <c r="AU45" s="189">
        <f>IF(AR45=0,"-",ROUND(((AT45/AR45)-1)*100,1))</f>
        <v>10.199999999999999</v>
      </c>
      <c r="AV45" s="156">
        <v>170498</v>
      </c>
      <c r="AW45" s="170">
        <f>IF(AT45=0,"-",ROUND(((AV45/AT45)-1)*100,1))</f>
        <v>10.199999999999999</v>
      </c>
      <c r="AX45" s="178">
        <v>287223</v>
      </c>
      <c r="AY45" s="17">
        <f>IF(AV45=0,"-",ROUND(((AX45/AV45)-1)*100,1))</f>
        <v>68.5</v>
      </c>
      <c r="AZ45" s="42">
        <v>155494</v>
      </c>
      <c r="BA45" s="170">
        <v>-45.9</v>
      </c>
      <c r="BB45" s="178">
        <v>388091</v>
      </c>
      <c r="BC45" s="189">
        <v>149.6</v>
      </c>
      <c r="BD45" s="156">
        <v>1040005</v>
      </c>
      <c r="BE45" s="202">
        <f>BD45/BB45*100-100</f>
        <v>167.97967487006912</v>
      </c>
      <c r="BF45" s="178">
        <v>1476467</v>
      </c>
      <c r="BG45" s="210">
        <f>BF45/BD45*100-100</f>
        <v>41.967298234143101</v>
      </c>
      <c r="BH45" s="156">
        <v>1760504</v>
      </c>
      <c r="BI45" s="202">
        <f>BH45/BF45*100-100</f>
        <v>19.23761248981522</v>
      </c>
      <c r="BJ45" s="178">
        <v>1115332</v>
      </c>
      <c r="BK45" s="64">
        <f>BJ45/BH45*100-100</f>
        <v>-36.647005630205896</v>
      </c>
    </row>
    <row r="46" spans="1:63" ht="24.9" customHeight="1" thickBot="1" x14ac:dyDescent="0.25">
      <c r="A46" s="80"/>
      <c r="B46" s="4"/>
      <c r="C46" s="57" t="s">
        <v>79</v>
      </c>
      <c r="D46" s="38">
        <v>666708</v>
      </c>
      <c r="E46" s="122" t="s">
        <v>36</v>
      </c>
      <c r="F46" s="108">
        <v>631019</v>
      </c>
      <c r="G46" s="135">
        <f>IF(D46=0,"-",ROUND(((F46/D46)-1)*100,1))</f>
        <v>-5.4</v>
      </c>
      <c r="H46" s="151">
        <v>3400422</v>
      </c>
      <c r="I46" s="122">
        <f>IF(F46=0,"-",ROUND(((H46/F46)-1)*100,1))</f>
        <v>438.9</v>
      </c>
      <c r="J46" s="151">
        <v>2804287</v>
      </c>
      <c r="K46" s="21">
        <f>IF(H46=0,"-",ROUND(((J46/H46)-1)*100,1))</f>
        <v>-17.5</v>
      </c>
      <c r="L46" s="38">
        <v>3131074</v>
      </c>
      <c r="M46" s="135">
        <f>IF(J46=0,"-",ROUND(((L46/J46)-1)*100,1))</f>
        <v>11.7</v>
      </c>
      <c r="N46" s="166">
        <v>7588955</v>
      </c>
      <c r="O46" s="122">
        <f>IF(L46=0,"-",ROUND(((N46/L46)-1)*100,1))</f>
        <v>142.4</v>
      </c>
      <c r="P46" s="161">
        <v>7468586</v>
      </c>
      <c r="Q46" s="135">
        <f>IF(N46=0,"-",ROUND(((P46/N46)-1)*100,1))</f>
        <v>-1.6</v>
      </c>
      <c r="R46" s="180">
        <v>6620627</v>
      </c>
      <c r="S46" s="21">
        <f>IF(P46=0,"-",ROUND(((R46/P46)-1)*100,1))</f>
        <v>-11.4</v>
      </c>
      <c r="T46" s="47">
        <v>6413342</v>
      </c>
      <c r="U46" s="135">
        <f>IF(R46=0,"-",ROUND(((T46/R46)-1)*100,1))</f>
        <v>-3.1</v>
      </c>
      <c r="V46" s="180">
        <v>6650922</v>
      </c>
      <c r="W46" s="122">
        <f>IF(T46=0,"-",ROUND(((V46/T46)-1)*100,1))</f>
        <v>3.7</v>
      </c>
      <c r="X46" s="161">
        <v>6556071</v>
      </c>
      <c r="Y46" s="135">
        <f>IF(V46=0,"-",ROUND(((X46/V46)-1)*100,1))</f>
        <v>-1.4</v>
      </c>
      <c r="Z46" s="180">
        <v>6445704</v>
      </c>
      <c r="AA46" s="21">
        <f>IF(X46=0,"-",ROUND(((Z46/X46)-1)*100,1))</f>
        <v>-1.7</v>
      </c>
      <c r="AB46" s="47">
        <v>6551275</v>
      </c>
      <c r="AC46" s="135">
        <f>IF(Z46=0,"-",ROUND(((AB46/Z46)-1)*100,1))</f>
        <v>1.6</v>
      </c>
      <c r="AD46" s="180">
        <v>6457524</v>
      </c>
      <c r="AE46" s="122">
        <f>IF(AB46=0,"-",ROUND(((AD46/AB46)-1)*100,1))</f>
        <v>-1.4</v>
      </c>
      <c r="AF46" s="161">
        <v>6545017</v>
      </c>
      <c r="AG46" s="135">
        <f>IF(AD46=0,"-",ROUND(((AF46/AD46)-1)*100,1))</f>
        <v>1.4</v>
      </c>
      <c r="AH46" s="180">
        <v>6238997</v>
      </c>
      <c r="AI46" s="21">
        <f>IF(AF46=0,"-",ROUND(((AH46/AF46)-1)*100,1))</f>
        <v>-4.7</v>
      </c>
      <c r="AJ46" s="47">
        <v>6764577</v>
      </c>
      <c r="AK46" s="135">
        <f>IF(AH46=0,"-",ROUND(((AJ46/AH46)-1)*100,1))</f>
        <v>8.4</v>
      </c>
      <c r="AL46" s="180">
        <v>5916315</v>
      </c>
      <c r="AM46" s="122">
        <f>IF(AJ46=0,"-",ROUND(((AL46/AJ46)-1)*100,1))</f>
        <v>-12.5</v>
      </c>
      <c r="AN46" s="161">
        <v>4261508</v>
      </c>
      <c r="AO46" s="135">
        <f>IF(AL46=0,"-",ROUND(((AN46/AL46)-1)*100,1))</f>
        <v>-28</v>
      </c>
      <c r="AP46" s="180">
        <v>2969723</v>
      </c>
      <c r="AQ46" s="21">
        <f>IF(AN46=0,"-",ROUND(((AP46/AN46)-1)*100,1))</f>
        <v>-30.3</v>
      </c>
      <c r="AR46" s="47">
        <v>2875291</v>
      </c>
      <c r="AS46" s="135">
        <f>IF(AP46=0,"-",ROUND(((AR46/AP46)-1)*100,1))</f>
        <v>-3.2</v>
      </c>
      <c r="AT46" s="180">
        <v>2075838</v>
      </c>
      <c r="AU46" s="122">
        <f>IF(AR46=0,"-",ROUND(((AT46/AR46)-1)*100,1))</f>
        <v>-27.8</v>
      </c>
      <c r="AV46" s="161">
        <v>170869</v>
      </c>
      <c r="AW46" s="135">
        <f>IF(AT46=0,"-",ROUND(((AV46/AT46)-1)*100,1))</f>
        <v>-91.8</v>
      </c>
      <c r="AX46" s="180">
        <v>143148</v>
      </c>
      <c r="AY46" s="21">
        <f>IF(AV46=0,"-",ROUND(((AX46/AV46)-1)*100,1))</f>
        <v>-16.2</v>
      </c>
      <c r="AZ46" s="47">
        <v>153880</v>
      </c>
      <c r="BA46" s="135">
        <v>7.5</v>
      </c>
      <c r="BB46" s="180">
        <v>260627</v>
      </c>
      <c r="BC46" s="122">
        <v>69.400000000000006</v>
      </c>
      <c r="BD46" s="161">
        <v>388116</v>
      </c>
      <c r="BE46" s="204">
        <f>BD46/BB46*100-100</f>
        <v>48.916267309219705</v>
      </c>
      <c r="BF46" s="180">
        <v>435851</v>
      </c>
      <c r="BG46" s="212">
        <f>BF46/BD46*100-100</f>
        <v>12.299157983695579</v>
      </c>
      <c r="BH46" s="161">
        <v>673939</v>
      </c>
      <c r="BI46" s="204">
        <f>BH46/BF46*100-100</f>
        <v>54.626007511741392</v>
      </c>
      <c r="BJ46" s="180">
        <v>495958</v>
      </c>
      <c r="BK46" s="65">
        <f>BJ46/BH46*100-100</f>
        <v>-26.40906669594726</v>
      </c>
    </row>
    <row r="47" spans="1:63" ht="21.9" customHeight="1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S47" s="68" t="s">
        <v>80</v>
      </c>
      <c r="T47" s="68"/>
      <c r="U47" s="68"/>
      <c r="V47" s="68"/>
      <c r="W47" s="69"/>
      <c r="X47" s="69"/>
    </row>
  </sheetData>
  <mergeCells count="41">
    <mergeCell ref="B14:C14"/>
    <mergeCell ref="B3:C3"/>
    <mergeCell ref="B32:C32"/>
    <mergeCell ref="J1:K1"/>
    <mergeCell ref="L1:M1"/>
    <mergeCell ref="S47:X47"/>
    <mergeCell ref="B40:C40"/>
    <mergeCell ref="X1:Y1"/>
    <mergeCell ref="R1:S1"/>
    <mergeCell ref="N1:O1"/>
    <mergeCell ref="B33:C33"/>
    <mergeCell ref="B37:C37"/>
    <mergeCell ref="V1:W1"/>
    <mergeCell ref="P1:Q1"/>
    <mergeCell ref="T1:U1"/>
    <mergeCell ref="AP1:AQ1"/>
    <mergeCell ref="BF1:BG1"/>
    <mergeCell ref="AH1:AI1"/>
    <mergeCell ref="BH1:BI1"/>
    <mergeCell ref="AZ1:BA1"/>
    <mergeCell ref="BD1:BE1"/>
    <mergeCell ref="AT1:AU1"/>
    <mergeCell ref="BJ1:BK1"/>
    <mergeCell ref="BB1:BC1"/>
    <mergeCell ref="AX1:AY1"/>
    <mergeCell ref="AF1:AG1"/>
    <mergeCell ref="AV1:AW1"/>
    <mergeCell ref="AJ1:AK1"/>
    <mergeCell ref="AL1:AM1"/>
    <mergeCell ref="AN1:AO1"/>
    <mergeCell ref="AR1:AS1"/>
    <mergeCell ref="Z1:AA1"/>
    <mergeCell ref="AB1:AC1"/>
    <mergeCell ref="AD1:AE1"/>
    <mergeCell ref="A32:A46"/>
    <mergeCell ref="A1:C2"/>
    <mergeCell ref="B4:C4"/>
    <mergeCell ref="F1:G1"/>
    <mergeCell ref="H1:I1"/>
    <mergeCell ref="D1:E1"/>
    <mergeCell ref="A3:A31"/>
  </mergeCells>
  <phoneticPr fontId="2"/>
  <pageMargins left="0.78740157480314965" right="0.59055118110236227" top="1.0629921259842521" bottom="0.39370078740157483" header="0.59055118110236227" footer="0.27559055118110237"/>
  <pageSetup paperSize="9" scale="65" fitToWidth="2" fitToHeight="2" orientation="portrait" horizontalDpi="300" verticalDpi="300" r:id="rId1"/>
  <headerFooter alignWithMargins="0">
    <oddHeader>&amp;L&amp;16 ４－２  歳 入・歳出 の 状 況 （ 普 通 会 計 ）&amp;R
 ( 単位: 千円, ％ ）</oddHeader>
  </headerFooter>
  <colBreaks count="6" manualBreakCount="6">
    <brk id="11" max="45" man="1"/>
    <brk id="19" max="45" man="1"/>
    <brk id="27" max="45" man="1"/>
    <brk id="35" max="45" man="1"/>
    <brk id="51" max="45" man="1"/>
    <brk id="59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F236E650AF984F9BCFF8BF3F59EF70" ma:contentTypeVersion="21" ma:contentTypeDescription="新しいドキュメントを作成します。" ma:contentTypeScope="" ma:versionID="c6bbf3b1c41776e01f15b6a71772762e">
  <xsd:schema xmlns:xsd="http://www.w3.org/2001/XMLSchema" xmlns:xs="http://www.w3.org/2001/XMLSchema" xmlns:p="http://schemas.microsoft.com/office/2006/metadata/properties" xmlns:ns2="a82856bb-1001-4b4b-84e6-960bc2f817c3" xmlns:ns3="eef473e7-79dd-4dbb-8daa-461d5cc3dd82" targetNamespace="http://schemas.microsoft.com/office/2006/metadata/properties" ma:root="true" ma:fieldsID="63d2a7ac43322fd8dbacbe1fc7484db9" ns2:_="" ns3:_="">
    <xsd:import namespace="a82856bb-1001-4b4b-84e6-960bc2f817c3"/>
    <xsd:import namespace="eef473e7-79dd-4dbb-8daa-461d5cc3dd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_Flow_SignoffStatu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856bb-1001-4b4b-84e6-960bc2f817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37418e-fd63-4522-8538-b7f78cad862b}" ma:internalName="TaxCatchAll" ma:showField="CatchAllData" ma:web="a82856bb-1001-4b4b-84e6-960bc2f817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473e7-79dd-4dbb-8daa-461d5cc3d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bfaa367-4224-4a00-be64-0ca15dc2d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2856bb-1001-4b4b-84e6-960bc2f817c3" xsi:nil="true"/>
    <lcf76f155ced4ddcb4097134ff3c332f xmlns="eef473e7-79dd-4dbb-8daa-461d5cc3dd82">
      <Terms xmlns="http://schemas.microsoft.com/office/infopath/2007/PartnerControls"/>
    </lcf76f155ced4ddcb4097134ff3c332f>
    <_Flow_SignoffStatus xmlns="eef473e7-79dd-4dbb-8daa-461d5cc3dd82" xsi:nil="true"/>
  </documentManagement>
</p:properties>
</file>

<file path=customXml/itemProps1.xml><?xml version="1.0" encoding="utf-8"?>
<ds:datastoreItem xmlns:ds="http://schemas.openxmlformats.org/officeDocument/2006/customXml" ds:itemID="{6B0F34E9-A56B-420A-BD6C-60A7B90273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1E89C1-E8F3-4312-B444-2D9DF93966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856bb-1001-4b4b-84e6-960bc2f817c3"/>
    <ds:schemaRef ds:uri="eef473e7-79dd-4dbb-8daa-461d5cc3d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9A13E1-2A64-4639-B927-3F289EEE227D}">
  <ds:schemaRefs>
    <ds:schemaRef ds:uri="http://purl.org/dc/elements/1.1/"/>
    <ds:schemaRef ds:uri="http://schemas.microsoft.com/office/infopath/2007/PartnerControls"/>
    <ds:schemaRef ds:uri="a82856bb-1001-4b4b-84e6-960bc2f817c3"/>
    <ds:schemaRef ds:uri="http://purl.org/dc/terms/"/>
    <ds:schemaRef ds:uri="eef473e7-79dd-4dbb-8daa-461d5cc3dd82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4-2歳入歳出の状況（普通会計）</vt:lpstr>
      <vt:lpstr>'4-2歳入歳出の状況（普通会計）'!Print_Area</vt:lpstr>
      <vt:lpstr>'4-2歳入歳出の状況（普通会計）'!Print_Titles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2026-01-16T01:58:59Z</cp:lastPrinted>
  <dcterms:created xsi:type="dcterms:W3CDTF">1999-11-24T00:56:45Z</dcterms:created>
  <dcterms:modified xsi:type="dcterms:W3CDTF">2026-01-16T01:59:02Z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0x01010000F236E650AF984F9BCFF8BF3F59EF70</vt:lpwstr>
  </property>
  <property fmtid="{D5CDD505-2E9C-101B-9397-08002B2CF9AE}" pid="3" name="MediaServiceImageTags">
    <vt:lpwstr/>
  </property>
</Properties>
</file>