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defaultThemeVersion="166925"/>
  <xr:revisionPtr xr6:coauthVersionLast="47" xr6:coauthVersionMax="47" documentId="13_ncr:1_{66C8C00C-ACF1-4957-8D43-FC5FF1D0A9BF}" revIDLastSave="0" xr10:uidLastSave="{00000000-0000-0000-0000-000000000000}"/>
  <bookViews>
    <workbookView xr2:uid="{00000000-000D-0000-FFFF-FFFF00000000}" windowHeight="14860" windowWidth="23260" xWindow="-110" yWindow="-110"/>
  </bookViews>
  <sheets>
    <sheet r:id="rId1" name="13．常住人口・昼間人口" sheetId="1"/>
  </sheets>
  <definedNames>
    <definedName hidden="1" localSheetId="0" name="_xlnm._FilterDatabase">'13．常住人口・昼間人口'!$A$4:$O$4</definedName>
    <definedName localSheetId="0" name="_xlnm.Print_Area">'13．常住人口・昼間人口'!$A$1:$O$32</definedName>
    <definedName localSheetId="0" name="_xlnm.Print_Titles">'13．常住人口・昼間人口'!$1:$4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L32" i="1" s="1"/>
  <c r="E32" i="1"/>
  <c r="M32" i="1" s="1"/>
  <c r="N32" i="1" s="1"/>
  <c r="O32" i="1" s="1"/>
  <c r="I31" i="1"/>
  <c r="L31" i="1" s="1"/>
  <c r="E31" i="1"/>
  <c r="I30" i="1"/>
  <c r="L30" i="1" s="1"/>
  <c r="E30" i="1"/>
  <c r="M30" i="1" s="1"/>
  <c r="N30" i="1" s="1"/>
  <c r="O30" i="1" s="1"/>
  <c r="I29" i="1"/>
  <c r="L29" i="1" s="1"/>
  <c r="E29" i="1"/>
  <c r="E26" i="1"/>
  <c r="H26" i="1" s="1"/>
  <c r="I26" i="1"/>
  <c r="L26" i="1" s="1"/>
  <c r="H32" i="1" l="1"/>
  <c r="M31" i="1"/>
  <c r="N31" i="1" s="1"/>
  <c r="O31" i="1" s="1"/>
  <c r="H31" i="1"/>
  <c r="M26" i="1"/>
  <c r="N26" i="1" s="1"/>
  <c r="O26" i="1" s="1"/>
  <c r="H30" i="1"/>
  <c r="M29" i="1"/>
  <c r="N29" i="1" s="1"/>
  <c r="O29" i="1" s="1"/>
  <c r="H29" i="1"/>
</calcChain>
</file>

<file path=xl/sharedStrings.xml><?xml version="1.0" encoding="utf-8"?>
<sst xmlns="http://schemas.openxmlformats.org/spreadsheetml/2006/main" count="71" uniqueCount="41">
  <si>
    <t>西歴</t>
    <rPh sb="0" eb="1">
      <t>ニシ</t>
    </rPh>
    <rPh sb="1" eb="2">
      <t>レキ</t>
    </rPh>
    <phoneticPr fontId="3"/>
  </si>
  <si>
    <t>和歴</t>
    <rPh sb="0" eb="1">
      <t>ワ</t>
    </rPh>
    <rPh sb="1" eb="2">
      <t>レキ</t>
    </rPh>
    <phoneticPr fontId="3"/>
  </si>
  <si>
    <t>常住</t>
    <rPh sb="0" eb="2">
      <t>ジョウジュウ</t>
    </rPh>
    <phoneticPr fontId="3"/>
  </si>
  <si>
    <t>流入人口</t>
    <phoneticPr fontId="3"/>
  </si>
  <si>
    <t>流出人口</t>
    <rPh sb="0" eb="1">
      <t>リュウニュウ</t>
    </rPh>
    <rPh sb="1" eb="2">
      <t>シュツ</t>
    </rPh>
    <phoneticPr fontId="3"/>
  </si>
  <si>
    <t>差引</t>
    <rPh sb="0" eb="2">
      <t>サシヒキ</t>
    </rPh>
    <phoneticPr fontId="3"/>
  </si>
  <si>
    <t>昼間</t>
    <rPh sb="0" eb="2">
      <t>ヒルマ</t>
    </rPh>
    <phoneticPr fontId="3"/>
  </si>
  <si>
    <t>総数</t>
    <rPh sb="0" eb="2">
      <t>ソウスウ</t>
    </rPh>
    <phoneticPr fontId="3"/>
  </si>
  <si>
    <t>通勤</t>
    <rPh sb="0" eb="2">
      <t>ツウキン</t>
    </rPh>
    <phoneticPr fontId="3"/>
  </si>
  <si>
    <t>通学</t>
    <rPh sb="0" eb="2">
      <t>ツウガク</t>
    </rPh>
    <phoneticPr fontId="3"/>
  </si>
  <si>
    <t>流入率</t>
    <rPh sb="0" eb="2">
      <t>リュウニュウ</t>
    </rPh>
    <rPh sb="2" eb="3">
      <t>リツ</t>
    </rPh>
    <phoneticPr fontId="3"/>
  </si>
  <si>
    <t>流出率</t>
    <rPh sb="0" eb="1">
      <t>リュウニュウ</t>
    </rPh>
    <rPh sb="1" eb="2">
      <t>デ</t>
    </rPh>
    <rPh sb="2" eb="3">
      <t>リツ</t>
    </rPh>
    <phoneticPr fontId="3"/>
  </si>
  <si>
    <t>増減</t>
    <rPh sb="0" eb="2">
      <t>ゾウゲン</t>
    </rPh>
    <phoneticPr fontId="3"/>
  </si>
  <si>
    <t>人口</t>
    <rPh sb="0" eb="2">
      <t>ジンコウ</t>
    </rPh>
    <phoneticPr fontId="3"/>
  </si>
  <si>
    <t>人口率</t>
    <rPh sb="0" eb="2">
      <t>ジンコウ</t>
    </rPh>
    <rPh sb="2" eb="3">
      <t>リツ</t>
    </rPh>
    <phoneticPr fontId="3"/>
  </si>
  <si>
    <t>(B)/(A)</t>
    <phoneticPr fontId="3"/>
  </si>
  <si>
    <t>(C)/(A)</t>
    <phoneticPr fontId="3"/>
  </si>
  <si>
    <t>(B)-(C)=(D)</t>
    <phoneticPr fontId="3"/>
  </si>
  <si>
    <t>(A)+(D)=(E)</t>
    <phoneticPr fontId="3"/>
  </si>
  <si>
    <t>(E)/(A)</t>
    <phoneticPr fontId="3"/>
  </si>
  <si>
    <t>(A)</t>
    <phoneticPr fontId="3"/>
  </si>
  <si>
    <t>(B)</t>
    <phoneticPr fontId="3"/>
  </si>
  <si>
    <t>％</t>
    <phoneticPr fontId="3"/>
  </si>
  <si>
    <t>(C)</t>
    <phoneticPr fontId="3"/>
  </si>
  <si>
    <t>％</t>
    <phoneticPr fontId="3"/>
  </si>
  <si>
    <t>昭和４０年</t>
    <rPh sb="0" eb="2">
      <t>ショウワ</t>
    </rPh>
    <rPh sb="4" eb="5">
      <t>ネン</t>
    </rPh>
    <phoneticPr fontId="3"/>
  </si>
  <si>
    <t>石狩町</t>
    <rPh sb="0" eb="2">
      <t>イシカリ</t>
    </rPh>
    <rPh sb="2" eb="3">
      <t>チョウ</t>
    </rPh>
    <phoneticPr fontId="2"/>
  </si>
  <si>
    <t>厚田村</t>
    <rPh sb="0" eb="2">
      <t>ア</t>
    </rPh>
    <rPh sb="2" eb="3">
      <t>ムラ</t>
    </rPh>
    <phoneticPr fontId="2"/>
  </si>
  <si>
    <t>浜益村</t>
    <rPh sb="0" eb="2">
      <t>ｈ</t>
    </rPh>
    <rPh sb="2" eb="3">
      <t>ムラ</t>
    </rPh>
    <phoneticPr fontId="2"/>
  </si>
  <si>
    <t>昭和４５年</t>
    <rPh sb="0" eb="2">
      <t>ショウワ</t>
    </rPh>
    <rPh sb="4" eb="5">
      <t>ネン</t>
    </rPh>
    <phoneticPr fontId="3"/>
  </si>
  <si>
    <t>昭和５０年</t>
    <rPh sb="0" eb="2">
      <t>ｓ</t>
    </rPh>
    <rPh sb="4" eb="5">
      <t>ネン</t>
    </rPh>
    <phoneticPr fontId="3"/>
  </si>
  <si>
    <t>昭和５５年</t>
    <rPh sb="0" eb="2">
      <t>ｓ</t>
    </rPh>
    <rPh sb="4" eb="5">
      <t>ネン</t>
    </rPh>
    <phoneticPr fontId="3"/>
  </si>
  <si>
    <t>昭和６０年</t>
    <rPh sb="0" eb="2">
      <t>ｓ</t>
    </rPh>
    <rPh sb="4" eb="5">
      <t>ネン</t>
    </rPh>
    <phoneticPr fontId="3"/>
  </si>
  <si>
    <t>平成　２年</t>
    <rPh sb="0" eb="2">
      <t>ヘイセイ</t>
    </rPh>
    <rPh sb="4" eb="5">
      <t>ネン</t>
    </rPh>
    <phoneticPr fontId="3"/>
  </si>
  <si>
    <t>平成　７年</t>
    <rPh sb="0" eb="2">
      <t>ｈ</t>
    </rPh>
    <rPh sb="4" eb="5">
      <t>ネン</t>
    </rPh>
    <phoneticPr fontId="3"/>
  </si>
  <si>
    <t>平成１２年</t>
    <rPh sb="0" eb="2">
      <t>ｈ</t>
    </rPh>
    <rPh sb="4" eb="5">
      <t>ネン</t>
    </rPh>
    <phoneticPr fontId="3"/>
  </si>
  <si>
    <t>石狩市</t>
    <rPh sb="0" eb="3">
      <t>イ</t>
    </rPh>
    <phoneticPr fontId="2"/>
  </si>
  <si>
    <t>平成１７年</t>
    <rPh sb="0" eb="2">
      <t>ｈ</t>
    </rPh>
    <rPh sb="4" eb="5">
      <t>ネン</t>
    </rPh>
    <phoneticPr fontId="3"/>
  </si>
  <si>
    <t>平成２２年</t>
    <rPh sb="0" eb="2">
      <t>ｈ</t>
    </rPh>
    <rPh sb="4" eb="5">
      <t>ネン</t>
    </rPh>
    <phoneticPr fontId="3"/>
  </si>
  <si>
    <t>平成２７年</t>
    <rPh sb="0" eb="2">
      <t>ｈ</t>
    </rPh>
    <rPh sb="4" eb="5">
      <t>ネン</t>
    </rPh>
    <phoneticPr fontId="3"/>
  </si>
  <si>
    <t>令和　２年</t>
    <rPh sb="0" eb="2">
      <t>レイワ</t>
    </rPh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</si>
</sst>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&quot;年&quot;"/>
    <numFmt numFmtId="177" formatCode="0.00_);[Red]\(0.00\)"/>
    <numFmt numFmtId="178" formatCode="#,##0;&quot;△ &quot;#,##0"/>
    <numFmt numFmtId="183" formatCode="#,##0.00;&quot;△ &quot;#,##0.00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distributed" vertical="center"/>
    </xf>
    <xf numFmtId="0" fontId="0" fillId="0" borderId="8" xfId="0" applyFill="1" applyBorder="1" applyAlignment="1">
      <alignment horizontal="distributed" vertical="center"/>
    </xf>
    <xf numFmtId="0" fontId="0" fillId="0" borderId="0" xfId="0" applyFill="1"/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distributed"/>
    </xf>
    <xf numFmtId="0" fontId="0" fillId="0" borderId="13" xfId="0" applyNumberFormat="1" applyFill="1" applyBorder="1" applyAlignment="1">
      <alignment horizontal="distributed"/>
    </xf>
    <xf numFmtId="0" fontId="0" fillId="0" borderId="10" xfId="0" applyFill="1" applyBorder="1" applyAlignment="1">
      <alignment horizontal="distributed"/>
    </xf>
    <xf numFmtId="0" fontId="0" fillId="0" borderId="15" xfId="0" applyFill="1" applyBorder="1" applyAlignment="1">
      <alignment horizontal="distributed"/>
    </xf>
    <xf numFmtId="0" fontId="0" fillId="0" borderId="16" xfId="0" applyFill="1" applyBorder="1" applyAlignment="1">
      <alignment horizontal="distributed"/>
    </xf>
    <xf numFmtId="0" fontId="0" fillId="0" borderId="17" xfId="0" applyFill="1" applyBorder="1"/>
    <xf numFmtId="0" fontId="4" fillId="0" borderId="10" xfId="0" applyFont="1" applyFill="1" applyBorder="1" applyAlignment="1">
      <alignment horizontal="distributed"/>
    </xf>
    <xf numFmtId="0" fontId="4" fillId="0" borderId="10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0" borderId="21" xfId="0" applyFill="1" applyBorder="1" applyAlignment="1">
      <alignment horizontal="center" vertical="center"/>
    </xf>
    <xf numFmtId="0" fontId="4" fillId="0" borderId="22" xfId="0" applyFont="1" applyFill="1" applyBorder="1" applyAlignment="1">
      <alignment horizontal="distributed" vertical="center"/>
    </xf>
    <xf numFmtId="0" fontId="4" fillId="0" borderId="23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right" vertical="center"/>
    </xf>
    <xf numFmtId="0" fontId="0" fillId="0" borderId="25" xfId="0" applyFill="1" applyBorder="1" applyAlignment="1">
      <alignment horizontal="right" vertical="center"/>
    </xf>
    <xf numFmtId="0" fontId="0" fillId="0" borderId="28" xfId="0" applyFill="1" applyBorder="1" applyAlignment="1">
      <alignment horizontal="center" vertical="center"/>
    </xf>
    <xf numFmtId="3" fontId="0" fillId="0" borderId="29" xfId="0" applyNumberFormat="1" applyFill="1" applyBorder="1" applyAlignment="1">
      <alignment vertical="center"/>
    </xf>
    <xf numFmtId="3" fontId="0" fillId="0" borderId="30" xfId="0" applyNumberFormat="1" applyFill="1" applyBorder="1" applyAlignment="1">
      <alignment vertical="center"/>
    </xf>
    <xf numFmtId="3" fontId="0" fillId="0" borderId="31" xfId="0" applyNumberFormat="1" applyFill="1" applyBorder="1" applyAlignment="1">
      <alignment vertical="center"/>
    </xf>
    <xf numFmtId="177" fontId="0" fillId="0" borderId="27" xfId="1" applyNumberFormat="1" applyFont="1" applyFill="1" applyBorder="1" applyAlignment="1">
      <alignment vertical="center"/>
    </xf>
    <xf numFmtId="178" fontId="0" fillId="0" borderId="29" xfId="0" applyNumberFormat="1" applyFill="1" applyBorder="1" applyAlignment="1">
      <alignment vertical="center"/>
    </xf>
    <xf numFmtId="39" fontId="0" fillId="0" borderId="32" xfId="0" applyNumberFormat="1" applyFill="1" applyBorder="1" applyAlignment="1">
      <alignment vertical="center"/>
    </xf>
    <xf numFmtId="0" fontId="0" fillId="0" borderId="35" xfId="0" applyFill="1" applyBorder="1" applyAlignment="1">
      <alignment horizontal="center" vertical="center"/>
    </xf>
    <xf numFmtId="3" fontId="0" fillId="0" borderId="36" xfId="0" applyNumberFormat="1" applyFill="1" applyBorder="1" applyAlignment="1">
      <alignment vertical="center"/>
    </xf>
    <xf numFmtId="3" fontId="0" fillId="0" borderId="37" xfId="0" applyNumberFormat="1" applyFill="1" applyBorder="1" applyAlignment="1">
      <alignment vertical="center"/>
    </xf>
    <xf numFmtId="3" fontId="0" fillId="0" borderId="38" xfId="0" applyNumberFormat="1" applyFill="1" applyBorder="1" applyAlignment="1">
      <alignment vertical="center"/>
    </xf>
    <xf numFmtId="177" fontId="0" fillId="0" borderId="34" xfId="1" applyNumberFormat="1" applyFont="1" applyFill="1" applyBorder="1" applyAlignment="1">
      <alignment vertical="center"/>
    </xf>
    <xf numFmtId="178" fontId="0" fillId="0" borderId="36" xfId="0" applyNumberFormat="1" applyFill="1" applyBorder="1" applyAlignment="1">
      <alignment vertical="center"/>
    </xf>
    <xf numFmtId="39" fontId="0" fillId="0" borderId="39" xfId="0" applyNumberFormat="1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3" fontId="0" fillId="0" borderId="43" xfId="0" applyNumberFormat="1" applyFill="1" applyBorder="1" applyAlignment="1">
      <alignment vertical="center"/>
    </xf>
    <xf numFmtId="3" fontId="0" fillId="0" borderId="44" xfId="0" applyNumberFormat="1" applyFill="1" applyBorder="1" applyAlignment="1">
      <alignment vertical="center"/>
    </xf>
    <xf numFmtId="3" fontId="0" fillId="0" borderId="45" xfId="0" applyNumberFormat="1" applyFill="1" applyBorder="1" applyAlignment="1">
      <alignment vertical="center"/>
    </xf>
    <xf numFmtId="177" fontId="0" fillId="0" borderId="41" xfId="1" applyNumberFormat="1" applyFont="1" applyFill="1" applyBorder="1" applyAlignment="1">
      <alignment vertical="center"/>
    </xf>
    <xf numFmtId="178" fontId="0" fillId="0" borderId="43" xfId="0" applyNumberFormat="1" applyFill="1" applyBorder="1" applyAlignment="1">
      <alignment vertical="center"/>
    </xf>
    <xf numFmtId="39" fontId="0" fillId="0" borderId="46" xfId="0" applyNumberFormat="1" applyFill="1" applyBorder="1" applyAlignment="1">
      <alignment vertical="center"/>
    </xf>
    <xf numFmtId="0" fontId="0" fillId="0" borderId="49" xfId="0" applyFill="1" applyBorder="1" applyAlignment="1">
      <alignment horizontal="center" vertical="center"/>
    </xf>
    <xf numFmtId="3" fontId="0" fillId="0" borderId="50" xfId="0" applyNumberFormat="1" applyFill="1" applyBorder="1" applyAlignment="1">
      <alignment vertical="center"/>
    </xf>
    <xf numFmtId="3" fontId="0" fillId="0" borderId="51" xfId="0" applyNumberFormat="1" applyFill="1" applyBorder="1" applyAlignment="1">
      <alignment vertical="center"/>
    </xf>
    <xf numFmtId="3" fontId="0" fillId="0" borderId="52" xfId="0" applyNumberFormat="1" applyFill="1" applyBorder="1" applyAlignment="1">
      <alignment vertical="center"/>
    </xf>
    <xf numFmtId="177" fontId="0" fillId="0" borderId="48" xfId="1" applyNumberFormat="1" applyFont="1" applyFill="1" applyBorder="1" applyAlignment="1">
      <alignment vertical="center"/>
    </xf>
    <xf numFmtId="178" fontId="0" fillId="0" borderId="50" xfId="0" applyNumberFormat="1" applyFill="1" applyBorder="1" applyAlignment="1">
      <alignment vertical="center"/>
    </xf>
    <xf numFmtId="37" fontId="0" fillId="0" borderId="50" xfId="0" applyNumberFormat="1" applyFill="1" applyBorder="1" applyAlignment="1">
      <alignment vertical="center"/>
    </xf>
    <xf numFmtId="39" fontId="0" fillId="0" borderId="53" xfId="0" applyNumberFormat="1" applyFill="1" applyBorder="1" applyAlignment="1">
      <alignment vertical="center"/>
    </xf>
    <xf numFmtId="37" fontId="0" fillId="0" borderId="36" xfId="0" applyNumberFormat="1" applyFill="1" applyBorder="1" applyAlignment="1">
      <alignment vertical="center"/>
    </xf>
    <xf numFmtId="0" fontId="0" fillId="0" borderId="56" xfId="0" applyFill="1" applyBorder="1" applyAlignment="1">
      <alignment horizontal="center" vertical="center"/>
    </xf>
    <xf numFmtId="3" fontId="0" fillId="0" borderId="57" xfId="0" applyNumberFormat="1" applyFill="1" applyBorder="1" applyAlignment="1">
      <alignment vertical="center"/>
    </xf>
    <xf numFmtId="3" fontId="0" fillId="0" borderId="58" xfId="0" applyNumberFormat="1" applyFill="1" applyBorder="1" applyAlignment="1">
      <alignment vertical="center"/>
    </xf>
    <xf numFmtId="3" fontId="0" fillId="0" borderId="59" xfId="0" applyNumberFormat="1" applyFill="1" applyBorder="1" applyAlignment="1">
      <alignment vertical="center"/>
    </xf>
    <xf numFmtId="177" fontId="0" fillId="0" borderId="55" xfId="1" applyNumberFormat="1" applyFont="1" applyFill="1" applyBorder="1" applyAlignment="1">
      <alignment vertical="center"/>
    </xf>
    <xf numFmtId="178" fontId="0" fillId="0" borderId="57" xfId="0" applyNumberFormat="1" applyFill="1" applyBorder="1" applyAlignment="1">
      <alignment vertical="center"/>
    </xf>
    <xf numFmtId="37" fontId="0" fillId="0" borderId="57" xfId="0" applyNumberFormat="1" applyFill="1" applyBorder="1" applyAlignment="1">
      <alignment vertical="center"/>
    </xf>
    <xf numFmtId="39" fontId="0" fillId="0" borderId="60" xfId="0" applyNumberFormat="1" applyFill="1" applyBorder="1" applyAlignment="1">
      <alignment vertical="center"/>
    </xf>
    <xf numFmtId="0" fontId="0" fillId="0" borderId="43" xfId="0" applyFill="1" applyBorder="1" applyAlignment="1">
      <alignment horizontal="center" vertical="center"/>
    </xf>
    <xf numFmtId="176" fontId="0" fillId="0" borderId="47" xfId="0" applyNumberFormat="1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176" fontId="0" fillId="0" borderId="47" xfId="0" applyNumberFormat="1" applyFill="1" applyBorder="1" applyAlignment="1">
      <alignment horizontal="center" vertical="center"/>
    </xf>
    <xf numFmtId="176" fontId="0" fillId="0" borderId="33" xfId="0" applyNumberFormat="1" applyFill="1" applyBorder="1" applyAlignment="1">
      <alignment horizontal="center" vertical="center"/>
    </xf>
    <xf numFmtId="176" fontId="0" fillId="0" borderId="54" xfId="0" applyNumberFormat="1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176" fontId="0" fillId="0" borderId="26" xfId="0" applyNumberFormat="1" applyFill="1" applyBorder="1" applyAlignment="1">
      <alignment horizontal="center" vertical="center"/>
    </xf>
    <xf numFmtId="176" fontId="0" fillId="0" borderId="40" xfId="0" applyNumberForma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5" xfId="0" applyFill="1" applyBorder="1" applyAlignment="1">
      <alignment horizontal="distributed" vertical="center"/>
    </xf>
    <xf numFmtId="0" fontId="0" fillId="0" borderId="6" xfId="0" applyFill="1" applyBorder="1" applyAlignment="1">
      <alignment horizontal="distributed" vertical="center"/>
    </xf>
    <xf numFmtId="0" fontId="0" fillId="0" borderId="7" xfId="0" applyFill="1" applyBorder="1" applyAlignment="1">
      <alignment horizontal="distributed" vertical="center"/>
    </xf>
    <xf numFmtId="0" fontId="0" fillId="0" borderId="14" xfId="0" applyFill="1" applyBorder="1" applyAlignment="1">
      <alignment horizontal="distributed" vertical="center"/>
    </xf>
    <xf numFmtId="0" fontId="0" fillId="0" borderId="18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183" fontId="0" fillId="0" borderId="27" xfId="1" applyNumberFormat="1" applyFont="1" applyFill="1" applyBorder="1" applyAlignment="1">
      <alignment vertical="center"/>
    </xf>
    <xf numFmtId="176" fontId="0" fillId="0" borderId="61" xfId="0" applyNumberFormat="1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3" fontId="0" fillId="0" borderId="64" xfId="0" applyNumberFormat="1" applyFill="1" applyBorder="1" applyAlignment="1">
      <alignment vertical="center"/>
    </xf>
    <xf numFmtId="3" fontId="0" fillId="0" borderId="65" xfId="0" applyNumberFormat="1" applyFill="1" applyBorder="1" applyAlignment="1">
      <alignment vertical="center"/>
    </xf>
    <xf numFmtId="3" fontId="0" fillId="0" borderId="66" xfId="0" applyNumberFormat="1" applyFill="1" applyBorder="1" applyAlignment="1">
      <alignment vertical="center"/>
    </xf>
    <xf numFmtId="183" fontId="0" fillId="0" borderId="62" xfId="1" applyNumberFormat="1" applyFont="1" applyFill="1" applyBorder="1" applyAlignment="1">
      <alignment vertical="center"/>
    </xf>
    <xf numFmtId="178" fontId="0" fillId="0" borderId="64" xfId="0" applyNumberFormat="1" applyFill="1" applyBorder="1" applyAlignment="1">
      <alignment vertical="center"/>
    </xf>
    <xf numFmtId="183" fontId="0" fillId="0" borderId="67" xfId="1" applyNumberFormat="1" applyFont="1" applyFill="1" applyBorder="1" applyAlignment="1">
      <alignment vertical="center"/>
    </xf>
    <xf numFmtId="176" fontId="0" fillId="0" borderId="68" xfId="0" applyNumberFormat="1" applyFill="1" applyBorder="1" applyAlignment="1">
      <alignment horizontal="center" vertical="center"/>
    </xf>
    <xf numFmtId="0" fontId="0" fillId="0" borderId="69" xfId="0" applyFill="1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3" fontId="0" fillId="0" borderId="71" xfId="0" applyNumberFormat="1" applyFill="1" applyBorder="1" applyAlignment="1">
      <alignment vertical="center"/>
    </xf>
    <xf numFmtId="3" fontId="0" fillId="0" borderId="72" xfId="0" applyNumberFormat="1" applyFill="1" applyBorder="1" applyAlignment="1">
      <alignment vertical="center"/>
    </xf>
    <xf numFmtId="3" fontId="0" fillId="0" borderId="73" xfId="0" applyNumberFormat="1" applyFill="1" applyBorder="1" applyAlignment="1">
      <alignment vertical="center"/>
    </xf>
    <xf numFmtId="178" fontId="0" fillId="0" borderId="71" xfId="0" applyNumberFormat="1" applyFill="1" applyBorder="1" applyAlignment="1">
      <alignment vertical="center"/>
    </xf>
    <xf numFmtId="183" fontId="0" fillId="0" borderId="74" xfId="1" applyNumberFormat="1" applyFont="1" applyFill="1" applyBorder="1" applyAlignment="1">
      <alignment vertical="center"/>
    </xf>
    <xf numFmtId="183" fontId="0" fillId="0" borderId="69" xfId="1" applyNumberFormat="1" applyFont="1" applyFill="1" applyBorder="1" applyAlignment="1">
      <alignment vertical="center"/>
    </xf>
    <xf numFmtId="183" fontId="0" fillId="0" borderId="75" xfId="1" applyNumberFormat="1" applyFont="1" applyFill="1" applyBorder="1" applyAlignme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view="pageBreakPreview" zoomScaleNormal="100" zoomScaleSheetLayoutView="100" workbookViewId="0">
      <pane xSplit="2" ySplit="4" topLeftCell="C5" activePane="bottomRight" state="frozen"/>
      <selection activeCell="G9" sqref="G9"/>
      <selection pane="topRight" activeCell="G9" sqref="G9"/>
      <selection pane="bottomLeft" activeCell="G9" sqref="G9"/>
      <selection pane="bottomRight" activeCell="C32" sqref="C32"/>
    </sheetView>
  </sheetViews>
  <sheetFormatPr defaultColWidth="9" defaultRowHeight="13" x14ac:dyDescent="0.2"/>
  <cols>
    <col min="1" max="1" width="8.81640625" style="4" customWidth="1"/>
    <col min="2" max="3" width="11.08984375" style="4" customWidth="1"/>
    <col min="4" max="4" width="10.453125" style="4" customWidth="1"/>
    <col min="5" max="12" width="8.6328125" style="4" customWidth="1"/>
    <col min="13" max="15" width="10.453125" style="4" customWidth="1"/>
    <col min="16" max="16384" width="9" style="4"/>
  </cols>
  <sheetData>
    <row r="1" spans="1:15" x14ac:dyDescent="0.2">
      <c r="A1" s="73" t="s">
        <v>0</v>
      </c>
      <c r="B1" s="76" t="s">
        <v>1</v>
      </c>
      <c r="C1" s="1"/>
      <c r="D1" s="2" t="s">
        <v>2</v>
      </c>
      <c r="E1" s="79" t="s">
        <v>3</v>
      </c>
      <c r="F1" s="80"/>
      <c r="G1" s="80"/>
      <c r="H1" s="81"/>
      <c r="I1" s="79" t="s">
        <v>4</v>
      </c>
      <c r="J1" s="80"/>
      <c r="K1" s="80"/>
      <c r="L1" s="81"/>
      <c r="M1" s="2" t="s">
        <v>5</v>
      </c>
      <c r="N1" s="2" t="s">
        <v>6</v>
      </c>
      <c r="O1" s="3" t="s">
        <v>6</v>
      </c>
    </row>
    <row r="2" spans="1:15" x14ac:dyDescent="0.2">
      <c r="A2" s="74"/>
      <c r="B2" s="77"/>
      <c r="C2" s="5"/>
      <c r="D2" s="6"/>
      <c r="E2" s="7" t="s">
        <v>7</v>
      </c>
      <c r="F2" s="82" t="s">
        <v>8</v>
      </c>
      <c r="G2" s="82" t="s">
        <v>9</v>
      </c>
      <c r="H2" s="8" t="s">
        <v>10</v>
      </c>
      <c r="I2" s="7" t="s">
        <v>7</v>
      </c>
      <c r="J2" s="82" t="s">
        <v>8</v>
      </c>
      <c r="K2" s="82" t="s">
        <v>9</v>
      </c>
      <c r="L2" s="9" t="s">
        <v>11</v>
      </c>
      <c r="M2" s="6" t="s">
        <v>12</v>
      </c>
      <c r="N2" s="6" t="s">
        <v>13</v>
      </c>
      <c r="O2" s="10" t="s">
        <v>14</v>
      </c>
    </row>
    <row r="3" spans="1:15" x14ac:dyDescent="0.2">
      <c r="A3" s="74"/>
      <c r="B3" s="77"/>
      <c r="C3" s="5"/>
      <c r="D3" s="6" t="s">
        <v>13</v>
      </c>
      <c r="E3" s="11"/>
      <c r="F3" s="83"/>
      <c r="G3" s="83"/>
      <c r="H3" s="12" t="s">
        <v>15</v>
      </c>
      <c r="I3" s="11"/>
      <c r="J3" s="83"/>
      <c r="K3" s="83"/>
      <c r="L3" s="13" t="s">
        <v>16</v>
      </c>
      <c r="M3" s="71" t="s">
        <v>17</v>
      </c>
      <c r="N3" s="71" t="s">
        <v>18</v>
      </c>
      <c r="O3" s="14" t="s">
        <v>19</v>
      </c>
    </row>
    <row r="4" spans="1:15" x14ac:dyDescent="0.2">
      <c r="A4" s="75"/>
      <c r="B4" s="78"/>
      <c r="C4" s="15"/>
      <c r="D4" s="16" t="s">
        <v>20</v>
      </c>
      <c r="E4" s="17" t="s">
        <v>21</v>
      </c>
      <c r="F4" s="84"/>
      <c r="G4" s="84"/>
      <c r="H4" s="18" t="s">
        <v>22</v>
      </c>
      <c r="I4" s="17" t="s">
        <v>23</v>
      </c>
      <c r="J4" s="84"/>
      <c r="K4" s="84"/>
      <c r="L4" s="18" t="s">
        <v>22</v>
      </c>
      <c r="M4" s="72"/>
      <c r="N4" s="72"/>
      <c r="O4" s="19" t="s">
        <v>24</v>
      </c>
    </row>
    <row r="5" spans="1:15" ht="27" customHeight="1" x14ac:dyDescent="0.2">
      <c r="A5" s="67">
        <v>1965</v>
      </c>
      <c r="B5" s="69" t="s">
        <v>25</v>
      </c>
      <c r="C5" s="20" t="s">
        <v>26</v>
      </c>
      <c r="D5" s="21">
        <v>8522</v>
      </c>
      <c r="E5" s="22">
        <v>81</v>
      </c>
      <c r="F5" s="23">
        <v>80</v>
      </c>
      <c r="G5" s="23">
        <v>1</v>
      </c>
      <c r="H5" s="24">
        <v>0.95</v>
      </c>
      <c r="I5" s="22">
        <v>731</v>
      </c>
      <c r="J5" s="23">
        <v>328</v>
      </c>
      <c r="K5" s="23">
        <v>403</v>
      </c>
      <c r="L5" s="24">
        <v>8.57</v>
      </c>
      <c r="M5" s="25">
        <v>-650</v>
      </c>
      <c r="N5" s="21">
        <v>7872</v>
      </c>
      <c r="O5" s="26">
        <v>92.37</v>
      </c>
    </row>
    <row r="6" spans="1:15" ht="27" customHeight="1" x14ac:dyDescent="0.2">
      <c r="A6" s="62"/>
      <c r="B6" s="65"/>
      <c r="C6" s="27" t="s">
        <v>27</v>
      </c>
      <c r="D6" s="28">
        <v>5019</v>
      </c>
      <c r="E6" s="29">
        <v>11</v>
      </c>
      <c r="F6" s="30">
        <v>9</v>
      </c>
      <c r="G6" s="30">
        <v>2</v>
      </c>
      <c r="H6" s="31">
        <v>0.21</v>
      </c>
      <c r="I6" s="29">
        <v>42</v>
      </c>
      <c r="J6" s="30">
        <v>42</v>
      </c>
      <c r="K6" s="30">
        <v>0</v>
      </c>
      <c r="L6" s="31">
        <v>0.83</v>
      </c>
      <c r="M6" s="32">
        <v>-31</v>
      </c>
      <c r="N6" s="28">
        <v>4988</v>
      </c>
      <c r="O6" s="33">
        <v>99.38</v>
      </c>
    </row>
    <row r="7" spans="1:15" ht="27" customHeight="1" x14ac:dyDescent="0.2">
      <c r="A7" s="68"/>
      <c r="B7" s="70"/>
      <c r="C7" s="34" t="s">
        <v>28</v>
      </c>
      <c r="D7" s="35">
        <v>7291</v>
      </c>
      <c r="E7" s="36">
        <v>11</v>
      </c>
      <c r="F7" s="37">
        <v>11</v>
      </c>
      <c r="G7" s="37">
        <v>0</v>
      </c>
      <c r="H7" s="38">
        <v>0.15</v>
      </c>
      <c r="I7" s="36">
        <v>535</v>
      </c>
      <c r="J7" s="37">
        <v>534</v>
      </c>
      <c r="K7" s="37">
        <v>1</v>
      </c>
      <c r="L7" s="38">
        <v>7.33</v>
      </c>
      <c r="M7" s="39">
        <v>-524</v>
      </c>
      <c r="N7" s="35">
        <v>6767</v>
      </c>
      <c r="O7" s="40">
        <v>92.81</v>
      </c>
    </row>
    <row r="8" spans="1:15" ht="27" customHeight="1" x14ac:dyDescent="0.2">
      <c r="A8" s="67">
        <v>1970</v>
      </c>
      <c r="B8" s="69" t="s">
        <v>29</v>
      </c>
      <c r="C8" s="20" t="s">
        <v>26</v>
      </c>
      <c r="D8" s="21">
        <v>10503</v>
      </c>
      <c r="E8" s="22">
        <v>214</v>
      </c>
      <c r="F8" s="23">
        <v>196</v>
      </c>
      <c r="G8" s="23">
        <v>18</v>
      </c>
      <c r="H8" s="24">
        <v>2.0299999999999998</v>
      </c>
      <c r="I8" s="22">
        <v>1909</v>
      </c>
      <c r="J8" s="23">
        <v>1318</v>
      </c>
      <c r="K8" s="23">
        <v>591</v>
      </c>
      <c r="L8" s="24">
        <v>18.170000000000002</v>
      </c>
      <c r="M8" s="25">
        <v>-1695</v>
      </c>
      <c r="N8" s="21">
        <v>8808</v>
      </c>
      <c r="O8" s="26">
        <v>83.86</v>
      </c>
    </row>
    <row r="9" spans="1:15" ht="27" customHeight="1" x14ac:dyDescent="0.2">
      <c r="A9" s="62"/>
      <c r="B9" s="65"/>
      <c r="C9" s="27" t="s">
        <v>27</v>
      </c>
      <c r="D9" s="28">
        <v>4094</v>
      </c>
      <c r="E9" s="29">
        <v>23</v>
      </c>
      <c r="F9" s="30">
        <v>23</v>
      </c>
      <c r="G9" s="30">
        <v>0</v>
      </c>
      <c r="H9" s="31">
        <v>0.56000000000000005</v>
      </c>
      <c r="I9" s="29">
        <v>104</v>
      </c>
      <c r="J9" s="30">
        <v>51</v>
      </c>
      <c r="K9" s="30">
        <v>53</v>
      </c>
      <c r="L9" s="31">
        <v>2.54</v>
      </c>
      <c r="M9" s="32">
        <v>-81</v>
      </c>
      <c r="N9" s="28">
        <v>4013</v>
      </c>
      <c r="O9" s="33">
        <v>98.02</v>
      </c>
    </row>
    <row r="10" spans="1:15" ht="27" customHeight="1" x14ac:dyDescent="0.2">
      <c r="A10" s="68"/>
      <c r="B10" s="70"/>
      <c r="C10" s="34" t="s">
        <v>28</v>
      </c>
      <c r="D10" s="35">
        <v>5890</v>
      </c>
      <c r="E10" s="36">
        <v>42</v>
      </c>
      <c r="F10" s="37">
        <v>42</v>
      </c>
      <c r="G10" s="37">
        <v>0</v>
      </c>
      <c r="H10" s="38">
        <v>0.71</v>
      </c>
      <c r="I10" s="36">
        <v>38</v>
      </c>
      <c r="J10" s="37">
        <v>38</v>
      </c>
      <c r="K10" s="37">
        <v>0</v>
      </c>
      <c r="L10" s="38">
        <v>0.64</v>
      </c>
      <c r="M10" s="39">
        <v>4</v>
      </c>
      <c r="N10" s="35">
        <v>5894</v>
      </c>
      <c r="O10" s="40">
        <v>100.06</v>
      </c>
    </row>
    <row r="11" spans="1:15" ht="27" customHeight="1" x14ac:dyDescent="0.2">
      <c r="A11" s="61">
        <v>1975</v>
      </c>
      <c r="B11" s="64" t="s">
        <v>30</v>
      </c>
      <c r="C11" s="41" t="s">
        <v>26</v>
      </c>
      <c r="D11" s="42">
        <v>16212</v>
      </c>
      <c r="E11" s="43">
        <v>925</v>
      </c>
      <c r="F11" s="44">
        <v>913</v>
      </c>
      <c r="G11" s="44">
        <v>12</v>
      </c>
      <c r="H11" s="45">
        <v>5.7</v>
      </c>
      <c r="I11" s="43">
        <v>4200</v>
      </c>
      <c r="J11" s="44">
        <v>3394</v>
      </c>
      <c r="K11" s="44">
        <v>806</v>
      </c>
      <c r="L11" s="45">
        <v>25.9</v>
      </c>
      <c r="M11" s="46">
        <v>-3275</v>
      </c>
      <c r="N11" s="47">
        <v>12937</v>
      </c>
      <c r="O11" s="48">
        <v>79.790000000000006</v>
      </c>
    </row>
    <row r="12" spans="1:15" ht="27" customHeight="1" x14ac:dyDescent="0.2">
      <c r="A12" s="62"/>
      <c r="B12" s="65"/>
      <c r="C12" s="27" t="s">
        <v>27</v>
      </c>
      <c r="D12" s="28">
        <v>3614</v>
      </c>
      <c r="E12" s="29">
        <v>102</v>
      </c>
      <c r="F12" s="30">
        <v>102</v>
      </c>
      <c r="G12" s="30">
        <v>0</v>
      </c>
      <c r="H12" s="31">
        <v>2.82</v>
      </c>
      <c r="I12" s="29">
        <v>249</v>
      </c>
      <c r="J12" s="30">
        <v>165</v>
      </c>
      <c r="K12" s="30">
        <v>84</v>
      </c>
      <c r="L12" s="31">
        <v>6.88</v>
      </c>
      <c r="M12" s="32">
        <v>-147</v>
      </c>
      <c r="N12" s="49">
        <v>3467</v>
      </c>
      <c r="O12" s="33">
        <v>95.93</v>
      </c>
    </row>
    <row r="13" spans="1:15" ht="27" customHeight="1" x14ac:dyDescent="0.2">
      <c r="A13" s="63"/>
      <c r="B13" s="66"/>
      <c r="C13" s="50" t="s">
        <v>28</v>
      </c>
      <c r="D13" s="51">
        <v>4820</v>
      </c>
      <c r="E13" s="52">
        <v>51</v>
      </c>
      <c r="F13" s="53">
        <v>48</v>
      </c>
      <c r="G13" s="53">
        <v>3</v>
      </c>
      <c r="H13" s="54">
        <v>1.05</v>
      </c>
      <c r="I13" s="52">
        <v>283</v>
      </c>
      <c r="J13" s="53">
        <v>283</v>
      </c>
      <c r="K13" s="53">
        <v>0</v>
      </c>
      <c r="L13" s="54">
        <v>5.87</v>
      </c>
      <c r="M13" s="55">
        <v>-232</v>
      </c>
      <c r="N13" s="56">
        <v>4588</v>
      </c>
      <c r="O13" s="57">
        <v>95.18</v>
      </c>
    </row>
    <row r="14" spans="1:15" ht="27" customHeight="1" x14ac:dyDescent="0.2">
      <c r="A14" s="67">
        <v>1980</v>
      </c>
      <c r="B14" s="69" t="s">
        <v>31</v>
      </c>
      <c r="C14" s="20" t="s">
        <v>26</v>
      </c>
      <c r="D14" s="21">
        <v>33575</v>
      </c>
      <c r="E14" s="22">
        <v>2441</v>
      </c>
      <c r="F14" s="23">
        <v>1881</v>
      </c>
      <c r="G14" s="23">
        <v>560</v>
      </c>
      <c r="H14" s="24">
        <v>7.27</v>
      </c>
      <c r="I14" s="22">
        <v>9722</v>
      </c>
      <c r="J14" s="23">
        <v>8371</v>
      </c>
      <c r="K14" s="23">
        <v>1351</v>
      </c>
      <c r="L14" s="24">
        <v>28.95</v>
      </c>
      <c r="M14" s="25">
        <v>-7281</v>
      </c>
      <c r="N14" s="21">
        <v>26294</v>
      </c>
      <c r="O14" s="26">
        <v>78.31</v>
      </c>
    </row>
    <row r="15" spans="1:15" ht="27" customHeight="1" x14ac:dyDescent="0.2">
      <c r="A15" s="62"/>
      <c r="B15" s="65"/>
      <c r="C15" s="27" t="s">
        <v>27</v>
      </c>
      <c r="D15" s="28">
        <v>3207</v>
      </c>
      <c r="E15" s="29">
        <v>134</v>
      </c>
      <c r="F15" s="30">
        <v>134</v>
      </c>
      <c r="G15" s="30">
        <v>0</v>
      </c>
      <c r="H15" s="31">
        <v>4.17</v>
      </c>
      <c r="I15" s="29">
        <v>392</v>
      </c>
      <c r="J15" s="30">
        <v>242</v>
      </c>
      <c r="K15" s="30">
        <v>150</v>
      </c>
      <c r="L15" s="31">
        <v>12.22</v>
      </c>
      <c r="M15" s="32">
        <v>-258</v>
      </c>
      <c r="N15" s="28">
        <v>2949</v>
      </c>
      <c r="O15" s="33">
        <v>91.95</v>
      </c>
    </row>
    <row r="16" spans="1:15" ht="27" customHeight="1" x14ac:dyDescent="0.2">
      <c r="A16" s="68"/>
      <c r="B16" s="70"/>
      <c r="C16" s="34" t="s">
        <v>28</v>
      </c>
      <c r="D16" s="35">
        <v>3977</v>
      </c>
      <c r="E16" s="36">
        <v>63</v>
      </c>
      <c r="F16" s="37">
        <v>42</v>
      </c>
      <c r="G16" s="37">
        <v>21</v>
      </c>
      <c r="H16" s="38">
        <v>1.58</v>
      </c>
      <c r="I16" s="36">
        <v>242</v>
      </c>
      <c r="J16" s="37">
        <v>241</v>
      </c>
      <c r="K16" s="37">
        <v>1</v>
      </c>
      <c r="L16" s="38">
        <v>6.08</v>
      </c>
      <c r="M16" s="39">
        <v>-179</v>
      </c>
      <c r="N16" s="35">
        <v>3798</v>
      </c>
      <c r="O16" s="40">
        <v>95.49</v>
      </c>
    </row>
    <row r="17" spans="1:15" ht="27" customHeight="1" x14ac:dyDescent="0.2">
      <c r="A17" s="67">
        <v>1985</v>
      </c>
      <c r="B17" s="69" t="s">
        <v>32</v>
      </c>
      <c r="C17" s="41" t="s">
        <v>26</v>
      </c>
      <c r="D17" s="42">
        <v>41640</v>
      </c>
      <c r="E17" s="43">
        <v>4893</v>
      </c>
      <c r="F17" s="44">
        <v>3438</v>
      </c>
      <c r="G17" s="44">
        <v>1455</v>
      </c>
      <c r="H17" s="45">
        <v>11.75</v>
      </c>
      <c r="I17" s="43">
        <v>11782</v>
      </c>
      <c r="J17" s="44">
        <v>10157</v>
      </c>
      <c r="K17" s="44">
        <v>1625</v>
      </c>
      <c r="L17" s="45">
        <v>28.29</v>
      </c>
      <c r="M17" s="46">
        <v>-6889</v>
      </c>
      <c r="N17" s="42">
        <v>34751</v>
      </c>
      <c r="O17" s="48">
        <v>83.45</v>
      </c>
    </row>
    <row r="18" spans="1:15" ht="27" customHeight="1" x14ac:dyDescent="0.2">
      <c r="A18" s="62"/>
      <c r="B18" s="65"/>
      <c r="C18" s="27" t="s">
        <v>27</v>
      </c>
      <c r="D18" s="28">
        <v>3046</v>
      </c>
      <c r="E18" s="29">
        <v>196</v>
      </c>
      <c r="F18" s="30">
        <v>196</v>
      </c>
      <c r="G18" s="30">
        <v>0</v>
      </c>
      <c r="H18" s="31">
        <v>6.43</v>
      </c>
      <c r="I18" s="29">
        <v>326</v>
      </c>
      <c r="J18" s="30">
        <v>188</v>
      </c>
      <c r="K18" s="30">
        <v>138</v>
      </c>
      <c r="L18" s="31">
        <v>10.7</v>
      </c>
      <c r="M18" s="32">
        <v>-130</v>
      </c>
      <c r="N18" s="28">
        <v>2916</v>
      </c>
      <c r="O18" s="33">
        <v>95.73</v>
      </c>
    </row>
    <row r="19" spans="1:15" ht="27" customHeight="1" x14ac:dyDescent="0.2">
      <c r="A19" s="68"/>
      <c r="B19" s="70"/>
      <c r="C19" s="58" t="s">
        <v>28</v>
      </c>
      <c r="D19" s="35">
        <v>3327</v>
      </c>
      <c r="E19" s="36">
        <v>52</v>
      </c>
      <c r="F19" s="37">
        <v>44</v>
      </c>
      <c r="G19" s="37">
        <v>8</v>
      </c>
      <c r="H19" s="38">
        <v>1.56</v>
      </c>
      <c r="I19" s="36">
        <v>174</v>
      </c>
      <c r="J19" s="37">
        <v>173</v>
      </c>
      <c r="K19" s="37">
        <v>1</v>
      </c>
      <c r="L19" s="38">
        <v>5.22</v>
      </c>
      <c r="M19" s="39">
        <v>-122</v>
      </c>
      <c r="N19" s="35">
        <v>3205</v>
      </c>
      <c r="O19" s="40">
        <v>96.33</v>
      </c>
    </row>
    <row r="20" spans="1:15" ht="27" customHeight="1" x14ac:dyDescent="0.2">
      <c r="A20" s="67">
        <v>1990</v>
      </c>
      <c r="B20" s="69" t="s">
        <v>33</v>
      </c>
      <c r="C20" s="20" t="s">
        <v>26</v>
      </c>
      <c r="D20" s="21">
        <v>47331</v>
      </c>
      <c r="E20" s="22">
        <v>8549</v>
      </c>
      <c r="F20" s="23">
        <v>6778</v>
      </c>
      <c r="G20" s="23">
        <v>1771</v>
      </c>
      <c r="H20" s="24">
        <v>18.059999999999999</v>
      </c>
      <c r="I20" s="22">
        <v>14169</v>
      </c>
      <c r="J20" s="23">
        <v>11773</v>
      </c>
      <c r="K20" s="23">
        <v>2396</v>
      </c>
      <c r="L20" s="24">
        <v>29.93</v>
      </c>
      <c r="M20" s="25">
        <v>-5620</v>
      </c>
      <c r="N20" s="21">
        <v>41711</v>
      </c>
      <c r="O20" s="26">
        <v>88.12</v>
      </c>
    </row>
    <row r="21" spans="1:15" ht="27" customHeight="1" x14ac:dyDescent="0.2">
      <c r="A21" s="62"/>
      <c r="B21" s="65"/>
      <c r="C21" s="27" t="s">
        <v>27</v>
      </c>
      <c r="D21" s="28">
        <v>3022</v>
      </c>
      <c r="E21" s="29">
        <v>312</v>
      </c>
      <c r="F21" s="30">
        <v>312</v>
      </c>
      <c r="G21" s="30">
        <v>0</v>
      </c>
      <c r="H21" s="31">
        <v>10.32</v>
      </c>
      <c r="I21" s="29">
        <v>378</v>
      </c>
      <c r="J21" s="30">
        <v>236</v>
      </c>
      <c r="K21" s="30">
        <v>142</v>
      </c>
      <c r="L21" s="31">
        <v>12.5</v>
      </c>
      <c r="M21" s="32">
        <v>-66</v>
      </c>
      <c r="N21" s="28">
        <v>2956</v>
      </c>
      <c r="O21" s="33">
        <v>97.81</v>
      </c>
    </row>
    <row r="22" spans="1:15" ht="27" customHeight="1" x14ac:dyDescent="0.2">
      <c r="A22" s="68"/>
      <c r="B22" s="70"/>
      <c r="C22" s="34" t="s">
        <v>28</v>
      </c>
      <c r="D22" s="35">
        <v>2782</v>
      </c>
      <c r="E22" s="36">
        <v>57</v>
      </c>
      <c r="F22" s="37">
        <v>56</v>
      </c>
      <c r="G22" s="37">
        <v>1</v>
      </c>
      <c r="H22" s="38">
        <v>2.04</v>
      </c>
      <c r="I22" s="36">
        <v>139</v>
      </c>
      <c r="J22" s="37">
        <v>132</v>
      </c>
      <c r="K22" s="37">
        <v>7</v>
      </c>
      <c r="L22" s="38">
        <v>4.99</v>
      </c>
      <c r="M22" s="39">
        <v>-82</v>
      </c>
      <c r="N22" s="35">
        <v>2700</v>
      </c>
      <c r="O22" s="40">
        <v>97.05</v>
      </c>
    </row>
    <row r="23" spans="1:15" ht="27" customHeight="1" x14ac:dyDescent="0.2">
      <c r="A23" s="61">
        <v>1995</v>
      </c>
      <c r="B23" s="64" t="s">
        <v>34</v>
      </c>
      <c r="C23" s="41" t="s">
        <v>26</v>
      </c>
      <c r="D23" s="42">
        <v>52207</v>
      </c>
      <c r="E23" s="43">
        <v>13731</v>
      </c>
      <c r="F23" s="44">
        <v>11727</v>
      </c>
      <c r="G23" s="44">
        <v>2004</v>
      </c>
      <c r="H23" s="45">
        <v>26.3</v>
      </c>
      <c r="I23" s="43">
        <v>16465</v>
      </c>
      <c r="J23" s="44">
        <v>13433</v>
      </c>
      <c r="K23" s="44">
        <v>3032</v>
      </c>
      <c r="L23" s="45">
        <v>31.53</v>
      </c>
      <c r="M23" s="46">
        <v>-2734</v>
      </c>
      <c r="N23" s="42">
        <v>49473</v>
      </c>
      <c r="O23" s="48">
        <v>94.76</v>
      </c>
    </row>
    <row r="24" spans="1:15" ht="27" customHeight="1" x14ac:dyDescent="0.2">
      <c r="A24" s="62"/>
      <c r="B24" s="65"/>
      <c r="C24" s="27" t="s">
        <v>27</v>
      </c>
      <c r="D24" s="28">
        <v>2947</v>
      </c>
      <c r="E24" s="29">
        <v>363</v>
      </c>
      <c r="F24" s="30">
        <v>361</v>
      </c>
      <c r="G24" s="30">
        <v>2</v>
      </c>
      <c r="H24" s="31">
        <v>12.31</v>
      </c>
      <c r="I24" s="29">
        <v>453</v>
      </c>
      <c r="J24" s="30">
        <v>357</v>
      </c>
      <c r="K24" s="30">
        <v>96</v>
      </c>
      <c r="L24" s="31">
        <v>15.37</v>
      </c>
      <c r="M24" s="32">
        <v>-90</v>
      </c>
      <c r="N24" s="28">
        <v>2857</v>
      </c>
      <c r="O24" s="33">
        <v>96.94</v>
      </c>
    </row>
    <row r="25" spans="1:15" ht="27" customHeight="1" x14ac:dyDescent="0.2">
      <c r="A25" s="63"/>
      <c r="B25" s="66"/>
      <c r="C25" s="50" t="s">
        <v>28</v>
      </c>
      <c r="D25" s="51">
        <v>2550</v>
      </c>
      <c r="E25" s="52">
        <v>52</v>
      </c>
      <c r="F25" s="53">
        <v>47</v>
      </c>
      <c r="G25" s="53">
        <v>5</v>
      </c>
      <c r="H25" s="54">
        <v>2.0299999999999998</v>
      </c>
      <c r="I25" s="52">
        <v>111</v>
      </c>
      <c r="J25" s="53">
        <v>109</v>
      </c>
      <c r="K25" s="53">
        <v>2</v>
      </c>
      <c r="L25" s="54">
        <v>4.3499999999999996</v>
      </c>
      <c r="M25" s="55">
        <v>-59</v>
      </c>
      <c r="N25" s="51">
        <v>2491</v>
      </c>
      <c r="O25" s="57">
        <v>97.68</v>
      </c>
    </row>
    <row r="26" spans="1:15" ht="27" customHeight="1" x14ac:dyDescent="0.2">
      <c r="A26" s="67">
        <v>2000</v>
      </c>
      <c r="B26" s="69" t="s">
        <v>35</v>
      </c>
      <c r="C26" s="20" t="s">
        <v>36</v>
      </c>
      <c r="D26" s="21">
        <v>54156</v>
      </c>
      <c r="E26" s="22">
        <f>SUM(F26:G26)</f>
        <v>14892</v>
      </c>
      <c r="F26" s="23">
        <v>13023</v>
      </c>
      <c r="G26" s="23">
        <v>1869</v>
      </c>
      <c r="H26" s="85">
        <f>ROUND(E26/D26,6)*100</f>
        <v>27.498299999999997</v>
      </c>
      <c r="I26" s="22">
        <f>SUM(J26:K26)</f>
        <v>16218</v>
      </c>
      <c r="J26" s="23">
        <v>13730</v>
      </c>
      <c r="K26" s="23">
        <v>2488</v>
      </c>
      <c r="L26" s="85">
        <f>ROUND(I26/D26,6)*100</f>
        <v>29.9468</v>
      </c>
      <c r="M26" s="25">
        <f>+E26-I26</f>
        <v>-1326</v>
      </c>
      <c r="N26" s="21">
        <f>D26+M26</f>
        <v>52830</v>
      </c>
      <c r="O26" s="102">
        <f>ROUND(N26/D26,6)*100</f>
        <v>97.551500000000004</v>
      </c>
    </row>
    <row r="27" spans="1:15" ht="27" customHeight="1" x14ac:dyDescent="0.2">
      <c r="A27" s="62"/>
      <c r="B27" s="65"/>
      <c r="C27" s="27" t="s">
        <v>27</v>
      </c>
      <c r="D27" s="28">
        <v>2804</v>
      </c>
      <c r="E27" s="29">
        <v>381</v>
      </c>
      <c r="F27" s="30">
        <v>381</v>
      </c>
      <c r="G27" s="30">
        <v>0</v>
      </c>
      <c r="H27" s="31">
        <v>13.58</v>
      </c>
      <c r="I27" s="29">
        <v>421</v>
      </c>
      <c r="J27" s="30">
        <v>337</v>
      </c>
      <c r="K27" s="30">
        <v>84</v>
      </c>
      <c r="L27" s="31">
        <v>15.01</v>
      </c>
      <c r="M27" s="32">
        <v>-40</v>
      </c>
      <c r="N27" s="28">
        <v>2764</v>
      </c>
      <c r="O27" s="33">
        <v>98.57</v>
      </c>
    </row>
    <row r="28" spans="1:15" ht="27" customHeight="1" x14ac:dyDescent="0.2">
      <c r="A28" s="68"/>
      <c r="B28" s="70"/>
      <c r="C28" s="34" t="s">
        <v>28</v>
      </c>
      <c r="D28" s="35">
        <v>2363</v>
      </c>
      <c r="E28" s="36">
        <v>119</v>
      </c>
      <c r="F28" s="37">
        <v>116</v>
      </c>
      <c r="G28" s="37">
        <v>3</v>
      </c>
      <c r="H28" s="38">
        <v>5.03</v>
      </c>
      <c r="I28" s="36">
        <v>89</v>
      </c>
      <c r="J28" s="37">
        <v>82</v>
      </c>
      <c r="K28" s="37">
        <v>7</v>
      </c>
      <c r="L28" s="38">
        <v>3.76</v>
      </c>
      <c r="M28" s="39">
        <v>30</v>
      </c>
      <c r="N28" s="35">
        <v>2393</v>
      </c>
      <c r="O28" s="40">
        <v>101.26</v>
      </c>
    </row>
    <row r="29" spans="1:15" ht="27" customHeight="1" x14ac:dyDescent="0.2">
      <c r="A29" s="59">
        <v>2005</v>
      </c>
      <c r="B29" s="60" t="s">
        <v>37</v>
      </c>
      <c r="C29" s="41" t="s">
        <v>36</v>
      </c>
      <c r="D29" s="42">
        <v>60100</v>
      </c>
      <c r="E29" s="22">
        <f>SUM(F29:G29)</f>
        <v>16677</v>
      </c>
      <c r="F29" s="23">
        <v>14907</v>
      </c>
      <c r="G29" s="23">
        <v>1770</v>
      </c>
      <c r="H29" s="85">
        <f>ROUND(E29/D29,6)*100</f>
        <v>27.748800000000003</v>
      </c>
      <c r="I29" s="22">
        <f>SUM(J29:K29)</f>
        <v>15547</v>
      </c>
      <c r="J29" s="23">
        <v>13578</v>
      </c>
      <c r="K29" s="23">
        <v>1969</v>
      </c>
      <c r="L29" s="85">
        <f>ROUND(I29/D29,6)*100</f>
        <v>25.868600000000004</v>
      </c>
      <c r="M29" s="25">
        <f>+E29-I29</f>
        <v>1130</v>
      </c>
      <c r="N29" s="21">
        <f>D29+M29</f>
        <v>61230</v>
      </c>
      <c r="O29" s="102">
        <f>ROUND(N29/D29,6)*100</f>
        <v>101.8802</v>
      </c>
    </row>
    <row r="30" spans="1:15" ht="27" customHeight="1" x14ac:dyDescent="0.2">
      <c r="A30" s="86">
        <v>2010</v>
      </c>
      <c r="B30" s="87" t="s">
        <v>38</v>
      </c>
      <c r="C30" s="88" t="s">
        <v>36</v>
      </c>
      <c r="D30" s="89">
        <v>59449</v>
      </c>
      <c r="E30" s="90">
        <f>SUM(F30:G30)</f>
        <v>16295</v>
      </c>
      <c r="F30" s="91">
        <v>14541</v>
      </c>
      <c r="G30" s="91">
        <v>1754</v>
      </c>
      <c r="H30" s="92">
        <f>ROUND(E30/D30,6)*100</f>
        <v>27.41</v>
      </c>
      <c r="I30" s="90">
        <f>SUM(J30:K30)</f>
        <v>14332</v>
      </c>
      <c r="J30" s="91">
        <v>12509</v>
      </c>
      <c r="K30" s="91">
        <v>1823</v>
      </c>
      <c r="L30" s="92">
        <f>ROUND(I30/D30,6)*100</f>
        <v>24.1081</v>
      </c>
      <c r="M30" s="93">
        <f>+E30-I30</f>
        <v>1963</v>
      </c>
      <c r="N30" s="89">
        <f>D30+M30</f>
        <v>61412</v>
      </c>
      <c r="O30" s="94">
        <f>ROUND(N30/D30,6)*100</f>
        <v>103.30200000000001</v>
      </c>
    </row>
    <row r="31" spans="1:15" ht="27" customHeight="1" x14ac:dyDescent="0.2">
      <c r="A31" s="86">
        <v>2015</v>
      </c>
      <c r="B31" s="87" t="s">
        <v>39</v>
      </c>
      <c r="C31" s="88" t="s">
        <v>36</v>
      </c>
      <c r="D31" s="89">
        <v>57436</v>
      </c>
      <c r="E31" s="90">
        <f>SUM(F31:G31)</f>
        <v>16526</v>
      </c>
      <c r="F31" s="91">
        <v>14806</v>
      </c>
      <c r="G31" s="91">
        <v>1720</v>
      </c>
      <c r="H31" s="92">
        <f>ROUND(E31/D31,6)*100</f>
        <v>28.7729</v>
      </c>
      <c r="I31" s="90">
        <f>SUM(J31:K31)</f>
        <v>13503</v>
      </c>
      <c r="J31" s="91">
        <v>11917</v>
      </c>
      <c r="K31" s="91">
        <v>1586</v>
      </c>
      <c r="L31" s="92">
        <f>ROUND(I31/D31,6)*100</f>
        <v>23.509599999999999</v>
      </c>
      <c r="M31" s="93">
        <f>+E31-I31</f>
        <v>3023</v>
      </c>
      <c r="N31" s="89">
        <f>D31+M31</f>
        <v>60459</v>
      </c>
      <c r="O31" s="94">
        <f>ROUND(N31/D31,6)*100</f>
        <v>105.2632</v>
      </c>
    </row>
    <row r="32" spans="1:15" ht="27" customHeight="1" thickBot="1" x14ac:dyDescent="0.25">
      <c r="A32" s="95">
        <v>2020</v>
      </c>
      <c r="B32" s="96" t="s">
        <v>40</v>
      </c>
      <c r="C32" s="97" t="s">
        <v>36</v>
      </c>
      <c r="D32" s="98">
        <v>56869</v>
      </c>
      <c r="E32" s="99">
        <f>SUM(F32:G32)</f>
        <v>17017</v>
      </c>
      <c r="F32" s="100">
        <v>15498</v>
      </c>
      <c r="G32" s="100">
        <v>1519</v>
      </c>
      <c r="H32" s="103">
        <f>ROUND(E32/D32,6)*100</f>
        <v>29.923200000000001</v>
      </c>
      <c r="I32" s="99">
        <f>SUM(J32:K32)</f>
        <v>12066</v>
      </c>
      <c r="J32" s="100">
        <v>10762</v>
      </c>
      <c r="K32" s="100">
        <v>1304</v>
      </c>
      <c r="L32" s="103">
        <f>ROUND(I32/D32,6)*100</f>
        <v>21.217199999999998</v>
      </c>
      <c r="M32" s="101">
        <f>+E32-I32</f>
        <v>4951</v>
      </c>
      <c r="N32" s="98">
        <f>D32+M32</f>
        <v>61820</v>
      </c>
      <c r="O32" s="104">
        <f>ROUND(N32/D32,6)*100</f>
        <v>108.70599999999999</v>
      </c>
    </row>
  </sheetData>
  <autoFilter ref="A4:O4" xr:uid="{00000000-0009-0000-0000-000000000000}"/>
  <mergeCells count="26">
    <mergeCell ref="M3:M4"/>
    <mergeCell ref="N3:N4"/>
    <mergeCell ref="A5:A7"/>
    <mergeCell ref="B5:B7"/>
    <mergeCell ref="A8:A10"/>
    <mergeCell ref="B8:B10"/>
    <mergeCell ref="A1:A4"/>
    <mergeCell ref="B1:B4"/>
    <mergeCell ref="E1:H1"/>
    <mergeCell ref="I1:L1"/>
    <mergeCell ref="F2:F4"/>
    <mergeCell ref="G2:G4"/>
    <mergeCell ref="J2:J4"/>
    <mergeCell ref="K2:K4"/>
    <mergeCell ref="A11:A13"/>
    <mergeCell ref="B11:B13"/>
    <mergeCell ref="A14:A16"/>
    <mergeCell ref="B14:B16"/>
    <mergeCell ref="A17:A19"/>
    <mergeCell ref="B17:B19"/>
    <mergeCell ref="A20:A22"/>
    <mergeCell ref="B20:B22"/>
    <mergeCell ref="A23:A25"/>
    <mergeCell ref="B23:B25"/>
    <mergeCell ref="A26:A28"/>
    <mergeCell ref="B26:B28"/>
  </mergeCells>
  <phoneticPr fontId="2"/>
  <pageMargins left="0.39370078740157483" right="0.39370078740157483" top="0.98425196850393704" bottom="0.59055118110236227" header="0.51181102362204722" footer="0.51181102362204722"/>
  <pageSetup paperSize="9" fitToHeight="2" orientation="landscape" horizontalDpi="300" verticalDpi="300" r:id="rId1"/>
  <headerFooter alignWithMargins="0">
    <oddHeader>&amp;L&amp;14 １３．　常住人口・昼間人口&amp;R資料：国勢調査
（各年１０月１日現在　単位:人）</oddHeader>
  </headerFooter>
  <rowBreaks count="1" manualBreakCount="1">
    <brk id="19" max="1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13．常住人口・昼間人口</vt:lpstr>
      <vt:lpstr>'13．常住人口・昼間人口'!Print_Area</vt:lpstr>
      <vt:lpstr>'13．常住人口・昼間人口'!Print_Titles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2026-01-07T07:49:47Z</cp:lastPrinted>
  <dcterms:created xsi:type="dcterms:W3CDTF">2017-12-14T00:45:38Z</dcterms:created>
  <dcterms:modified xsi:type="dcterms:W3CDTF">2026-01-07T07:55:11Z</dcterms:modified>
</cp:coreProperties>
</file>