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430"/>
  <workbookPr/>
  <xr:revisionPtr xr6:coauthVersionLast="47" xr6:coauthVersionMax="47" documentId="13_ncr:1_{940B891A-4CA2-4706-91F1-0A4B7FC6DBF8}" revIDLastSave="0" xr10:uidLastSave="{00000000-0000-0000-0000-000000000000}"/>
  <bookViews>
    <workbookView activeTab="14" firstSheet="13" xr2:uid="{00000000-000D-0000-FFFF-FFFF00000000}" windowHeight="14880" windowWidth="23280" xWindow="28680" yWindow="4770"/>
  </bookViews>
  <sheets>
    <sheet r:id="rId1" name="総括表" sheetId="10"/>
    <sheet r:id="rId2" name="普通会計の状況" sheetId="11"/>
    <sheet r:id="rId3" name="各会計、関係団体の財政状況及び健全化判断比率" sheetId="12"/>
    <sheet r:id="rId4" name="財政比較分析表" sheetId="13"/>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公会計指標分析・財政指標組合せ分析表" sheetId="18"/>
    <sheet r:id="rId15" name="施設類型別ストック情報分析表①" sheetId="19"/>
    <sheet r:id="rId16" name="施設類型別ストック情報分析表②" sheetId="20"/>
    <sheet r:id="rId17" name="データシート" sheetId="9" state="hidden"/>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C38" i="10"/>
  <c r="BE37" i="10"/>
  <c r="AM37" i="10"/>
  <c r="C37" i="10"/>
  <c r="BE36" i="10"/>
  <c r="AM36" i="10"/>
  <c r="C36" i="10"/>
  <c r="BE35" i="10"/>
  <c r="C35" i="10"/>
  <c r="BW34" i="10"/>
  <c r="BW35" i="10" s="1"/>
  <c r="BE34" i="10"/>
  <c r="U34" i="10"/>
  <c r="U35" i="10" s="1"/>
  <c r="U36" i="10" s="1"/>
  <c r="U37" i="10" s="1"/>
  <c r="U38" i="10" s="1"/>
  <c r="C34" i="10"/>
  <c r="AM34" i="10" s="1"/>
  <c r="AM35" i="10" s="1"/>
  <c r="BW36" i="10" l="1"/>
  <c r="BW37" i="10" s="1"/>
  <c r="BW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alcChain>
</file>

<file path=xl/sharedStrings.xml><?xml version="1.0" encoding="utf-8"?>
<sst xmlns="http://schemas.openxmlformats.org/spreadsheetml/2006/main" count="1079" uniqueCount="576">
  <si>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</si>
  <si>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</si>
  <si>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</si>
  <si>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</si>
  <si>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</si>
  <si>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</si>
  <si>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</si>
  <si>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</si>
  <si>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</si>
  <si>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</si>
  <si>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</si>
  <si>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</si>
  <si>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</si>
  <si>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</si>
  <si>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</si>
  <si>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</si>
  <si>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</si>
  <si>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</si>
  <si>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</si>
  <si>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</si>
  <si>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</si>
  <si>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</si>
  <si>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</si>
  <si>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</si>
  <si>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</si>
  <si>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</si>
  <si>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</si>
  <si>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</si>
  <si>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</si>
  <si>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</si>
  <si>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</si>
  <si>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</si>
  <si>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</si>
  <si>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</si>
  <si>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</si>
  <si>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</si>
  <si>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</si>
  <si>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</si>
  <si>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</si>
  <si>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</si>
  <si>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</si>
  <si>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</si>
  <si>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</si>
  <si>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</si>
  <si>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</si>
  <si>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</si>
  <si>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</si>
  <si>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</si>
  <si>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</si>
  <si>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</si>
  <si>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</si>
  <si>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</si>
  <si>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</si>
  <si>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</si>
  <si>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</si>
  <si>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</si>
  <si>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</si>
  <si>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</si>
  <si>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</si>
  <si>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</si>
  <si>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</si>
  <si>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</si>
  <si>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</si>
  <si>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</si>
  <si>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</si>
  <si>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</si>
  <si>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</si>
  <si>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</si>
  <si>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</si>
  <si>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</si>
  <si>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</si>
  <si>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</si>
  <si>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</si>
  <si>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</si>
  <si>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</si>
  <si>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</si>
  <si>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</si>
  <si>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</si>
  <si>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</si>
  <si>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</si>
  <si>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</si>
  <si>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</si>
  <si>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</si>
  <si>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</si>
  <si>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</si>
  <si>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</si>
  <si>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</si>
  <si>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</si>
  <si>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</si>
  <si>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</si>
  <si>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</si>
  <si>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</si>
  <si>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</si>
  <si>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</si>
  <si>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石狩市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</si>
  <si>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</si>
  <si>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</si>
  <si>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</si>
  <si>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</si>
  <si>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</si>
  <si>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</si>
  <si>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</si>
  <si>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</si>
  <si>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</si>
  <si>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</si>
  <si>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</si>
  <si>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</si>
  <si>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</si>
  <si>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</si>
  <si>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</si>
  <si>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</si>
  <si>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</si>
  <si>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</si>
  <si>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</si>
  <si>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</si>
  <si>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</si>
  <si>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</si>
  <si>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</si>
  <si>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</si>
  <si>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</si>
  <si>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</si>
  <si>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</si>
  <si>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</si>
  <si>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</si>
  <si>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</si>
  <si>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</si>
  <si>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</si>
  <si>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</si>
  <si>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</si>
  <si>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</si>
  <si>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</si>
  <si>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</si>
  <si>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</si>
  <si>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</si>
  <si>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</si>
  <si>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</si>
  <si>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</si>
  <si>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</si>
  <si>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</si>
  <si>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</si>
  <si>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</si>
  <si>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</si>
  <si>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</si>
  <si>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</si>
  <si>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</si>
  <si>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</si>
  <si>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</si>
  <si>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</si>
  <si>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</si>
  <si>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</si>
  <si>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</si>
  <si>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</si>
  <si>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</si>
  <si>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</si>
  <si>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</si>
  <si>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</si>
  <si>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</si>
  <si>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</si>
  <si>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</si>
  <si>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</si>
  <si>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</si>
  <si>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</si>
  <si>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</si>
  <si>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</si>
  <si>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</si>
  <si>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</si>
  <si>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</si>
  <si>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</si>
  <si>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</si>
  <si>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</si>
  <si>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</si>
  <si>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</si>
  <si>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</si>
  <si>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</si>
  <si>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</si>
  <si>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</si>
  <si>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</si>
  <si>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</si>
  <si>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</si>
  <si>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</si>
  <si>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</si>
  <si>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</si>
  <si>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</si>
  <si>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</si>
  <si>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</si>
  <si>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</si>
  <si>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</si>
  <si>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</si>
  <si>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</si>
  <si>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</si>
  <si>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</si>
  <si>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</si>
  <si>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</si>
  <si>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</si>
  <si>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</si>
  <si>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</si>
  <si>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</si>
  <si>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</si>
  <si>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</si>
  <si>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</si>
  <si>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</si>
  <si>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</si>
  <si>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</si>
  <si>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北海道石狩市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</si>
  <si>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</si>
  <si>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</si>
  <si>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</si>
  <si>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</si>
  <si>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</si>
  <si>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</si>
  <si>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</si>
  <si>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</si>
  <si>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</si>
  <si>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</si>
  <si>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</si>
  <si>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</si>
  <si>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</si>
  <si>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</si>
  <si>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</si>
  <si>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</si>
  <si>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</si>
  <si>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</si>
  <si>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</si>
  <si>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</si>
  <si>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</si>
  <si>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</si>
  <si>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</si>
  <si>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</si>
  <si>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</si>
  <si>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</si>
  <si>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</si>
  <si>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</si>
  <si>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</si>
  <si>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</si>
  <si>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</si>
  <si>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</si>
  <si>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</si>
  <si>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</si>
  <si>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</si>
  <si>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</si>
  <si>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</si>
  <si>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</si>
  <si>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</si>
  <si>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</si>
  <si>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</si>
  <si>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</si>
  <si>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</si>
  <si>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</si>
  <si>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</si>
  <si>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</si>
  <si>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</si>
  <si>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</si>
  <si>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</si>
  <si>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</si>
  <si>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</si>
  <si>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</si>
  <si>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</si>
  <si>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</si>
  <si>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</si>
  <si>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</si>
  <si>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</si>
  <si>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</si>
  <si>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</si>
  <si>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</si>
  <si>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</si>
  <si>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</si>
  <si>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</si>
  <si>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</si>
  <si>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</si>
  <si>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</si>
  <si>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</si>
  <si>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</si>
  <si>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</si>
  <si>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</si>
  <si>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</si>
  <si>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</si>
  <si>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</si>
  <si>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</si>
  <si>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</si>
  <si>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</si>
  <si>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</si>
  <si>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</si>
  <si>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</si>
  <si>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</si>
  <si>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</si>
  <si>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</si>
  <si>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</si>
  <si>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</si>
  <si>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</si>
  <si>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</si>
  <si>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</si>
  <si>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</si>
  <si>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</si>
  <si>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</si>
  <si>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</si>
  <si>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</si>
  <si>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</si>
  <si>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</si>
  <si>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</si>
  <si>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</si>
  <si>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</si>
  <si>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</si>
  <si>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</si>
  <si>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</si>
  <si>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</si>
  <si>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</si>
  <si>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</si>
  <si>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</si>
  <si>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</si>
  <si>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</si>
  <si>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</si>
  <si>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</si>
  <si>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</si>
  <si>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</si>
  <si>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</si>
  <si>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</si>
  <si>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</si>
  <si>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</si>
  <si>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</si>
  <si>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</si>
  <si>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</si>
  <si>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</si>
  <si>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</si>
  <si>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</si>
  <si>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</si>
  <si>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</si>
  <si>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</si>
  <si>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</si>
  <si>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</si>
  <si>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</si>
  <si>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</si>
  <si>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</si>
  <si>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</si>
  <si>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</si>
  <si>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</si>
  <si>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</si>
  <si>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</si>
  <si>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</si>
  <si>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</si>
  <si>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</si>
  <si>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</si>
  <si>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</si>
  <si>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</si>
  <si>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</si>
  <si>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</si>
  <si>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</si>
  <si>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</si>
  <si>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</si>
  <si>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</si>
  <si>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</si>
  <si>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</si>
  <si>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</si>
  <si>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</si>
  <si>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</si>
  <si>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北海道石狩市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</si>
  <si>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</si>
  <si>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</si>
  <si>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</si>
  <si>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</si>
  <si>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</si>
  <si>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</si>
  <si>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</si>
  <si>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</si>
  <si>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</si>
  <si>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</si>
  <si>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</si>
  <si>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</si>
  <si>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</si>
  <si>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</si>
  <si>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</si>
  <si>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</si>
  <si>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</si>
  <si>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</si>
  <si>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</si>
  <si>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</si>
  <si>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</si>
  <si>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</si>
  <si>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</si>
  <si>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</si>
  <si>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</si>
  <si>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</si>
  <si>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</si>
  <si>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</si>
  <si>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</si>
  <si>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</si>
  <si>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</si>
  <si>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</si>
  <si>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</si>
  <si>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</si>
  <si>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国民健康保険診療所特別会計</t>
    <phoneticPr fontId="5"/>
  </si>
  <si>
    <t>後期高齢者医療特別会計</t>
    <phoneticPr fontId="5"/>
  </si>
  <si>
    <t>介護保険事業特別会計</t>
    <phoneticPr fontId="5"/>
  </si>
  <si>
    <t>介護サービス事業特別会計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</si>
  <si>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</si>
  <si>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</si>
  <si>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</si>
  <si>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</si>
  <si>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</si>
  <si>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</si>
  <si>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</si>
  <si>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</si>
  <si>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</si>
  <si>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</si>
  <si>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</si>
  <si>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</si>
  <si>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</si>
  <si>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</si>
  <si>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</si>
  <si>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</si>
  <si>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</si>
  <si>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</si>
  <si>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</si>
  <si>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</si>
  <si>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</si>
  <si>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</si>
  <si>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</si>
  <si>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</si>
  <si>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</si>
  <si>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</si>
  <si>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</si>
  <si>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</si>
  <si>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</si>
  <si>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</si>
  <si>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</si>
  <si>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</si>
  <si>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</si>
  <si>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</si>
  <si>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</si>
  <si>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</si>
  <si>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</si>
  <si>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</si>
  <si>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</si>
  <si>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</si>
  <si>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</si>
  <si>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</si>
  <si>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</si>
  <si>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</si>
  <si>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</si>
  <si>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</si>
  <si>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</si>
  <si>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</si>
  <si>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</si>
  <si>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</si>
  <si>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</si>
  <si>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</si>
  <si>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</si>
  <si>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</si>
  <si>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</si>
  <si>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</si>
  <si>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</si>
  <si>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</si>
  <si>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</si>
  <si>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</si>
  <si>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</si>
  <si>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</si>
  <si>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</si>
  <si>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</si>
  <si>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</si>
  <si>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</si>
  <si>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</si>
  <si>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</si>
  <si>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</si>
  <si>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</si>
  <si>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</si>
  <si>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</si>
  <si>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</si>
  <si>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</si>
  <si>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</si>
  <si>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</si>
  <si>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</si>
  <si>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</si>
  <si>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</si>
  <si>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</si>
  <si>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</si>
  <si>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</si>
  <si>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</si>
  <si>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</si>
  <si>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</si>
  <si>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</si>
  <si>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</si>
  <si>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</si>
  <si>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</si>
  <si>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</si>
  <si>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</si>
  <si>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</si>
  <si>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</si>
  <si>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</si>
  <si>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</si>
  <si>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</si>
  <si>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</si>
  <si>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</si>
  <si>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</si>
  <si>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</si>
  <si>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</si>
  <si>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</si>
  <si>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</si>
  <si>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</si>
  <si>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</si>
  <si>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</si>
  <si>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</si>
  <si>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</si>
  <si>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</si>
  <si>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</si>
  <si>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</si>
  <si>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</si>
  <si>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</si>
  <si>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</si>
  <si>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</si>
  <si>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</si>
  <si>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</si>
  <si>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</si>
  <si>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</si>
  <si>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</si>
  <si>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</si>
  <si>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</si>
  <si>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</si>
  <si>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</si>
  <si>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</si>
  <si>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</si>
  <si>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</si>
  <si>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</si>
  <si>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</si>
  <si>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</si>
  <si>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</si>
  <si>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</si>
  <si>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</si>
  <si>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</si>
  <si>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</si>
  <si>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</si>
  <si>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</si>
  <si>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</si>
  <si>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5.82</t>
  </si>
  <si>
    <t>▲ 3.25</t>
  </si>
  <si>
    <t>水道事業会計</t>
  </si>
  <si>
    <t>一般会計</t>
  </si>
  <si>
    <t>下水道事業会計</t>
  </si>
  <si>
    <t>介護保険事業特別会計</t>
  </si>
  <si>
    <t>国民健康保険事業特別会計</t>
  </si>
  <si>
    <t>▲ 1.03</t>
  </si>
  <si>
    <t>▲ 0.34</t>
  </si>
  <si>
    <t>後期高齢者医療特別会計</t>
  </si>
  <si>
    <t>介護サービス事業特別会計</t>
  </si>
  <si>
    <t>国民健康保険診療所特別会計</t>
  </si>
  <si>
    <t>その他会計（赤字）</t>
  </si>
  <si>
    <t>その他会計（黒字）</t>
  </si>
  <si>
    <t>R02</t>
    <phoneticPr fontId="5"/>
  </si>
  <si>
    <t>R03</t>
    <phoneticPr fontId="5"/>
  </si>
  <si>
    <t>R04</t>
    <phoneticPr fontId="5"/>
  </si>
  <si>
    <t>R05</t>
    <phoneticPr fontId="5"/>
  </si>
  <si>
    <t>R06</t>
    <phoneticPr fontId="5"/>
  </si>
  <si>
    <t>石狩市公務サービス</t>
    <rPh sb="0" eb="3">
      <t>イシカリシ</t>
    </rPh>
    <rPh sb="3" eb="5">
      <t>コウム</t>
    </rPh>
    <phoneticPr fontId="2"/>
  </si>
  <si>
    <t>石狩市スポーツ協会</t>
    <rPh sb="0" eb="3">
      <t>イシカリシ</t>
    </rPh>
    <rPh sb="7" eb="9">
      <t>キョウカイ</t>
    </rPh>
    <phoneticPr fontId="2"/>
  </si>
  <si>
    <t>あい風</t>
    <rPh sb="2" eb="3">
      <t>カゼ</t>
    </rPh>
    <phoneticPr fontId="2"/>
  </si>
  <si>
    <t>石狩市防災まちづくり協会</t>
    <rPh sb="0" eb="3">
      <t>イシカリシ</t>
    </rPh>
    <rPh sb="3" eb="5">
      <t>ボウサイ</t>
    </rPh>
    <rPh sb="10" eb="12">
      <t>キョウカイ</t>
    </rPh>
    <phoneticPr fontId="2"/>
  </si>
  <si>
    <t>石狩湾新港管理組合（一般会計）</t>
  </si>
  <si>
    <t>石狩湾新港管理組合（港湾整備事業特別会計）</t>
  </si>
  <si>
    <t>石狩北部地区消防事務組合</t>
  </si>
  <si>
    <t>石狩西部広域水道企業団</t>
  </si>
  <si>
    <t>石狩教育研修センター組合</t>
  </si>
  <si>
    <t>-</t>
    <phoneticPr fontId="2"/>
  </si>
  <si>
    <t>合併街づくり基金</t>
    <rPh sb="0" eb="3">
      <t>ガッペイマチ</t>
    </rPh>
    <rPh sb="6" eb="8">
      <t>キキン</t>
    </rPh>
    <phoneticPr fontId="5"/>
  </si>
  <si>
    <t>ふるさと応援基金</t>
    <rPh sb="4" eb="8">
      <t>オウエンキキン</t>
    </rPh>
    <phoneticPr fontId="5"/>
  </si>
  <si>
    <t>公共施設修繕基金</t>
    <rPh sb="0" eb="4">
      <t>コウキョウシセツ</t>
    </rPh>
    <rPh sb="4" eb="8">
      <t>シュウゼンキキン</t>
    </rPh>
    <phoneticPr fontId="5"/>
  </si>
  <si>
    <t>地域福祉基金</t>
    <rPh sb="0" eb="4">
      <t>チイキフクシ</t>
    </rPh>
    <rPh sb="4" eb="6">
      <t>キキン</t>
    </rPh>
    <phoneticPr fontId="5"/>
  </si>
  <si>
    <t>漁業振興基金</t>
    <rPh sb="0" eb="4">
      <t>ギョギョウシンコウ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</si>
  <si>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</si>
  <si>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</si>
  <si>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46.6％、有形固定資産減価償却率は68.3％と、前年度からそれぞれ5.0ポイント、0.5ポイント上昇し、いずれも類似団体平均を上回っている。令和2年度から将来負担比率は低下傾向にあるが、R6の大規模建設事業等により上昇した。減価償却率は継続して上昇しており、財政負担と施設の老朽化への対応として機能集約による統廃合や除却も併せて考える必要がある。将来世代に対して持続可能な有形固定資産の管理に努めるとともに、より一層規律のある財政運営を図る。</t>
    <rPh sb="94" eb="96">
      <t>ケイコウ</t>
    </rPh>
    <rPh sb="104" eb="107">
      <t>ダイキボ</t>
    </rPh>
    <rPh sb="107" eb="109">
      <t>ケンセツ</t>
    </rPh>
    <rPh sb="109" eb="111">
      <t>ジギョウ</t>
    </rPh>
    <rPh sb="111" eb="112">
      <t>トウ</t>
    </rPh>
    <rPh sb="115" eb="117">
      <t>ジョウショウ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</si>
  <si>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</si>
  <si>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</si>
  <si>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</si>
  <si>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</si>
  <si>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</si>
  <si>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</si>
  <si>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46.6％、実質公債費比率は6.5％と、前年度からそれぞれ5.0ポイント、0.1ポイント上昇し、類似団体平均を43.0ポイント、0.8ポイント上回っている。実質公債費比率の変動は小さいものの、充当可能基金の減少により将来負担比率は上昇しており、今後の償還負担に留意が必要である。実質公債費比率は3か年平均であるため、単年度の状況や償還予定も確認し、公営企業等に係る負担を含め、新規発行額、償還額及び基金残高のバランスを管理する必要があり、将来世代へ過度な負担を強いることがないよう、健全かつ明確で柔軟性のある財政運営に努める。</t>
    <rPh sb="103" eb="107">
      <t>ジュウトウカノウ</t>
    </rPh>
    <rPh sb="107" eb="109">
      <t>キキン</t>
    </rPh>
    <rPh sb="110" eb="112">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</si>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</sst>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2AF8CA1-3C05-48D4-8787-D19DEF7B9F1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E8D4-4FF4-94B7-1DC0C4CEECF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31824</c:v>
                </c:pt>
                <c:pt idx="1">
                  <c:v>42354</c:v>
                </c:pt>
                <c:pt idx="2">
                  <c:v>39323</c:v>
                </c:pt>
                <c:pt idx="3">
                  <c:v>45916</c:v>
                </c:pt>
                <c:pt idx="4">
                  <c:v>61671</c:v>
                </c:pt>
              </c:numCache>
            </c:numRef>
          </c:val>
          <c:smooth val="0"/>
          <c:extLst>
            <c:ext xmlns:c16="http://schemas.microsoft.com/office/drawing/2014/chart" uri="{C3380CC4-5D6E-409C-BE32-E72D297353CC}">
              <c16:uniqueId val="{00000001-E8D4-4FF4-94B7-1DC0C4CEECF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3.25</c:v>
                </c:pt>
                <c:pt idx="1">
                  <c:v>3.48</c:v>
                </c:pt>
                <c:pt idx="2">
                  <c:v>6.9</c:v>
                </c:pt>
                <c:pt idx="3">
                  <c:v>4.46</c:v>
                </c:pt>
                <c:pt idx="4">
                  <c:v>4.59</c:v>
                </c:pt>
              </c:numCache>
            </c:numRef>
          </c:val>
          <c:extLst>
            <c:ext xmlns:c16="http://schemas.microsoft.com/office/drawing/2014/chart" uri="{C3380CC4-5D6E-409C-BE32-E72D297353CC}">
              <c16:uniqueId val="{00000000-D1D2-4A5E-8851-B950044C152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1.72</c:v>
                </c:pt>
                <c:pt idx="1">
                  <c:v>3.21</c:v>
                </c:pt>
                <c:pt idx="2">
                  <c:v>5.03</c:v>
                </c:pt>
                <c:pt idx="3">
                  <c:v>4.66</c:v>
                </c:pt>
                <c:pt idx="4">
                  <c:v>3.23</c:v>
                </c:pt>
              </c:numCache>
            </c:numRef>
          </c:val>
          <c:extLst>
            <c:ext xmlns:c16="http://schemas.microsoft.com/office/drawing/2014/chart" uri="{C3380CC4-5D6E-409C-BE32-E72D297353CC}">
              <c16:uniqueId val="{00000001-D1D2-4A5E-8851-B950044C152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0.83</c:v>
                </c:pt>
                <c:pt idx="1">
                  <c:v>0.37</c:v>
                </c:pt>
                <c:pt idx="2">
                  <c:v>3.36</c:v>
                </c:pt>
                <c:pt idx="3">
                  <c:v>-5.82</c:v>
                </c:pt>
                <c:pt idx="4">
                  <c:v>-3.25</c:v>
                </c:pt>
              </c:numCache>
            </c:numRef>
          </c:val>
          <c:smooth val="0"/>
          <c:extLst>
            <c:ext xmlns:c16="http://schemas.microsoft.com/office/drawing/2014/chart" uri="{C3380CC4-5D6E-409C-BE32-E72D297353CC}">
              <c16:uniqueId val="{00000002-D1D2-4A5E-8851-B950044C152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2.59</c:v>
                </c:pt>
                <c:pt idx="2">
                  <c:v>#N/A</c:v>
                </c:pt>
                <c:pt idx="3">
                  <c:v>2.95</c:v>
                </c:pt>
                <c:pt idx="4">
                  <c:v>#N/A</c:v>
                </c:pt>
                <c:pt idx="5">
                  <c:v>3.15</c:v>
                </c:pt>
                <c:pt idx="6">
                  <c:v>#N/A</c:v>
                </c:pt>
                <c:pt idx="7">
                  <c:v>3.13</c:v>
                </c:pt>
                <c:pt idx="8">
                  <c:v>0</c:v>
                </c:pt>
                <c:pt idx="9">
                  <c:v>0</c:v>
                </c:pt>
              </c:numCache>
            </c:numRef>
          </c:val>
          <c:extLst>
            <c:ext xmlns:c16="http://schemas.microsoft.com/office/drawing/2014/chart" uri="{C3380CC4-5D6E-409C-BE32-E72D297353CC}">
              <c16:uniqueId val="{00000000-9BAF-4986-9643-C01BFB69BC3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BAF-4986-9643-C01BFB69BC3A}"/>
            </c:ext>
          </c:extLst>
        </c:ser>
        <c:ser>
          <c:idx val="2"/>
          <c:order val="2"/>
          <c:tx>
            <c:strRef>
              <c:f>データシート!$A$29</c:f>
              <c:strCache>
                <c:ptCount val="1"/>
                <c:pt idx="0">
                  <c:v>国民健康保険診療所特別会計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0.13</c:v>
                </c:pt>
                <c:pt idx="2">
                  <c:v>#N/A</c:v>
                </c:pt>
                <c:pt idx="3">
                  <c:v>0.02</c:v>
                </c:pt>
                <c:pt idx="4">
                  <c:v>#N/A</c:v>
                </c:pt>
                <c:pt idx="5">
                  <c:v>0.06</c:v>
                </c:pt>
                <c:pt idx="6">
                  <c:v>#N/A</c:v>
                </c:pt>
                <c:pt idx="7">
                  <c:v>7.0000000000000007E-2</c:v>
                </c:pt>
                <c:pt idx="8">
                  <c:v>#N/A</c:v>
                </c:pt>
                <c:pt idx="9">
                  <c:v>0.06</c:v>
                </c:pt>
              </c:numCache>
            </c:numRef>
          </c:val>
          <c:extLst>
            <c:ext xmlns:c16="http://schemas.microsoft.com/office/drawing/2014/chart" uri="{C3380CC4-5D6E-409C-BE32-E72D297353CC}">
              <c16:uniqueId val="{00000002-9BAF-4986-9643-C01BFB69BC3A}"/>
            </c:ext>
          </c:extLst>
        </c:ser>
        <c:ser>
          <c:idx val="3"/>
          <c:order val="3"/>
          <c:tx>
            <c:strRef>
              <c:f>データシート!$A$30</c:f>
              <c:strCache>
                <c:ptCount val="1"/>
                <c:pt idx="0">
                  <c:v>介護サービス事業特別会計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0.02</c:v>
                </c:pt>
                <c:pt idx="6">
                  <c:v>#N/A</c:v>
                </c:pt>
                <c:pt idx="7">
                  <c:v>0.04</c:v>
                </c:pt>
                <c:pt idx="8">
                  <c:v>#N/A</c:v>
                </c:pt>
                <c:pt idx="9">
                  <c:v>7.0000000000000007E-2</c:v>
                </c:pt>
              </c:numCache>
            </c:numRef>
          </c:val>
          <c:extLst>
            <c:ext xmlns:c16="http://schemas.microsoft.com/office/drawing/2014/chart" uri="{C3380CC4-5D6E-409C-BE32-E72D297353CC}">
              <c16:uniqueId val="{00000003-9BAF-4986-9643-C01BFB69BC3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0.06</c:v>
                </c:pt>
                <c:pt idx="4">
                  <c:v>#N/A</c:v>
                </c:pt>
                <c:pt idx="5">
                  <c:v>7.0000000000000007E-2</c:v>
                </c:pt>
                <c:pt idx="6">
                  <c:v>#N/A</c:v>
                </c:pt>
                <c:pt idx="7">
                  <c:v>0.05</c:v>
                </c:pt>
                <c:pt idx="8">
                  <c:v>#N/A</c:v>
                </c:pt>
                <c:pt idx="9">
                  <c:v>0.08</c:v>
                </c:pt>
              </c:numCache>
            </c:numRef>
          </c:val>
          <c:extLst>
            <c:ext xmlns:c16="http://schemas.microsoft.com/office/drawing/2014/chart" uri="{C3380CC4-5D6E-409C-BE32-E72D297353CC}">
              <c16:uniqueId val="{00000004-9BAF-4986-9643-C01BFB69BC3A}"/>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1.03</c:v>
                </c:pt>
                <c:pt idx="1">
                  <c:v>#N/A</c:v>
                </c:pt>
                <c:pt idx="2">
                  <c:v>0.34</c:v>
                </c:pt>
                <c:pt idx="3">
                  <c:v>#N/A</c:v>
                </c:pt>
                <c:pt idx="4">
                  <c:v>#N/A</c:v>
                </c:pt>
                <c:pt idx="5">
                  <c:v>0.25</c:v>
                </c:pt>
                <c:pt idx="6">
                  <c:v>#N/A</c:v>
                </c:pt>
                <c:pt idx="7">
                  <c:v>0.38</c:v>
                </c:pt>
                <c:pt idx="8">
                  <c:v>#N/A</c:v>
                </c:pt>
                <c:pt idx="9">
                  <c:v>0.28000000000000003</c:v>
                </c:pt>
              </c:numCache>
            </c:numRef>
          </c:val>
          <c:extLst>
            <c:ext xmlns:c16="http://schemas.microsoft.com/office/drawing/2014/chart" uri="{C3380CC4-5D6E-409C-BE32-E72D297353CC}">
              <c16:uniqueId val="{00000005-9BAF-4986-9643-C01BFB69BC3A}"/>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1.63</c:v>
                </c:pt>
                <c:pt idx="4">
                  <c:v>#N/A</c:v>
                </c:pt>
                <c:pt idx="5">
                  <c:v>2.13</c:v>
                </c:pt>
                <c:pt idx="6">
                  <c:v>#N/A</c:v>
                </c:pt>
                <c:pt idx="7">
                  <c:v>1.68</c:v>
                </c:pt>
                <c:pt idx="8">
                  <c:v>#N/A</c:v>
                </c:pt>
                <c:pt idx="9">
                  <c:v>1.07</c:v>
                </c:pt>
              </c:numCache>
            </c:numRef>
          </c:val>
          <c:extLst>
            <c:ext xmlns:c16="http://schemas.microsoft.com/office/drawing/2014/chart" uri="{C3380CC4-5D6E-409C-BE32-E72D297353CC}">
              <c16:uniqueId val="{00000006-9BAF-4986-9643-C01BFB69BC3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2.67</c:v>
                </c:pt>
              </c:numCache>
            </c:numRef>
          </c:val>
          <c:extLst>
            <c:ext xmlns:c16="http://schemas.microsoft.com/office/drawing/2014/chart" uri="{C3380CC4-5D6E-409C-BE32-E72D297353CC}">
              <c16:uniqueId val="{00000007-9BAF-4986-9643-C01BFB69BC3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3.24</c:v>
                </c:pt>
                <c:pt idx="2">
                  <c:v>#N/A</c:v>
                </c:pt>
                <c:pt idx="3">
                  <c:v>3.48</c:v>
                </c:pt>
                <c:pt idx="4">
                  <c:v>#N/A</c:v>
                </c:pt>
                <c:pt idx="5">
                  <c:v>6.89</c:v>
                </c:pt>
                <c:pt idx="6">
                  <c:v>#N/A</c:v>
                </c:pt>
                <c:pt idx="7">
                  <c:v>4.46</c:v>
                </c:pt>
                <c:pt idx="8">
                  <c:v>#N/A</c:v>
                </c:pt>
                <c:pt idx="9">
                  <c:v>4.59</c:v>
                </c:pt>
              </c:numCache>
            </c:numRef>
          </c:val>
          <c:extLst>
            <c:ext xmlns:c16="http://schemas.microsoft.com/office/drawing/2014/chart" uri="{C3380CC4-5D6E-409C-BE32-E72D297353CC}">
              <c16:uniqueId val="{00000008-9BAF-4986-9643-C01BFB69BC3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9.17</c:v>
                </c:pt>
                <c:pt idx="2">
                  <c:v>#N/A</c:v>
                </c:pt>
                <c:pt idx="3">
                  <c:v>9.11</c:v>
                </c:pt>
                <c:pt idx="4">
                  <c:v>#N/A</c:v>
                </c:pt>
                <c:pt idx="5">
                  <c:v>9.0500000000000007</c:v>
                </c:pt>
                <c:pt idx="6">
                  <c:v>#N/A</c:v>
                </c:pt>
                <c:pt idx="7">
                  <c:v>8.66</c:v>
                </c:pt>
                <c:pt idx="8">
                  <c:v>#N/A</c:v>
                </c:pt>
                <c:pt idx="9">
                  <c:v>8.44</c:v>
                </c:pt>
              </c:numCache>
            </c:numRef>
          </c:val>
          <c:extLst>
            <c:ext xmlns:c16="http://schemas.microsoft.com/office/drawing/2014/chart" uri="{C3380CC4-5D6E-409C-BE32-E72D297353CC}">
              <c16:uniqueId val="{00000009-9BAF-4986-9643-C01BFB69BC3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2782</c:v>
                </c:pt>
                <c:pt idx="5">
                  <c:v>2714</c:v>
                </c:pt>
                <c:pt idx="8">
                  <c:v>2666</c:v>
                </c:pt>
                <c:pt idx="11">
                  <c:v>2715</c:v>
                </c:pt>
                <c:pt idx="14">
                  <c:v>2481</c:v>
                </c:pt>
              </c:numCache>
            </c:numRef>
          </c:val>
          <c:extLst>
            <c:ext xmlns:c16="http://schemas.microsoft.com/office/drawing/2014/chart" uri="{C3380CC4-5D6E-409C-BE32-E72D297353CC}">
              <c16:uniqueId val="{00000000-BF2F-43F5-8D93-02637EE2417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2</c:v>
                </c:pt>
              </c:numCache>
            </c:numRef>
          </c:val>
          <c:extLst>
            <c:ext xmlns:c16="http://schemas.microsoft.com/office/drawing/2014/chart" uri="{C3380CC4-5D6E-409C-BE32-E72D297353CC}">
              <c16:uniqueId val="{00000001-BF2F-43F5-8D93-02637EE2417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26</c:v>
                </c:pt>
                <c:pt idx="3">
                  <c:v>22</c:v>
                </c:pt>
                <c:pt idx="6">
                  <c:v>21</c:v>
                </c:pt>
                <c:pt idx="9">
                  <c:v>16</c:v>
                </c:pt>
                <c:pt idx="12">
                  <c:v>7</c:v>
                </c:pt>
              </c:numCache>
            </c:numRef>
          </c:val>
          <c:extLst>
            <c:ext xmlns:c16="http://schemas.microsoft.com/office/drawing/2014/chart" uri="{C3380CC4-5D6E-409C-BE32-E72D297353CC}">
              <c16:uniqueId val="{00000002-BF2F-43F5-8D93-02637EE2417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83</c:v>
                </c:pt>
                <c:pt idx="3">
                  <c:v>69</c:v>
                </c:pt>
                <c:pt idx="6">
                  <c:v>61</c:v>
                </c:pt>
                <c:pt idx="9">
                  <c:v>55</c:v>
                </c:pt>
                <c:pt idx="12">
                  <c:v>30</c:v>
                </c:pt>
              </c:numCache>
            </c:numRef>
          </c:val>
          <c:extLst>
            <c:ext xmlns:c16="http://schemas.microsoft.com/office/drawing/2014/chart" uri="{C3380CC4-5D6E-409C-BE32-E72D297353CC}">
              <c16:uniqueId val="{00000003-BF2F-43F5-8D93-02637EE2417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740</c:v>
                </c:pt>
                <c:pt idx="3">
                  <c:v>684</c:v>
                </c:pt>
                <c:pt idx="6">
                  <c:v>706</c:v>
                </c:pt>
                <c:pt idx="9">
                  <c:v>704</c:v>
                </c:pt>
                <c:pt idx="12">
                  <c:v>598</c:v>
                </c:pt>
              </c:numCache>
            </c:numRef>
          </c:val>
          <c:extLst>
            <c:ext xmlns:c16="http://schemas.microsoft.com/office/drawing/2014/chart" uri="{C3380CC4-5D6E-409C-BE32-E72D297353CC}">
              <c16:uniqueId val="{00000004-BF2F-43F5-8D93-02637EE2417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F2F-43F5-8D93-02637EE2417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F2F-43F5-8D93-02637EE2417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3084</c:v>
                </c:pt>
                <c:pt idx="3">
                  <c:v>2934</c:v>
                </c:pt>
                <c:pt idx="6">
                  <c:v>2877</c:v>
                </c:pt>
                <c:pt idx="9">
                  <c:v>2969</c:v>
                </c:pt>
                <c:pt idx="12">
                  <c:v>2926</c:v>
                </c:pt>
              </c:numCache>
            </c:numRef>
          </c:val>
          <c:extLst>
            <c:ext xmlns:c16="http://schemas.microsoft.com/office/drawing/2014/chart" uri="{C3380CC4-5D6E-409C-BE32-E72D297353CC}">
              <c16:uniqueId val="{00000007-BF2F-43F5-8D93-02637EE2417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1151</c:v>
                </c:pt>
                <c:pt idx="2">
                  <c:v>#N/A</c:v>
                </c:pt>
                <c:pt idx="3">
                  <c:v>#N/A</c:v>
                </c:pt>
                <c:pt idx="4">
                  <c:v>995</c:v>
                </c:pt>
                <c:pt idx="5">
                  <c:v>#N/A</c:v>
                </c:pt>
                <c:pt idx="6">
                  <c:v>#N/A</c:v>
                </c:pt>
                <c:pt idx="7">
                  <c:v>999</c:v>
                </c:pt>
                <c:pt idx="8">
                  <c:v>#N/A</c:v>
                </c:pt>
                <c:pt idx="9">
                  <c:v>#N/A</c:v>
                </c:pt>
                <c:pt idx="10">
                  <c:v>1029</c:v>
                </c:pt>
                <c:pt idx="11">
                  <c:v>#N/A</c:v>
                </c:pt>
                <c:pt idx="12">
                  <c:v>#N/A</c:v>
                </c:pt>
                <c:pt idx="13">
                  <c:v>1082</c:v>
                </c:pt>
                <c:pt idx="14">
                  <c:v>#N/A</c:v>
                </c:pt>
              </c:numCache>
            </c:numRef>
          </c:val>
          <c:smooth val="0"/>
          <c:extLst>
            <c:ext xmlns:c16="http://schemas.microsoft.com/office/drawing/2014/chart" uri="{C3380CC4-5D6E-409C-BE32-E72D297353CC}">
              <c16:uniqueId val="{00000008-BF2F-43F5-8D93-02637EE2417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26541</c:v>
                </c:pt>
                <c:pt idx="5">
                  <c:v>25729</c:v>
                </c:pt>
                <c:pt idx="8">
                  <c:v>24671</c:v>
                </c:pt>
                <c:pt idx="11">
                  <c:v>23750</c:v>
                </c:pt>
                <c:pt idx="14">
                  <c:v>23394</c:v>
                </c:pt>
              </c:numCache>
            </c:numRef>
          </c:val>
          <c:extLst>
            <c:ext xmlns:c16="http://schemas.microsoft.com/office/drawing/2014/chart" uri="{C3380CC4-5D6E-409C-BE32-E72D297353CC}">
              <c16:uniqueId val="{00000000-8476-4051-9AB8-F6AB15D2686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4408</c:v>
                </c:pt>
                <c:pt idx="5">
                  <c:v>4528</c:v>
                </c:pt>
                <c:pt idx="8">
                  <c:v>4289</c:v>
                </c:pt>
                <c:pt idx="11">
                  <c:v>4179</c:v>
                </c:pt>
                <c:pt idx="14">
                  <c:v>4093</c:v>
                </c:pt>
              </c:numCache>
            </c:numRef>
          </c:val>
          <c:extLst>
            <c:ext xmlns:c16="http://schemas.microsoft.com/office/drawing/2014/chart" uri="{C3380CC4-5D6E-409C-BE32-E72D297353CC}">
              <c16:uniqueId val="{00000001-8476-4051-9AB8-F6AB15D2686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1658</c:v>
                </c:pt>
                <c:pt idx="5">
                  <c:v>2501</c:v>
                </c:pt>
                <c:pt idx="8">
                  <c:v>3337</c:v>
                </c:pt>
                <c:pt idx="11">
                  <c:v>3753</c:v>
                </c:pt>
                <c:pt idx="14">
                  <c:v>3306</c:v>
                </c:pt>
              </c:numCache>
            </c:numRef>
          </c:val>
          <c:extLst>
            <c:ext xmlns:c16="http://schemas.microsoft.com/office/drawing/2014/chart" uri="{C3380CC4-5D6E-409C-BE32-E72D297353CC}">
              <c16:uniqueId val="{00000002-8476-4051-9AB8-F6AB15D2686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76-4051-9AB8-F6AB15D2686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76-4051-9AB8-F6AB15D2686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476-4051-9AB8-F6AB15D2686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1603</c:v>
                </c:pt>
                <c:pt idx="3">
                  <c:v>1573</c:v>
                </c:pt>
                <c:pt idx="6">
                  <c:v>1462</c:v>
                </c:pt>
                <c:pt idx="9">
                  <c:v>1522</c:v>
                </c:pt>
                <c:pt idx="12">
                  <c:v>1818</c:v>
                </c:pt>
              </c:numCache>
            </c:numRef>
          </c:val>
          <c:extLst>
            <c:ext xmlns:c16="http://schemas.microsoft.com/office/drawing/2014/chart" uri="{C3380CC4-5D6E-409C-BE32-E72D297353CC}">
              <c16:uniqueId val="{00000006-8476-4051-9AB8-F6AB15D2686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677</c:v>
                </c:pt>
                <c:pt idx="3">
                  <c:v>615</c:v>
                </c:pt>
                <c:pt idx="6">
                  <c:v>622</c:v>
                </c:pt>
                <c:pt idx="9">
                  <c:v>715</c:v>
                </c:pt>
                <c:pt idx="12">
                  <c:v>869</c:v>
                </c:pt>
              </c:numCache>
            </c:numRef>
          </c:val>
          <c:extLst>
            <c:ext xmlns:c16="http://schemas.microsoft.com/office/drawing/2014/chart" uri="{C3380CC4-5D6E-409C-BE32-E72D297353CC}">
              <c16:uniqueId val="{00000007-8476-4051-9AB8-F6AB15D2686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8479</c:v>
                </c:pt>
                <c:pt idx="3">
                  <c:v>7859</c:v>
                </c:pt>
                <c:pt idx="6">
                  <c:v>7230</c:v>
                </c:pt>
                <c:pt idx="9">
                  <c:v>6944</c:v>
                </c:pt>
                <c:pt idx="12">
                  <c:v>6564</c:v>
                </c:pt>
              </c:numCache>
            </c:numRef>
          </c:val>
          <c:extLst>
            <c:ext xmlns:c16="http://schemas.microsoft.com/office/drawing/2014/chart" uri="{C3380CC4-5D6E-409C-BE32-E72D297353CC}">
              <c16:uniqueId val="{00000008-8476-4051-9AB8-F6AB15D2686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49</c:v>
                </c:pt>
                <c:pt idx="3">
                  <c:v>34</c:v>
                </c:pt>
                <c:pt idx="6">
                  <c:v>21</c:v>
                </c:pt>
                <c:pt idx="9">
                  <c:v>9</c:v>
                </c:pt>
                <c:pt idx="12">
                  <c:v>5</c:v>
                </c:pt>
              </c:numCache>
            </c:numRef>
          </c:val>
          <c:extLst>
            <c:ext xmlns:c16="http://schemas.microsoft.com/office/drawing/2014/chart" uri="{C3380CC4-5D6E-409C-BE32-E72D297353CC}">
              <c16:uniqueId val="{00000009-8476-4051-9AB8-F6AB15D2686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31146</c:v>
                </c:pt>
                <c:pt idx="3">
                  <c:v>30756</c:v>
                </c:pt>
                <c:pt idx="6">
                  <c:v>29880</c:v>
                </c:pt>
                <c:pt idx="9">
                  <c:v>29110</c:v>
                </c:pt>
                <c:pt idx="12">
                  <c:v>29228</c:v>
                </c:pt>
              </c:numCache>
            </c:numRef>
          </c:val>
          <c:extLst>
            <c:ext xmlns:c16="http://schemas.microsoft.com/office/drawing/2014/chart" uri="{C3380CC4-5D6E-409C-BE32-E72D297353CC}">
              <c16:uniqueId val="{0000000A-8476-4051-9AB8-F6AB15D268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9347</c:v>
                </c:pt>
                <c:pt idx="2">
                  <c:v>#N/A</c:v>
                </c:pt>
                <c:pt idx="3">
                  <c:v>#N/A</c:v>
                </c:pt>
                <c:pt idx="4">
                  <c:v>8080</c:v>
                </c:pt>
                <c:pt idx="5">
                  <c:v>#N/A</c:v>
                </c:pt>
                <c:pt idx="6">
                  <c:v>#N/A</c:v>
                </c:pt>
                <c:pt idx="7">
                  <c:v>6917</c:v>
                </c:pt>
                <c:pt idx="8">
                  <c:v>#N/A</c:v>
                </c:pt>
                <c:pt idx="9">
                  <c:v>#N/A</c:v>
                </c:pt>
                <c:pt idx="10">
                  <c:v>6619</c:v>
                </c:pt>
                <c:pt idx="11">
                  <c:v>#N/A</c:v>
                </c:pt>
                <c:pt idx="12">
                  <c:v>#N/A</c:v>
                </c:pt>
                <c:pt idx="13">
                  <c:v>7692</c:v>
                </c:pt>
                <c:pt idx="14">
                  <c:v>#N/A</c:v>
                </c:pt>
              </c:numCache>
            </c:numRef>
          </c:val>
          <c:smooth val="0"/>
          <c:extLst>
            <c:ext xmlns:c16="http://schemas.microsoft.com/office/drawing/2014/chart" uri="{C3380CC4-5D6E-409C-BE32-E72D297353CC}">
              <c16:uniqueId val="{0000000B-8476-4051-9AB8-F6AB15D268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887</c:v>
                </c:pt>
                <c:pt idx="1">
                  <c:v>846</c:v>
                </c:pt>
                <c:pt idx="2">
                  <c:v>601</c:v>
                </c:pt>
              </c:numCache>
            </c:numRef>
          </c:val>
          <c:extLst>
            <c:ext xmlns:c16="http://schemas.microsoft.com/office/drawing/2014/chart" uri="{C3380CC4-5D6E-409C-BE32-E72D297353CC}">
              <c16:uniqueId val="{00000000-1428-4B0C-B80D-BA84731A048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401</c:v>
                </c:pt>
                <c:pt idx="1">
                  <c:v>479</c:v>
                </c:pt>
                <c:pt idx="2">
                  <c:v>514</c:v>
                </c:pt>
              </c:numCache>
            </c:numRef>
          </c:val>
          <c:extLst>
            <c:ext xmlns:c16="http://schemas.microsoft.com/office/drawing/2014/chart" uri="{C3380CC4-5D6E-409C-BE32-E72D297353CC}">
              <c16:uniqueId val="{00000001-1428-4B0C-B80D-BA84731A048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3353</c:v>
                </c:pt>
                <c:pt idx="1">
                  <c:v>3672</c:v>
                </c:pt>
                <c:pt idx="2">
                  <c:v>3458</c:v>
                </c:pt>
              </c:numCache>
            </c:numRef>
          </c:val>
          <c:extLst>
            <c:ext xmlns:c16="http://schemas.microsoft.com/office/drawing/2014/chart" uri="{C3380CC4-5D6E-409C-BE32-E72D297353CC}">
              <c16:uniqueId val="{00000002-1428-4B0C-B80D-BA84731A048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{10CCE92B-7065-405C-8343-2BE82C5FB99E}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77B-4EE3-BA67-440A0B4C67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{46D3995F-325D-448E-AA71-5A0AB0441BB8}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7B-4EE3-BA67-440A0B4C67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{5DDA46C9-58A4-4865-A6E0-12329880B5DB}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7B-4EE3-BA67-440A0B4C67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{9AC8C2DA-2C62-4ADA-A3DB-AFA431736C10}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7B-4EE3-BA67-440A0B4C67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{77673F1F-4906-4E38-8A8F-08915F00F1B5}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7B-4EE3-BA67-440A0B4C67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{14ECD5F6-8597-409F-BDA4-2F497AD6C7D0}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77B-4EE3-BA67-440A0B4C67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{FF1ECF44-21E7-4CCC-BF2F-CDABEA789B90}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77B-4EE3-BA67-440A0B4C67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{88CF3937-DC0C-4BAF-9E47-799FC4250608}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77B-4EE3-BA67-440A0B4C67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{DE0EEF6D-4AA5-4F99-B0E4-0B2D565710FD}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77B-4EE3-BA67-440A0B4C67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64.3</c:v>
                </c:pt>
                <c:pt idx="8">
                  <c:v>65.400000000000006</c:v>
                </c:pt>
                <c:pt idx="16">
                  <c:v>66.5</c:v>
                </c:pt>
                <c:pt idx="24">
                  <c:v>67.8</c:v>
                </c:pt>
                <c:pt idx="32">
                  <c:v>68.3</c:v>
                </c:pt>
              </c:numCache>
            </c:numRef>
          </c:xVal>
          <c:yVal>
            <c:numRef>
              <c:f>公会計指標分析・財政指標組合せ分析表!$BP$51:$DC$51</c:f>
              <c:numCache>
                <c:formatCode>#,##0.0;"▲ "#,##0.0</c:formatCode>
                <c:ptCount val="40"/>
                <c:pt idx="0">
                  <c:v>63</c:v>
                </c:pt>
                <c:pt idx="8">
                  <c:v>51.6</c:v>
                </c:pt>
                <c:pt idx="16">
                  <c:v>44.8</c:v>
                </c:pt>
                <c:pt idx="24">
                  <c:v>41.6</c:v>
                </c:pt>
                <c:pt idx="32">
                  <c:v>46.6</c:v>
                </c:pt>
              </c:numCache>
            </c:numRef>
          </c:yVal>
          <c:smooth val="0"/>
          <c:extLst>
            <c:ext xmlns:c16="http://schemas.microsoft.com/office/drawing/2014/chart" uri="{C3380CC4-5D6E-409C-BE32-E72D297353CC}">
              <c16:uniqueId val="{00000009-677B-4EE3-BA67-440A0B4C67A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{8F53ECB8-396B-41FF-BAC4-2A63AABE7BFF}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77B-4EE3-BA67-440A0B4C67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{08B4807F-7F57-484B-A1FE-8E741545B9F2}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7B-4EE3-BA67-440A0B4C67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{BEC19F85-DC1E-4734-9A42-152E0B50FD34}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7B-4EE3-BA67-440A0B4C67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{F874D2F4-02F6-47CB-85C2-AF757C1300AF}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7B-4EE3-BA67-440A0B4C67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{4E1AC9B2-DF52-46D6-BE37-A1F8BB93A784}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7B-4EE3-BA67-440A0B4C67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{875E3889-E810-4D3F-9173-0D4D8DCAC7FD}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77B-4EE3-BA67-440A0B4C67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{47331777-5457-4E44-952F-A8FEE2658594}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77B-4EE3-BA67-440A0B4C67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{72CC836F-6FA1-469E-AE9E-C1AEA066D179}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77B-4EE3-BA67-440A0B4C67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{3B09F774-19E1-45B7-966F-D850CC95809B}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77B-4EE3-BA67-440A0B4C67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677B-4EE3-BA67-440A0B4C67A8}"/>
            </c:ext>
          </c:extLst>
        </c:ser>
        <c:dLbls>
          <c:showLegendKey val="0"/>
          <c:showVal val="1"/>
          <c:showCatName val="0"/>
          <c:showSerName val="0"/>
          <c:showPercent val="0"/>
          <c:showBubbleSize val="0"/>
        </c:dLbls>
        <c:axId val="46179840"/>
        <c:axId val="46181760"/>
      </c:scatterChart>
      <c:valAx>
        <c:axId val="46179840"/>
        <c:scaling>
          <c:orientation val="maxMin"/>
          <c:max val="69"/>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{5BDDB959-96B3-4466-815C-B6D14CF0E444}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033-4DCA-8FA8-D336F2CC3AF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{8E02B5D7-5FCC-4ECF-A334-59719FED0EF0}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33-4DCA-8FA8-D336F2CC3AF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{005FC11A-04F6-4288-BCE1-4F473E6E5B9C}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33-4DCA-8FA8-D336F2CC3AF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{AF2E452C-7F55-4368-8E9E-984C134BA84D}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33-4DCA-8FA8-D336F2CC3AF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{46495D9B-0728-4964-BDDE-D8E3292B472F}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33-4DCA-8FA8-D336F2CC3AF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{7878D05A-DE72-4D20-92A8-9DE6ADC059DC}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033-4DCA-8FA8-D336F2CC3AF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{21E973D4-B031-4D66-A04A-04CF635E8F76}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033-4DCA-8FA8-D336F2CC3AF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{1998FB27-C4EC-44D6-9D78-C2DFDF0ED6A6}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033-4DCA-8FA8-D336F2CC3AF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{720B6087-CC80-4001-9CCB-F9E88A2B989F}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033-4DCA-8FA8-D336F2CC3AF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6.8</c:v>
                </c:pt>
                <c:pt idx="16">
                  <c:v>6.8</c:v>
                </c:pt>
                <c:pt idx="24">
                  <c:v>6.4</c:v>
                </c:pt>
                <c:pt idx="32">
                  <c:v>6.5</c:v>
                </c:pt>
              </c:numCache>
            </c:numRef>
          </c:xVal>
          <c:yVal>
            <c:numRef>
              <c:f>公会計指標分析・財政指標組合せ分析表!$BP$73:$DC$73</c:f>
              <c:numCache>
                <c:formatCode>#,##0.0;"▲ "#,##0.0</c:formatCode>
                <c:ptCount val="40"/>
                <c:pt idx="0">
                  <c:v>63</c:v>
                </c:pt>
                <c:pt idx="8">
                  <c:v>51.6</c:v>
                </c:pt>
                <c:pt idx="16">
                  <c:v>44.8</c:v>
                </c:pt>
                <c:pt idx="24">
                  <c:v>41.6</c:v>
                </c:pt>
                <c:pt idx="32">
                  <c:v>46.6</c:v>
                </c:pt>
              </c:numCache>
            </c:numRef>
          </c:yVal>
          <c:smooth val="0"/>
          <c:extLst>
            <c:ext xmlns:c16="http://schemas.microsoft.com/office/drawing/2014/chart" uri="{C3380CC4-5D6E-409C-BE32-E72D297353CC}">
              <c16:uniqueId val="{00000009-7033-4DCA-8FA8-D336F2CC3AF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{D0CC829C-9FDD-4251-ADC3-C32786AA592B}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033-4DCA-8FA8-D336F2CC3AF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{5C89400B-DD97-47FF-B8FB-18A2DD949394}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33-4DCA-8FA8-D336F2CC3AF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{8D22B00A-554D-4B5D-8A31-A3FE9463D83F}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33-4DCA-8FA8-D336F2CC3AF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{0B450ABE-04A5-442C-8DD8-A872CF10148E}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33-4DCA-8FA8-D336F2CC3AF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{320FDF44-683E-431D-B26B-D4F053A2EE30}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33-4DCA-8FA8-D336F2CC3AF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{04DD2B32-A2A8-4C1C-AA7C-793EDD9D31EF}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033-4DCA-8FA8-D336F2CC3AFF}"/>
                </c:ext>
              </c:extLst>
            </c:dLbl>
            <c:dLbl>
              <c:idx val="16"/>
              <c:layout>
                <c:manualLayout>
                  <c:x val="-4.4905057365901176E-2"/>
                  <c:y val="-4.544381936657611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{2424F2D5-0C93-4070-B75D-154FB0D27687}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033-4DCA-8FA8-D336F2CC3AFF}"/>
                </c:ext>
              </c:extLst>
            </c:dLbl>
            <c:dLbl>
              <c:idx val="24"/>
              <c:layout>
                <c:manualLayout>
                  <c:x val="-1.8235628084249993E-2"/>
                  <c:y val="-9.274529130965192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{72341C17-0DF5-40EE-8745-436098AADEC6}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033-4DCA-8FA8-D336F2CC3AFF}"/>
                </c:ext>
              </c:extLst>
            </c:dLbl>
            <c:dLbl>
              <c:idx val="32"/>
              <c:layout>
                <c:manualLayout>
                  <c:x val="-3.1570342725075584E-2"/>
                  <c:y val="-4.906031685579973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{A509E9F5-546A-47ED-999A-99E993CF50B6}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033-4DCA-8FA8-D336F2CC3AF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033-4DCA-8FA8-D336F2CC3AFF}"/>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北海道石狩市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57,143
56,248
722.33
38,386,722
37,323,858
855,024
18,622,330
29,228,150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新港地域を中心とする企業の設備投資の増加等により、近年固定資産税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をはじめとする市税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が堅調に推移している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、財政力指数</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が増傾向となっている。一方、</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その平均を依然として下回っている。今後も更なる市税収入の確保等、安定的な財政運営の維持に努める。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877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155575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155575</xdr:rowOff>
    </xdr:from>
    <xdr:to>
      <xdr:col>11</xdr:col>
      <xdr:colOff>31750</xdr:colOff>
      <xdr:row>43</xdr:row>
      <xdr:rowOff>155575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104775</xdr:rowOff>
    </xdr:from>
    <xdr:to>
      <xdr:col>11</xdr:col>
      <xdr:colOff>82550</xdr:colOff>
      <xdr:row>44</xdr:row>
      <xdr:rowOff>34925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19702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要因としては、市税や普通交付税等の経常一般財源が増加したこと等により、比率として改善したものである。しかしながら近年は社会保障費の増加や、除排雪費用を含む公共施設の維持補修費など、経常的経費の増加により比率が高止まりしていることから、更なる自主財源の確保や歳出構造の適正化など、弾力性のある財政運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81597</xdr:rowOff>
    </xdr:from>
    <xdr:to>
      <xdr:col>23</xdr:col>
      <xdr:colOff>133350</xdr:colOff>
      <xdr:row>64</xdr:row>
      <xdr:rowOff>87630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54397"/>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87630</xdr:rowOff>
    </xdr:from>
    <xdr:to>
      <xdr:col>19</xdr:col>
      <xdr:colOff>133350</xdr:colOff>
      <xdr:row>64</xdr:row>
      <xdr:rowOff>105728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060430"/>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64</xdr:row>
      <xdr:rowOff>105728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88040"/>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15240</xdr:rowOff>
    </xdr:from>
    <xdr:to>
      <xdr:col>11</xdr:col>
      <xdr:colOff>31750</xdr:colOff>
      <xdr:row>64</xdr:row>
      <xdr:rowOff>69532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88040"/>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2874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7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36830</xdr:rowOff>
    </xdr:from>
    <xdr:to>
      <xdr:col>19</xdr:col>
      <xdr:colOff>184150</xdr:colOff>
      <xdr:row>64</xdr:row>
      <xdr:rowOff>138430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123207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54928</xdr:rowOff>
    </xdr:from>
    <xdr:to>
      <xdr:col>15</xdr:col>
      <xdr:colOff>133350</xdr:colOff>
      <xdr:row>64</xdr:row>
      <xdr:rowOff>156528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141305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1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135890</xdr:rowOff>
    </xdr:from>
    <xdr:to>
      <xdr:col>11</xdr:col>
      <xdr:colOff>82550</xdr:colOff>
      <xdr:row>64</xdr:row>
      <xdr:rowOff>66040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50817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18732</xdr:rowOff>
    </xdr:from>
    <xdr:to>
      <xdr:col>7</xdr:col>
      <xdr:colOff>31750</xdr:colOff>
      <xdr:row>64</xdr:row>
      <xdr:rowOff>120332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105109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7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[221,269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前年度に引き続き増加となった。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職員給与費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物価高騰・賃金上昇に伴う委託経費や光熱費等の増による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物件費の増加が主な要因である。今後も更なる増加が見込まれるところであるが、各種事業において効率的な執行に努めていく。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95100</xdr:rowOff>
    </xdr:from>
    <xdr:to>
      <xdr:col>23</xdr:col>
      <xdr:colOff>133350</xdr:colOff>
      <xdr:row>82</xdr:row>
      <xdr:rowOff>102346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54000"/>
          <a:ext cx="838200" cy="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70276</xdr:rowOff>
    </xdr:from>
    <xdr:to>
      <xdr:col>19</xdr:col>
      <xdr:colOff>133350</xdr:colOff>
      <xdr:row>82</xdr:row>
      <xdr:rowOff>95100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29176"/>
          <a:ext cx="889000" cy="2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39077</xdr:rowOff>
    </xdr:from>
    <xdr:to>
      <xdr:col>15</xdr:col>
      <xdr:colOff>82550</xdr:colOff>
      <xdr:row>82</xdr:row>
      <xdr:rowOff>70276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97977"/>
          <a:ext cx="889000" cy="3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149616</xdr:rowOff>
    </xdr:from>
    <xdr:to>
      <xdr:col>11</xdr:col>
      <xdr:colOff>31750</xdr:colOff>
      <xdr:row>82</xdr:row>
      <xdr:rowOff>39077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37066"/>
          <a:ext cx="889000" cy="6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51546</xdr:rowOff>
    </xdr:from>
    <xdr:to>
      <xdr:col>23</xdr:col>
      <xdr:colOff>184150</xdr:colOff>
      <xdr:row>82</xdr:row>
      <xdr:rowOff>153146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1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23623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82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44300</xdr:rowOff>
    </xdr:from>
    <xdr:to>
      <xdr:col>19</xdr:col>
      <xdr:colOff>184150</xdr:colOff>
      <xdr:row>82</xdr:row>
      <xdr:rowOff>145900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0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130677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1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19476</xdr:rowOff>
    </xdr:from>
    <xdr:to>
      <xdr:col>15</xdr:col>
      <xdr:colOff>133350</xdr:colOff>
      <xdr:row>82</xdr:row>
      <xdr:rowOff>121076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7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105853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16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159727</xdr:rowOff>
    </xdr:from>
    <xdr:to>
      <xdr:col>11</xdr:col>
      <xdr:colOff>82550</xdr:colOff>
      <xdr:row>82</xdr:row>
      <xdr:rowOff>89877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4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74654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133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98816</xdr:rowOff>
    </xdr:from>
    <xdr:to>
      <xdr:col>7</xdr:col>
      <xdr:colOff>31750</xdr:colOff>
      <xdr:row>82</xdr:row>
      <xdr:rowOff>28966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8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13743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07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給与については、人事院勧告及び国に準拠しており、今後も引き続き適正な給与水準の維持に努める。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166914</xdr:rowOff>
    </xdr:from>
    <xdr:to>
      <xdr:col>81</xdr:col>
      <xdr:colOff>44450</xdr:colOff>
      <xdr:row>83</xdr:row>
      <xdr:rowOff>12700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22581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166914</xdr:rowOff>
    </xdr:from>
    <xdr:to>
      <xdr:col>77</xdr:col>
      <xdr:colOff>44450</xdr:colOff>
      <xdr:row>83</xdr:row>
      <xdr:rowOff>29936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2258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29936</xdr:rowOff>
    </xdr:from>
    <xdr:to>
      <xdr:col>72</xdr:col>
      <xdr:colOff>203200</xdr:colOff>
      <xdr:row>83</xdr:row>
      <xdr:rowOff>116114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26028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116114</xdr:rowOff>
    </xdr:from>
    <xdr:to>
      <xdr:col>68</xdr:col>
      <xdr:colOff>152400</xdr:colOff>
      <xdr:row>84</xdr:row>
      <xdr:rowOff>82550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346464"/>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133350</xdr:rowOff>
    </xdr:from>
    <xdr:to>
      <xdr:col>81</xdr:col>
      <xdr:colOff>95250</xdr:colOff>
      <xdr:row>83</xdr:row>
      <xdr:rowOff>63500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149877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03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116114</xdr:rowOff>
    </xdr:from>
    <xdr:to>
      <xdr:col>77</xdr:col>
      <xdr:colOff>95250</xdr:colOff>
      <xdr:row>83</xdr:row>
      <xdr:rowOff>46264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56441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94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150586</xdr:rowOff>
    </xdr:from>
    <xdr:to>
      <xdr:col>73</xdr:col>
      <xdr:colOff>44450</xdr:colOff>
      <xdr:row>83</xdr:row>
      <xdr:rowOff>80736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90913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65314</xdr:rowOff>
    </xdr:from>
    <xdr:to>
      <xdr:col>68</xdr:col>
      <xdr:colOff>203200</xdr:colOff>
      <xdr:row>83</xdr:row>
      <xdr:rowOff>166914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5641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度より類似団体平均との差が広がっており、依然として類似団体の平均を上回っている状態である。社会情勢のめまぐるしい変化や複雑・多様化する行政ニーズに対応した住民サービスを実施していくためにも、業務の効率化を図ったうえで、定員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129434</xdr:rowOff>
    </xdr:from>
    <xdr:to>
      <xdr:col>81</xdr:col>
      <xdr:colOff>44450</xdr:colOff>
      <xdr:row>62</xdr:row>
      <xdr:rowOff>26353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87884"/>
          <a:ext cx="8382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119380</xdr:rowOff>
    </xdr:from>
    <xdr:to>
      <xdr:col>77</xdr:col>
      <xdr:colOff>44450</xdr:colOff>
      <xdr:row>61</xdr:row>
      <xdr:rowOff>129434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7783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119380</xdr:rowOff>
    </xdr:from>
    <xdr:to>
      <xdr:col>72</xdr:col>
      <xdr:colOff>203200</xdr:colOff>
      <xdr:row>61</xdr:row>
      <xdr:rowOff>123402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57783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117369</xdr:rowOff>
    </xdr:from>
    <xdr:to>
      <xdr:col>68</xdr:col>
      <xdr:colOff>152400</xdr:colOff>
      <xdr:row>61</xdr:row>
      <xdr:rowOff>123402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75819"/>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147003</xdr:rowOff>
    </xdr:from>
    <xdr:to>
      <xdr:col>81</xdr:col>
      <xdr:colOff>95250</xdr:colOff>
      <xdr:row>62</xdr:row>
      <xdr:rowOff>77153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119080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77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78634</xdr:rowOff>
    </xdr:from>
    <xdr:to>
      <xdr:col>77</xdr:col>
      <xdr:colOff>95250</xdr:colOff>
      <xdr:row>62</xdr:row>
      <xdr:rowOff>8784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3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165011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23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68580</xdr:rowOff>
    </xdr:from>
    <xdr:to>
      <xdr:col>73</xdr:col>
      <xdr:colOff>44450</xdr:colOff>
      <xdr:row>61</xdr:row>
      <xdr:rowOff>170180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154957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72602</xdr:rowOff>
    </xdr:from>
    <xdr:to>
      <xdr:col>68</xdr:col>
      <xdr:colOff>203200</xdr:colOff>
      <xdr:row>62</xdr:row>
      <xdr:rowOff>2752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3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158979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1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66569</xdr:rowOff>
    </xdr:from>
    <xdr:to>
      <xdr:col>64</xdr:col>
      <xdr:colOff>152400</xdr:colOff>
      <xdr:row>61</xdr:row>
      <xdr:rowOff>168169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2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152946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1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％増加した。市債発行の抑制や償還終了等により、比率は改善傾向にあるが、未だ他市と比較して高い水準であることから、今後も財政運営指針に基づき、市債発行を適正規模に留め、公債費の抑制を図る。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76200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9760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100330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9760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100330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148590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2978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168927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103733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33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増加した。要因としては退職手当負担見込額の増加と充当可能基金の減少によるところが大きい。退職手当負担見込額は定年延長にともない今後も増加傾向がある。今後、基金残高の確保を図りながら、将来負担比率の改善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48018</xdr:rowOff>
    </xdr:from>
    <xdr:to>
      <xdr:col>81</xdr:col>
      <xdr:colOff>44450</xdr:colOff>
      <xdr:row>16</xdr:row>
      <xdr:rowOff>105471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791218"/>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48018</xdr:rowOff>
    </xdr:from>
    <xdr:to>
      <xdr:col>77</xdr:col>
      <xdr:colOff>44450</xdr:colOff>
      <xdr:row>16</xdr:row>
      <xdr:rowOff>84788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791218"/>
          <a:ext cx="889000" cy="3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84788</xdr:rowOff>
    </xdr:from>
    <xdr:to>
      <xdr:col>72</xdr:col>
      <xdr:colOff>203200</xdr:colOff>
      <xdr:row>16</xdr:row>
      <xdr:rowOff>162923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27988"/>
          <a:ext cx="889000" cy="7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162923</xdr:rowOff>
    </xdr:from>
    <xdr:to>
      <xdr:col>68</xdr:col>
      <xdr:colOff>152400</xdr:colOff>
      <xdr:row>17</xdr:row>
      <xdr:rowOff>122464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06123"/>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54671</xdr:rowOff>
    </xdr:from>
    <xdr:to>
      <xdr:col>81</xdr:col>
      <xdr:colOff>95250</xdr:colOff>
      <xdr:row>16</xdr:row>
      <xdr:rowOff>156271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79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26748</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769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168668</xdr:rowOff>
    </xdr:from>
    <xdr:to>
      <xdr:col>77</xdr:col>
      <xdr:colOff>95250</xdr:colOff>
      <xdr:row>16</xdr:row>
      <xdr:rowOff>98818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74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83595</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26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33988</xdr:rowOff>
    </xdr:from>
    <xdr:to>
      <xdr:col>73</xdr:col>
      <xdr:colOff>44450</xdr:colOff>
      <xdr:row>16</xdr:row>
      <xdr:rowOff>135588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120365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6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112123</xdr:rowOff>
    </xdr:from>
    <xdr:to>
      <xdr:col>68</xdr:col>
      <xdr:colOff>203200</xdr:colOff>
      <xdr:row>17</xdr:row>
      <xdr:rowOff>42273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5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27050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4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71664</xdr:rowOff>
    </xdr:from>
    <xdr:to>
      <xdr:col>64</xdr:col>
      <xdr:colOff>152400</xdr:colOff>
      <xdr:row>18</xdr:row>
      <xdr:rowOff>1814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8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158041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7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北海道石狩市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57,143
56,248
722.33
38,386,722
37,323,858
855,024
18,622,330
29,228,150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類似団体平均と比較して経常収支比率における人件費の比率が低くなっている要因として、消防業務を一部事務組合で行っていることが挙げられる。今後も人件費の適切な執行に努める。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106426</xdr:rowOff>
    </xdr:from>
    <xdr:to>
      <xdr:col>24</xdr:col>
      <xdr:colOff>25400</xdr:colOff>
      <xdr:row>35</xdr:row>
      <xdr:rowOff>147574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0717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106426</xdr:rowOff>
    </xdr:from>
    <xdr:to>
      <xdr:col>19</xdr:col>
      <xdr:colOff>187325</xdr:colOff>
      <xdr:row>35</xdr:row>
      <xdr:rowOff>170434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071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35</xdr:row>
      <xdr:rowOff>170434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91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36</xdr:row>
      <xdr:rowOff>26416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91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96774</xdr:rowOff>
    </xdr:from>
    <xdr:to>
      <xdr:col>24</xdr:col>
      <xdr:colOff>76200</xdr:colOff>
      <xdr:row>36</xdr:row>
      <xdr:rowOff>26924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5351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06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55626</xdr:rowOff>
    </xdr:from>
    <xdr:to>
      <xdr:col>20</xdr:col>
      <xdr:colOff>38100</xdr:colOff>
      <xdr:row>35</xdr:row>
      <xdr:rowOff>157226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167403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25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119634</xdr:rowOff>
    </xdr:from>
    <xdr:to>
      <xdr:col>15</xdr:col>
      <xdr:colOff>149225</xdr:colOff>
      <xdr:row>36</xdr:row>
      <xdr:rowOff>49784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59961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147066</xdr:rowOff>
    </xdr:from>
    <xdr:to>
      <xdr:col>6</xdr:col>
      <xdr:colOff>171450</xdr:colOff>
      <xdr:row>36</xdr:row>
      <xdr:rowOff>77216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87393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依然、公共施設の光熱費は増加傾向にあるが、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ふるさと応援寄附に係る費用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の見直し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した。また類似団体平均を上回る水準で推移していることから、事務事業の点検を行い適正な歳出削減に努める。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107950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984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69850</xdr:rowOff>
    </xdr:from>
    <xdr:to>
      <xdr:col>78</xdr:col>
      <xdr:colOff>69850</xdr:colOff>
      <xdr:row>17</xdr:row>
      <xdr:rowOff>107950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84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98425</xdr:rowOff>
    </xdr:from>
    <xdr:to>
      <xdr:col>73</xdr:col>
      <xdr:colOff>180975</xdr:colOff>
      <xdr:row>17</xdr:row>
      <xdr:rowOff>69850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416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98425</xdr:rowOff>
    </xdr:from>
    <xdr:to>
      <xdr:col>69</xdr:col>
      <xdr:colOff>92075</xdr:colOff>
      <xdr:row>16</xdr:row>
      <xdr:rowOff>136525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416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19050</xdr:rowOff>
    </xdr:from>
    <xdr:to>
      <xdr:col>74</xdr:col>
      <xdr:colOff>31750</xdr:colOff>
      <xdr:row>17</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47625</xdr:rowOff>
    </xdr:from>
    <xdr:to>
      <xdr:col>69</xdr:col>
      <xdr:colOff>142875</xdr:colOff>
      <xdr:row>16</xdr:row>
      <xdr:rowOff>149225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134002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85725</xdr:rowOff>
    </xdr:from>
    <xdr:to>
      <xdr:col>65</xdr:col>
      <xdr:colOff>53975</xdr:colOff>
      <xdr:row>17</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少子高齢化や障がい者福祉向上の各種施策の展開等により、前年度比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の増加となった。今後も少子高齢化の進行等により扶助費の増加が予想されることから、事業の必要性や効果の検証を重ねたうえで事業内容の精査を行い、適切な執行に努める。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88900</xdr:rowOff>
    </xdr:from>
    <xdr:to>
      <xdr:col>24</xdr:col>
      <xdr:colOff>25400</xdr:colOff>
      <xdr:row>55</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5186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9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155575</xdr:rowOff>
    </xdr:from>
    <xdr:to>
      <xdr:col>15</xdr:col>
      <xdr:colOff>98425</xdr:colOff>
      <xdr:row>55</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138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117475</xdr:rowOff>
    </xdr:from>
    <xdr:to>
      <xdr:col>11</xdr:col>
      <xdr:colOff>9525</xdr:colOff>
      <xdr:row>54</xdr:row>
      <xdr:rowOff>155575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3757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111777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104775</xdr:rowOff>
    </xdr:from>
    <xdr:to>
      <xdr:col>11</xdr:col>
      <xdr:colOff>60325</xdr:colOff>
      <xdr:row>55</xdr:row>
      <xdr:rowOff>34925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45102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66675</xdr:rowOff>
    </xdr:from>
    <xdr:to>
      <xdr:col>6</xdr:col>
      <xdr:colOff>171450</xdr:colOff>
      <xdr:row>54</xdr:row>
      <xdr:rowOff>168275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2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7002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9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ふるさと応援積立金等による積立金の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や、水道事業会計出資金による投資及び出資金・貸付金の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等により前年度に比べて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となった。類似団体平均に比べ乖離</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は小さく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なっている。今後も老朽化した施設の維持補修費増加が見込まれるため、公共施設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総合管理計画に基づき、計画的な維持管理に努める。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113284</xdr:rowOff>
    </xdr:from>
    <xdr:to>
      <xdr:col>82</xdr:col>
      <xdr:colOff>107950</xdr:colOff>
      <xdr:row>60</xdr:row>
      <xdr:rowOff>168148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40028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122428</xdr:rowOff>
    </xdr:from>
    <xdr:to>
      <xdr:col>78</xdr:col>
      <xdr:colOff>69850</xdr:colOff>
      <xdr:row>60</xdr:row>
      <xdr:rowOff>168148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4094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122428</xdr:rowOff>
    </xdr:from>
    <xdr:to>
      <xdr:col>73</xdr:col>
      <xdr:colOff>180975</xdr:colOff>
      <xdr:row>60</xdr:row>
      <xdr:rowOff>168148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104094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122428</xdr:rowOff>
    </xdr:from>
    <xdr:to>
      <xdr:col>69</xdr:col>
      <xdr:colOff>92075</xdr:colOff>
      <xdr:row>60</xdr:row>
      <xdr:rowOff>168148</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104094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62484</xdr:rowOff>
    </xdr:from>
    <xdr:to>
      <xdr:col>82</xdr:col>
      <xdr:colOff>158750</xdr:colOff>
      <xdr:row>60</xdr:row>
      <xdr:rowOff>164084</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3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142511</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258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117348</xdr:rowOff>
    </xdr:from>
    <xdr:to>
      <xdr:col>78</xdr:col>
      <xdr:colOff>120650</xdr:colOff>
      <xdr:row>61</xdr:row>
      <xdr:rowOff>47498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4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32275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490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71628</xdr:rowOff>
    </xdr:from>
    <xdr:to>
      <xdr:col>74</xdr:col>
      <xdr:colOff>31750</xdr:colOff>
      <xdr:row>61</xdr:row>
      <xdr:rowOff>1778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35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158005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44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117348</xdr:rowOff>
    </xdr:from>
    <xdr:to>
      <xdr:col>69</xdr:col>
      <xdr:colOff>142875</xdr:colOff>
      <xdr:row>61</xdr:row>
      <xdr:rowOff>47498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4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32275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49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71628</xdr:rowOff>
    </xdr:from>
    <xdr:to>
      <xdr:col>65</xdr:col>
      <xdr:colOff>53975</xdr:colOff>
      <xdr:row>61</xdr:row>
      <xdr:rowOff>1778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35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158005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44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生活保護事業費及び新型コロナウイルス感染症予防接種事業費の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過年度返還金の減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により補助費等は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したものの、経常経費に占める割合は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ほぼ横ばいの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。類似団体平均を下回っているが、補助金等の有効性・必要性を検証したうえで見直しを行う等、今後も適切な執行に努める。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260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58420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30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122428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2306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122428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2489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19575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xdr:rowOff>
    </xdr:from>
    <xdr:to>
      <xdr:col>78</xdr:col>
      <xdr:colOff>120650</xdr:colOff>
      <xdr:row>36</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119397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119397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71628</xdr:rowOff>
    </xdr:from>
    <xdr:to>
      <xdr:col>69</xdr:col>
      <xdr:colOff>142875</xdr:colOff>
      <xdr:row>37</xdr:row>
      <xdr:rowOff>1778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158005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となったが、類似団体と比較しても、依然として平均を上回る水準で推移しているため、今後も公債費の適正化に努める。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100330</xdr:rowOff>
    </xdr:from>
    <xdr:to>
      <xdr:col>24</xdr:col>
      <xdr:colOff>25400</xdr:colOff>
      <xdr:row>77</xdr:row>
      <xdr:rowOff>138430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3019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138430</xdr:rowOff>
    </xdr:from>
    <xdr:to>
      <xdr:col>19</xdr:col>
      <xdr:colOff>187325</xdr:colOff>
      <xdr:row>77</xdr:row>
      <xdr:rowOff>138430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340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115570</xdr:rowOff>
    </xdr:from>
    <xdr:to>
      <xdr:col>15</xdr:col>
      <xdr:colOff>98425</xdr:colOff>
      <xdr:row>77</xdr:row>
      <xdr:rowOff>138430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317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115570</xdr:rowOff>
    </xdr:from>
    <xdr:to>
      <xdr:col>11</xdr:col>
      <xdr:colOff>9525</xdr:colOff>
      <xdr:row>78</xdr:row>
      <xdr:rowOff>27939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3172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49530</xdr:rowOff>
    </xdr:from>
    <xdr:to>
      <xdr:col>24</xdr:col>
      <xdr:colOff>76200</xdr:colOff>
      <xdr:row>77</xdr:row>
      <xdr:rowOff>151130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21607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87630</xdr:rowOff>
    </xdr:from>
    <xdr:to>
      <xdr:col>20</xdr:col>
      <xdr:colOff>38100</xdr:colOff>
      <xdr:row>78</xdr:row>
      <xdr:rowOff>17780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2557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87630</xdr:rowOff>
    </xdr:from>
    <xdr:to>
      <xdr:col>15</xdr:col>
      <xdr:colOff>149225</xdr:colOff>
      <xdr:row>78</xdr:row>
      <xdr:rowOff>17780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64770</xdr:rowOff>
    </xdr:from>
    <xdr:to>
      <xdr:col>11</xdr:col>
      <xdr:colOff>60325</xdr:colOff>
      <xdr:row>77</xdr:row>
      <xdr:rowOff>166370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148589</xdr:rowOff>
    </xdr:from>
    <xdr:to>
      <xdr:col>6</xdr:col>
      <xdr:colOff>171450</xdr:colOff>
      <xdr:row>78</xdr:row>
      <xdr:rowOff>78739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63516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であるが、類似団体平均の比率を下回っている。扶助費や物件費が増加基調にあり、老朽化した施設の維持補修費も更に増加すると見込まれることから、将来にわたって収支バランスを確保するため、財政の硬直化を招かないよう義務的経費をはじめとした歳出の適正化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75</xdr:row>
      <xdr:rowOff>133858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7432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115570</xdr:rowOff>
    </xdr:from>
    <xdr:to>
      <xdr:col>78</xdr:col>
      <xdr:colOff>69850</xdr:colOff>
      <xdr:row>75</xdr:row>
      <xdr:rowOff>129286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29743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74422</xdr:rowOff>
    </xdr:from>
    <xdr:to>
      <xdr:col>73</xdr:col>
      <xdr:colOff>180975</xdr:colOff>
      <xdr:row>75</xdr:row>
      <xdr:rowOff>129286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331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65278</xdr:rowOff>
    </xdr:from>
    <xdr:to>
      <xdr:col>69</xdr:col>
      <xdr:colOff>92075</xdr:colOff>
      <xdr:row>75</xdr:row>
      <xdr:rowOff>74422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29240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83058</xdr:rowOff>
    </xdr:from>
    <xdr:to>
      <xdr:col>82</xdr:col>
      <xdr:colOff>158750</xdr:colOff>
      <xdr:row>76</xdr:row>
      <xdr:rowOff>13208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99585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8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64770</xdr:rowOff>
    </xdr:from>
    <xdr:to>
      <xdr:col>78</xdr:col>
      <xdr:colOff>120650</xdr:colOff>
      <xdr:row>75</xdr:row>
      <xdr:rowOff>166370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5097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78486</xdr:rowOff>
    </xdr:from>
    <xdr:to>
      <xdr:col>74</xdr:col>
      <xdr:colOff>31750</xdr:colOff>
      <xdr:row>76</xdr:row>
      <xdr:rowOff>8635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164864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23622</xdr:rowOff>
    </xdr:from>
    <xdr:to>
      <xdr:col>69</xdr:col>
      <xdr:colOff>142875</xdr:colOff>
      <xdr:row>75</xdr:row>
      <xdr:rowOff>125222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109999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68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xdr:rowOff>
    </xdr:from>
    <xdr:to>
      <xdr:col>65</xdr:col>
      <xdr:colOff>53975</xdr:colOff>
      <xdr:row>75</xdr:row>
      <xdr:rowOff>116078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126255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北海道石狩市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7226</xdr:rowOff>
    </xdr:from>
    <xdr:to>
      <xdr:col>29</xdr:col>
      <xdr:colOff>127000</xdr:colOff>
      <xdr:row>18</xdr:row>
      <xdr:rowOff>66002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40951"/>
          <a:ext cx="647700" cy="58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66002</xdr:rowOff>
    </xdr:from>
    <xdr:to>
      <xdr:col>26</xdr:col>
      <xdr:colOff>50800</xdr:colOff>
      <xdr:row>18</xdr:row>
      <xdr:rowOff>87744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99727"/>
          <a:ext cx="698500" cy="21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79400</xdr:rowOff>
    </xdr:from>
    <xdr:to>
      <xdr:col>22</xdr:col>
      <xdr:colOff>114300</xdr:colOff>
      <xdr:row>18</xdr:row>
      <xdr:rowOff>87744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13125"/>
          <a:ext cx="698500" cy="8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75552</xdr:rowOff>
    </xdr:from>
    <xdr:to>
      <xdr:col>18</xdr:col>
      <xdr:colOff>177800</xdr:colOff>
      <xdr:row>18</xdr:row>
      <xdr:rowOff>79400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09277"/>
          <a:ext cx="698500" cy="3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127876</xdr:rowOff>
    </xdr:from>
    <xdr:to>
      <xdr:col>29</xdr:col>
      <xdr:colOff>177800</xdr:colOff>
      <xdr:row>18</xdr:row>
      <xdr:rowOff>58026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90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144403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35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15202</xdr:rowOff>
    </xdr:from>
    <xdr:to>
      <xdr:col>26</xdr:col>
      <xdr:colOff>101600</xdr:colOff>
      <xdr:row>18</xdr:row>
      <xdr:rowOff>116802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48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126979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17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36944</xdr:rowOff>
    </xdr:from>
    <xdr:to>
      <xdr:col>22</xdr:col>
      <xdr:colOff>165100</xdr:colOff>
      <xdr:row>18</xdr:row>
      <xdr:rowOff>138544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70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148721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39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28600</xdr:rowOff>
    </xdr:from>
    <xdr:to>
      <xdr:col>19</xdr:col>
      <xdr:colOff>38100</xdr:colOff>
      <xdr:row>18</xdr:row>
      <xdr:rowOff>130201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62325"/>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140377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3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24752</xdr:rowOff>
    </xdr:from>
    <xdr:to>
      <xdr:col>15</xdr:col>
      <xdr:colOff>101600</xdr:colOff>
      <xdr:row>18</xdr:row>
      <xdr:rowOff>126352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8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136529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2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55514</xdr:rowOff>
    </xdr:from>
    <xdr:to>
      <xdr:col>29</xdr:col>
      <xdr:colOff>127000</xdr:colOff>
      <xdr:row>35</xdr:row>
      <xdr:rowOff>91306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665864"/>
          <a:ext cx="647700" cy="35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91306</xdr:rowOff>
    </xdr:from>
    <xdr:to>
      <xdr:col>26</xdr:col>
      <xdr:colOff>50800</xdr:colOff>
      <xdr:row>35</xdr:row>
      <xdr:rowOff>111161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01656"/>
          <a:ext cx="698500" cy="198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111161</xdr:rowOff>
    </xdr:from>
    <xdr:to>
      <xdr:col>22</xdr:col>
      <xdr:colOff>114300</xdr:colOff>
      <xdr:row>35</xdr:row>
      <xdr:rowOff>114917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21511"/>
          <a:ext cx="698500" cy="3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28767</xdr:rowOff>
    </xdr:from>
    <xdr:to>
      <xdr:col>18</xdr:col>
      <xdr:colOff>177800</xdr:colOff>
      <xdr:row>35</xdr:row>
      <xdr:rowOff>114917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639117"/>
          <a:ext cx="698500" cy="86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4714</xdr:rowOff>
    </xdr:from>
    <xdr:to>
      <xdr:col>29</xdr:col>
      <xdr:colOff>177800</xdr:colOff>
      <xdr:row>35</xdr:row>
      <xdr:rowOff>106314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15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192691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6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40506</xdr:rowOff>
    </xdr:from>
    <xdr:to>
      <xdr:col>26</xdr:col>
      <xdr:colOff>101600</xdr:colOff>
      <xdr:row>35</xdr:row>
      <xdr:rowOff>142106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50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152283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19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60361</xdr:rowOff>
    </xdr:from>
    <xdr:to>
      <xdr:col>22</xdr:col>
      <xdr:colOff>165100</xdr:colOff>
      <xdr:row>35</xdr:row>
      <xdr:rowOff>161961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70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172138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39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64117</xdr:rowOff>
    </xdr:from>
    <xdr:to>
      <xdr:col>19</xdr:col>
      <xdr:colOff>38100</xdr:colOff>
      <xdr:row>35</xdr:row>
      <xdr:rowOff>165717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74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175894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4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320867</xdr:rowOff>
    </xdr:from>
    <xdr:to>
      <xdr:col>15</xdr:col>
      <xdr:colOff>101600</xdr:colOff>
      <xdr:row>35</xdr:row>
      <xdr:rowOff>79567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88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89744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57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北海道石狩市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57,143
56,248
722.33
38,386,722
37,323,858
855,024
18,622,330
29,228,150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101050</xdr:rowOff>
    </xdr:from>
    <xdr:to>
      <xdr:col>24</xdr:col>
      <xdr:colOff>63500</xdr:colOff>
      <xdr:row>37</xdr:row>
      <xdr:rowOff>13709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73250"/>
          <a:ext cx="838200" cy="8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5985</xdr:rowOff>
    </xdr:from>
    <xdr:to>
      <xdr:col>19</xdr:col>
      <xdr:colOff>177800</xdr:colOff>
      <xdr:row>37</xdr:row>
      <xdr:rowOff>13709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49635"/>
          <a:ext cx="889000" cy="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160666</xdr:rowOff>
    </xdr:from>
    <xdr:to>
      <xdr:col>15</xdr:col>
      <xdr:colOff>50800</xdr:colOff>
      <xdr:row>37</xdr:row>
      <xdr:rowOff>5985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32866"/>
          <a:ext cx="889000" cy="1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160666</xdr:rowOff>
    </xdr:from>
    <xdr:to>
      <xdr:col>10</xdr:col>
      <xdr:colOff>114300</xdr:colOff>
      <xdr:row>37</xdr:row>
      <xdr:rowOff>5969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2866"/>
          <a:ext cx="889000" cy="1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50250</xdr:rowOff>
    </xdr:from>
    <xdr:to>
      <xdr:col>24</xdr:col>
      <xdr:colOff>114300</xdr:colOff>
      <xdr:row>36</xdr:row>
      <xdr:rowOff>151850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28677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0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134359</xdr:rowOff>
    </xdr:from>
    <xdr:to>
      <xdr:col>20</xdr:col>
      <xdr:colOff>38100</xdr:colOff>
      <xdr:row>37</xdr:row>
      <xdr:rowOff>64509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0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55636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9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126635</xdr:rowOff>
    </xdr:from>
    <xdr:to>
      <xdr:col>15</xdr:col>
      <xdr:colOff>101600</xdr:colOff>
      <xdr:row>37</xdr:row>
      <xdr:rowOff>56785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9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73312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7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109866</xdr:rowOff>
    </xdr:from>
    <xdr:to>
      <xdr:col>10</xdr:col>
      <xdr:colOff>165100</xdr:colOff>
      <xdr:row>37</xdr:row>
      <xdr:rowOff>40016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56543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5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9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73296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69480</xdr:rowOff>
    </xdr:from>
    <xdr:to>
      <xdr:col>24</xdr:col>
      <xdr:colOff>63500</xdr:colOff>
      <xdr:row>57</xdr:row>
      <xdr:rowOff>79004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9842130"/>
          <a:ext cx="83820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69480</xdr:rowOff>
    </xdr:from>
    <xdr:to>
      <xdr:col>19</xdr:col>
      <xdr:colOff>177800</xdr:colOff>
      <xdr:row>57</xdr:row>
      <xdr:rowOff>82357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842130"/>
          <a:ext cx="889000" cy="1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82357</xdr:rowOff>
    </xdr:from>
    <xdr:to>
      <xdr:col>15</xdr:col>
      <xdr:colOff>50800</xdr:colOff>
      <xdr:row>57</xdr:row>
      <xdr:rowOff>133799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855007"/>
          <a:ext cx="889000" cy="5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133799</xdr:rowOff>
    </xdr:from>
    <xdr:to>
      <xdr:col>10</xdr:col>
      <xdr:colOff>114300</xdr:colOff>
      <xdr:row>57</xdr:row>
      <xdr:rowOff>152044</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06449"/>
          <a:ext cx="889000" cy="1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28204</xdr:rowOff>
    </xdr:from>
    <xdr:to>
      <xdr:col>24</xdr:col>
      <xdr:colOff>114300</xdr:colOff>
      <xdr:row>57</xdr:row>
      <xdr:rowOff>129804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0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51081</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65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18680</xdr:rowOff>
    </xdr:from>
    <xdr:to>
      <xdr:col>20</xdr:col>
      <xdr:colOff>38100</xdr:colOff>
      <xdr:row>57</xdr:row>
      <xdr:rowOff>120280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79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136807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9566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31557</xdr:rowOff>
    </xdr:from>
    <xdr:to>
      <xdr:col>15</xdr:col>
      <xdr:colOff>101600</xdr:colOff>
      <xdr:row>57</xdr:row>
      <xdr:rowOff>133157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0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149684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57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82999</xdr:rowOff>
    </xdr:from>
    <xdr:to>
      <xdr:col>10</xdr:col>
      <xdr:colOff>165100</xdr:colOff>
      <xdr:row>58</xdr:row>
      <xdr:rowOff>13149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85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29676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3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101244</xdr:rowOff>
    </xdr:from>
    <xdr:to>
      <xdr:col>6</xdr:col>
      <xdr:colOff>38100</xdr:colOff>
      <xdr:row>58</xdr:row>
      <xdr:rowOff>31394</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87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47921</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64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26641</xdr:rowOff>
    </xdr:from>
    <xdr:to>
      <xdr:col>24</xdr:col>
      <xdr:colOff>62865</xdr:colOff>
      <xdr:row>79</xdr:row>
      <xdr:rowOff>81635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371041"/>
          <a:ext cx="1270" cy="1255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85462</xdr:rowOff>
    </xdr:from>
    <xdr:ext cx="378565"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630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81635</xdr:rowOff>
    </xdr:from>
    <xdr:to>
      <xdr:col>24</xdr:col>
      <xdr:colOff>152400</xdr:colOff>
      <xdr:row>79</xdr:row>
      <xdr:rowOff>81635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626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144768</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14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26641</xdr:rowOff>
    </xdr:from>
    <xdr:to>
      <xdr:col>24</xdr:col>
      <xdr:colOff>152400</xdr:colOff>
      <xdr:row>72</xdr:row>
      <xdr:rowOff>26641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37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14949</xdr:rowOff>
    </xdr:from>
    <xdr:to>
      <xdr:col>24</xdr:col>
      <xdr:colOff>63500</xdr:colOff>
      <xdr:row>72</xdr:row>
      <xdr:rowOff>26641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3797300" y="12359349"/>
          <a:ext cx="838200" cy="1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42507</xdr:rowOff>
    </xdr:from>
    <xdr:ext cx="469744"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341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64080</xdr:rowOff>
    </xdr:from>
    <xdr:to>
      <xdr:col>24</xdr:col>
      <xdr:colOff>114300</xdr:colOff>
      <xdr:row>78</xdr:row>
      <xdr:rowOff>165680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43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14949</xdr:rowOff>
    </xdr:from>
    <xdr:to>
      <xdr:col>19</xdr:col>
      <xdr:colOff>177800</xdr:colOff>
      <xdr:row>72</xdr:row>
      <xdr:rowOff>65339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908300" y="12359349"/>
          <a:ext cx="889000" cy="5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73160</xdr:rowOff>
    </xdr:from>
    <xdr:to>
      <xdr:col>20</xdr:col>
      <xdr:colOff>38100</xdr:colOff>
      <xdr:row>79</xdr:row>
      <xdr:rowOff>3310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44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165887</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62428" y="1353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59069</xdr:rowOff>
    </xdr:from>
    <xdr:to>
      <xdr:col>15</xdr:col>
      <xdr:colOff>50800</xdr:colOff>
      <xdr:row>72</xdr:row>
      <xdr:rowOff>65339</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2019300" y="12232019"/>
          <a:ext cx="889000" cy="17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78384</xdr:rowOff>
    </xdr:from>
    <xdr:to>
      <xdr:col>15</xdr:col>
      <xdr:colOff>101600</xdr:colOff>
      <xdr:row>79</xdr:row>
      <xdr:rowOff>8534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4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171111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73428" y="1354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59069</xdr:rowOff>
    </xdr:from>
    <xdr:to>
      <xdr:col>10</xdr:col>
      <xdr:colOff>114300</xdr:colOff>
      <xdr:row>73</xdr:row>
      <xdr:rowOff>78141</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2232019"/>
          <a:ext cx="889000" cy="36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77960</xdr:rowOff>
    </xdr:from>
    <xdr:to>
      <xdr:col>10</xdr:col>
      <xdr:colOff>165100</xdr:colOff>
      <xdr:row>79</xdr:row>
      <xdr:rowOff>8110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45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170687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84428" y="1354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74988</xdr:rowOff>
    </xdr:from>
    <xdr:to>
      <xdr:col>6</xdr:col>
      <xdr:colOff>38100</xdr:colOff>
      <xdr:row>79</xdr:row>
      <xdr:rowOff>5138</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44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167715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95428" y="1354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147291</xdr:rowOff>
    </xdr:from>
    <xdr:to>
      <xdr:col>24</xdr:col>
      <xdr:colOff>114300</xdr:colOff>
      <xdr:row>72</xdr:row>
      <xdr:rowOff>77441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232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100318</xdr:rowOff>
    </xdr:from>
    <xdr:ext cx="534377"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227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135599</xdr:rowOff>
    </xdr:from>
    <xdr:to>
      <xdr:col>20</xdr:col>
      <xdr:colOff>38100</xdr:colOff>
      <xdr:row>72</xdr:row>
      <xdr:rowOff>65749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230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82276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30111" y="1208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14539</xdr:rowOff>
    </xdr:from>
    <xdr:to>
      <xdr:col>15</xdr:col>
      <xdr:colOff>101600</xdr:colOff>
      <xdr:row>72</xdr:row>
      <xdr:rowOff>116139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235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132666</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41111" y="1213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8269</xdr:rowOff>
    </xdr:from>
    <xdr:to>
      <xdr:col>10</xdr:col>
      <xdr:colOff>165100</xdr:colOff>
      <xdr:row>71</xdr:row>
      <xdr:rowOff>109869</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218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126396</xdr:rowOff>
    </xdr:from>
    <xdr:ext cx="534377"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52111" y="1195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27341</xdr:rowOff>
    </xdr:from>
    <xdr:to>
      <xdr:col>6</xdr:col>
      <xdr:colOff>38100</xdr:colOff>
      <xdr:row>73</xdr:row>
      <xdr:rowOff>128941</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254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145468</xdr:rowOff>
    </xdr:from>
    <xdr:ext cx="534377"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63111" y="1231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143565</xdr:rowOff>
    </xdr:from>
    <xdr:to>
      <xdr:col>24</xdr:col>
      <xdr:colOff>63500</xdr:colOff>
      <xdr:row>95</xdr:row>
      <xdr:rowOff>146972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6259865"/>
          <a:ext cx="838200" cy="17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146972</xdr:rowOff>
    </xdr:from>
    <xdr:to>
      <xdr:col>19</xdr:col>
      <xdr:colOff>177800</xdr:colOff>
      <xdr:row>96</xdr:row>
      <xdr:rowOff>110689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6434722"/>
          <a:ext cx="889000" cy="13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116753</xdr:rowOff>
    </xdr:from>
    <xdr:to>
      <xdr:col>15</xdr:col>
      <xdr:colOff>50800</xdr:colOff>
      <xdr:row>96</xdr:row>
      <xdr:rowOff>110689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404503"/>
          <a:ext cx="889000" cy="16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116753</xdr:rowOff>
    </xdr:from>
    <xdr:to>
      <xdr:col>10</xdr:col>
      <xdr:colOff>114300</xdr:colOff>
      <xdr:row>97</xdr:row>
      <xdr:rowOff>119410</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404503"/>
          <a:ext cx="889000" cy="34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92765</xdr:rowOff>
    </xdr:from>
    <xdr:to>
      <xdr:col>24</xdr:col>
      <xdr:colOff>114300</xdr:colOff>
      <xdr:row>95</xdr:row>
      <xdr:rowOff>22915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620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115642</xdr:rowOff>
    </xdr:from>
    <xdr:ext cx="599010"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606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96172</xdr:rowOff>
    </xdr:from>
    <xdr:to>
      <xdr:col>20</xdr:col>
      <xdr:colOff>38100</xdr:colOff>
      <xdr:row>96</xdr:row>
      <xdr:rowOff>26322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38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42849</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795" y="16159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59889</xdr:rowOff>
    </xdr:from>
    <xdr:to>
      <xdr:col>15</xdr:col>
      <xdr:colOff>101600</xdr:colOff>
      <xdr:row>96</xdr:row>
      <xdr:rowOff>161489</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5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6566</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08795" y="1629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65953</xdr:rowOff>
    </xdr:from>
    <xdr:to>
      <xdr:col>10</xdr:col>
      <xdr:colOff>165100</xdr:colOff>
      <xdr:row>95</xdr:row>
      <xdr:rowOff>167553</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635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12630</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795" y="1612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68610</xdr:rowOff>
    </xdr:from>
    <xdr:to>
      <xdr:col>6</xdr:col>
      <xdr:colOff>38100</xdr:colOff>
      <xdr:row>97</xdr:row>
      <xdr:rowOff>170210</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69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15287</xdr:rowOff>
    </xdr:from>
    <xdr:ext cx="599010"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30795" y="16474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138740</xdr:rowOff>
    </xdr:from>
    <xdr:to>
      <xdr:col>55</xdr:col>
      <xdr:colOff>0</xdr:colOff>
      <xdr:row>36</xdr:row>
      <xdr:rowOff>155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139490"/>
          <a:ext cx="838200" cy="3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138740</xdr:rowOff>
    </xdr:from>
    <xdr:to>
      <xdr:col>50</xdr:col>
      <xdr:colOff>114300</xdr:colOff>
      <xdr:row>36</xdr:row>
      <xdr:rowOff>38613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139490"/>
          <a:ext cx="8890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160556</xdr:rowOff>
    </xdr:from>
    <xdr:to>
      <xdr:col>45</xdr:col>
      <xdr:colOff>177800</xdr:colOff>
      <xdr:row>36</xdr:row>
      <xdr:rowOff>38613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161306"/>
          <a:ext cx="889000" cy="4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151115</xdr:rowOff>
    </xdr:from>
    <xdr:to>
      <xdr:col>41</xdr:col>
      <xdr:colOff>50800</xdr:colOff>
      <xdr:row>35</xdr:row>
      <xdr:rowOff>160556</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66065"/>
          <a:ext cx="889000" cy="69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120805</xdr:rowOff>
    </xdr:from>
    <xdr:to>
      <xdr:col>55</xdr:col>
      <xdr:colOff>50800</xdr:colOff>
      <xdr:row>36</xdr:row>
      <xdr:rowOff>50955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12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143682</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597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87940</xdr:rowOff>
    </xdr:from>
    <xdr:to>
      <xdr:col>50</xdr:col>
      <xdr:colOff>165100</xdr:colOff>
      <xdr:row>36</xdr:row>
      <xdr:rowOff>18090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08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34617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5863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159263</xdr:rowOff>
    </xdr:from>
    <xdr:to>
      <xdr:col>46</xdr:col>
      <xdr:colOff>38100</xdr:colOff>
      <xdr:row>36</xdr:row>
      <xdr:rowOff>89413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16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105940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593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109756</xdr:rowOff>
    </xdr:from>
    <xdr:to>
      <xdr:col>41</xdr:col>
      <xdr:colOff>101600</xdr:colOff>
      <xdr:row>36</xdr:row>
      <xdr:rowOff>39906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11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56433</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588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100315</xdr:rowOff>
    </xdr:from>
    <xdr:to>
      <xdr:col>36</xdr:col>
      <xdr:colOff>165100</xdr:colOff>
      <xdr:row>32</xdr:row>
      <xdr:rowOff>30465</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41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46992</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19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113346</xdr:rowOff>
    </xdr:from>
    <xdr:to>
      <xdr:col>55</xdr:col>
      <xdr:colOff>0</xdr:colOff>
      <xdr:row>56</xdr:row>
      <xdr:rowOff>113400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543096"/>
          <a:ext cx="838200" cy="17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113400</xdr:rowOff>
    </xdr:from>
    <xdr:to>
      <xdr:col>50</xdr:col>
      <xdr:colOff>114300</xdr:colOff>
      <xdr:row>57</xdr:row>
      <xdr:rowOff>13719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714600"/>
          <a:ext cx="889000" cy="7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152175</xdr:rowOff>
    </xdr:from>
    <xdr:to>
      <xdr:col>45</xdr:col>
      <xdr:colOff>177800</xdr:colOff>
      <xdr:row>57</xdr:row>
      <xdr:rowOff>13719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753375"/>
          <a:ext cx="889000" cy="3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152175</xdr:rowOff>
    </xdr:from>
    <xdr:to>
      <xdr:col>41</xdr:col>
      <xdr:colOff>50800</xdr:colOff>
      <xdr:row>57</xdr:row>
      <xdr:rowOff>95352</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753375"/>
          <a:ext cx="889000" cy="1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62546</xdr:rowOff>
    </xdr:from>
    <xdr:to>
      <xdr:col>55</xdr:col>
      <xdr:colOff>50800</xdr:colOff>
      <xdr:row>55</xdr:row>
      <xdr:rowOff>164146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49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85423</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34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62600</xdr:rowOff>
    </xdr:from>
    <xdr:to>
      <xdr:col>50</xdr:col>
      <xdr:colOff>165100</xdr:colOff>
      <xdr:row>56</xdr:row>
      <xdr:rowOff>164200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6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155327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75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134369</xdr:rowOff>
    </xdr:from>
    <xdr:to>
      <xdr:col>46</xdr:col>
      <xdr:colOff>38100</xdr:colOff>
      <xdr:row>57</xdr:row>
      <xdr:rowOff>64519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73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55646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82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101375</xdr:rowOff>
    </xdr:from>
    <xdr:to>
      <xdr:col>41</xdr:col>
      <xdr:colOff>101600</xdr:colOff>
      <xdr:row>57</xdr:row>
      <xdr:rowOff>31525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70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22652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9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44552</xdr:rowOff>
    </xdr:from>
    <xdr:to>
      <xdr:col>36</xdr:col>
      <xdr:colOff>165100</xdr:colOff>
      <xdr:row>57</xdr:row>
      <xdr:rowOff>146152</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81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137279</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90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59386</xdr:rowOff>
    </xdr:from>
    <xdr:to>
      <xdr:col>55</xdr:col>
      <xdr:colOff>0</xdr:colOff>
      <xdr:row>78</xdr:row>
      <xdr:rowOff>125718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432486"/>
          <a:ext cx="838200" cy="6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66242</xdr:rowOff>
    </xdr:from>
    <xdr:to>
      <xdr:col>50</xdr:col>
      <xdr:colOff>114300</xdr:colOff>
      <xdr:row>78</xdr:row>
      <xdr:rowOff>125718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267892"/>
          <a:ext cx="889000" cy="23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117106</xdr:rowOff>
    </xdr:from>
    <xdr:to>
      <xdr:col>45</xdr:col>
      <xdr:colOff>177800</xdr:colOff>
      <xdr:row>77</xdr:row>
      <xdr:rowOff>66242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147306"/>
          <a:ext cx="889000" cy="12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117106</xdr:rowOff>
    </xdr:from>
    <xdr:to>
      <xdr:col>41</xdr:col>
      <xdr:colOff>50800</xdr:colOff>
      <xdr:row>79</xdr:row>
      <xdr:rowOff>28715</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147306"/>
          <a:ext cx="889000" cy="42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8586</xdr:rowOff>
    </xdr:from>
    <xdr:to>
      <xdr:col>55</xdr:col>
      <xdr:colOff>50800</xdr:colOff>
      <xdr:row>78</xdr:row>
      <xdr:rowOff>110186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38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158463</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6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74918</xdr:rowOff>
    </xdr:from>
    <xdr:to>
      <xdr:col>50</xdr:col>
      <xdr:colOff>165100</xdr:colOff>
      <xdr:row>79</xdr:row>
      <xdr:rowOff>5068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167645</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4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15442</xdr:rowOff>
    </xdr:from>
    <xdr:to>
      <xdr:col>46</xdr:col>
      <xdr:colOff>38100</xdr:colOff>
      <xdr:row>77</xdr:row>
      <xdr:rowOff>117042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21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133569</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99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66306</xdr:rowOff>
    </xdr:from>
    <xdr:to>
      <xdr:col>41</xdr:col>
      <xdr:colOff>101600</xdr:colOff>
      <xdr:row>76</xdr:row>
      <xdr:rowOff>167906</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09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12984</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87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149365</xdr:rowOff>
    </xdr:from>
    <xdr:to>
      <xdr:col>36</xdr:col>
      <xdr:colOff>165100</xdr:colOff>
      <xdr:row>79</xdr:row>
      <xdr:rowOff>79515</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5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70642</xdr:rowOff>
    </xdr:from>
    <xdr:ext cx="378565"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83017" y="13615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5017</xdr:rowOff>
    </xdr:from>
    <xdr:to>
      <xdr:col>55</xdr:col>
      <xdr:colOff>0</xdr:colOff>
      <xdr:row>97</xdr:row>
      <xdr:rowOff>99594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464217"/>
          <a:ext cx="838200" cy="26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99594</xdr:rowOff>
    </xdr:from>
    <xdr:to>
      <xdr:col>50</xdr:col>
      <xdr:colOff>114300</xdr:colOff>
      <xdr:row>97</xdr:row>
      <xdr:rowOff>139091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730244"/>
          <a:ext cx="889000" cy="3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139091</xdr:rowOff>
    </xdr:from>
    <xdr:to>
      <xdr:col>45</xdr:col>
      <xdr:colOff>177800</xdr:colOff>
      <xdr:row>98</xdr:row>
      <xdr:rowOff>11761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769741"/>
          <a:ext cx="889000" cy="4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78612</xdr:rowOff>
    </xdr:from>
    <xdr:to>
      <xdr:col>41</xdr:col>
      <xdr:colOff>50800</xdr:colOff>
      <xdr:row>98</xdr:row>
      <xdr:rowOff>11761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709262"/>
          <a:ext cx="889000" cy="10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125667</xdr:rowOff>
    </xdr:from>
    <xdr:to>
      <xdr:col>55</xdr:col>
      <xdr:colOff>50800</xdr:colOff>
      <xdr:row>96</xdr:row>
      <xdr:rowOff>55817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41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148544</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26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48794</xdr:rowOff>
    </xdr:from>
    <xdr:to>
      <xdr:col>50</xdr:col>
      <xdr:colOff>165100</xdr:colOff>
      <xdr:row>97</xdr:row>
      <xdr:rowOff>150394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67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141521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77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88291</xdr:rowOff>
    </xdr:from>
    <xdr:to>
      <xdr:col>46</xdr:col>
      <xdr:colOff>38100</xdr:colOff>
      <xdr:row>98</xdr:row>
      <xdr:rowOff>18441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71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9568</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81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132411</xdr:rowOff>
    </xdr:from>
    <xdr:to>
      <xdr:col>41</xdr:col>
      <xdr:colOff>101600</xdr:colOff>
      <xdr:row>98</xdr:row>
      <xdr:rowOff>62561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76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53688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85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27812</xdr:rowOff>
    </xdr:from>
    <xdr:to>
      <xdr:col>36</xdr:col>
      <xdr:colOff>165100</xdr:colOff>
      <xdr:row>97</xdr:row>
      <xdr:rowOff>129412</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6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120539</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75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91901</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78451"/>
          <a:ext cx="889000" cy="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91901</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778451"/>
          <a:ext cx="889000" cy="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41101</xdr:rowOff>
    </xdr:from>
    <xdr:to>
      <xdr:col>76</xdr:col>
      <xdr:colOff>165100</xdr:colOff>
      <xdr:row>39</xdr:row>
      <xdr:rowOff>142701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2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133828</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03017" y="6820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76136</xdr:rowOff>
    </xdr:from>
    <xdr:to>
      <xdr:col>85</xdr:col>
      <xdr:colOff>127000</xdr:colOff>
      <xdr:row>75</xdr:row>
      <xdr:rowOff>79528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5481300" y="12934886"/>
          <a:ext cx="838200" cy="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76136</xdr:rowOff>
    </xdr:from>
    <xdr:to>
      <xdr:col>81</xdr:col>
      <xdr:colOff>50800</xdr:colOff>
      <xdr:row>75</xdr:row>
      <xdr:rowOff>99746</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2934886"/>
          <a:ext cx="889000" cy="2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88964</xdr:rowOff>
    </xdr:from>
    <xdr:to>
      <xdr:col>76</xdr:col>
      <xdr:colOff>114300</xdr:colOff>
      <xdr:row>75</xdr:row>
      <xdr:rowOff>99746</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3703300" y="12947714"/>
          <a:ext cx="8890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58141</xdr:rowOff>
    </xdr:from>
    <xdr:to>
      <xdr:col>71</xdr:col>
      <xdr:colOff>177800</xdr:colOff>
      <xdr:row>75</xdr:row>
      <xdr:rowOff>88964</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2814300" y="12916891"/>
          <a:ext cx="889000" cy="3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28728</xdr:rowOff>
    </xdr:from>
    <xdr:to>
      <xdr:col>85</xdr:col>
      <xdr:colOff>177800</xdr:colOff>
      <xdr:row>75</xdr:row>
      <xdr:rowOff>130328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88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51605</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73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25336</xdr:rowOff>
    </xdr:from>
    <xdr:to>
      <xdr:col>81</xdr:col>
      <xdr:colOff>101600</xdr:colOff>
      <xdr:row>75</xdr:row>
      <xdr:rowOff>126936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88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143463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65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48946</xdr:rowOff>
    </xdr:from>
    <xdr:to>
      <xdr:col>76</xdr:col>
      <xdr:colOff>165100</xdr:colOff>
      <xdr:row>75</xdr:row>
      <xdr:rowOff>150546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90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167073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68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38164</xdr:rowOff>
    </xdr:from>
    <xdr:to>
      <xdr:col>72</xdr:col>
      <xdr:colOff>38100</xdr:colOff>
      <xdr:row>75</xdr:row>
      <xdr:rowOff>139764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28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156291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67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7341</xdr:rowOff>
    </xdr:from>
    <xdr:to>
      <xdr:col>67</xdr:col>
      <xdr:colOff>101600</xdr:colOff>
      <xdr:row>75</xdr:row>
      <xdr:rowOff>108941</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286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125468</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264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31893</xdr:rowOff>
    </xdr:from>
    <xdr:to>
      <xdr:col>85</xdr:col>
      <xdr:colOff>127000</xdr:colOff>
      <xdr:row>97</xdr:row>
      <xdr:rowOff>132677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662543"/>
          <a:ext cx="838200" cy="10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31893</xdr:rowOff>
    </xdr:from>
    <xdr:to>
      <xdr:col>81</xdr:col>
      <xdr:colOff>50800</xdr:colOff>
      <xdr:row>97</xdr:row>
      <xdr:rowOff>78189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662543"/>
          <a:ext cx="889000" cy="4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78189</xdr:rowOff>
    </xdr:from>
    <xdr:to>
      <xdr:col>76</xdr:col>
      <xdr:colOff>114300</xdr:colOff>
      <xdr:row>97</xdr:row>
      <xdr:rowOff>147464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708839"/>
          <a:ext cx="889000" cy="69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147464</xdr:rowOff>
    </xdr:from>
    <xdr:to>
      <xdr:col>71</xdr:col>
      <xdr:colOff>177800</xdr:colOff>
      <xdr:row>98</xdr:row>
      <xdr:rowOff>78811</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6778114"/>
          <a:ext cx="889000" cy="10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81877</xdr:rowOff>
    </xdr:from>
    <xdr:to>
      <xdr:col>85</xdr:col>
      <xdr:colOff>177800</xdr:colOff>
      <xdr:row>98</xdr:row>
      <xdr:rowOff>12027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71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60304</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69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152543</xdr:rowOff>
    </xdr:from>
    <xdr:to>
      <xdr:col>81</xdr:col>
      <xdr:colOff>101600</xdr:colOff>
      <xdr:row>97</xdr:row>
      <xdr:rowOff>82693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61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99220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38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27389</xdr:rowOff>
    </xdr:from>
    <xdr:to>
      <xdr:col>76</xdr:col>
      <xdr:colOff>165100</xdr:colOff>
      <xdr:row>97</xdr:row>
      <xdr:rowOff>128989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65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145516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43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96664</xdr:rowOff>
    </xdr:from>
    <xdr:to>
      <xdr:col>72</xdr:col>
      <xdr:colOff>38100</xdr:colOff>
      <xdr:row>98</xdr:row>
      <xdr:rowOff>26814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72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17941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36111" y="16820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28011</xdr:rowOff>
    </xdr:from>
    <xdr:to>
      <xdr:col>67</xdr:col>
      <xdr:colOff>101600</xdr:colOff>
      <xdr:row>98</xdr:row>
      <xdr:rowOff>129611</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83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120738</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79428" y="1692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102743</xdr:rowOff>
    </xdr:from>
    <xdr:to>
      <xdr:col>116</xdr:col>
      <xdr:colOff>63500</xdr:colOff>
      <xdr:row>32</xdr:row>
      <xdr:rowOff>142367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5246243"/>
          <a:ext cx="838200" cy="38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102743</xdr:rowOff>
    </xdr:from>
    <xdr:to>
      <xdr:col>111</xdr:col>
      <xdr:colOff>177800</xdr:colOff>
      <xdr:row>33</xdr:row>
      <xdr:rowOff>117983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5246243"/>
          <a:ext cx="889000" cy="52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117983</xdr:rowOff>
    </xdr:from>
    <xdr:to>
      <xdr:col>107</xdr:col>
      <xdr:colOff>50800</xdr:colOff>
      <xdr:row>34</xdr:row>
      <xdr:rowOff>53213</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5775833"/>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53213</xdr:rowOff>
    </xdr:from>
    <xdr:to>
      <xdr:col>102</xdr:col>
      <xdr:colOff>114300</xdr:colOff>
      <xdr:row>35</xdr:row>
      <xdr:rowOff>162306</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5882513"/>
          <a:ext cx="889000" cy="28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91567</xdr:rowOff>
    </xdr:from>
    <xdr:to>
      <xdr:col>116</xdr:col>
      <xdr:colOff>114300</xdr:colOff>
      <xdr:row>33</xdr:row>
      <xdr:rowOff>21717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557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114444</xdr:rowOff>
    </xdr:from>
    <xdr:ext cx="469744"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5429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51943</xdr:rowOff>
    </xdr:from>
    <xdr:to>
      <xdr:col>112</xdr:col>
      <xdr:colOff>38100</xdr:colOff>
      <xdr:row>30</xdr:row>
      <xdr:rowOff>153543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519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28</xdr:row>
      <xdr:rowOff>170070</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56111" y="497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67183</xdr:rowOff>
    </xdr:from>
    <xdr:to>
      <xdr:col>107</xdr:col>
      <xdr:colOff>101600</xdr:colOff>
      <xdr:row>33</xdr:row>
      <xdr:rowOff>168783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572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13860</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550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2413</xdr:rowOff>
    </xdr:from>
    <xdr:to>
      <xdr:col>102</xdr:col>
      <xdr:colOff>165100</xdr:colOff>
      <xdr:row>34</xdr:row>
      <xdr:rowOff>104013</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583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120540</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5606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111506</xdr:rowOff>
    </xdr:from>
    <xdr:to>
      <xdr:col>98</xdr:col>
      <xdr:colOff>38100</xdr:colOff>
      <xdr:row>36</xdr:row>
      <xdr:rowOff>41656</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11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58183</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58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160007</xdr:rowOff>
    </xdr:from>
    <xdr:to>
      <xdr:col>116</xdr:col>
      <xdr:colOff>63500</xdr:colOff>
      <xdr:row>71</xdr:row>
      <xdr:rowOff>170637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1323300" y="12332957"/>
          <a:ext cx="838200" cy="1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160007</xdr:rowOff>
    </xdr:from>
    <xdr:to>
      <xdr:col>111</xdr:col>
      <xdr:colOff>177800</xdr:colOff>
      <xdr:row>72</xdr:row>
      <xdr:rowOff>26238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332957"/>
          <a:ext cx="889000" cy="3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26238</xdr:rowOff>
    </xdr:from>
    <xdr:to>
      <xdr:col>107</xdr:col>
      <xdr:colOff>50800</xdr:colOff>
      <xdr:row>72</xdr:row>
      <xdr:rowOff>139319</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370638"/>
          <a:ext cx="889000" cy="1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139319</xdr:rowOff>
    </xdr:from>
    <xdr:to>
      <xdr:col>102</xdr:col>
      <xdr:colOff>114300</xdr:colOff>
      <xdr:row>73</xdr:row>
      <xdr:rowOff>3149</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483719"/>
          <a:ext cx="889000" cy="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119837</xdr:rowOff>
    </xdr:from>
    <xdr:to>
      <xdr:col>116</xdr:col>
      <xdr:colOff>114300</xdr:colOff>
      <xdr:row>72</xdr:row>
      <xdr:rowOff>49987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29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142714</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14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109207</xdr:rowOff>
    </xdr:from>
    <xdr:to>
      <xdr:col>112</xdr:col>
      <xdr:colOff>38100</xdr:colOff>
      <xdr:row>72</xdr:row>
      <xdr:rowOff>39357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28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55884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05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146888</xdr:rowOff>
    </xdr:from>
    <xdr:to>
      <xdr:col>107</xdr:col>
      <xdr:colOff>101600</xdr:colOff>
      <xdr:row>72</xdr:row>
      <xdr:rowOff>77038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31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93565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09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88519</xdr:rowOff>
    </xdr:from>
    <xdr:to>
      <xdr:col>102</xdr:col>
      <xdr:colOff>165100</xdr:colOff>
      <xdr:row>73</xdr:row>
      <xdr:rowOff>18669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43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35196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20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123799</xdr:rowOff>
    </xdr:from>
    <xdr:to>
      <xdr:col>98</xdr:col>
      <xdr:colOff>38100</xdr:colOff>
      <xdr:row>73</xdr:row>
      <xdr:rowOff>53949</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46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70476</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24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歳出決算総額は住民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653,166</a:t>
          </a:r>
          <a:r>
            <a:rPr kumimoji="1" lang="ja-JP" altLang="en-US" sz="900">
              <a:latin typeface="ＭＳ Ｐゴシック" panose="020B0600070205080204" pitchFamily="50" charset="-128"/>
              <a:ea typeface="ＭＳ Ｐゴシック" panose="020B0600070205080204" pitchFamily="50" charset="-128"/>
            </a:rPr>
            <a:t>円、令和５年度の</a:t>
          </a:r>
          <a:r>
            <a:rPr kumimoji="1" lang="en-US" altLang="ja-JP" sz="900">
              <a:latin typeface="ＭＳ Ｐゴシック" panose="020B0600070205080204" pitchFamily="50" charset="-128"/>
              <a:ea typeface="ＭＳ Ｐゴシック" panose="020B0600070205080204" pitchFamily="50" charset="-128"/>
            </a:rPr>
            <a:t>638,364</a:t>
          </a:r>
          <a:r>
            <a:rPr kumimoji="1" lang="ja-JP" altLang="en-US" sz="900">
              <a:latin typeface="ＭＳ Ｐゴシック" panose="020B0600070205080204" pitchFamily="50" charset="-128"/>
              <a:ea typeface="ＭＳ Ｐゴシック" panose="020B0600070205080204" pitchFamily="50" charset="-128"/>
            </a:rPr>
            <a:t>円に比べ増加となった。</a:t>
          </a:r>
        </a:p>
        <a:p>
          <a:r>
            <a:rPr kumimoji="1" lang="ja-JP" altLang="en-US" sz="900">
              <a:latin typeface="ＭＳ Ｐゴシック" panose="020B0600070205080204" pitchFamily="50" charset="-128"/>
              <a:ea typeface="ＭＳ Ｐゴシック" panose="020B0600070205080204" pitchFamily="50" charset="-128"/>
            </a:rPr>
            <a:t>補助費については、生活保護事業費の返還金の減などにより減少傾向にあるが、消防業務などを一部事務組合が担っていることから、負担金の支出により団体に比べ高い水準にある。</a:t>
          </a:r>
        </a:p>
        <a:p>
          <a:r>
            <a:rPr kumimoji="1" lang="ja-JP" altLang="en-US" sz="900">
              <a:latin typeface="ＭＳ Ｐゴシック" panose="020B0600070205080204" pitchFamily="50" charset="-128"/>
              <a:ea typeface="ＭＳ Ｐゴシック" panose="020B0600070205080204" pitchFamily="50" charset="-128"/>
            </a:rPr>
            <a:t>投資及び出資金は前年度に比べて減少しているが、石狩西部広域水道企業団が実施する第</a:t>
          </a:r>
          <a:r>
            <a:rPr kumimoji="1" lang="en-US" altLang="ja-JP" sz="900">
              <a:latin typeface="ＭＳ Ｐゴシック" panose="020B0600070205080204" pitchFamily="50" charset="-128"/>
              <a:ea typeface="ＭＳ Ｐゴシック" panose="020B0600070205080204" pitchFamily="50" charset="-128"/>
            </a:rPr>
            <a:t>2</a:t>
          </a:r>
          <a:r>
            <a:rPr kumimoji="1" lang="ja-JP" altLang="en-US" sz="900">
              <a:latin typeface="ＭＳ Ｐゴシック" panose="020B0600070205080204" pitchFamily="50" charset="-128"/>
              <a:ea typeface="ＭＳ Ｐゴシック" panose="020B0600070205080204" pitchFamily="50" charset="-128"/>
            </a:rPr>
            <a:t>期創設事業に係る水道事業会計への出資金による影響により、類似団体内の平均を大きく上回っている。</a:t>
          </a:r>
        </a:p>
        <a:p>
          <a:r>
            <a:rPr kumimoji="1" lang="ja-JP" altLang="en-US" sz="900">
              <a:latin typeface="ＭＳ Ｐゴシック" panose="020B0600070205080204" pitchFamily="50" charset="-128"/>
              <a:ea typeface="ＭＳ Ｐゴシック" panose="020B0600070205080204" pitchFamily="50" charset="-128"/>
            </a:rPr>
            <a:t>物件費が減少している主な要因は、ふるさと応援寄附に係る費用と新型コロナウイルス感染症予防接種事業費の減少である。委託人件費の増加、電気料金高騰は引き続き見込まれるため事業内容の精査を行い、適切な執行に努める。</a:t>
          </a:r>
        </a:p>
        <a:p>
          <a:r>
            <a:rPr kumimoji="1" lang="ja-JP" altLang="en-US" sz="900">
              <a:latin typeface="ＭＳ Ｐゴシック" panose="020B0600070205080204" pitchFamily="50" charset="-128"/>
              <a:ea typeface="ＭＳ Ｐゴシック" panose="020B0600070205080204" pitchFamily="50" charset="-128"/>
            </a:rPr>
            <a:t>維持補修費は、除排雪に要するコストが他団体に比べ高い水準である。道路橋梁や老朽化に伴う公共施設の維持補修費の増加も見込まれることから、公共施設等総合管理計画に基づき、公共施設の統廃合や長寿命化を図りながら維持補修費の縮減に努める。</a:t>
          </a:r>
        </a:p>
        <a:p>
          <a:r>
            <a:rPr kumimoji="1" lang="ja-JP" altLang="en-US" sz="900">
              <a:latin typeface="ＭＳ Ｐゴシック" panose="020B0600070205080204" pitchFamily="50" charset="-128"/>
              <a:ea typeface="ＭＳ Ｐゴシック" panose="020B0600070205080204" pitchFamily="50" charset="-128"/>
            </a:rPr>
            <a:t>繰出金は、介護保険事業特別会計や国民健康保険事業特別会計への繰出金が多いことなどから、依然として類似団体内平均よりも高い数値となっている。</a:t>
          </a:r>
        </a:p>
        <a:p>
          <a:r>
            <a:rPr kumimoji="1" lang="ja-JP" altLang="en-US" sz="900">
              <a:latin typeface="ＭＳ Ｐゴシック" panose="020B0600070205080204" pitchFamily="50" charset="-128"/>
              <a:ea typeface="ＭＳ Ｐゴシック" panose="020B0600070205080204" pitchFamily="50" charset="-128"/>
            </a:rPr>
            <a:t>扶助費については、児童手当支給事業や、障がい者自立支援事業等の増加となった。扶助費については少子高齢化の進行等により上昇傾向にあることから、事業の必要性や効果の検証を重ねた上で事業内容の精査を行うなど、適切な執行に努める。</a:t>
          </a:r>
        </a:p>
        <a:p>
          <a:r>
            <a:rPr kumimoji="1" lang="ja-JP" altLang="en-US" sz="900">
              <a:latin typeface="ＭＳ Ｐゴシック" panose="020B0600070205080204" pitchFamily="50" charset="-128"/>
              <a:ea typeface="ＭＳ Ｐゴシック" panose="020B0600070205080204" pitchFamily="50" charset="-128"/>
            </a:rPr>
            <a:t>普通建設事業費については、新規整備、更新整備ともに前年に比べ増加した。引き続き、計画的かつ効率的な運用に努める。</a:t>
          </a:r>
        </a:p>
        <a:p>
          <a:r>
            <a:rPr kumimoji="1" lang="ja-JP" altLang="en-US" sz="900">
              <a:latin typeface="ＭＳ Ｐゴシック" panose="020B0600070205080204" pitchFamily="50" charset="-128"/>
              <a:ea typeface="ＭＳ Ｐゴシック" panose="020B0600070205080204" pitchFamily="50" charset="-128"/>
            </a:rPr>
            <a:t>その他の経費については、事務事業の総点検による評価検証に基づいた再構築など、更なる歳出の効率化に努める。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北海道石狩市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57,143
56,248
722.33
38,386,722
37,323,858
855,024
18,622,330
29,228,150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56947</xdr:rowOff>
    </xdr:from>
    <xdr:to>
      <xdr:col>24</xdr:col>
      <xdr:colOff>63500</xdr:colOff>
      <xdr:row>34</xdr:row>
      <xdr:rowOff>65176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886247"/>
          <a:ext cx="8382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56947</xdr:rowOff>
    </xdr:from>
    <xdr:to>
      <xdr:col>19</xdr:col>
      <xdr:colOff>177800</xdr:colOff>
      <xdr:row>34</xdr:row>
      <xdr:rowOff>62890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86247"/>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141529</xdr:rowOff>
    </xdr:from>
    <xdr:to>
      <xdr:col>15</xdr:col>
      <xdr:colOff>50800</xdr:colOff>
      <xdr:row>34</xdr:row>
      <xdr:rowOff>62890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799379"/>
          <a:ext cx="889000" cy="9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141529</xdr:rowOff>
    </xdr:from>
    <xdr:to>
      <xdr:col>10</xdr:col>
      <xdr:colOff>114300</xdr:colOff>
      <xdr:row>33</xdr:row>
      <xdr:rowOff>145186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9937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14376</xdr:rowOff>
    </xdr:from>
    <xdr:to>
      <xdr:col>24</xdr:col>
      <xdr:colOff>114300</xdr:colOff>
      <xdr:row>34</xdr:row>
      <xdr:rowOff>115976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4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37253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9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6147</xdr:rowOff>
    </xdr:from>
    <xdr:to>
      <xdr:col>20</xdr:col>
      <xdr:colOff>38100</xdr:colOff>
      <xdr:row>34</xdr:row>
      <xdr:rowOff>107747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3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124274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1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12090</xdr:rowOff>
    </xdr:from>
    <xdr:to>
      <xdr:col>15</xdr:col>
      <xdr:colOff>101600</xdr:colOff>
      <xdr:row>34</xdr:row>
      <xdr:rowOff>113690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130217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61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90729</xdr:rowOff>
    </xdr:from>
    <xdr:to>
      <xdr:col>10</xdr:col>
      <xdr:colOff>165100</xdr:colOff>
      <xdr:row>34</xdr:row>
      <xdr:rowOff>20879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4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37406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2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94386</xdr:rowOff>
    </xdr:from>
    <xdr:to>
      <xdr:col>6</xdr:col>
      <xdr:colOff>38100</xdr:colOff>
      <xdr:row>34</xdr:row>
      <xdr:rowOff>24536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5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41063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2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155075</xdr:rowOff>
    </xdr:from>
    <xdr:to>
      <xdr:col>24</xdr:col>
      <xdr:colOff>63500</xdr:colOff>
      <xdr:row>56</xdr:row>
      <xdr:rowOff>85476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584825"/>
          <a:ext cx="838200" cy="10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155075</xdr:rowOff>
    </xdr:from>
    <xdr:to>
      <xdr:col>19</xdr:col>
      <xdr:colOff>177800</xdr:colOff>
      <xdr:row>56</xdr:row>
      <xdr:rowOff>16387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584825"/>
          <a:ext cx="889000" cy="3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16387</xdr:rowOff>
    </xdr:from>
    <xdr:to>
      <xdr:col>15</xdr:col>
      <xdr:colOff>50800</xdr:colOff>
      <xdr:row>56</xdr:row>
      <xdr:rowOff>151731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17587"/>
          <a:ext cx="889000" cy="13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93549</xdr:rowOff>
    </xdr:from>
    <xdr:to>
      <xdr:col>10</xdr:col>
      <xdr:colOff>114300</xdr:colOff>
      <xdr:row>56</xdr:row>
      <xdr:rowOff>151731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80399"/>
          <a:ext cx="889000" cy="57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34676</xdr:rowOff>
    </xdr:from>
    <xdr:to>
      <xdr:col>24</xdr:col>
      <xdr:colOff>114300</xdr:colOff>
      <xdr:row>56</xdr:row>
      <xdr:rowOff>136276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3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57553</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8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104275</xdr:rowOff>
    </xdr:from>
    <xdr:to>
      <xdr:col>20</xdr:col>
      <xdr:colOff>38100</xdr:colOff>
      <xdr:row>56</xdr:row>
      <xdr:rowOff>34425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3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50952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30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137037</xdr:rowOff>
    </xdr:from>
    <xdr:to>
      <xdr:col>15</xdr:col>
      <xdr:colOff>101600</xdr:colOff>
      <xdr:row>56</xdr:row>
      <xdr:rowOff>67187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6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83714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34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100931</xdr:rowOff>
    </xdr:from>
    <xdr:to>
      <xdr:col>10</xdr:col>
      <xdr:colOff>165100</xdr:colOff>
      <xdr:row>57</xdr:row>
      <xdr:rowOff>31081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0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47608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77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42749</xdr:rowOff>
    </xdr:from>
    <xdr:to>
      <xdr:col>6</xdr:col>
      <xdr:colOff>38100</xdr:colOff>
      <xdr:row>53</xdr:row>
      <xdr:rowOff>144349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2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160876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904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142005</xdr:rowOff>
    </xdr:from>
    <xdr:to>
      <xdr:col>24</xdr:col>
      <xdr:colOff>63500</xdr:colOff>
      <xdr:row>74</xdr:row>
      <xdr:rowOff>150353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657855"/>
          <a:ext cx="838200" cy="17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150353</xdr:rowOff>
    </xdr:from>
    <xdr:to>
      <xdr:col>19</xdr:col>
      <xdr:colOff>177800</xdr:colOff>
      <xdr:row>75</xdr:row>
      <xdr:rowOff>50519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837653"/>
          <a:ext cx="889000" cy="7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138374</xdr:rowOff>
    </xdr:from>
    <xdr:to>
      <xdr:col>15</xdr:col>
      <xdr:colOff>50800</xdr:colOff>
      <xdr:row>75</xdr:row>
      <xdr:rowOff>50519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825674"/>
          <a:ext cx="889000" cy="8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138374</xdr:rowOff>
    </xdr:from>
    <xdr:to>
      <xdr:col>10</xdr:col>
      <xdr:colOff>114300</xdr:colOff>
      <xdr:row>76</xdr:row>
      <xdr:rowOff>131031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825674"/>
          <a:ext cx="889000" cy="33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91205</xdr:rowOff>
    </xdr:from>
    <xdr:to>
      <xdr:col>24</xdr:col>
      <xdr:colOff>114300</xdr:colOff>
      <xdr:row>74</xdr:row>
      <xdr:rowOff>21355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60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114082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458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99553</xdr:rowOff>
    </xdr:from>
    <xdr:to>
      <xdr:col>20</xdr:col>
      <xdr:colOff>38100</xdr:colOff>
      <xdr:row>75</xdr:row>
      <xdr:rowOff>29703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78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46230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56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171169</xdr:rowOff>
    </xdr:from>
    <xdr:to>
      <xdr:col>15</xdr:col>
      <xdr:colOff>101600</xdr:colOff>
      <xdr:row>75</xdr:row>
      <xdr:rowOff>101319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85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117846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3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87574</xdr:rowOff>
    </xdr:from>
    <xdr:to>
      <xdr:col>10</xdr:col>
      <xdr:colOff>165100</xdr:colOff>
      <xdr:row>75</xdr:row>
      <xdr:rowOff>17724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77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34251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550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80231</xdr:rowOff>
    </xdr:from>
    <xdr:to>
      <xdr:col>6</xdr:col>
      <xdr:colOff>38100</xdr:colOff>
      <xdr:row>77</xdr:row>
      <xdr:rowOff>10381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26909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85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96510</xdr:rowOff>
    </xdr:from>
    <xdr:to>
      <xdr:col>24</xdr:col>
      <xdr:colOff>63500</xdr:colOff>
      <xdr:row>97</xdr:row>
      <xdr:rowOff>142816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727160"/>
          <a:ext cx="838200" cy="4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142816</xdr:rowOff>
    </xdr:from>
    <xdr:to>
      <xdr:col>19</xdr:col>
      <xdr:colOff>177800</xdr:colOff>
      <xdr:row>98</xdr:row>
      <xdr:rowOff>5652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773466"/>
          <a:ext cx="889000" cy="3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5652</xdr:rowOff>
    </xdr:from>
    <xdr:to>
      <xdr:col>15</xdr:col>
      <xdr:colOff>50800</xdr:colOff>
      <xdr:row>98</xdr:row>
      <xdr:rowOff>6460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07752"/>
          <a:ext cx="889000" cy="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6460</xdr:rowOff>
    </xdr:from>
    <xdr:to>
      <xdr:col>10</xdr:col>
      <xdr:colOff>114300</xdr:colOff>
      <xdr:row>98</xdr:row>
      <xdr:rowOff>52679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08560"/>
          <a:ext cx="889000" cy="4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45710</xdr:rowOff>
    </xdr:from>
    <xdr:to>
      <xdr:col>24</xdr:col>
      <xdr:colOff>114300</xdr:colOff>
      <xdr:row>97</xdr:row>
      <xdr:rowOff>147310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7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68587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2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92016</xdr:rowOff>
    </xdr:from>
    <xdr:to>
      <xdr:col>20</xdr:col>
      <xdr:colOff>38100</xdr:colOff>
      <xdr:row>98</xdr:row>
      <xdr:rowOff>22166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2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38693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49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126302</xdr:rowOff>
    </xdr:from>
    <xdr:to>
      <xdr:col>15</xdr:col>
      <xdr:colOff>101600</xdr:colOff>
      <xdr:row>98</xdr:row>
      <xdr:rowOff>56452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5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72979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3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127110</xdr:rowOff>
    </xdr:from>
    <xdr:to>
      <xdr:col>10</xdr:col>
      <xdr:colOff>165100</xdr:colOff>
      <xdr:row>98</xdr:row>
      <xdr:rowOff>57260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73787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3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1879</xdr:rowOff>
    </xdr:from>
    <xdr:to>
      <xdr:col>6</xdr:col>
      <xdr:colOff>38100</xdr:colOff>
      <xdr:row>98</xdr:row>
      <xdr:rowOff>103479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0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120006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7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3556</xdr:rowOff>
    </xdr:from>
    <xdr:to>
      <xdr:col>55</xdr:col>
      <xdr:colOff>0</xdr:colOff>
      <xdr:row>39</xdr:row>
      <xdr:rowOff>6350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90106"/>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6350</xdr:rowOff>
    </xdr:from>
    <xdr:to>
      <xdr:col>50</xdr:col>
      <xdr:colOff>114300</xdr:colOff>
      <xdr:row>39</xdr:row>
      <xdr:rowOff>6858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92900"/>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6858</xdr:rowOff>
    </xdr:from>
    <xdr:to>
      <xdr:col>45</xdr:col>
      <xdr:colOff>177800</xdr:colOff>
      <xdr:row>39</xdr:row>
      <xdr:rowOff>9271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93408"/>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6096</xdr:rowOff>
    </xdr:from>
    <xdr:to>
      <xdr:col>41</xdr:col>
      <xdr:colOff>50800</xdr:colOff>
      <xdr:row>39</xdr:row>
      <xdr:rowOff>9271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92646"/>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124206</xdr:rowOff>
    </xdr:from>
    <xdr:to>
      <xdr:col>55</xdr:col>
      <xdr:colOff>50800</xdr:colOff>
      <xdr:row>39</xdr:row>
      <xdr:rowOff>54356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3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48277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34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127508</xdr:rowOff>
    </xdr:from>
    <xdr:to>
      <xdr:col>46</xdr:col>
      <xdr:colOff>38100</xdr:colOff>
      <xdr:row>39</xdr:row>
      <xdr:rowOff>57658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48785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35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129921</xdr:rowOff>
    </xdr:from>
    <xdr:to>
      <xdr:col>41</xdr:col>
      <xdr:colOff>101600</xdr:colOff>
      <xdr:row>39</xdr:row>
      <xdr:rowOff>60071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4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51198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37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126746</xdr:rowOff>
    </xdr:from>
    <xdr:to>
      <xdr:col>36</xdr:col>
      <xdr:colOff>165100</xdr:colOff>
      <xdr:row>39</xdr:row>
      <xdr:rowOff>56896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48023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34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155359</xdr:rowOff>
    </xdr:from>
    <xdr:to>
      <xdr:col>55</xdr:col>
      <xdr:colOff>0</xdr:colOff>
      <xdr:row>56</xdr:row>
      <xdr:rowOff>138900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070759"/>
          <a:ext cx="838200" cy="66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155359</xdr:rowOff>
    </xdr:from>
    <xdr:to>
      <xdr:col>50</xdr:col>
      <xdr:colOff>114300</xdr:colOff>
      <xdr:row>56</xdr:row>
      <xdr:rowOff>136652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070759"/>
          <a:ext cx="889000" cy="66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136652</xdr:rowOff>
    </xdr:from>
    <xdr:to>
      <xdr:col>45</xdr:col>
      <xdr:colOff>177800</xdr:colOff>
      <xdr:row>56</xdr:row>
      <xdr:rowOff>157493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737852"/>
          <a:ext cx="889000" cy="2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157493</xdr:rowOff>
    </xdr:from>
    <xdr:to>
      <xdr:col>41</xdr:col>
      <xdr:colOff>50800</xdr:colOff>
      <xdr:row>57</xdr:row>
      <xdr:rowOff>21247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758693"/>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88100</xdr:rowOff>
    </xdr:from>
    <xdr:to>
      <xdr:col>55</xdr:col>
      <xdr:colOff>50800</xdr:colOff>
      <xdr:row>57</xdr:row>
      <xdr:rowOff>18250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110977</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4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104559</xdr:rowOff>
    </xdr:from>
    <xdr:to>
      <xdr:col>50</xdr:col>
      <xdr:colOff>165100</xdr:colOff>
      <xdr:row>53</xdr:row>
      <xdr:rowOff>34709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01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51236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79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85852</xdr:rowOff>
    </xdr:from>
    <xdr:to>
      <xdr:col>46</xdr:col>
      <xdr:colOff>38100</xdr:colOff>
      <xdr:row>57</xdr:row>
      <xdr:rowOff>16002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68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32529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46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106693</xdr:rowOff>
    </xdr:from>
    <xdr:to>
      <xdr:col>41</xdr:col>
      <xdr:colOff>101600</xdr:colOff>
      <xdr:row>57</xdr:row>
      <xdr:rowOff>36843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53370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48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141897</xdr:rowOff>
    </xdr:from>
    <xdr:to>
      <xdr:col>36</xdr:col>
      <xdr:colOff>165100</xdr:colOff>
      <xdr:row>57</xdr:row>
      <xdr:rowOff>72047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7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88574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51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136271</xdr:rowOff>
    </xdr:from>
    <xdr:to>
      <xdr:col>55</xdr:col>
      <xdr:colOff>0</xdr:colOff>
      <xdr:row>76</xdr:row>
      <xdr:rowOff>156045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166471"/>
          <a:ext cx="8382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136271</xdr:rowOff>
    </xdr:from>
    <xdr:to>
      <xdr:col>50</xdr:col>
      <xdr:colOff>114300</xdr:colOff>
      <xdr:row>76</xdr:row>
      <xdr:rowOff>163131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166471"/>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126632</xdr:rowOff>
    </xdr:from>
    <xdr:to>
      <xdr:col>45</xdr:col>
      <xdr:colOff>177800</xdr:colOff>
      <xdr:row>76</xdr:row>
      <xdr:rowOff>163131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642482"/>
          <a:ext cx="889000" cy="55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126632</xdr:rowOff>
    </xdr:from>
    <xdr:to>
      <xdr:col>41</xdr:col>
      <xdr:colOff>50800</xdr:colOff>
      <xdr:row>75</xdr:row>
      <xdr:rowOff>170408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642482"/>
          <a:ext cx="889000" cy="38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105245</xdr:rowOff>
    </xdr:from>
    <xdr:to>
      <xdr:col>55</xdr:col>
      <xdr:colOff>50800</xdr:colOff>
      <xdr:row>77</xdr:row>
      <xdr:rowOff>35395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3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128122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98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85471</xdr:rowOff>
    </xdr:from>
    <xdr:to>
      <xdr:col>50</xdr:col>
      <xdr:colOff>165100</xdr:colOff>
      <xdr:row>77</xdr:row>
      <xdr:rowOff>15621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32148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89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112331</xdr:rowOff>
    </xdr:from>
    <xdr:to>
      <xdr:col>46</xdr:col>
      <xdr:colOff>38100</xdr:colOff>
      <xdr:row>77</xdr:row>
      <xdr:rowOff>42481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4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59008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1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75832</xdr:rowOff>
    </xdr:from>
    <xdr:to>
      <xdr:col>41</xdr:col>
      <xdr:colOff>101600</xdr:colOff>
      <xdr:row>74</xdr:row>
      <xdr:rowOff>5982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59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22509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36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119609</xdr:rowOff>
    </xdr:from>
    <xdr:to>
      <xdr:col>36</xdr:col>
      <xdr:colOff>165100</xdr:colOff>
      <xdr:row>76</xdr:row>
      <xdr:rowOff>49758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9783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66286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75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129260</xdr:rowOff>
    </xdr:from>
    <xdr:to>
      <xdr:col>55</xdr:col>
      <xdr:colOff>0</xdr:colOff>
      <xdr:row>93</xdr:row>
      <xdr:rowOff>54966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5902660"/>
          <a:ext cx="8382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54966</xdr:rowOff>
    </xdr:from>
    <xdr:to>
      <xdr:col>50</xdr:col>
      <xdr:colOff>114300</xdr:colOff>
      <xdr:row>93</xdr:row>
      <xdr:rowOff>75197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5999816"/>
          <a:ext cx="889000" cy="2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114669</xdr:rowOff>
    </xdr:from>
    <xdr:to>
      <xdr:col>45</xdr:col>
      <xdr:colOff>177800</xdr:colOff>
      <xdr:row>93</xdr:row>
      <xdr:rowOff>75197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5888069"/>
          <a:ext cx="889000" cy="13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114669</xdr:rowOff>
    </xdr:from>
    <xdr:to>
      <xdr:col>41</xdr:col>
      <xdr:colOff>50800</xdr:colOff>
      <xdr:row>95</xdr:row>
      <xdr:rowOff>28029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5888069"/>
          <a:ext cx="889000" cy="42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78460</xdr:rowOff>
    </xdr:from>
    <xdr:to>
      <xdr:col>55</xdr:col>
      <xdr:colOff>50800</xdr:colOff>
      <xdr:row>93</xdr:row>
      <xdr:rowOff>8610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85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101337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70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4166</xdr:rowOff>
    </xdr:from>
    <xdr:to>
      <xdr:col>50</xdr:col>
      <xdr:colOff>165100</xdr:colOff>
      <xdr:row>93</xdr:row>
      <xdr:rowOff>105766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94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122293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7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24397</xdr:rowOff>
    </xdr:from>
    <xdr:to>
      <xdr:col>46</xdr:col>
      <xdr:colOff>38100</xdr:colOff>
      <xdr:row>93</xdr:row>
      <xdr:rowOff>125997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96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142524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74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63869</xdr:rowOff>
    </xdr:from>
    <xdr:to>
      <xdr:col>41</xdr:col>
      <xdr:colOff>101600</xdr:colOff>
      <xdr:row>92</xdr:row>
      <xdr:rowOff>165469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83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10546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61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148679</xdr:rowOff>
    </xdr:from>
    <xdr:to>
      <xdr:col>36</xdr:col>
      <xdr:colOff>165100</xdr:colOff>
      <xdr:row>95</xdr:row>
      <xdr:rowOff>78829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6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95356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4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109791</xdr:rowOff>
    </xdr:from>
    <xdr:to>
      <xdr:col>85</xdr:col>
      <xdr:colOff>127000</xdr:colOff>
      <xdr:row>36</xdr:row>
      <xdr:rowOff>125717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281991"/>
          <a:ext cx="8382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109791</xdr:rowOff>
    </xdr:from>
    <xdr:to>
      <xdr:col>81</xdr:col>
      <xdr:colOff>50800</xdr:colOff>
      <xdr:row>36</xdr:row>
      <xdr:rowOff>156921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281991"/>
          <a:ext cx="889000" cy="4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115888</xdr:rowOff>
    </xdr:from>
    <xdr:to>
      <xdr:col>76</xdr:col>
      <xdr:colOff>114300</xdr:colOff>
      <xdr:row>36</xdr:row>
      <xdr:rowOff>156921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288088"/>
          <a:ext cx="889000" cy="4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115888</xdr:rowOff>
    </xdr:from>
    <xdr:to>
      <xdr:col>71</xdr:col>
      <xdr:colOff>177800</xdr:colOff>
      <xdr:row>36</xdr:row>
      <xdr:rowOff>120898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88088"/>
          <a:ext cx="889000" cy="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74917</xdr:rowOff>
    </xdr:from>
    <xdr:to>
      <xdr:col>85</xdr:col>
      <xdr:colOff>177800</xdr:colOff>
      <xdr:row>37</xdr:row>
      <xdr:rowOff>5067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4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97794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09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58991</xdr:rowOff>
    </xdr:from>
    <xdr:to>
      <xdr:col>81</xdr:col>
      <xdr:colOff>101600</xdr:colOff>
      <xdr:row>36</xdr:row>
      <xdr:rowOff>160591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3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5668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00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106121</xdr:rowOff>
    </xdr:from>
    <xdr:to>
      <xdr:col>76</xdr:col>
      <xdr:colOff>165100</xdr:colOff>
      <xdr:row>37</xdr:row>
      <xdr:rowOff>36271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7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52798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05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65088</xdr:rowOff>
    </xdr:from>
    <xdr:to>
      <xdr:col>72</xdr:col>
      <xdr:colOff>38100</xdr:colOff>
      <xdr:row>36</xdr:row>
      <xdr:rowOff>166688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3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11765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01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70098</xdr:rowOff>
    </xdr:from>
    <xdr:to>
      <xdr:col>67</xdr:col>
      <xdr:colOff>101600</xdr:colOff>
      <xdr:row>37</xdr:row>
      <xdr:rowOff>248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4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16775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01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165951</xdr:rowOff>
    </xdr:from>
    <xdr:to>
      <xdr:col>85</xdr:col>
      <xdr:colOff>127000</xdr:colOff>
      <xdr:row>56</xdr:row>
      <xdr:rowOff>155346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595701"/>
          <a:ext cx="838200" cy="16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155219</xdr:rowOff>
    </xdr:from>
    <xdr:to>
      <xdr:col>81</xdr:col>
      <xdr:colOff>50800</xdr:colOff>
      <xdr:row>56</xdr:row>
      <xdr:rowOff>155346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756419"/>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155219</xdr:rowOff>
    </xdr:from>
    <xdr:to>
      <xdr:col>76</xdr:col>
      <xdr:colOff>114300</xdr:colOff>
      <xdr:row>57</xdr:row>
      <xdr:rowOff>76886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756419"/>
          <a:ext cx="889000" cy="9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98031</xdr:rowOff>
    </xdr:from>
    <xdr:to>
      <xdr:col>71</xdr:col>
      <xdr:colOff>177800</xdr:colOff>
      <xdr:row>57</xdr:row>
      <xdr:rowOff>76886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699231"/>
          <a:ext cx="889000" cy="15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115151</xdr:rowOff>
    </xdr:from>
    <xdr:to>
      <xdr:col>85</xdr:col>
      <xdr:colOff>177800</xdr:colOff>
      <xdr:row>56</xdr:row>
      <xdr:rowOff>45301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54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138028</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39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104546</xdr:rowOff>
    </xdr:from>
    <xdr:to>
      <xdr:col>81</xdr:col>
      <xdr:colOff>101600</xdr:colOff>
      <xdr:row>57</xdr:row>
      <xdr:rowOff>34696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0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51223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48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104419</xdr:rowOff>
    </xdr:from>
    <xdr:to>
      <xdr:col>76</xdr:col>
      <xdr:colOff>165100</xdr:colOff>
      <xdr:row>57</xdr:row>
      <xdr:rowOff>34569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0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51096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48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26086</xdr:rowOff>
    </xdr:from>
    <xdr:to>
      <xdr:col>72</xdr:col>
      <xdr:colOff>38100</xdr:colOff>
      <xdr:row>57</xdr:row>
      <xdr:rowOff>127686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9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144213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47231</xdr:rowOff>
    </xdr:from>
    <xdr:to>
      <xdr:col>67</xdr:col>
      <xdr:colOff>101600</xdr:colOff>
      <xdr:row>56</xdr:row>
      <xdr:rowOff>148831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6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165358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42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91901</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36451"/>
          <a:ext cx="889000" cy="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91901</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36451"/>
          <a:ext cx="889000" cy="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41101</xdr:rowOff>
    </xdr:from>
    <xdr:to>
      <xdr:col>76</xdr:col>
      <xdr:colOff>165100</xdr:colOff>
      <xdr:row>79</xdr:row>
      <xdr:rowOff>142701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8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133828</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78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76136</xdr:rowOff>
    </xdr:from>
    <xdr:to>
      <xdr:col>85</xdr:col>
      <xdr:colOff>127000</xdr:colOff>
      <xdr:row>95</xdr:row>
      <xdr:rowOff>79527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363886"/>
          <a:ext cx="8382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76136</xdr:rowOff>
    </xdr:from>
    <xdr:to>
      <xdr:col>81</xdr:col>
      <xdr:colOff>50800</xdr:colOff>
      <xdr:row>95</xdr:row>
      <xdr:rowOff>99746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363886"/>
          <a:ext cx="889000" cy="2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88964</xdr:rowOff>
    </xdr:from>
    <xdr:to>
      <xdr:col>76</xdr:col>
      <xdr:colOff>114300</xdr:colOff>
      <xdr:row>95</xdr:row>
      <xdr:rowOff>99746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376714"/>
          <a:ext cx="8890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58141</xdr:rowOff>
    </xdr:from>
    <xdr:to>
      <xdr:col>71</xdr:col>
      <xdr:colOff>177800</xdr:colOff>
      <xdr:row>95</xdr:row>
      <xdr:rowOff>88964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345891"/>
          <a:ext cx="889000" cy="3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28727</xdr:rowOff>
    </xdr:from>
    <xdr:to>
      <xdr:col>85</xdr:col>
      <xdr:colOff>177800</xdr:colOff>
      <xdr:row>95</xdr:row>
      <xdr:rowOff>130327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31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51604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16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25336</xdr:rowOff>
    </xdr:from>
    <xdr:to>
      <xdr:col>81</xdr:col>
      <xdr:colOff>101600</xdr:colOff>
      <xdr:row>95</xdr:row>
      <xdr:rowOff>126936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31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143463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08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48946</xdr:rowOff>
    </xdr:from>
    <xdr:to>
      <xdr:col>76</xdr:col>
      <xdr:colOff>165100</xdr:colOff>
      <xdr:row>95</xdr:row>
      <xdr:rowOff>150546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33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167073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11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38164</xdr:rowOff>
    </xdr:from>
    <xdr:to>
      <xdr:col>72</xdr:col>
      <xdr:colOff>38100</xdr:colOff>
      <xdr:row>95</xdr:row>
      <xdr:rowOff>139764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32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156291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10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7341</xdr:rowOff>
    </xdr:from>
    <xdr:to>
      <xdr:col>67</xdr:col>
      <xdr:colOff>101600</xdr:colOff>
      <xdr:row>95</xdr:row>
      <xdr:rowOff>108941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29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125468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07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類似団体平均と比較して数値が高い主な要因については以下のとおり</a:t>
          </a:r>
        </a:p>
        <a:p>
          <a:r>
            <a:rPr kumimoji="1" lang="ja-JP" altLang="en-US" sz="1300">
              <a:latin typeface="ＭＳ Ｐゴシック" panose="020B0600070205080204" pitchFamily="50" charset="-128"/>
              <a:ea typeface="ＭＳ Ｐゴシック" panose="020B0600070205080204" pitchFamily="50" charset="-128"/>
            </a:rPr>
            <a:t>民生費については障がい者自立支援事業等の扶助費の増加、衛生費については北石狩衛生センターの改良工事のため増加、土木費については除排雪経費の増加、教育費については義務教育学校の新設のため増加。</a:t>
          </a:r>
        </a:p>
        <a:p>
          <a:r>
            <a:rPr kumimoji="1" lang="ja-JP" altLang="en-US" sz="1300">
              <a:latin typeface="ＭＳ Ｐゴシック" panose="020B0600070205080204" pitchFamily="50" charset="-128"/>
              <a:ea typeface="ＭＳ Ｐゴシック" panose="020B0600070205080204" pitchFamily="50" charset="-128"/>
            </a:rPr>
            <a:t>類似団体平均を上回る項目が多い一方で、消防費を除く項目においては北海道平均は下回る結果となっている。</a:t>
          </a:r>
        </a:p>
        <a:p>
          <a:r>
            <a:rPr kumimoji="1" lang="ja-JP" altLang="en-US" sz="1300">
              <a:latin typeface="ＭＳ Ｐゴシック" panose="020B0600070205080204" pitchFamily="50" charset="-128"/>
              <a:ea typeface="ＭＳ Ｐゴシック" panose="020B0600070205080204" pitchFamily="50" charset="-128"/>
            </a:rPr>
            <a:t>今後も安定的な財政運営を維持できる構造を確立するため、限られた財源の効率的な運用を図り、単年度財政収支の黒字化と財政基盤の強化に努める。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北海道石狩市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令和２年度以降、実質収支については一定規模を確保しているが、財政調整基金については大きく取崩しを行い標準財政規模比で比率が悪化している。</a:t>
          </a:r>
        </a:p>
        <a:p>
          <a:r>
            <a:rPr kumimoji="1" lang="ja-JP" altLang="en-US" sz="1400">
              <a:latin typeface="ＭＳ ゴシック" pitchFamily="49" charset="-128"/>
              <a:ea typeface="ＭＳ ゴシック" pitchFamily="49" charset="-128"/>
            </a:rPr>
            <a:t>　将来に持続可能な安定した財政基盤を構築するためにも、歳入・歳出両面における見直し・効率化等の取組を進め、石狩市財政運営指針を遵守した財政基盤の強化に努める。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北海道石狩市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a:t>
          </a:r>
          <a:r>
            <a:rPr kumimoji="1" lang="ja-JP" altLang="en-US" sz="1400">
              <a:latin typeface="ＭＳ ゴシック" pitchFamily="49" charset="-128"/>
              <a:ea typeface="ＭＳ ゴシック" pitchFamily="49" charset="-128"/>
            </a:rPr>
            <a:t>６年度は前年度に引き続き経費節減に努めた結果、全ての会計において黒字となっており、今後も引き続き健全な財政運営に努める。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北海道石狩市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近年建設事業債の発行抑制に努めていることにより、元利償還金や算入公債費等は減少傾向にあった。　　</a:t>
          </a:r>
        </a:p>
        <a:p>
          <a:r>
            <a:rPr kumimoji="1" lang="ja-JP" altLang="en-US" sz="1200">
              <a:latin typeface="ＭＳ ゴシック" pitchFamily="49" charset="-128"/>
              <a:ea typeface="ＭＳ ゴシック" pitchFamily="49" charset="-128"/>
            </a:rPr>
            <a:t> その中で、令和５年度は義務教育学校建設等に係る起債償還が開始となり、元利償還金の増加となった。</a:t>
          </a:r>
        </a:p>
        <a:p>
          <a:r>
            <a:rPr kumimoji="1" lang="ja-JP" altLang="en-US" sz="1200">
              <a:latin typeface="ＭＳ ゴシック" pitchFamily="49" charset="-128"/>
              <a:ea typeface="ＭＳ ゴシック" pitchFamily="49" charset="-128"/>
            </a:rPr>
            <a:t> 今後も児童福祉施設整備事業や公営住宅建設事業等に係る地方債の償還開始が予定されており、元金償還が増加する要素が見込まれるため、石狩市財政運営指針に沿った適正規模の地方債発行や地方債残高の縮減を図り、健全な財政運営の維持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当市では満期一括償還地方債を活用していない。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317500</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317500</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317500</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317500</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北海道石狩市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地方債残高は、石狩市財政運営指針に沿った適正規模の地方債発行に努めた結果、近年は減少傾向にあったが、令和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118</a:t>
          </a:r>
          <a:r>
            <a:rPr kumimoji="1" lang="ja-JP" altLang="en-US" sz="1400">
              <a:latin typeface="ＭＳ ゴシック" pitchFamily="49" charset="-128"/>
              <a:ea typeface="ＭＳ ゴシック" pitchFamily="49" charset="-128"/>
            </a:rPr>
            <a:t>百万円増加している。令和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年度については、将来負担額全体で前年度に比べ約</a:t>
          </a:r>
          <a:r>
            <a:rPr kumimoji="1" lang="en-US" altLang="ja-JP" sz="1400">
              <a:latin typeface="ＭＳ ゴシック" pitchFamily="49" charset="-128"/>
              <a:ea typeface="ＭＳ ゴシック" pitchFamily="49" charset="-128"/>
            </a:rPr>
            <a:t>184</a:t>
          </a:r>
          <a:r>
            <a:rPr kumimoji="1" lang="ja-JP" altLang="en-US" sz="1400">
              <a:latin typeface="ＭＳ ゴシック" pitchFamily="49" charset="-128"/>
              <a:ea typeface="ＭＳ ゴシック" pitchFamily="49" charset="-128"/>
            </a:rPr>
            <a:t>百万円増加している。さらに充当可能財源のうち、充当可能基金については財政調整基金などの取り崩しにより前年度に比べ約</a:t>
          </a:r>
          <a:r>
            <a:rPr kumimoji="1" lang="en-US" altLang="ja-JP" sz="1400">
              <a:latin typeface="ＭＳ ゴシック" pitchFamily="49" charset="-128"/>
              <a:ea typeface="ＭＳ ゴシック" pitchFamily="49" charset="-128"/>
            </a:rPr>
            <a:t>889</a:t>
          </a:r>
          <a:r>
            <a:rPr kumimoji="1" lang="ja-JP" altLang="en-US" sz="1400">
              <a:latin typeface="ＭＳ ゴシック" pitchFamily="49" charset="-128"/>
              <a:ea typeface="ＭＳ ゴシック" pitchFamily="49" charset="-128"/>
            </a:rPr>
            <a:t>百万円の減少となった。その結果、将来負担比率の分子は約</a:t>
          </a:r>
          <a:r>
            <a:rPr kumimoji="1" lang="en-US" altLang="ja-JP" sz="1400">
              <a:latin typeface="ＭＳ ゴシック" pitchFamily="49" charset="-128"/>
              <a:ea typeface="ＭＳ ゴシック" pitchFamily="49" charset="-128"/>
            </a:rPr>
            <a:t>1,100</a:t>
          </a:r>
          <a:r>
            <a:rPr kumimoji="1" lang="ja-JP" altLang="en-US" sz="1400">
              <a:latin typeface="ＭＳ ゴシック" pitchFamily="49" charset="-128"/>
              <a:ea typeface="ＭＳ ゴシック" pitchFamily="49" charset="-128"/>
            </a:rPr>
            <a:t>百万円増加した。今後は事業の見直しや歳出の適正化を進めることで基金残高の充実を図り、将来負担比率の改善に努める。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北海道石狩市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主な増減要素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百万円の取崩（寄附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今後も適正規模となるよう計画的な積立を行っていく。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財政運営指針に則り、公共施設修繕基金の充実を図る。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剰余金を活用した財政調整基金への積立を行う。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基金を設けている。代表的なものとして、合併時に設置された厚田地域づくり基金及び浜益地域づくり基金があり、使途は各区内における市民の意思を反映した特色ある事業である。その他、環境保全・自然保護に関する施策の推進に係る事業に充てるための環境まちづくり基金や、森林の整備及びその促進に関する施策に要する経費の財源に充てるための森づくり基金等を設置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主なものとして、ふるさと応援基金については、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百万円を積み立てるとともに、事業への充当及び事務経費について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百万円の取崩しを行ったことにより、特定目的基金全体では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今後も基金の充実を図るとともに、基金の目的を踏まえた適正な活用に努めていく。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年度における決算剰余金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百万円を財政調整基金へ積み立てたが、歳入の伸びに対して物価高騰の影響による歳出が増大したため、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財政運営指針の目標（令和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億円）に向け、決算剰余金等を活用して積み増しを図る。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普通交付税の再算定に伴う基金積立により、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百万円を減債基金に積み立てた。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基準財政需要額に算入されない臨財債相当分を適切に繰り入れるとともに今後も剰余金等を活用しながら、計画的な積立を行っていく。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E865335-CDE6-43D1-8A33-EE3413313D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011A51B-AC5D-4EC2-A858-644D6839E4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E76C18C-7396-4DED-AF40-E5FDF97B63E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B93141C-3524-475E-A5AC-5835FE92B07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5101E58-3C8D-438D-BC91-EB2947FCA38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93D5669-382C-412F-BB92-560A76FBF63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北海道石狩市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4DD9B7C-3077-4D7C-8D59-49A870E0903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F239E5B-295B-4F67-9886-7B611642CE0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812A426-D930-4211-8F04-802E4B1B0CA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80F73D1-9C07-4A1C-9DDC-FC41EE65969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06FE7DF-F6CB-4EA0-B78E-97DA9AC30A0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85320FB-D1E9-47C5-88E1-8EA40E26D86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57,143
56,248
722.33
38,386,722
37,323,858
855,024
18,622,330
29,228,150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89145D7-4193-4F39-B8B1-082F6E88692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C1DF700-180C-4E4C-9C9C-B920A4CE8A9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4808A8D-4508-4849-A400-3AE8888E1D7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C0A2A5D-7C21-4990-8A28-D0BDED6CBB5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7E8265F-0C94-4D53-B980-9F96849B4FD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51F22ED-BDC3-4DAC-A57B-997E06874AE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8C1E27D-A5AE-4093-9ECF-653C5766EAF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E0F1CF7-3A21-42F5-8DBD-FE1602B7A7B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F0B0106-44C6-44AC-B327-F080EB7237E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9031F13-4947-4655-97D0-8BC3EAA83BF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133701A-17C6-4F65-B1EC-D9764B2E2AC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1BC2784-8AC7-4EE6-9D48-4C63B825C82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17B46FD-5A3F-48DF-9C68-EE6170C44D3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D211B41-2BBA-4E54-8183-F2F92CAB988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5FE320B-A8A7-4386-8254-EA55AD2685F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9CF35BF-CA30-49F8-ACA2-59ABE5EAF27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6E378F2-C3DA-419D-B5A6-C7E04F46E08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36150D9-652F-4F11-8AFE-7EC338BA214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D8FE2DB-F6EC-453C-B6F1-30D27F544EE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4D9BD31-7C99-4E47-AA00-B821F16200E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60155ED-CF69-48EE-9F0C-1942E30CC83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F287C2E-F328-4B35-ABFB-D39D74EFDC3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EEFDD3A-BD8C-41D0-BD9F-07A4356CA7F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85B5547-A122-4C4C-93E8-24BFD02AE78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63DC9A1-39EF-4687-A90F-8544C37A448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4339752-14C8-42D4-8AE4-36F55FBD451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0D5730E-6655-4A51-96A5-0741D855429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B72E36F-0DA3-4544-BF86-57FAFE37058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8BE509B-5277-4DC0-87C9-B21D3516BD5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23B359F-A46B-4E08-941A-FF922128E90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049A1FA-8E5C-4F8C-96CE-4FBC66D3FD5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ECAA31A-3D6D-4BFD-94D4-880B7620AE6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754E696-2080-4512-A72D-216679DC8B3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7761024-B7DB-4ACC-BF9E-ED4DC943312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F3DEF84-3748-40D0-81ED-BBFBAA9DC9E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68.3</a:t>
          </a:r>
          <a:r>
            <a:rPr kumimoji="1" lang="ja-JP" altLang="en-US" sz="1100">
              <a:latin typeface="ＭＳ Ｐゴシック" panose="020B0600070205080204" pitchFamily="50" charset="-128"/>
              <a:ea typeface="ＭＳ Ｐゴシック" panose="020B0600070205080204" pitchFamily="50" charset="-128"/>
            </a:rPr>
            <a:t>％と、前年度から</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ポイント上昇し、類似団体平均を</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ポイント上回っている。令和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年度から継続して上昇しており、特に保育所等、公民館、港湾・漁港及び一般廃棄物処理施設では</a:t>
          </a:r>
          <a:r>
            <a:rPr kumimoji="1" lang="en-US" altLang="ja-JP" sz="1100">
              <a:latin typeface="ＭＳ Ｐゴシック" panose="020B0600070205080204" pitchFamily="50" charset="-128"/>
              <a:ea typeface="ＭＳ Ｐゴシック" panose="020B0600070205080204" pitchFamily="50" charset="-128"/>
            </a:rPr>
            <a:t>80</a:t>
          </a:r>
          <a:r>
            <a:rPr kumimoji="1" lang="ja-JP" altLang="en-US" sz="1100">
              <a:latin typeface="ＭＳ Ｐゴシック" panose="020B0600070205080204" pitchFamily="50" charset="-128"/>
              <a:ea typeface="ＭＳ Ｐゴシック" panose="020B0600070205080204" pitchFamily="50" charset="-128"/>
            </a:rPr>
            <a:t>％を超えている。一方、児童館は</a:t>
          </a:r>
          <a:r>
            <a:rPr kumimoji="1" lang="en-US" altLang="ja-JP" sz="1100">
              <a:latin typeface="ＭＳ Ｐゴシック" panose="020B0600070205080204" pitchFamily="50" charset="-128"/>
              <a:ea typeface="ＭＳ Ｐゴシック" panose="020B0600070205080204" pitchFamily="50" charset="-128"/>
            </a:rPr>
            <a:t>23.7</a:t>
          </a:r>
          <a:r>
            <a:rPr kumimoji="1" lang="ja-JP" altLang="en-US" sz="1100">
              <a:latin typeface="ＭＳ Ｐゴシック" panose="020B0600070205080204" pitchFamily="50" charset="-128"/>
              <a:ea typeface="ＭＳ Ｐゴシック" panose="020B0600070205080204" pitchFamily="50" charset="-128"/>
            </a:rPr>
            <a:t>％と低く、施設間で差がある。減価償却率だけでなく、点検結果や利用状況を踏まえて対策の優先順位を定め、長寿命化や集約化・複合化の検討により、更新費用の平準化を図り、計画的かつ持続的な公共施設の在り方を検討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C7470DE-7DE4-461C-AFF1-3D31F1A0E12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0A1352C-1494-490D-93E3-79006E7CC79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76066DD-D096-44B6-91C2-08900B637E1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6386531-3553-4041-B8B8-D978D5C838B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946BA703-C3D1-4519-B426-4632E0F9A1F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E87B861-4D51-416D-9F73-1BF9D229CDF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C75DD6B-4DCB-45A3-923F-FBBAF25E325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F85FD88-6586-4DD9-AADD-5776F404006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7A94E49-17B4-40BD-906A-C9CDD4F1C80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5614363-ADC9-43D5-935B-469046BBCAFA}"/>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30E77A02-6299-465C-ADA5-19AFB4405D5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F257407-EAE0-4138-AF2B-C06C6ADF0B4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3F0F246-1157-41DF-AA3E-16AA3FCB7E1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888BACA-849D-44A4-9B06-658D2F6813E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8C7FFE6D-6687-4716-95EF-EEDA73EB8B4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9707309-32EA-4F45-A2EA-4C671810872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8C1E095E-5D01-405C-9356-800A1B5EE4A4}"/>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07159855-C1EA-47E0-968B-F0A05296EB6F}"/>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2DA98E85-9B6E-46FB-9185-A27A9A805F9F}"/>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42CC2807-CDF3-49C4-ADD8-FD5852B1F384}"/>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20E6F68-A70E-463D-8C72-E7D4C4877FB8}"/>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815CC5CD-3254-4BBC-8C6B-EDFF1D2C4AB2}"/>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6B78AD6E-D413-4118-8FE0-95335869A214}"/>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680EBDAC-691C-4544-8542-B79D12686EDC}"/>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BDC1E3B3-73A9-4110-97E0-60091742951C}"/>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AE45FA9-BC7F-4614-BD28-55A3C168EA3F}"/>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552DB737-88FF-48F9-81D0-596D8C704F81}"/>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8A67640-3548-4D75-B526-E33BAD125DC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2441E1F-BD38-4D76-ABF4-C041C61B959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DC14BEC-541D-4AA3-8EE9-4218849D2E7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DB8BE99-A08E-44B0-A9BA-166E45FBB0D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58D8296-12B0-4A5D-AE1C-5EEA8177A80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22437</xdr:rowOff>
    </xdr:from>
    <xdr:to>
      <xdr:col>23</xdr:col>
      <xdr:colOff>136525</xdr:colOff>
      <xdr:row>32</xdr:row>
      <xdr:rowOff>124037</xdr:rowOff>
    </xdr:to>
    <xdr:sp macro="" textlink="">
      <xdr:nvSpPr>
        <xdr:cNvPr id="81" name="楕円 80">
          <a:extLst>
            <a:ext uri="{FF2B5EF4-FFF2-40B4-BE49-F238E27FC236}">
              <a16:creationId xmlns:a16="http://schemas.microsoft.com/office/drawing/2014/main" id="{89A1B834-721C-40CF-99BF-BF5270355F79}"/>
            </a:ext>
          </a:extLst>
        </xdr:cNvPr>
        <xdr:cNvSpPr/>
      </xdr:nvSpPr>
      <xdr:spPr>
        <a:xfrm>
          <a:off x="4711700" y="628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864</xdr:rowOff>
    </xdr:from>
    <xdr:ext cx="405111" cy="259045"/>
    <xdr:sp macro="" textlink="">
      <xdr:nvSpPr>
        <xdr:cNvPr id="82" name="有形固定資産減価償却率該当値テキスト">
          <a:extLst>
            <a:ext uri="{FF2B5EF4-FFF2-40B4-BE49-F238E27FC236}">
              <a16:creationId xmlns:a16="http://schemas.microsoft.com/office/drawing/2014/main" id="{4557A108-6E3E-4952-B5E0-60B8BAAC9A28}"/>
            </a:ext>
          </a:extLst>
        </xdr:cNvPr>
        <xdr:cNvSpPr txBox="1"/>
      </xdr:nvSpPr>
      <xdr:spPr>
        <a:xfrm>
          <a:off x="4813300" y="625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4445</xdr:rowOff>
    </xdr:from>
    <xdr:to>
      <xdr:col>19</xdr:col>
      <xdr:colOff>187325</xdr:colOff>
      <xdr:row>32</xdr:row>
      <xdr:rowOff>106045</xdr:rowOff>
    </xdr:to>
    <xdr:sp macro="" textlink="">
      <xdr:nvSpPr>
        <xdr:cNvPr id="83" name="楕円 82">
          <a:extLst>
            <a:ext uri="{FF2B5EF4-FFF2-40B4-BE49-F238E27FC236}">
              <a16:creationId xmlns:a16="http://schemas.microsoft.com/office/drawing/2014/main" id="{E6B7EC04-5852-48BB-AD38-2E7790CD06CD}"/>
            </a:ext>
          </a:extLst>
        </xdr:cNvPr>
        <xdr:cNvSpPr/>
      </xdr:nvSpPr>
      <xdr:spPr>
        <a:xfrm>
          <a:off x="4000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55245</xdr:rowOff>
    </xdr:from>
    <xdr:to>
      <xdr:col>23</xdr:col>
      <xdr:colOff>85725</xdr:colOff>
      <xdr:row>32</xdr:row>
      <xdr:rowOff>73237</xdr:rowOff>
    </xdr:to>
    <xdr:cxnSp macro="">
      <xdr:nvCxnSpPr>
        <xdr:cNvPr id="84" name="直線コネクタ 83">
          <a:extLst>
            <a:ext uri="{FF2B5EF4-FFF2-40B4-BE49-F238E27FC236}">
              <a16:creationId xmlns:a16="http://schemas.microsoft.com/office/drawing/2014/main" id="{7992E7AF-E5B8-4A89-9E30-F73D69B5159D}"/>
            </a:ext>
          </a:extLst>
        </xdr:cNvPr>
        <xdr:cNvCxnSpPr/>
      </xdr:nvCxnSpPr>
      <xdr:spPr>
        <a:xfrm>
          <a:off x="4051300" y="6313170"/>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129117</xdr:rowOff>
    </xdr:from>
    <xdr:to>
      <xdr:col>15</xdr:col>
      <xdr:colOff>187325</xdr:colOff>
      <xdr:row>32</xdr:row>
      <xdr:rowOff>59267</xdr:rowOff>
    </xdr:to>
    <xdr:sp macro="" textlink="">
      <xdr:nvSpPr>
        <xdr:cNvPr id="85" name="楕円 84">
          <a:extLst>
            <a:ext uri="{FF2B5EF4-FFF2-40B4-BE49-F238E27FC236}">
              <a16:creationId xmlns:a16="http://schemas.microsoft.com/office/drawing/2014/main" id="{27003846-33AA-48B2-95A1-5BEDA03CE9A9}"/>
            </a:ext>
          </a:extLst>
        </xdr:cNvPr>
        <xdr:cNvSpPr/>
      </xdr:nvSpPr>
      <xdr:spPr>
        <a:xfrm>
          <a:off x="3238500" y="62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8467</xdr:rowOff>
    </xdr:from>
    <xdr:to>
      <xdr:col>19</xdr:col>
      <xdr:colOff>136525</xdr:colOff>
      <xdr:row>32</xdr:row>
      <xdr:rowOff>55245</xdr:rowOff>
    </xdr:to>
    <xdr:cxnSp macro="">
      <xdr:nvCxnSpPr>
        <xdr:cNvPr id="86" name="直線コネクタ 85">
          <a:extLst>
            <a:ext uri="{FF2B5EF4-FFF2-40B4-BE49-F238E27FC236}">
              <a16:creationId xmlns:a16="http://schemas.microsoft.com/office/drawing/2014/main" id="{69945E8C-9848-4224-83D1-87CECD5BFFAA}"/>
            </a:ext>
          </a:extLst>
        </xdr:cNvPr>
        <xdr:cNvCxnSpPr/>
      </xdr:nvCxnSpPr>
      <xdr:spPr>
        <a:xfrm>
          <a:off x="3289300" y="6266392"/>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89535</xdr:rowOff>
    </xdr:from>
    <xdr:to>
      <xdr:col>11</xdr:col>
      <xdr:colOff>187325</xdr:colOff>
      <xdr:row>32</xdr:row>
      <xdr:rowOff>19685</xdr:rowOff>
    </xdr:to>
    <xdr:sp macro="" textlink="">
      <xdr:nvSpPr>
        <xdr:cNvPr id="87" name="楕円 86">
          <a:extLst>
            <a:ext uri="{FF2B5EF4-FFF2-40B4-BE49-F238E27FC236}">
              <a16:creationId xmlns:a16="http://schemas.microsoft.com/office/drawing/2014/main" id="{574BE658-E536-480A-8109-FDC08E3DB652}"/>
            </a:ext>
          </a:extLst>
        </xdr:cNvPr>
        <xdr:cNvSpPr/>
      </xdr:nvSpPr>
      <xdr:spPr>
        <a:xfrm>
          <a:off x="2476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140335</xdr:rowOff>
    </xdr:from>
    <xdr:to>
      <xdr:col>15</xdr:col>
      <xdr:colOff>136525</xdr:colOff>
      <xdr:row>32</xdr:row>
      <xdr:rowOff>8467</xdr:rowOff>
    </xdr:to>
    <xdr:cxnSp macro="">
      <xdr:nvCxnSpPr>
        <xdr:cNvPr id="88" name="直線コネクタ 87">
          <a:extLst>
            <a:ext uri="{FF2B5EF4-FFF2-40B4-BE49-F238E27FC236}">
              <a16:creationId xmlns:a16="http://schemas.microsoft.com/office/drawing/2014/main" id="{BA3852D5-DEA8-4F91-B857-9296C2AFDDB0}"/>
            </a:ext>
          </a:extLst>
        </xdr:cNvPr>
        <xdr:cNvCxnSpPr/>
      </xdr:nvCxnSpPr>
      <xdr:spPr>
        <a:xfrm>
          <a:off x="2527300" y="6226810"/>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49953</xdr:rowOff>
    </xdr:from>
    <xdr:to>
      <xdr:col>7</xdr:col>
      <xdr:colOff>187325</xdr:colOff>
      <xdr:row>31</xdr:row>
      <xdr:rowOff>151553</xdr:rowOff>
    </xdr:to>
    <xdr:sp macro="" textlink="">
      <xdr:nvSpPr>
        <xdr:cNvPr id="89" name="楕円 88">
          <a:extLst>
            <a:ext uri="{FF2B5EF4-FFF2-40B4-BE49-F238E27FC236}">
              <a16:creationId xmlns:a16="http://schemas.microsoft.com/office/drawing/2014/main" id="{C4025D82-BF17-41F1-B3D0-02A84D9A63DC}"/>
            </a:ext>
          </a:extLst>
        </xdr:cNvPr>
        <xdr:cNvSpPr/>
      </xdr:nvSpPr>
      <xdr:spPr>
        <a:xfrm>
          <a:off x="1714500" y="613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100753</xdr:rowOff>
    </xdr:from>
    <xdr:to>
      <xdr:col>11</xdr:col>
      <xdr:colOff>136525</xdr:colOff>
      <xdr:row>31</xdr:row>
      <xdr:rowOff>140335</xdr:rowOff>
    </xdr:to>
    <xdr:cxnSp macro="">
      <xdr:nvCxnSpPr>
        <xdr:cNvPr id="90" name="直線コネクタ 89">
          <a:extLst>
            <a:ext uri="{FF2B5EF4-FFF2-40B4-BE49-F238E27FC236}">
              <a16:creationId xmlns:a16="http://schemas.microsoft.com/office/drawing/2014/main" id="{ABAAE877-670F-47BD-AC54-9705E0D34719}"/>
            </a:ext>
          </a:extLst>
        </xdr:cNvPr>
        <xdr:cNvCxnSpPr/>
      </xdr:nvCxnSpPr>
      <xdr:spPr>
        <a:xfrm>
          <a:off x="1765300" y="6187228"/>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20132204-EF88-479A-BE44-B9151C8F3287}"/>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1FB3744F-27EE-4169-83AA-9FA8B9CC052C}"/>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F345EC65-E494-48FD-AE29-CA1909E5588F}"/>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41569D4E-C35C-4751-A780-1788A61A6674}"/>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97172</xdr:rowOff>
    </xdr:from>
    <xdr:ext cx="405111" cy="259045"/>
    <xdr:sp macro="" textlink="">
      <xdr:nvSpPr>
        <xdr:cNvPr id="95" name="n_1mainValue有形固定資産減価償却率">
          <a:extLst>
            <a:ext uri="{FF2B5EF4-FFF2-40B4-BE49-F238E27FC236}">
              <a16:creationId xmlns:a16="http://schemas.microsoft.com/office/drawing/2014/main" id="{DFFC9BD5-7B9B-4011-B348-72E3F84A49F9}"/>
            </a:ext>
          </a:extLst>
        </xdr:cNvPr>
        <xdr:cNvSpPr txBox="1"/>
      </xdr:nvSpPr>
      <xdr:spPr>
        <a:xfrm>
          <a:off x="38360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50394</xdr:rowOff>
    </xdr:from>
    <xdr:ext cx="405111" cy="259045"/>
    <xdr:sp macro="" textlink="">
      <xdr:nvSpPr>
        <xdr:cNvPr id="96" name="n_2mainValue有形固定資産減価償却率">
          <a:extLst>
            <a:ext uri="{FF2B5EF4-FFF2-40B4-BE49-F238E27FC236}">
              <a16:creationId xmlns:a16="http://schemas.microsoft.com/office/drawing/2014/main" id="{AB1D0D40-8D1A-47CF-86B1-CBD7A6558037}"/>
            </a:ext>
          </a:extLst>
        </xdr:cNvPr>
        <xdr:cNvSpPr txBox="1"/>
      </xdr:nvSpPr>
      <xdr:spPr>
        <a:xfrm>
          <a:off x="3086744" y="630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10812</xdr:rowOff>
    </xdr:from>
    <xdr:ext cx="405111" cy="259045"/>
    <xdr:sp macro="" textlink="">
      <xdr:nvSpPr>
        <xdr:cNvPr id="97" name="n_3mainValue有形固定資産減価償却率">
          <a:extLst>
            <a:ext uri="{FF2B5EF4-FFF2-40B4-BE49-F238E27FC236}">
              <a16:creationId xmlns:a16="http://schemas.microsoft.com/office/drawing/2014/main" id="{5160C031-29FC-42C8-86D8-BDDA175F3D5C}"/>
            </a:ext>
          </a:extLst>
        </xdr:cNvPr>
        <xdr:cNvSpPr txBox="1"/>
      </xdr:nvSpPr>
      <xdr:spPr>
        <a:xfrm>
          <a:off x="2324744"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142680</xdr:rowOff>
    </xdr:from>
    <xdr:ext cx="405111" cy="259045"/>
    <xdr:sp macro="" textlink="">
      <xdr:nvSpPr>
        <xdr:cNvPr id="98" name="n_4mainValue有形固定資産減価償却率">
          <a:extLst>
            <a:ext uri="{FF2B5EF4-FFF2-40B4-BE49-F238E27FC236}">
              <a16:creationId xmlns:a16="http://schemas.microsoft.com/office/drawing/2014/main" id="{90A73AF7-A051-41A9-B1A3-636EC7F2742C}"/>
            </a:ext>
          </a:extLst>
        </xdr:cNvPr>
        <xdr:cNvSpPr txBox="1"/>
      </xdr:nvSpPr>
      <xdr:spPr>
        <a:xfrm>
          <a:off x="1562744" y="622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D78C4E40-C149-400D-A905-520966F8E0C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A7650E3-6C40-4FB9-8C43-142DBACA1E1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7B6E3502-6E69-4BA1-A2A1-B0465CC74FF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87511EF-408F-4406-B54D-952D4140FCD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B48633D8-E17B-4684-B423-039135A4620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87A99A5-7FD8-4FA8-824A-7BD06E3C727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647733C-32ED-44EA-89C4-FE770AD5E71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D8974AD-F3A0-43D9-8B04-694C73DBA8E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D9F19433-A03E-4EB5-80A5-BF74EE86645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D81D247-10E4-4996-AD11-5D8F77475A8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95B50EE1-F24C-4110-BCEA-EA6CEAEC449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DF880D6-6AE4-43C2-905D-5A55A751488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BAFA2B5-8852-4611-9191-8F194E13FC9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a:t>
          </a:r>
          <a:r>
            <a:rPr kumimoji="1" lang="en-US" altLang="ja-JP" sz="1100">
              <a:latin typeface="ＭＳ Ｐゴシック" panose="020B0600070205080204" pitchFamily="50" charset="-128"/>
              <a:ea typeface="ＭＳ Ｐゴシック" panose="020B0600070205080204" pitchFamily="50" charset="-128"/>
            </a:rPr>
            <a:t>688.3</a:t>
          </a:r>
          <a:r>
            <a:rPr kumimoji="1" lang="ja-JP" altLang="en-US" sz="1100">
              <a:latin typeface="ＭＳ Ｐゴシック" panose="020B0600070205080204" pitchFamily="50" charset="-128"/>
              <a:ea typeface="ＭＳ Ｐゴシック" panose="020B0600070205080204" pitchFamily="50" charset="-128"/>
            </a:rPr>
            <a:t>％と、前年度から</a:t>
          </a:r>
          <a:r>
            <a:rPr kumimoji="1" lang="en-US" altLang="ja-JP" sz="1100">
              <a:latin typeface="ＭＳ Ｐゴシック" panose="020B0600070205080204" pitchFamily="50" charset="-128"/>
              <a:ea typeface="ＭＳ Ｐゴシック" panose="020B0600070205080204" pitchFamily="50" charset="-128"/>
            </a:rPr>
            <a:t>36.8</a:t>
          </a:r>
          <a:r>
            <a:rPr kumimoji="1" lang="ja-JP" altLang="en-US" sz="1100">
              <a:latin typeface="ＭＳ Ｐゴシック" panose="020B0600070205080204" pitchFamily="50" charset="-128"/>
              <a:ea typeface="ＭＳ Ｐゴシック" panose="020B0600070205080204" pitchFamily="50" charset="-128"/>
            </a:rPr>
            <a:t>ポイント上昇し、類似団体平均を</a:t>
          </a:r>
          <a:r>
            <a:rPr kumimoji="1" lang="en-US" altLang="ja-JP" sz="1100">
              <a:latin typeface="ＭＳ Ｐゴシック" panose="020B0600070205080204" pitchFamily="50" charset="-128"/>
              <a:ea typeface="ＭＳ Ｐゴシック" panose="020B0600070205080204" pitchFamily="50" charset="-128"/>
            </a:rPr>
            <a:t>172.9</a:t>
          </a:r>
          <a:r>
            <a:rPr kumimoji="1" lang="ja-JP" altLang="en-US" sz="1100">
              <a:latin typeface="ＭＳ Ｐゴシック" panose="020B0600070205080204" pitchFamily="50" charset="-128"/>
              <a:ea typeface="ＭＳ Ｐゴシック" panose="020B0600070205080204" pitchFamily="50" charset="-128"/>
            </a:rPr>
            <a:t>ポイント上回っている。令和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年度と比較すると低下しているものの、大型建設事業の実施、建設コストの増嵩に伴い、令和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上昇に転じており、経常的な償還財源に対する将来負担が相対的に大きい状況にある。類似団体平均と比較すると充当可能基金が不十分であるため、本指標は平均を上回っている。引き続き、計画的な基金への積み立て、適正規模の市債発行及び償還年数の見直し等、安定的かつ持続可能な財政運営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D86703F-E731-4DCC-8732-F3E9E878C4C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6C31919-5719-499B-8950-74DC8445065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10B6FD7-B477-490A-A8E1-43BA1E51FBB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0B13932-B075-4877-AB0E-B2E1D0ECDB6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AE01FC27-77CF-463D-AA3C-B0EB34862876}"/>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E5C87BDB-8734-4511-82CE-39350EE6B6C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42CDE6BA-B59F-4B8A-9480-82858149FEA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E84EC54C-63EC-4322-A365-B94F6BD7B0D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AA6B166C-864E-4340-9D01-8BD4C799DFF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CC9F06B3-E70D-41F3-A63F-7848E49C4A83}"/>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87DF9F51-956B-414C-884A-3759BE7E13AB}"/>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4D7A1585-29A8-4789-BE57-094A3D58BCB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44E3DA10-8A21-40D7-AC55-791610C6486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E4BFFF9-0C07-4CE6-A349-4F1CD27F67C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AB9D3BF-688D-41FE-B88D-4947B81FB03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8B21A415-9022-4250-80AE-0F65D60A4C04}"/>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310E68F-2EB9-4A09-BC78-A45214BA1098}"/>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5379AEC-B322-4F02-BF6D-88B8C18270B5}"/>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64013FFA-F97F-40C1-AA2A-ABBDDD0323C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8A120BF-FF7B-4670-AB65-3F0D1CB287A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29B73541-464B-44BC-8FC0-637C3EFDDDBE}"/>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96831E57-006B-4E1E-8355-31680FC8F496}"/>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8CB8A864-94C8-46BA-909C-7F990AE3321D}"/>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1114075E-EEA4-4805-8F69-12EA8FEECFCB}"/>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61346958-87F2-4E02-B553-6404A3293644}"/>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322F43A8-F7B6-4F4F-B7F4-558A84764F4B}"/>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D29A350-F3DE-4A04-A516-E496981E38D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58ECD59-E635-4337-8D62-81339074CDD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D5B0CE0-C725-4597-90C5-715BD0DFC50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C8AB573-BEE5-4A4A-AF8E-6748E861FA3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9533714-BA68-47C0-B72B-71A09DD7C2E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1136</xdr:rowOff>
    </xdr:from>
    <xdr:to>
      <xdr:col>76</xdr:col>
      <xdr:colOff>73025</xdr:colOff>
      <xdr:row>31</xdr:row>
      <xdr:rowOff>102736</xdr:rowOff>
    </xdr:to>
    <xdr:sp macro="" textlink="">
      <xdr:nvSpPr>
        <xdr:cNvPr id="143" name="楕円 142">
          <a:extLst>
            <a:ext uri="{FF2B5EF4-FFF2-40B4-BE49-F238E27FC236}">
              <a16:creationId xmlns:a16="http://schemas.microsoft.com/office/drawing/2014/main" id="{FF718E11-1B0A-4F65-9B81-3CE9A5D82760}"/>
            </a:ext>
          </a:extLst>
        </xdr:cNvPr>
        <xdr:cNvSpPr/>
      </xdr:nvSpPr>
      <xdr:spPr>
        <a:xfrm>
          <a:off x="14744700" y="608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151013</xdr:rowOff>
    </xdr:from>
    <xdr:ext cx="469744" cy="259045"/>
    <xdr:sp macro="" textlink="">
      <xdr:nvSpPr>
        <xdr:cNvPr id="144" name="債務償還比率該当値テキスト">
          <a:extLst>
            <a:ext uri="{FF2B5EF4-FFF2-40B4-BE49-F238E27FC236}">
              <a16:creationId xmlns:a16="http://schemas.microsoft.com/office/drawing/2014/main" id="{98A56A3D-94E1-45FB-9F12-CA69C9022CA7}"/>
            </a:ext>
          </a:extLst>
        </xdr:cNvPr>
        <xdr:cNvSpPr txBox="1"/>
      </xdr:nvSpPr>
      <xdr:spPr>
        <a:xfrm>
          <a:off x="14846300" y="606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128446</xdr:rowOff>
    </xdr:from>
    <xdr:to>
      <xdr:col>72</xdr:col>
      <xdr:colOff>123825</xdr:colOff>
      <xdr:row>31</xdr:row>
      <xdr:rowOff>58596</xdr:rowOff>
    </xdr:to>
    <xdr:sp macro="" textlink="">
      <xdr:nvSpPr>
        <xdr:cNvPr id="145" name="楕円 144">
          <a:extLst>
            <a:ext uri="{FF2B5EF4-FFF2-40B4-BE49-F238E27FC236}">
              <a16:creationId xmlns:a16="http://schemas.microsoft.com/office/drawing/2014/main" id="{ACDBCB7E-2F57-4C40-9039-278AB60AD42A}"/>
            </a:ext>
          </a:extLst>
        </xdr:cNvPr>
        <xdr:cNvSpPr/>
      </xdr:nvSpPr>
      <xdr:spPr>
        <a:xfrm>
          <a:off x="14033500" y="604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7796</xdr:rowOff>
    </xdr:from>
    <xdr:to>
      <xdr:col>76</xdr:col>
      <xdr:colOff>22225</xdr:colOff>
      <xdr:row>31</xdr:row>
      <xdr:rowOff>51936</xdr:rowOff>
    </xdr:to>
    <xdr:cxnSp macro="">
      <xdr:nvCxnSpPr>
        <xdr:cNvPr id="146" name="直線コネクタ 145">
          <a:extLst>
            <a:ext uri="{FF2B5EF4-FFF2-40B4-BE49-F238E27FC236}">
              <a16:creationId xmlns:a16="http://schemas.microsoft.com/office/drawing/2014/main" id="{9C2299E1-206C-4952-9101-002A5B8B741E}"/>
            </a:ext>
          </a:extLst>
        </xdr:cNvPr>
        <xdr:cNvCxnSpPr/>
      </xdr:nvCxnSpPr>
      <xdr:spPr>
        <a:xfrm>
          <a:off x="14084300" y="6094271"/>
          <a:ext cx="711200" cy="4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15289</xdr:rowOff>
    </xdr:from>
    <xdr:to>
      <xdr:col>68</xdr:col>
      <xdr:colOff>123825</xdr:colOff>
      <xdr:row>31</xdr:row>
      <xdr:rowOff>116889</xdr:rowOff>
    </xdr:to>
    <xdr:sp macro="" textlink="">
      <xdr:nvSpPr>
        <xdr:cNvPr id="147" name="楕円 146">
          <a:extLst>
            <a:ext uri="{FF2B5EF4-FFF2-40B4-BE49-F238E27FC236}">
              <a16:creationId xmlns:a16="http://schemas.microsoft.com/office/drawing/2014/main" id="{719CC4C2-FF13-4F80-98AD-3453AAF643E2}"/>
            </a:ext>
          </a:extLst>
        </xdr:cNvPr>
        <xdr:cNvSpPr/>
      </xdr:nvSpPr>
      <xdr:spPr>
        <a:xfrm>
          <a:off x="13271500" y="61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7796</xdr:rowOff>
    </xdr:from>
    <xdr:to>
      <xdr:col>72</xdr:col>
      <xdr:colOff>73025</xdr:colOff>
      <xdr:row>31</xdr:row>
      <xdr:rowOff>66089</xdr:rowOff>
    </xdr:to>
    <xdr:cxnSp macro="">
      <xdr:nvCxnSpPr>
        <xdr:cNvPr id="148" name="直線コネクタ 147">
          <a:extLst>
            <a:ext uri="{FF2B5EF4-FFF2-40B4-BE49-F238E27FC236}">
              <a16:creationId xmlns:a16="http://schemas.microsoft.com/office/drawing/2014/main" id="{8EDF4308-4C4F-4991-B810-032737D453B1}"/>
            </a:ext>
          </a:extLst>
        </xdr:cNvPr>
        <xdr:cNvCxnSpPr/>
      </xdr:nvCxnSpPr>
      <xdr:spPr>
        <a:xfrm flipV="1">
          <a:off x="13322300" y="6094271"/>
          <a:ext cx="762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14330</xdr:rowOff>
    </xdr:from>
    <xdr:to>
      <xdr:col>64</xdr:col>
      <xdr:colOff>123825</xdr:colOff>
      <xdr:row>31</xdr:row>
      <xdr:rowOff>115930</xdr:rowOff>
    </xdr:to>
    <xdr:sp macro="" textlink="">
      <xdr:nvSpPr>
        <xdr:cNvPr id="149" name="楕円 148">
          <a:extLst>
            <a:ext uri="{FF2B5EF4-FFF2-40B4-BE49-F238E27FC236}">
              <a16:creationId xmlns:a16="http://schemas.microsoft.com/office/drawing/2014/main" id="{BE666353-67EC-423C-96E8-340A3384E926}"/>
            </a:ext>
          </a:extLst>
        </xdr:cNvPr>
        <xdr:cNvSpPr/>
      </xdr:nvSpPr>
      <xdr:spPr>
        <a:xfrm>
          <a:off x="12509500" y="610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65130</xdr:rowOff>
    </xdr:from>
    <xdr:to>
      <xdr:col>68</xdr:col>
      <xdr:colOff>73025</xdr:colOff>
      <xdr:row>31</xdr:row>
      <xdr:rowOff>66089</xdr:rowOff>
    </xdr:to>
    <xdr:cxnSp macro="">
      <xdr:nvCxnSpPr>
        <xdr:cNvPr id="150" name="直線コネクタ 149">
          <a:extLst>
            <a:ext uri="{FF2B5EF4-FFF2-40B4-BE49-F238E27FC236}">
              <a16:creationId xmlns:a16="http://schemas.microsoft.com/office/drawing/2014/main" id="{73AFE941-22E5-4409-ABC1-558C22FDEF0A}"/>
            </a:ext>
          </a:extLst>
        </xdr:cNvPr>
        <xdr:cNvCxnSpPr/>
      </xdr:nvCxnSpPr>
      <xdr:spPr>
        <a:xfrm>
          <a:off x="12560300" y="6151605"/>
          <a:ext cx="762000" cy="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98651</xdr:rowOff>
    </xdr:from>
    <xdr:to>
      <xdr:col>60</xdr:col>
      <xdr:colOff>123825</xdr:colOff>
      <xdr:row>32</xdr:row>
      <xdr:rowOff>28801</xdr:rowOff>
    </xdr:to>
    <xdr:sp macro="" textlink="">
      <xdr:nvSpPr>
        <xdr:cNvPr id="151" name="楕円 150">
          <a:extLst>
            <a:ext uri="{FF2B5EF4-FFF2-40B4-BE49-F238E27FC236}">
              <a16:creationId xmlns:a16="http://schemas.microsoft.com/office/drawing/2014/main" id="{C5079268-23EB-482F-BD76-6D7262E59DEF}"/>
            </a:ext>
          </a:extLst>
        </xdr:cNvPr>
        <xdr:cNvSpPr/>
      </xdr:nvSpPr>
      <xdr:spPr>
        <a:xfrm>
          <a:off x="11747500" y="618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65130</xdr:rowOff>
    </xdr:from>
    <xdr:to>
      <xdr:col>64</xdr:col>
      <xdr:colOff>73025</xdr:colOff>
      <xdr:row>31</xdr:row>
      <xdr:rowOff>149451</xdr:rowOff>
    </xdr:to>
    <xdr:cxnSp macro="">
      <xdr:nvCxnSpPr>
        <xdr:cNvPr id="152" name="直線コネクタ 151">
          <a:extLst>
            <a:ext uri="{FF2B5EF4-FFF2-40B4-BE49-F238E27FC236}">
              <a16:creationId xmlns:a16="http://schemas.microsoft.com/office/drawing/2014/main" id="{EA05B51A-F92A-4BF6-8F32-4EB00BD68A4A}"/>
            </a:ext>
          </a:extLst>
        </xdr:cNvPr>
        <xdr:cNvCxnSpPr/>
      </xdr:nvCxnSpPr>
      <xdr:spPr>
        <a:xfrm flipV="1">
          <a:off x="11798300" y="6151605"/>
          <a:ext cx="762000" cy="8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C577BF88-147D-43B1-8052-37DA1BCD8D2B}"/>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01018DE0-3E2B-4FF8-9EA6-0B21FD649D46}"/>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281D28F1-E6E2-4F86-9A47-35F4A1CFD0B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FDD55665-47B1-464A-89EC-E842B7701D2A}"/>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49723</xdr:rowOff>
    </xdr:from>
    <xdr:ext cx="469744" cy="259045"/>
    <xdr:sp macro="" textlink="">
      <xdr:nvSpPr>
        <xdr:cNvPr id="157" name="n_1mainValue債務償還比率">
          <a:extLst>
            <a:ext uri="{FF2B5EF4-FFF2-40B4-BE49-F238E27FC236}">
              <a16:creationId xmlns:a16="http://schemas.microsoft.com/office/drawing/2014/main" id="{370855A9-735E-47BC-9132-321F165ED5AD}"/>
            </a:ext>
          </a:extLst>
        </xdr:cNvPr>
        <xdr:cNvSpPr txBox="1"/>
      </xdr:nvSpPr>
      <xdr:spPr>
        <a:xfrm>
          <a:off x="13836727" y="613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108016</xdr:rowOff>
    </xdr:from>
    <xdr:ext cx="469744" cy="259045"/>
    <xdr:sp macro="" textlink="">
      <xdr:nvSpPr>
        <xdr:cNvPr id="158" name="n_2mainValue債務償還比率">
          <a:extLst>
            <a:ext uri="{FF2B5EF4-FFF2-40B4-BE49-F238E27FC236}">
              <a16:creationId xmlns:a16="http://schemas.microsoft.com/office/drawing/2014/main" id="{C0E8A976-AF6C-4B78-8411-26FDE707E9C6}"/>
            </a:ext>
          </a:extLst>
        </xdr:cNvPr>
        <xdr:cNvSpPr txBox="1"/>
      </xdr:nvSpPr>
      <xdr:spPr>
        <a:xfrm>
          <a:off x="13087427" y="619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107057</xdr:rowOff>
    </xdr:from>
    <xdr:ext cx="469744" cy="259045"/>
    <xdr:sp macro="" textlink="">
      <xdr:nvSpPr>
        <xdr:cNvPr id="159" name="n_3mainValue債務償還比率">
          <a:extLst>
            <a:ext uri="{FF2B5EF4-FFF2-40B4-BE49-F238E27FC236}">
              <a16:creationId xmlns:a16="http://schemas.microsoft.com/office/drawing/2014/main" id="{593A2879-322B-4BD6-8C21-12A78E686D20}"/>
            </a:ext>
          </a:extLst>
        </xdr:cNvPr>
        <xdr:cNvSpPr txBox="1"/>
      </xdr:nvSpPr>
      <xdr:spPr>
        <a:xfrm>
          <a:off x="12325427" y="6193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19928</xdr:rowOff>
    </xdr:from>
    <xdr:ext cx="469744" cy="259045"/>
    <xdr:sp macro="" textlink="">
      <xdr:nvSpPr>
        <xdr:cNvPr id="160" name="n_4mainValue債務償還比率">
          <a:extLst>
            <a:ext uri="{FF2B5EF4-FFF2-40B4-BE49-F238E27FC236}">
              <a16:creationId xmlns:a16="http://schemas.microsoft.com/office/drawing/2014/main" id="{55250905-A10D-4E11-8B18-CABF168A63A5}"/>
            </a:ext>
          </a:extLst>
        </xdr:cNvPr>
        <xdr:cNvSpPr txBox="1"/>
      </xdr:nvSpPr>
      <xdr:spPr>
        <a:xfrm>
          <a:off x="11563427" y="6277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12FB910A-BF16-4B62-AD5D-D4EE1E6C593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E999B7DB-8901-4018-8E7D-A01FFBE9942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6E03F19-7535-4566-9E8E-B08A7BDA994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7A9F0B7-04AB-44FC-9A67-09926DCCFE1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1033E31-06D6-4E22-878C-05B9E14A824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16369BD0-C94C-4778-8170-5741EC89866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B33BEA-A19A-4A91-B399-4859E88656A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7CA47E-D46C-4D91-AEA4-9D55BF61F4C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2855843-3169-4041-B64A-E91EF584B14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FAFE66-3E98-452B-93A3-B919F5FA26E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北海道石狩市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276679-3752-4776-A334-2E3D9E6FCEF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C960DA-75EF-4F28-8378-A8CE8F4E2DE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3766278-4509-48DC-899C-86F4930A220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5F21D3-CCFB-4E5F-80DA-274C96E8F67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1F4C123-8554-46BB-9DFB-DECD55C4B26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BE91FF1-1F64-4A12-AA66-E71843AF59E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57,143
56,248
722.33
38,386,722
37,323,858
855,024
18,622,330
29,228,150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C44027-B1C1-4545-801B-C452057BC80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9DAA92-5734-4092-AAB6-5A395AEFCF3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27F94D-145C-47D0-B05C-359BE654819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E90BE41-8F16-49F7-93C4-DBDE474B88A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D3DE5B-CB88-4C0A-9179-460D0480418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63F6715-8795-4318-802C-FCC7B571650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EFB5519-B1FF-4935-866B-0D052F97E31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9B402B2-5C16-4411-9C66-4A789706791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C4A55B-3199-4ADC-BF5B-41F369C7445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602337C-E7E8-4FF8-A512-FFC27E094CB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62BDE35-B668-4B90-966E-F8CBF70EABD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A2D4321-229D-4B45-BC57-6C7520BB16F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7553B24-922A-4435-87A5-A6F90D14F65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480C6A2-DCCC-4BCF-96C9-24220D84D31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F93D4A6-9D23-4FA9-AD88-EED00D8EA4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CF9B316-B161-413D-AE7F-36AFB4AB580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F2F9F5-2764-4D61-B8C1-01467A32D9E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4EDF0C-529D-4D3F-9DAE-98A573F5EFC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71C3B9-789D-4E3C-80A8-D7FD67CD9F4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072656-D480-4D78-AD8D-9EB47D7FA7F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5065F01-3E04-452B-B70C-D5919B4A4B8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8242218-E982-4FBB-A3D8-8F2890E279C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3D0C878-3A18-46F4-9724-3BA392A70F5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33CD78-6CC6-4AF0-8093-8F6B5A300F1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C8E1779-D2A2-43FE-8FA6-19CCAA25037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EE0F7E-7247-4023-A9C1-F8BFE11D403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F4CB8D6-86DD-49E6-A43A-F12FD48CBAE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B78076-3511-4E86-BB39-D86EB9A4AAC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BB34CB8-30AC-43B0-B18C-54880BB7678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E134893-BE6B-4FFC-9625-F1B5A145583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185A6A0-42F7-4F7F-9EC7-36DF51FC2CD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29446DD-BFA8-402A-82F0-3EFE110153E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D37FC39-6838-4B24-B0A0-E5648EB9419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8CC4EB-7F87-4D4D-9B97-6CD5C457B10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6720ED5-2DB2-439E-891C-2E116A1BA72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8606CB0-20A6-4F78-BC2C-B9F1C0B1286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40974ED-A96B-419A-847A-02C25C725C7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30E30A9-9838-4E1B-B7F6-26C27B512A6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B9661E3-641F-4DD0-9735-02C900B3133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E2825CD-7D23-4A02-B4B0-7B99D1D8EA0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30B487E-593E-45E3-AD80-03AAF2A4549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588FF2C-D1BA-43B6-B99A-5F2FA02A427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A798D9D-B8B4-40FA-89BC-F2C2966A27C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3E76082-D594-441A-9A77-A03A52B02BF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ABD40DA-1491-4739-9B4F-9D33B1FE4F9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4009B92E-9EF4-4B11-ACE2-3184920B5354}"/>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7673E231-E13B-487A-BE07-0E531A4E58CB}"/>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255C98F4-670C-4C8D-A86B-7B2B0CF4C99F}"/>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8C9D447C-A244-4CEF-A964-3D7FF0231638}"/>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D3091392-4516-40CC-907E-E2B83BA0B7F5}"/>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E31C6955-4331-4F2C-A9A4-844E96171753}"/>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F4284C33-552D-4695-AD68-6F6AA73695BE}"/>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C1339BBE-F276-4244-8211-F64A1AE42081}"/>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8BF316FB-4383-480F-BCA1-3BA27C025115}"/>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CAD11C29-8CE6-406E-8182-BF4E64AECF6F}"/>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6E1CA50B-2597-4E4A-9349-D48AF20F5241}"/>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F08EAFA-1222-4450-A547-957815710CF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991A8DD-25A2-4C97-B3ED-105652AD0AB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CA409F0-DB9B-4EEA-85F8-C6B9592316B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BF61B58-088D-4209-AF4E-2E1BCC10668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5A2E55A-2C50-4570-A27D-2C283FABCC2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113030</xdr:rowOff>
    </xdr:from>
    <xdr:to>
      <xdr:col>24</xdr:col>
      <xdr:colOff>114300</xdr:colOff>
      <xdr:row>39</xdr:row>
      <xdr:rowOff>43180</xdr:rowOff>
    </xdr:to>
    <xdr:sp macro="" textlink="">
      <xdr:nvSpPr>
        <xdr:cNvPr id="73" name="楕円 72">
          <a:extLst>
            <a:ext uri="{FF2B5EF4-FFF2-40B4-BE49-F238E27FC236}">
              <a16:creationId xmlns:a16="http://schemas.microsoft.com/office/drawing/2014/main" id="{BF2403AF-D63F-42B5-AD72-F78398ED4A2A}"/>
            </a:ext>
          </a:extLst>
        </xdr:cNvPr>
        <xdr:cNvSpPr/>
      </xdr:nvSpPr>
      <xdr:spPr>
        <a:xfrm>
          <a:off x="45847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91457</xdr:rowOff>
    </xdr:from>
    <xdr:ext cx="405111" cy="259045"/>
    <xdr:sp macro="" textlink="">
      <xdr:nvSpPr>
        <xdr:cNvPr id="74" name="【道路】&#10;有形固定資産減価償却率該当値テキスト">
          <a:extLst>
            <a:ext uri="{FF2B5EF4-FFF2-40B4-BE49-F238E27FC236}">
              <a16:creationId xmlns:a16="http://schemas.microsoft.com/office/drawing/2014/main" id="{1140B70A-995E-470B-A8B5-FFFA0C347DDE}"/>
            </a:ext>
          </a:extLst>
        </xdr:cNvPr>
        <xdr:cNvSpPr txBox="1"/>
      </xdr:nvSpPr>
      <xdr:spPr>
        <a:xfrm>
          <a:off x="467360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105410</xdr:rowOff>
    </xdr:from>
    <xdr:to>
      <xdr:col>20</xdr:col>
      <xdr:colOff>38100</xdr:colOff>
      <xdr:row>39</xdr:row>
      <xdr:rowOff>35560</xdr:rowOff>
    </xdr:to>
    <xdr:sp macro="" textlink="">
      <xdr:nvSpPr>
        <xdr:cNvPr id="75" name="楕円 74">
          <a:extLst>
            <a:ext uri="{FF2B5EF4-FFF2-40B4-BE49-F238E27FC236}">
              <a16:creationId xmlns:a16="http://schemas.microsoft.com/office/drawing/2014/main" id="{EF9735C4-E5F6-45E1-BA7C-CE63A0A3E58C}"/>
            </a:ext>
          </a:extLst>
        </xdr:cNvPr>
        <xdr:cNvSpPr/>
      </xdr:nvSpPr>
      <xdr:spPr>
        <a:xfrm>
          <a:off x="3746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156210</xdr:rowOff>
    </xdr:from>
    <xdr:to>
      <xdr:col>24</xdr:col>
      <xdr:colOff>63500</xdr:colOff>
      <xdr:row>38</xdr:row>
      <xdr:rowOff>163830</xdr:rowOff>
    </xdr:to>
    <xdr:cxnSp macro="">
      <xdr:nvCxnSpPr>
        <xdr:cNvPr id="76" name="直線コネクタ 75">
          <a:extLst>
            <a:ext uri="{FF2B5EF4-FFF2-40B4-BE49-F238E27FC236}">
              <a16:creationId xmlns:a16="http://schemas.microsoft.com/office/drawing/2014/main" id="{C6B13F27-AD20-4B80-AB97-CD1E44A28778}"/>
            </a:ext>
          </a:extLst>
        </xdr:cNvPr>
        <xdr:cNvCxnSpPr/>
      </xdr:nvCxnSpPr>
      <xdr:spPr>
        <a:xfrm>
          <a:off x="3797300" y="66713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73025</xdr:rowOff>
    </xdr:from>
    <xdr:to>
      <xdr:col>15</xdr:col>
      <xdr:colOff>101600</xdr:colOff>
      <xdr:row>39</xdr:row>
      <xdr:rowOff>3175</xdr:rowOff>
    </xdr:to>
    <xdr:sp macro="" textlink="">
      <xdr:nvSpPr>
        <xdr:cNvPr id="77" name="楕円 76">
          <a:extLst>
            <a:ext uri="{FF2B5EF4-FFF2-40B4-BE49-F238E27FC236}">
              <a16:creationId xmlns:a16="http://schemas.microsoft.com/office/drawing/2014/main" id="{879E5BC2-BE83-420C-A98B-C85CBE83FA80}"/>
            </a:ext>
          </a:extLst>
        </xdr:cNvPr>
        <xdr:cNvSpPr/>
      </xdr:nvSpPr>
      <xdr:spPr>
        <a:xfrm>
          <a:off x="2857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123825</xdr:rowOff>
    </xdr:from>
    <xdr:to>
      <xdr:col>19</xdr:col>
      <xdr:colOff>177800</xdr:colOff>
      <xdr:row>38</xdr:row>
      <xdr:rowOff>156210</xdr:rowOff>
    </xdr:to>
    <xdr:cxnSp macro="">
      <xdr:nvCxnSpPr>
        <xdr:cNvPr id="78" name="直線コネクタ 77">
          <a:extLst>
            <a:ext uri="{FF2B5EF4-FFF2-40B4-BE49-F238E27FC236}">
              <a16:creationId xmlns:a16="http://schemas.microsoft.com/office/drawing/2014/main" id="{4EA042F0-B5EB-47CB-B482-945294707F10}"/>
            </a:ext>
          </a:extLst>
        </xdr:cNvPr>
        <xdr:cNvCxnSpPr/>
      </xdr:nvCxnSpPr>
      <xdr:spPr>
        <a:xfrm>
          <a:off x="2908300" y="66389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40640</xdr:rowOff>
    </xdr:from>
    <xdr:to>
      <xdr:col>10</xdr:col>
      <xdr:colOff>165100</xdr:colOff>
      <xdr:row>38</xdr:row>
      <xdr:rowOff>142240</xdr:rowOff>
    </xdr:to>
    <xdr:sp macro="" textlink="">
      <xdr:nvSpPr>
        <xdr:cNvPr id="79" name="楕円 78">
          <a:extLst>
            <a:ext uri="{FF2B5EF4-FFF2-40B4-BE49-F238E27FC236}">
              <a16:creationId xmlns:a16="http://schemas.microsoft.com/office/drawing/2014/main" id="{06570AF7-D135-4E81-8295-58E0CDF53FB5}"/>
            </a:ext>
          </a:extLst>
        </xdr:cNvPr>
        <xdr:cNvSpPr/>
      </xdr:nvSpPr>
      <xdr:spPr>
        <a:xfrm>
          <a:off x="1968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91440</xdr:rowOff>
    </xdr:from>
    <xdr:to>
      <xdr:col>15</xdr:col>
      <xdr:colOff>50800</xdr:colOff>
      <xdr:row>38</xdr:row>
      <xdr:rowOff>123825</xdr:rowOff>
    </xdr:to>
    <xdr:cxnSp macro="">
      <xdr:nvCxnSpPr>
        <xdr:cNvPr id="80" name="直線コネクタ 79">
          <a:extLst>
            <a:ext uri="{FF2B5EF4-FFF2-40B4-BE49-F238E27FC236}">
              <a16:creationId xmlns:a16="http://schemas.microsoft.com/office/drawing/2014/main" id="{3A6A722C-FE7C-4364-B3AF-3B87DD5EF644}"/>
            </a:ext>
          </a:extLst>
        </xdr:cNvPr>
        <xdr:cNvCxnSpPr/>
      </xdr:nvCxnSpPr>
      <xdr:spPr>
        <a:xfrm>
          <a:off x="2019300" y="66065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8255</xdr:rowOff>
    </xdr:from>
    <xdr:to>
      <xdr:col>6</xdr:col>
      <xdr:colOff>38100</xdr:colOff>
      <xdr:row>38</xdr:row>
      <xdr:rowOff>109855</xdr:rowOff>
    </xdr:to>
    <xdr:sp macro="" textlink="">
      <xdr:nvSpPr>
        <xdr:cNvPr id="81" name="楕円 80">
          <a:extLst>
            <a:ext uri="{FF2B5EF4-FFF2-40B4-BE49-F238E27FC236}">
              <a16:creationId xmlns:a16="http://schemas.microsoft.com/office/drawing/2014/main" id="{B0525CC5-2DBA-4DB2-86FB-3B39AA689D48}"/>
            </a:ext>
          </a:extLst>
        </xdr:cNvPr>
        <xdr:cNvSpPr/>
      </xdr:nvSpPr>
      <xdr:spPr>
        <a:xfrm>
          <a:off x="1079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59055</xdr:rowOff>
    </xdr:from>
    <xdr:to>
      <xdr:col>10</xdr:col>
      <xdr:colOff>114300</xdr:colOff>
      <xdr:row>38</xdr:row>
      <xdr:rowOff>91440</xdr:rowOff>
    </xdr:to>
    <xdr:cxnSp macro="">
      <xdr:nvCxnSpPr>
        <xdr:cNvPr id="82" name="直線コネクタ 81">
          <a:extLst>
            <a:ext uri="{FF2B5EF4-FFF2-40B4-BE49-F238E27FC236}">
              <a16:creationId xmlns:a16="http://schemas.microsoft.com/office/drawing/2014/main" id="{B560E186-7819-42F6-8FE8-07A42B9AED96}"/>
            </a:ext>
          </a:extLst>
        </xdr:cNvPr>
        <xdr:cNvCxnSpPr/>
      </xdr:nvCxnSpPr>
      <xdr:spPr>
        <a:xfrm>
          <a:off x="1130300" y="65741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AC115A5-3ECD-4EF8-A566-904AE636C7BF}"/>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5F4EDF37-4EE5-4252-97E0-324C855FB954}"/>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D067CB12-4D89-43BD-BDAB-7359479715DD}"/>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6BD0AE28-E6AC-434B-A30B-CB9380F6763D}"/>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26687</xdr:rowOff>
    </xdr:from>
    <xdr:ext cx="405111" cy="259045"/>
    <xdr:sp macro="" textlink="">
      <xdr:nvSpPr>
        <xdr:cNvPr id="87" name="n_1mainValue【道路】&#10;有形固定資産減価償却率">
          <a:extLst>
            <a:ext uri="{FF2B5EF4-FFF2-40B4-BE49-F238E27FC236}">
              <a16:creationId xmlns:a16="http://schemas.microsoft.com/office/drawing/2014/main" id="{1EA2A035-F7E0-4910-B262-452D05E637FB}"/>
            </a:ext>
          </a:extLst>
        </xdr:cNvPr>
        <xdr:cNvSpPr txBox="1"/>
      </xdr:nvSpPr>
      <xdr:spPr>
        <a:xfrm>
          <a:off x="3582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165752</xdr:rowOff>
    </xdr:from>
    <xdr:ext cx="405111" cy="259045"/>
    <xdr:sp macro="" textlink="">
      <xdr:nvSpPr>
        <xdr:cNvPr id="88" name="n_2mainValue【道路】&#10;有形固定資産減価償却率">
          <a:extLst>
            <a:ext uri="{FF2B5EF4-FFF2-40B4-BE49-F238E27FC236}">
              <a16:creationId xmlns:a16="http://schemas.microsoft.com/office/drawing/2014/main" id="{FC1ECCDD-8D24-410A-869D-1A267C39552E}"/>
            </a:ext>
          </a:extLst>
        </xdr:cNvPr>
        <xdr:cNvSpPr txBox="1"/>
      </xdr:nvSpPr>
      <xdr:spPr>
        <a:xfrm>
          <a:off x="27057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133367</xdr:rowOff>
    </xdr:from>
    <xdr:ext cx="405111" cy="259045"/>
    <xdr:sp macro="" textlink="">
      <xdr:nvSpPr>
        <xdr:cNvPr id="89" name="n_3mainValue【道路】&#10;有形固定資産減価償却率">
          <a:extLst>
            <a:ext uri="{FF2B5EF4-FFF2-40B4-BE49-F238E27FC236}">
              <a16:creationId xmlns:a16="http://schemas.microsoft.com/office/drawing/2014/main" id="{53924348-E5A5-4819-A3F6-6063D58AA2C4}"/>
            </a:ext>
          </a:extLst>
        </xdr:cNvPr>
        <xdr:cNvSpPr txBox="1"/>
      </xdr:nvSpPr>
      <xdr:spPr>
        <a:xfrm>
          <a:off x="1816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90" name="n_4mainValue【道路】&#10;有形固定資産減価償却率">
          <a:extLst>
            <a:ext uri="{FF2B5EF4-FFF2-40B4-BE49-F238E27FC236}">
              <a16:creationId xmlns:a16="http://schemas.microsoft.com/office/drawing/2014/main" id="{937DCAA7-CBE1-4D0D-9C56-670F8EC72273}"/>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6D197EC-A48A-4750-A063-CDAE67485BC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268AA2D-4867-425D-9625-0E83437AE86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86C003B-E8A1-43FF-8CBD-D23C1A0CC34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BF75605-2EC2-40FD-86A9-735C327E03D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50AF22E-FA72-4B8B-AD0C-67CE63C275F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04FF4FA-BA0E-4021-8C18-620CEB0B193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DAB2E9B-543A-4B30-88C4-88E60CDAFE1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418F3BD-60C2-42CA-93C9-68507C95633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2FFB57E-23C7-4BFE-BC38-2E3618F8C0E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1BA90F8-0D7A-453A-86BC-F72F01853AA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759FDF4-FA44-4257-A367-CFD52E28E72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36BB65C-D9D1-4763-8B9B-4FC92C441EB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EF00528-D1B0-4E5C-9DEF-7F969BF5F52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9BD7F940-6A53-4575-96CB-8E0CBFFFC63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D5459FC-989B-4EA5-BC0E-32A06118743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DA6CF8B-9940-4597-B46E-D925E6D9F5CE}"/>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AED9430-5A66-4CA2-BE53-EE4F1A56375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DE6B93D-8D04-42CC-9173-ED548BB26C2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45E95E0-9D89-4EEC-A274-ADDCC7AC4DA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AAA400F-4AB7-4F03-8110-54193D868F9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9D4B373-AB3C-49EC-900A-5D9BD8F2B56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C18593F6-8196-4203-934C-A548F142043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9F51AE0-A900-4363-8193-20A0A4BCCB3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6FBD129B-1C4A-49B7-9759-556D56C7B43E}"/>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DA85EAFF-F86C-4D99-9362-FE97D197CBE6}"/>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6D7B52CC-FBE2-4FC6-B841-548600CF5D0D}"/>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2DBE68FB-A4C1-4124-8E12-2763D24504D4}"/>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2C51084F-3EE1-4764-8207-91A7D771767F}"/>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E86D0525-DAE2-43CE-81B7-652D9EDBBC66}"/>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AE8071B0-B381-4BF0-983B-230255FCB251}"/>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E0DFEA3B-D909-4F1B-A6DC-7ED7916F253C}"/>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EFF17A31-522A-4F22-B2C9-D449CC7808EF}"/>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4433DFFB-FC35-4FBD-96AE-2D9DF18C3C54}"/>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DAF2B242-BFCE-4AD5-974C-3E30B78B9885}"/>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0BD3B26-07E7-4A15-8536-CEF4616C89D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B160E26-D681-45CE-834C-A3807C1D0A5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10322C2-7AAD-41D2-95FB-CF9D47F2C7E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911116E-1697-4BD5-B550-C3F0469CA87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F5A5FF9-C661-4918-BE54-36D8CE44053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102209</xdr:rowOff>
    </xdr:from>
    <xdr:to>
      <xdr:col>55</xdr:col>
      <xdr:colOff>50800</xdr:colOff>
      <xdr:row>39</xdr:row>
      <xdr:rowOff>32359</xdr:rowOff>
    </xdr:to>
    <xdr:sp macro="" textlink="">
      <xdr:nvSpPr>
        <xdr:cNvPr id="130" name="楕円 129">
          <a:extLst>
            <a:ext uri="{FF2B5EF4-FFF2-40B4-BE49-F238E27FC236}">
              <a16:creationId xmlns:a16="http://schemas.microsoft.com/office/drawing/2014/main" id="{1AE3D4B1-5A1A-41F5-8CD3-3844CA58CFB8}"/>
            </a:ext>
          </a:extLst>
        </xdr:cNvPr>
        <xdr:cNvSpPr/>
      </xdr:nvSpPr>
      <xdr:spPr>
        <a:xfrm>
          <a:off x="10426700" y="661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125086</xdr:rowOff>
    </xdr:from>
    <xdr:ext cx="534377" cy="259045"/>
    <xdr:sp macro="" textlink="">
      <xdr:nvSpPr>
        <xdr:cNvPr id="131" name="【道路】&#10;一人当たり延長該当値テキスト">
          <a:extLst>
            <a:ext uri="{FF2B5EF4-FFF2-40B4-BE49-F238E27FC236}">
              <a16:creationId xmlns:a16="http://schemas.microsoft.com/office/drawing/2014/main" id="{3C154BDD-3D00-41B1-AA37-3F986BF5BD5F}"/>
            </a:ext>
          </a:extLst>
        </xdr:cNvPr>
        <xdr:cNvSpPr txBox="1"/>
      </xdr:nvSpPr>
      <xdr:spPr>
        <a:xfrm>
          <a:off x="10515600" y="646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108915</xdr:rowOff>
    </xdr:from>
    <xdr:to>
      <xdr:col>50</xdr:col>
      <xdr:colOff>165100</xdr:colOff>
      <xdr:row>39</xdr:row>
      <xdr:rowOff>39065</xdr:rowOff>
    </xdr:to>
    <xdr:sp macro="" textlink="">
      <xdr:nvSpPr>
        <xdr:cNvPr id="132" name="楕円 131">
          <a:extLst>
            <a:ext uri="{FF2B5EF4-FFF2-40B4-BE49-F238E27FC236}">
              <a16:creationId xmlns:a16="http://schemas.microsoft.com/office/drawing/2014/main" id="{5C93C531-AD00-4107-B6B1-CBFC7A0E7C46}"/>
            </a:ext>
          </a:extLst>
        </xdr:cNvPr>
        <xdr:cNvSpPr/>
      </xdr:nvSpPr>
      <xdr:spPr>
        <a:xfrm>
          <a:off x="9588500" y="662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153009</xdr:rowOff>
    </xdr:from>
    <xdr:to>
      <xdr:col>55</xdr:col>
      <xdr:colOff>0</xdr:colOff>
      <xdr:row>38</xdr:row>
      <xdr:rowOff>159715</xdr:rowOff>
    </xdr:to>
    <xdr:cxnSp macro="">
      <xdr:nvCxnSpPr>
        <xdr:cNvPr id="133" name="直線コネクタ 132">
          <a:extLst>
            <a:ext uri="{FF2B5EF4-FFF2-40B4-BE49-F238E27FC236}">
              <a16:creationId xmlns:a16="http://schemas.microsoft.com/office/drawing/2014/main" id="{8766A64B-68FF-4D02-AA28-91A8E2FFACC9}"/>
            </a:ext>
          </a:extLst>
        </xdr:cNvPr>
        <xdr:cNvCxnSpPr/>
      </xdr:nvCxnSpPr>
      <xdr:spPr>
        <a:xfrm flipV="1">
          <a:off x="9639300" y="6668109"/>
          <a:ext cx="8382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113335</xdr:rowOff>
    </xdr:from>
    <xdr:to>
      <xdr:col>46</xdr:col>
      <xdr:colOff>38100</xdr:colOff>
      <xdr:row>39</xdr:row>
      <xdr:rowOff>43485</xdr:rowOff>
    </xdr:to>
    <xdr:sp macro="" textlink="">
      <xdr:nvSpPr>
        <xdr:cNvPr id="134" name="楕円 133">
          <a:extLst>
            <a:ext uri="{FF2B5EF4-FFF2-40B4-BE49-F238E27FC236}">
              <a16:creationId xmlns:a16="http://schemas.microsoft.com/office/drawing/2014/main" id="{9EBFF5FB-3D71-4C48-9B51-E2E81673AC7B}"/>
            </a:ext>
          </a:extLst>
        </xdr:cNvPr>
        <xdr:cNvSpPr/>
      </xdr:nvSpPr>
      <xdr:spPr>
        <a:xfrm>
          <a:off x="8699500" y="66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159715</xdr:rowOff>
    </xdr:from>
    <xdr:to>
      <xdr:col>50</xdr:col>
      <xdr:colOff>114300</xdr:colOff>
      <xdr:row>38</xdr:row>
      <xdr:rowOff>164135</xdr:rowOff>
    </xdr:to>
    <xdr:cxnSp macro="">
      <xdr:nvCxnSpPr>
        <xdr:cNvPr id="135" name="直線コネクタ 134">
          <a:extLst>
            <a:ext uri="{FF2B5EF4-FFF2-40B4-BE49-F238E27FC236}">
              <a16:creationId xmlns:a16="http://schemas.microsoft.com/office/drawing/2014/main" id="{1C6BB059-F1B4-4152-936D-771BE058388B}"/>
            </a:ext>
          </a:extLst>
        </xdr:cNvPr>
        <xdr:cNvCxnSpPr/>
      </xdr:nvCxnSpPr>
      <xdr:spPr>
        <a:xfrm flipV="1">
          <a:off x="8750300" y="6674815"/>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114821</xdr:rowOff>
    </xdr:from>
    <xdr:to>
      <xdr:col>41</xdr:col>
      <xdr:colOff>101600</xdr:colOff>
      <xdr:row>39</xdr:row>
      <xdr:rowOff>44971</xdr:rowOff>
    </xdr:to>
    <xdr:sp macro="" textlink="">
      <xdr:nvSpPr>
        <xdr:cNvPr id="136" name="楕円 135">
          <a:extLst>
            <a:ext uri="{FF2B5EF4-FFF2-40B4-BE49-F238E27FC236}">
              <a16:creationId xmlns:a16="http://schemas.microsoft.com/office/drawing/2014/main" id="{AC688238-9E37-48EA-80B5-D8DFAA2E536D}"/>
            </a:ext>
          </a:extLst>
        </xdr:cNvPr>
        <xdr:cNvSpPr/>
      </xdr:nvSpPr>
      <xdr:spPr>
        <a:xfrm>
          <a:off x="7810500" y="66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164135</xdr:rowOff>
    </xdr:from>
    <xdr:to>
      <xdr:col>45</xdr:col>
      <xdr:colOff>177800</xdr:colOff>
      <xdr:row>38</xdr:row>
      <xdr:rowOff>165621</xdr:rowOff>
    </xdr:to>
    <xdr:cxnSp macro="">
      <xdr:nvCxnSpPr>
        <xdr:cNvPr id="137" name="直線コネクタ 136">
          <a:extLst>
            <a:ext uri="{FF2B5EF4-FFF2-40B4-BE49-F238E27FC236}">
              <a16:creationId xmlns:a16="http://schemas.microsoft.com/office/drawing/2014/main" id="{A0C0C610-80F5-4FBA-B3F8-24FAF5AEBD0D}"/>
            </a:ext>
          </a:extLst>
        </xdr:cNvPr>
        <xdr:cNvCxnSpPr/>
      </xdr:nvCxnSpPr>
      <xdr:spPr>
        <a:xfrm flipV="1">
          <a:off x="7861300" y="6679235"/>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116611</xdr:rowOff>
    </xdr:from>
    <xdr:to>
      <xdr:col>36</xdr:col>
      <xdr:colOff>165100</xdr:colOff>
      <xdr:row>39</xdr:row>
      <xdr:rowOff>46761</xdr:rowOff>
    </xdr:to>
    <xdr:sp macro="" textlink="">
      <xdr:nvSpPr>
        <xdr:cNvPr id="138" name="楕円 137">
          <a:extLst>
            <a:ext uri="{FF2B5EF4-FFF2-40B4-BE49-F238E27FC236}">
              <a16:creationId xmlns:a16="http://schemas.microsoft.com/office/drawing/2014/main" id="{1122E01D-0EEC-48B9-A44E-6F83C3722DAC}"/>
            </a:ext>
          </a:extLst>
        </xdr:cNvPr>
        <xdr:cNvSpPr/>
      </xdr:nvSpPr>
      <xdr:spPr>
        <a:xfrm>
          <a:off x="6921500" y="663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165621</xdr:rowOff>
    </xdr:from>
    <xdr:to>
      <xdr:col>41</xdr:col>
      <xdr:colOff>50800</xdr:colOff>
      <xdr:row>38</xdr:row>
      <xdr:rowOff>167411</xdr:rowOff>
    </xdr:to>
    <xdr:cxnSp macro="">
      <xdr:nvCxnSpPr>
        <xdr:cNvPr id="139" name="直線コネクタ 138">
          <a:extLst>
            <a:ext uri="{FF2B5EF4-FFF2-40B4-BE49-F238E27FC236}">
              <a16:creationId xmlns:a16="http://schemas.microsoft.com/office/drawing/2014/main" id="{9E91C7B9-38B4-4CF3-932E-ED3936D078BB}"/>
            </a:ext>
          </a:extLst>
        </xdr:cNvPr>
        <xdr:cNvCxnSpPr/>
      </xdr:nvCxnSpPr>
      <xdr:spPr>
        <a:xfrm flipV="1">
          <a:off x="6972300" y="6680721"/>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2B0297D1-C3D7-4F34-B1E5-167A6E6AF0F7}"/>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D781B797-B920-449B-A7ED-EB72A84ED1ED}"/>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3AF1AA9D-A6D6-4926-9941-B167EFC2BE9B}"/>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EE51EECF-B3CF-487D-B8C2-21B04B3DF43C}"/>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55592</xdr:rowOff>
    </xdr:from>
    <xdr:ext cx="534377" cy="259045"/>
    <xdr:sp macro="" textlink="">
      <xdr:nvSpPr>
        <xdr:cNvPr id="144" name="n_1mainValue【道路】&#10;一人当たり延長">
          <a:extLst>
            <a:ext uri="{FF2B5EF4-FFF2-40B4-BE49-F238E27FC236}">
              <a16:creationId xmlns:a16="http://schemas.microsoft.com/office/drawing/2014/main" id="{913B76C2-9A05-4220-AB24-BE865246E208}"/>
            </a:ext>
          </a:extLst>
        </xdr:cNvPr>
        <xdr:cNvSpPr txBox="1"/>
      </xdr:nvSpPr>
      <xdr:spPr>
        <a:xfrm>
          <a:off x="9359411" y="639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60012</xdr:rowOff>
    </xdr:from>
    <xdr:ext cx="534377" cy="259045"/>
    <xdr:sp macro="" textlink="">
      <xdr:nvSpPr>
        <xdr:cNvPr id="145" name="n_2mainValue【道路】&#10;一人当たり延長">
          <a:extLst>
            <a:ext uri="{FF2B5EF4-FFF2-40B4-BE49-F238E27FC236}">
              <a16:creationId xmlns:a16="http://schemas.microsoft.com/office/drawing/2014/main" id="{A52671BD-D95D-4027-9DB3-8F215AE770E3}"/>
            </a:ext>
          </a:extLst>
        </xdr:cNvPr>
        <xdr:cNvSpPr txBox="1"/>
      </xdr:nvSpPr>
      <xdr:spPr>
        <a:xfrm>
          <a:off x="8483111" y="640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61498</xdr:rowOff>
    </xdr:from>
    <xdr:ext cx="534377" cy="259045"/>
    <xdr:sp macro="" textlink="">
      <xdr:nvSpPr>
        <xdr:cNvPr id="146" name="n_3mainValue【道路】&#10;一人当たり延長">
          <a:extLst>
            <a:ext uri="{FF2B5EF4-FFF2-40B4-BE49-F238E27FC236}">
              <a16:creationId xmlns:a16="http://schemas.microsoft.com/office/drawing/2014/main" id="{9C5DBCE5-A100-4041-9A13-163CE574220D}"/>
            </a:ext>
          </a:extLst>
        </xdr:cNvPr>
        <xdr:cNvSpPr txBox="1"/>
      </xdr:nvSpPr>
      <xdr:spPr>
        <a:xfrm>
          <a:off x="7594111" y="640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63288</xdr:rowOff>
    </xdr:from>
    <xdr:ext cx="534377" cy="259045"/>
    <xdr:sp macro="" textlink="">
      <xdr:nvSpPr>
        <xdr:cNvPr id="147" name="n_4mainValue【道路】&#10;一人当たり延長">
          <a:extLst>
            <a:ext uri="{FF2B5EF4-FFF2-40B4-BE49-F238E27FC236}">
              <a16:creationId xmlns:a16="http://schemas.microsoft.com/office/drawing/2014/main" id="{6098276C-FA40-4640-829F-3B2251C906E5}"/>
            </a:ext>
          </a:extLst>
        </xdr:cNvPr>
        <xdr:cNvSpPr txBox="1"/>
      </xdr:nvSpPr>
      <xdr:spPr>
        <a:xfrm>
          <a:off x="6705111" y="64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EFA237C-F323-4594-BBA4-253CD5FF39B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93A8D6F-CC3D-4A77-8A8F-7B7CF5836BD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07296E6-A710-4C8C-A2A2-32DEB056C6C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1C5BE1E-4DF1-4DF2-817F-FF9892E5453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33CE5CA-9C0C-4DA2-81FC-1DA7BC2412A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2F4541C-180E-43E4-8446-7FB00BF1270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1152F3E-8BAF-4622-B30D-7CD5FC11BC5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2AC827C-BE8B-4E05-8500-CB728C6B8BC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0F59EF2-E2D6-4589-B59D-C720C718530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621FDB9-5834-4B0B-8570-89345457A8F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FC51EC7-C34B-4E4D-9B21-76E907DC3D9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0989D35-B8B4-42CA-9EEE-EAF189D7709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DB9A0CC-A459-48FA-A942-D714E4C97D0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6F42E75-F028-4796-ACCA-1253AFD5B8E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C485167-04FB-416D-AC00-A90972C8F5C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70B27907-CAA8-49E6-9C40-9216105A123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931D3C9-6454-43B5-B57A-FABAE340592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1798637-0011-4A5A-93AB-DE14AAA8C71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78CE067-EB4E-48E8-BFBC-F4BB272575E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7E5A683-1481-4F8E-B9FF-7E0BBEFAEC8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264C644-9C45-4AB6-A38F-E2751D3C796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0297DE1-0B71-4321-B7FA-AC254A76221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F398F1A-BB95-4001-A033-E728E340214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622AB5E-147B-44E5-9154-A206145241F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ADD026F-2277-44A3-A692-BA155DB1B46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89AAE178-6062-40EA-BD06-2E3F673662C8}"/>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E520AB89-FF21-4A2F-BB29-D078BD8320F3}"/>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2775EFD5-4132-438B-B305-7D5A0CE725CA}"/>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972408EA-8FA5-429D-AA15-9F00408D650C}"/>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39C3ECDC-A8BD-4E1B-8A0C-290AD4EA1A1B}"/>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263D4A2-0091-4AE7-880A-34AA69ABA022}"/>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5FB4CBB7-BBAE-459B-B5F5-D167CA2D582B}"/>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65EB6E6C-AEA4-48E2-92A7-239E558DBF51}"/>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2942C0C0-3C69-459D-90D7-C89B2EF9B80C}"/>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7C61AFF-2F25-4FA8-934A-283684859866}"/>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2176125D-8591-4F67-811A-31269F857B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B0D7F1D-5D14-4C9A-A588-0D81FAD591B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A2685B7-305B-4271-95FA-3C0C13AF28C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9689284-F8F4-4524-853C-492155B7D4C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8422726-D696-4780-94D4-6CB39BCBD94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21AEF4B-F881-45D4-B8F4-F22CE59FEE4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43906</xdr:rowOff>
    </xdr:from>
    <xdr:to>
      <xdr:col>24</xdr:col>
      <xdr:colOff>114300</xdr:colOff>
      <xdr:row>60</xdr:row>
      <xdr:rowOff>145506</xdr:rowOff>
    </xdr:to>
    <xdr:sp macro="" textlink="">
      <xdr:nvSpPr>
        <xdr:cNvPr id="189" name="楕円 188">
          <a:extLst>
            <a:ext uri="{FF2B5EF4-FFF2-40B4-BE49-F238E27FC236}">
              <a16:creationId xmlns:a16="http://schemas.microsoft.com/office/drawing/2014/main" id="{266FA157-3131-4446-928C-39B12C3A29D4}"/>
            </a:ext>
          </a:extLst>
        </xdr:cNvPr>
        <xdr:cNvSpPr/>
      </xdr:nvSpPr>
      <xdr:spPr>
        <a:xfrm>
          <a:off x="45847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66783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E563540-0E8A-4524-B4C5-DFA0F197C88E}"/>
            </a:ext>
          </a:extLst>
        </xdr:cNvPr>
        <xdr:cNvSpPr txBox="1"/>
      </xdr:nvSpPr>
      <xdr:spPr>
        <a:xfrm>
          <a:off x="4673600" y="1018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135346</xdr:rowOff>
    </xdr:from>
    <xdr:to>
      <xdr:col>20</xdr:col>
      <xdr:colOff>38100</xdr:colOff>
      <xdr:row>61</xdr:row>
      <xdr:rowOff>65496</xdr:rowOff>
    </xdr:to>
    <xdr:sp macro="" textlink="">
      <xdr:nvSpPr>
        <xdr:cNvPr id="191" name="楕円 190">
          <a:extLst>
            <a:ext uri="{FF2B5EF4-FFF2-40B4-BE49-F238E27FC236}">
              <a16:creationId xmlns:a16="http://schemas.microsoft.com/office/drawing/2014/main" id="{3D5F49B7-683C-413E-A618-6470536A421E}"/>
            </a:ext>
          </a:extLst>
        </xdr:cNvPr>
        <xdr:cNvSpPr/>
      </xdr:nvSpPr>
      <xdr:spPr>
        <a:xfrm>
          <a:off x="3746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94706</xdr:rowOff>
    </xdr:from>
    <xdr:to>
      <xdr:col>24</xdr:col>
      <xdr:colOff>63500</xdr:colOff>
      <xdr:row>61</xdr:row>
      <xdr:rowOff>14696</xdr:rowOff>
    </xdr:to>
    <xdr:cxnSp macro="">
      <xdr:nvCxnSpPr>
        <xdr:cNvPr id="192" name="直線コネクタ 191">
          <a:extLst>
            <a:ext uri="{FF2B5EF4-FFF2-40B4-BE49-F238E27FC236}">
              <a16:creationId xmlns:a16="http://schemas.microsoft.com/office/drawing/2014/main" id="{CF19E35A-542E-41C4-B92E-8AD00D065243}"/>
            </a:ext>
          </a:extLst>
        </xdr:cNvPr>
        <xdr:cNvCxnSpPr/>
      </xdr:nvCxnSpPr>
      <xdr:spPr>
        <a:xfrm flipV="1">
          <a:off x="3797300" y="1038170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115751</xdr:rowOff>
    </xdr:from>
    <xdr:to>
      <xdr:col>15</xdr:col>
      <xdr:colOff>101600</xdr:colOff>
      <xdr:row>61</xdr:row>
      <xdr:rowOff>45901</xdr:rowOff>
    </xdr:to>
    <xdr:sp macro="" textlink="">
      <xdr:nvSpPr>
        <xdr:cNvPr id="193" name="楕円 192">
          <a:extLst>
            <a:ext uri="{FF2B5EF4-FFF2-40B4-BE49-F238E27FC236}">
              <a16:creationId xmlns:a16="http://schemas.microsoft.com/office/drawing/2014/main" id="{94F37BCE-E69E-4717-A665-EBFD7A9C1E51}"/>
            </a:ext>
          </a:extLst>
        </xdr:cNvPr>
        <xdr:cNvSpPr/>
      </xdr:nvSpPr>
      <xdr:spPr>
        <a:xfrm>
          <a:off x="2857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166551</xdr:rowOff>
    </xdr:from>
    <xdr:to>
      <xdr:col>19</xdr:col>
      <xdr:colOff>177800</xdr:colOff>
      <xdr:row>61</xdr:row>
      <xdr:rowOff>14696</xdr:rowOff>
    </xdr:to>
    <xdr:cxnSp macro="">
      <xdr:nvCxnSpPr>
        <xdr:cNvPr id="194" name="直線コネクタ 193">
          <a:extLst>
            <a:ext uri="{FF2B5EF4-FFF2-40B4-BE49-F238E27FC236}">
              <a16:creationId xmlns:a16="http://schemas.microsoft.com/office/drawing/2014/main" id="{6E3811E4-B6D2-4D00-B191-4A7FE166B7B8}"/>
            </a:ext>
          </a:extLst>
        </xdr:cNvPr>
        <xdr:cNvCxnSpPr/>
      </xdr:nvCxnSpPr>
      <xdr:spPr>
        <a:xfrm>
          <a:off x="2908300" y="1045355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5" name="楕円 194">
          <a:extLst>
            <a:ext uri="{FF2B5EF4-FFF2-40B4-BE49-F238E27FC236}">
              <a16:creationId xmlns:a16="http://schemas.microsoft.com/office/drawing/2014/main" id="{092DA03B-9584-40AD-9119-101FBCB06A08}"/>
            </a:ext>
          </a:extLst>
        </xdr:cNvPr>
        <xdr:cNvSpPr/>
      </xdr:nvSpPr>
      <xdr:spPr>
        <a:xfrm>
          <a:off x="1968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143691</xdr:rowOff>
    </xdr:from>
    <xdr:to>
      <xdr:col>15</xdr:col>
      <xdr:colOff>50800</xdr:colOff>
      <xdr:row>60</xdr:row>
      <xdr:rowOff>166551</xdr:rowOff>
    </xdr:to>
    <xdr:cxnSp macro="">
      <xdr:nvCxnSpPr>
        <xdr:cNvPr id="196" name="直線コネクタ 195">
          <a:extLst>
            <a:ext uri="{FF2B5EF4-FFF2-40B4-BE49-F238E27FC236}">
              <a16:creationId xmlns:a16="http://schemas.microsoft.com/office/drawing/2014/main" id="{23AD6A6D-2E15-42A8-8FB3-63A815312BED}"/>
            </a:ext>
          </a:extLst>
        </xdr:cNvPr>
        <xdr:cNvCxnSpPr/>
      </xdr:nvCxnSpPr>
      <xdr:spPr>
        <a:xfrm>
          <a:off x="2019300" y="1043069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66766</xdr:rowOff>
    </xdr:from>
    <xdr:to>
      <xdr:col>6</xdr:col>
      <xdr:colOff>38100</xdr:colOff>
      <xdr:row>60</xdr:row>
      <xdr:rowOff>168366</xdr:rowOff>
    </xdr:to>
    <xdr:sp macro="" textlink="">
      <xdr:nvSpPr>
        <xdr:cNvPr id="197" name="楕円 196">
          <a:extLst>
            <a:ext uri="{FF2B5EF4-FFF2-40B4-BE49-F238E27FC236}">
              <a16:creationId xmlns:a16="http://schemas.microsoft.com/office/drawing/2014/main" id="{0B6B3FA8-BD77-4C29-AE72-AD9D52229B57}"/>
            </a:ext>
          </a:extLst>
        </xdr:cNvPr>
        <xdr:cNvSpPr/>
      </xdr:nvSpPr>
      <xdr:spPr>
        <a:xfrm>
          <a:off x="1079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117566</xdr:rowOff>
    </xdr:from>
    <xdr:to>
      <xdr:col>10</xdr:col>
      <xdr:colOff>114300</xdr:colOff>
      <xdr:row>60</xdr:row>
      <xdr:rowOff>143691</xdr:rowOff>
    </xdr:to>
    <xdr:cxnSp macro="">
      <xdr:nvCxnSpPr>
        <xdr:cNvPr id="198" name="直線コネクタ 197">
          <a:extLst>
            <a:ext uri="{FF2B5EF4-FFF2-40B4-BE49-F238E27FC236}">
              <a16:creationId xmlns:a16="http://schemas.microsoft.com/office/drawing/2014/main" id="{BB816123-DC95-4BF1-8B71-5483AEF447B7}"/>
            </a:ext>
          </a:extLst>
        </xdr:cNvPr>
        <xdr:cNvCxnSpPr/>
      </xdr:nvCxnSpPr>
      <xdr:spPr>
        <a:xfrm>
          <a:off x="1130300" y="1040456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68490E1-444B-469E-993E-9377B297BF8E}"/>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3C4B8E6-0CE0-4565-A92C-75950EF11A25}"/>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442B8A7-CF94-496F-88F5-8B3753351552}"/>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6888551-A9DF-42D0-81E2-EC471C8529BF}"/>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82023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C619F50-0466-4618-829B-E0445F9821EC}"/>
            </a:ext>
          </a:extLst>
        </xdr:cNvPr>
        <xdr:cNvSpPr txBox="1"/>
      </xdr:nvSpPr>
      <xdr:spPr>
        <a:xfrm>
          <a:off x="35820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62428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0E2C5DB-409D-4F98-9F92-5356B66E07E6}"/>
            </a:ext>
          </a:extLst>
        </xdr:cNvPr>
        <xdr:cNvSpPr txBox="1"/>
      </xdr:nvSpPr>
      <xdr:spPr>
        <a:xfrm>
          <a:off x="2705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57BA3ED-A1B6-4968-B523-B5D2E8F2CB08}"/>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13443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CDCE00E-DC55-4B95-B412-3CC46F86E8E4}"/>
            </a:ext>
          </a:extLst>
        </xdr:cNvPr>
        <xdr:cNvSpPr txBox="1"/>
      </xdr:nvSpPr>
      <xdr:spPr>
        <a:xfrm>
          <a:off x="927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9C2FF80-6160-449F-B905-55BC91F6D21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A802E50-A0FA-4EEF-AEA2-0C3CBC47DB5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A642F61-C00F-45D9-8A54-63117366394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C708529-C69E-4F1B-828E-651FF428488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ADEF537-04C3-4C6D-9B8A-8980EA266FF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29C8970-8B37-476A-B5C9-C3344D7FBF4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87629A0-43AC-4512-8D95-109DD45CAE7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41E82EC-DD9F-45AC-BA5F-19D4E585381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E376775-4894-458F-AFC4-CC0496BD202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6BB36CB-8CD4-48B9-A342-9272FF0ECCD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5DCE377-6B58-49B8-8A26-F25CC5BF097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F565C644-99A7-46C8-82FC-70A4EBBE871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DB3B509-9345-4A42-9674-2BC9306482B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3F2F4FB2-8EED-44F4-8286-AECD93775C9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68C7270-E7CB-43F7-A206-38A556D974C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3BEEC25B-D554-4A46-99BB-A9D4C515E50A}"/>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A86F3C2-AD95-44B8-9E11-23908D67583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A71B90F9-0751-468D-9DB0-B81A3A9FDDD8}"/>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461CFCC-2949-40DC-9796-B3DE1103FC5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59563C0-42A5-4A96-A177-817616031D3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2C4AEC6-446F-4529-B2F6-B163694FAF5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72F821A-40F4-4D9B-9CDE-7FB1FDD2536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43BB5EA-42A8-4A87-8EF8-0667FE2CB20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AF161094-401D-49DE-8E8A-DECA4C6501A8}"/>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96348F07-7903-4054-8329-C3DD15A10A04}"/>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774A5C73-C274-41C9-834D-C36670A37EB5}"/>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15C943A-79E5-48CE-9F13-D1C11BFC8176}"/>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2B2F7BA5-FD74-42B1-B32E-A839908503AA}"/>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E74F4B7-0398-48BC-A202-F6FCB4B9DE04}"/>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64FF6AC1-D236-4C74-B64F-7CD83ACAE2F3}"/>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FA77E3D0-B43E-48AE-B11B-594F7F8491B3}"/>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1D7E5E77-4BE8-459C-997B-BE6666F8721B}"/>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40A616E9-31B1-4773-A6FA-219D7F7DA7FC}"/>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4595ABCC-6B36-419A-985A-3C7F3377A0BE}"/>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7EEC372-8E54-466D-9FF2-0379E769891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6DD0A78-2472-4351-9371-9291BED521D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029C0EB-09E9-4257-8949-CCF0432A2D3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2135531-B168-4B30-A244-E8DE80850F9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87851BE-2061-4447-94F9-B26608D77D2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39022</xdr:rowOff>
    </xdr:from>
    <xdr:to>
      <xdr:col>55</xdr:col>
      <xdr:colOff>50800</xdr:colOff>
      <xdr:row>63</xdr:row>
      <xdr:rowOff>140622</xdr:rowOff>
    </xdr:to>
    <xdr:sp macro="" textlink="">
      <xdr:nvSpPr>
        <xdr:cNvPr id="246" name="楕円 245">
          <a:extLst>
            <a:ext uri="{FF2B5EF4-FFF2-40B4-BE49-F238E27FC236}">
              <a16:creationId xmlns:a16="http://schemas.microsoft.com/office/drawing/2014/main" id="{D477A25A-9D1C-4F28-8681-D74435FE1927}"/>
            </a:ext>
          </a:extLst>
        </xdr:cNvPr>
        <xdr:cNvSpPr/>
      </xdr:nvSpPr>
      <xdr:spPr>
        <a:xfrm>
          <a:off x="10426700" y="108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61899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124ABB1-C8C6-4EF5-8672-0851BE0D4842}"/>
            </a:ext>
          </a:extLst>
        </xdr:cNvPr>
        <xdr:cNvSpPr txBox="1"/>
      </xdr:nvSpPr>
      <xdr:spPr>
        <a:xfrm>
          <a:off x="10515600" y="10691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58372</xdr:rowOff>
    </xdr:from>
    <xdr:to>
      <xdr:col>50</xdr:col>
      <xdr:colOff>165100</xdr:colOff>
      <xdr:row>63</xdr:row>
      <xdr:rowOff>159972</xdr:rowOff>
    </xdr:to>
    <xdr:sp macro="" textlink="">
      <xdr:nvSpPr>
        <xdr:cNvPr id="248" name="楕円 247">
          <a:extLst>
            <a:ext uri="{FF2B5EF4-FFF2-40B4-BE49-F238E27FC236}">
              <a16:creationId xmlns:a16="http://schemas.microsoft.com/office/drawing/2014/main" id="{CF18960E-AD80-47C8-ACAE-0134336CBC1E}"/>
            </a:ext>
          </a:extLst>
        </xdr:cNvPr>
        <xdr:cNvSpPr/>
      </xdr:nvSpPr>
      <xdr:spPr>
        <a:xfrm>
          <a:off x="9588500" y="108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89822</xdr:rowOff>
    </xdr:from>
    <xdr:to>
      <xdr:col>55</xdr:col>
      <xdr:colOff>0</xdr:colOff>
      <xdr:row>63</xdr:row>
      <xdr:rowOff>109172</xdr:rowOff>
    </xdr:to>
    <xdr:cxnSp macro="">
      <xdr:nvCxnSpPr>
        <xdr:cNvPr id="249" name="直線コネクタ 248">
          <a:extLst>
            <a:ext uri="{FF2B5EF4-FFF2-40B4-BE49-F238E27FC236}">
              <a16:creationId xmlns:a16="http://schemas.microsoft.com/office/drawing/2014/main" id="{EA29A8CA-939F-4697-B7DF-565D08B9DBF8}"/>
            </a:ext>
          </a:extLst>
        </xdr:cNvPr>
        <xdr:cNvCxnSpPr/>
      </xdr:nvCxnSpPr>
      <xdr:spPr>
        <a:xfrm flipV="1">
          <a:off x="9639300" y="10891172"/>
          <a:ext cx="838200" cy="1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60084</xdr:rowOff>
    </xdr:from>
    <xdr:to>
      <xdr:col>46</xdr:col>
      <xdr:colOff>38100</xdr:colOff>
      <xdr:row>63</xdr:row>
      <xdr:rowOff>161684</xdr:rowOff>
    </xdr:to>
    <xdr:sp macro="" textlink="">
      <xdr:nvSpPr>
        <xdr:cNvPr id="250" name="楕円 249">
          <a:extLst>
            <a:ext uri="{FF2B5EF4-FFF2-40B4-BE49-F238E27FC236}">
              <a16:creationId xmlns:a16="http://schemas.microsoft.com/office/drawing/2014/main" id="{C98BA5D1-E4A5-41E2-B329-13667EBA1684}"/>
            </a:ext>
          </a:extLst>
        </xdr:cNvPr>
        <xdr:cNvSpPr/>
      </xdr:nvSpPr>
      <xdr:spPr>
        <a:xfrm>
          <a:off x="8699500" y="108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109172</xdr:rowOff>
    </xdr:from>
    <xdr:to>
      <xdr:col>50</xdr:col>
      <xdr:colOff>114300</xdr:colOff>
      <xdr:row>63</xdr:row>
      <xdr:rowOff>110884</xdr:rowOff>
    </xdr:to>
    <xdr:cxnSp macro="">
      <xdr:nvCxnSpPr>
        <xdr:cNvPr id="251" name="直線コネクタ 250">
          <a:extLst>
            <a:ext uri="{FF2B5EF4-FFF2-40B4-BE49-F238E27FC236}">
              <a16:creationId xmlns:a16="http://schemas.microsoft.com/office/drawing/2014/main" id="{56F82ADB-5515-4B21-8D04-E08BD8B759A1}"/>
            </a:ext>
          </a:extLst>
        </xdr:cNvPr>
        <xdr:cNvCxnSpPr/>
      </xdr:nvCxnSpPr>
      <xdr:spPr>
        <a:xfrm flipV="1">
          <a:off x="8750300" y="10910522"/>
          <a:ext cx="889000" cy="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60727</xdr:rowOff>
    </xdr:from>
    <xdr:to>
      <xdr:col>41</xdr:col>
      <xdr:colOff>101600</xdr:colOff>
      <xdr:row>63</xdr:row>
      <xdr:rowOff>162327</xdr:rowOff>
    </xdr:to>
    <xdr:sp macro="" textlink="">
      <xdr:nvSpPr>
        <xdr:cNvPr id="252" name="楕円 251">
          <a:extLst>
            <a:ext uri="{FF2B5EF4-FFF2-40B4-BE49-F238E27FC236}">
              <a16:creationId xmlns:a16="http://schemas.microsoft.com/office/drawing/2014/main" id="{5B3609F2-B2C4-4756-80DA-1D42E1ABCDDC}"/>
            </a:ext>
          </a:extLst>
        </xdr:cNvPr>
        <xdr:cNvSpPr/>
      </xdr:nvSpPr>
      <xdr:spPr>
        <a:xfrm>
          <a:off x="7810500" y="1086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110884</xdr:rowOff>
    </xdr:from>
    <xdr:to>
      <xdr:col>45</xdr:col>
      <xdr:colOff>177800</xdr:colOff>
      <xdr:row>63</xdr:row>
      <xdr:rowOff>111527</xdr:rowOff>
    </xdr:to>
    <xdr:cxnSp macro="">
      <xdr:nvCxnSpPr>
        <xdr:cNvPr id="253" name="直線コネクタ 252">
          <a:extLst>
            <a:ext uri="{FF2B5EF4-FFF2-40B4-BE49-F238E27FC236}">
              <a16:creationId xmlns:a16="http://schemas.microsoft.com/office/drawing/2014/main" id="{CD56E8FD-5421-4148-8A6D-2E8B7D329E59}"/>
            </a:ext>
          </a:extLst>
        </xdr:cNvPr>
        <xdr:cNvCxnSpPr/>
      </xdr:nvCxnSpPr>
      <xdr:spPr>
        <a:xfrm flipV="1">
          <a:off x="7861300" y="10912234"/>
          <a:ext cx="889000" cy="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61161</xdr:rowOff>
    </xdr:from>
    <xdr:to>
      <xdr:col>36</xdr:col>
      <xdr:colOff>165100</xdr:colOff>
      <xdr:row>63</xdr:row>
      <xdr:rowOff>162761</xdr:rowOff>
    </xdr:to>
    <xdr:sp macro="" textlink="">
      <xdr:nvSpPr>
        <xdr:cNvPr id="254" name="楕円 253">
          <a:extLst>
            <a:ext uri="{FF2B5EF4-FFF2-40B4-BE49-F238E27FC236}">
              <a16:creationId xmlns:a16="http://schemas.microsoft.com/office/drawing/2014/main" id="{965FBEC6-D9D0-438A-AFFF-F0410BD3E9D5}"/>
            </a:ext>
          </a:extLst>
        </xdr:cNvPr>
        <xdr:cNvSpPr/>
      </xdr:nvSpPr>
      <xdr:spPr>
        <a:xfrm>
          <a:off x="6921500" y="1086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111527</xdr:rowOff>
    </xdr:from>
    <xdr:to>
      <xdr:col>41</xdr:col>
      <xdr:colOff>50800</xdr:colOff>
      <xdr:row>63</xdr:row>
      <xdr:rowOff>111961</xdr:rowOff>
    </xdr:to>
    <xdr:cxnSp macro="">
      <xdr:nvCxnSpPr>
        <xdr:cNvPr id="255" name="直線コネクタ 254">
          <a:extLst>
            <a:ext uri="{FF2B5EF4-FFF2-40B4-BE49-F238E27FC236}">
              <a16:creationId xmlns:a16="http://schemas.microsoft.com/office/drawing/2014/main" id="{E83A4082-DC12-404D-845E-0882FE541BE2}"/>
            </a:ext>
          </a:extLst>
        </xdr:cNvPr>
        <xdr:cNvCxnSpPr/>
      </xdr:nvCxnSpPr>
      <xdr:spPr>
        <a:xfrm flipV="1">
          <a:off x="6972300" y="10912877"/>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9D884E1-9614-4B89-9B15-2A1C9C255A91}"/>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CB7B309-BDEB-4B1D-A946-7D30D866755F}"/>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3F13956-EF75-4F80-A76B-7DC314953B31}"/>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C3562CC-62D6-4069-B455-6530A5840794}"/>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5049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A22AD89-CE23-4BE8-94BE-4DD93989CF4B}"/>
            </a:ext>
          </a:extLst>
        </xdr:cNvPr>
        <xdr:cNvSpPr txBox="1"/>
      </xdr:nvSpPr>
      <xdr:spPr>
        <a:xfrm>
          <a:off x="9327095" y="1063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6761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4708BCB0-F718-4409-9823-ABAB1EFFD50C}"/>
            </a:ext>
          </a:extLst>
        </xdr:cNvPr>
        <xdr:cNvSpPr txBox="1"/>
      </xdr:nvSpPr>
      <xdr:spPr>
        <a:xfrm>
          <a:off x="8450795" y="10636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7404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5C9A64CE-7DED-4527-B843-87D9DD892406}"/>
            </a:ext>
          </a:extLst>
        </xdr:cNvPr>
        <xdr:cNvSpPr txBox="1"/>
      </xdr:nvSpPr>
      <xdr:spPr>
        <a:xfrm>
          <a:off x="7561795" y="10637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153888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57FE9E8-6385-4DF8-93C0-7A4B932E83F7}"/>
            </a:ext>
          </a:extLst>
        </xdr:cNvPr>
        <xdr:cNvSpPr txBox="1"/>
      </xdr:nvSpPr>
      <xdr:spPr>
        <a:xfrm>
          <a:off x="6672795" y="10955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FB16E2B-F016-48D0-BA72-892CBFBF6DB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0C72A86-0BC5-4924-BEB0-23AE8C60DD5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E3082EA-F85F-4569-9204-CE2E24EEA2A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8CD3E3F-91B7-4949-90F2-326172EA3B8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6D8FA25-01E1-454B-AD4A-03158E280DC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9396B6F-AB18-48D5-BE9A-47EF000E98B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CD8B03F-1FD1-4118-8739-7FC45693856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009CF11-5534-4479-931D-84E1D9D05AF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3BBEF7D-F1A8-4CC2-91FE-2D4305B5D1C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665C200-E3AB-485A-9DCB-EC9B016587D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BCE30BC-84C9-4393-9F85-3E8B6F69441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F5F105A-6BBB-446A-A003-106A280FA03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E64D072-2DF1-417F-9031-AD14953E075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08E68DD-2B89-405E-B17E-CB28D3EB7B3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2BDA9E5-6307-4301-B0DA-197A700310C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11E058A-1172-405F-B2AA-5BD2B566399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C55B36F-4726-4418-BAC0-CB492A79419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C977DB6-FAC3-4284-AAF6-6882974D729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CDB03D6-A74A-42DF-B61E-84BF4BCD1B9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1732173-9EA0-4B94-90A8-E4D16F2BD34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8A18BF29-30BC-4045-B97D-308C8D4C8D7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E3A7BEA-F77B-4F38-BA5D-F010252FB96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A89E89C-CB2A-43F8-A456-F16E628061D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6B2D053-AE4C-460C-942A-47A41EC3772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D304A922-8E8D-450B-BD29-3F4279BE03E4}"/>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B4B4734-9E25-428A-8767-9992211D161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1097F34B-69F7-499D-AF8E-E28CA8BB254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4DCD42F3-403E-46ED-AE94-CD8403823EC1}"/>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EB0EA4EF-17D1-451B-BEA4-72E803F6C2AB}"/>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94B170B-9154-4A44-81B5-DBE9202925E0}"/>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E5673B34-56C4-4878-B116-56B0BB335FF3}"/>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C478A016-A66E-4274-9849-451C392B3B3A}"/>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351F6311-5105-4CD5-B456-23C23D00C676}"/>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CF6EEDF5-0351-47B4-A82E-9A220BCBD105}"/>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BC853724-EC64-4CE4-BC50-772AD88E7935}"/>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9440B2D-6615-467F-BB33-34ED8A62347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1F27D46-1715-497B-B74E-E484FF3E3DA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87F5165-E11B-497B-9E24-77BD7328CB0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23BC863-EEC3-4C1F-8E48-820ADA82A54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2AF95B7-8F73-450D-AC98-D5E8443FD18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57786</xdr:rowOff>
    </xdr:from>
    <xdr:to>
      <xdr:col>24</xdr:col>
      <xdr:colOff>114300</xdr:colOff>
      <xdr:row>82</xdr:row>
      <xdr:rowOff>159386</xdr:rowOff>
    </xdr:to>
    <xdr:sp macro="" textlink="">
      <xdr:nvSpPr>
        <xdr:cNvPr id="304" name="楕円 303">
          <a:extLst>
            <a:ext uri="{FF2B5EF4-FFF2-40B4-BE49-F238E27FC236}">
              <a16:creationId xmlns:a16="http://schemas.microsoft.com/office/drawing/2014/main" id="{E526C336-4E61-493A-A785-0C8BEC0DF532}"/>
            </a:ext>
          </a:extLst>
        </xdr:cNvPr>
        <xdr:cNvSpPr/>
      </xdr:nvSpPr>
      <xdr:spPr>
        <a:xfrm>
          <a:off x="4584700" y="1411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80663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1E2D939-18FC-41C5-8462-9DAB5AEBE4D3}"/>
            </a:ext>
          </a:extLst>
        </xdr:cNvPr>
        <xdr:cNvSpPr txBox="1"/>
      </xdr:nvSpPr>
      <xdr:spPr>
        <a:xfrm>
          <a:off x="4673600" y="1396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71120</xdr:rowOff>
    </xdr:from>
    <xdr:to>
      <xdr:col>20</xdr:col>
      <xdr:colOff>38100</xdr:colOff>
      <xdr:row>83</xdr:row>
      <xdr:rowOff>1270</xdr:rowOff>
    </xdr:to>
    <xdr:sp macro="" textlink="">
      <xdr:nvSpPr>
        <xdr:cNvPr id="306" name="楕円 305">
          <a:extLst>
            <a:ext uri="{FF2B5EF4-FFF2-40B4-BE49-F238E27FC236}">
              <a16:creationId xmlns:a16="http://schemas.microsoft.com/office/drawing/2014/main" id="{898BE397-8E5D-4A2D-8AA7-2E5FCEC41DA5}"/>
            </a:ext>
          </a:extLst>
        </xdr:cNvPr>
        <xdr:cNvSpPr/>
      </xdr:nvSpPr>
      <xdr:spPr>
        <a:xfrm>
          <a:off x="3746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108586</xdr:rowOff>
    </xdr:from>
    <xdr:to>
      <xdr:col>24</xdr:col>
      <xdr:colOff>63500</xdr:colOff>
      <xdr:row>82</xdr:row>
      <xdr:rowOff>121920</xdr:rowOff>
    </xdr:to>
    <xdr:cxnSp macro="">
      <xdr:nvCxnSpPr>
        <xdr:cNvPr id="307" name="直線コネクタ 306">
          <a:extLst>
            <a:ext uri="{FF2B5EF4-FFF2-40B4-BE49-F238E27FC236}">
              <a16:creationId xmlns:a16="http://schemas.microsoft.com/office/drawing/2014/main" id="{4D5A4180-CA8C-4E48-BC94-F7D8D4B10249}"/>
            </a:ext>
          </a:extLst>
        </xdr:cNvPr>
        <xdr:cNvCxnSpPr/>
      </xdr:nvCxnSpPr>
      <xdr:spPr>
        <a:xfrm flipV="1">
          <a:off x="3797300" y="14167486"/>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105411</xdr:rowOff>
    </xdr:from>
    <xdr:to>
      <xdr:col>15</xdr:col>
      <xdr:colOff>101600</xdr:colOff>
      <xdr:row>83</xdr:row>
      <xdr:rowOff>35561</xdr:rowOff>
    </xdr:to>
    <xdr:sp macro="" textlink="">
      <xdr:nvSpPr>
        <xdr:cNvPr id="308" name="楕円 307">
          <a:extLst>
            <a:ext uri="{FF2B5EF4-FFF2-40B4-BE49-F238E27FC236}">
              <a16:creationId xmlns:a16="http://schemas.microsoft.com/office/drawing/2014/main" id="{FC734C54-99ED-4F2B-9F40-950AF713D42C}"/>
            </a:ext>
          </a:extLst>
        </xdr:cNvPr>
        <xdr:cNvSpPr/>
      </xdr:nvSpPr>
      <xdr:spPr>
        <a:xfrm>
          <a:off x="2857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121920</xdr:rowOff>
    </xdr:from>
    <xdr:to>
      <xdr:col>19</xdr:col>
      <xdr:colOff>177800</xdr:colOff>
      <xdr:row>82</xdr:row>
      <xdr:rowOff>156211</xdr:rowOff>
    </xdr:to>
    <xdr:cxnSp macro="">
      <xdr:nvCxnSpPr>
        <xdr:cNvPr id="309" name="直線コネクタ 308">
          <a:extLst>
            <a:ext uri="{FF2B5EF4-FFF2-40B4-BE49-F238E27FC236}">
              <a16:creationId xmlns:a16="http://schemas.microsoft.com/office/drawing/2014/main" id="{A33C6D6E-38CB-4B75-A5F5-2420EFF406A5}"/>
            </a:ext>
          </a:extLst>
        </xdr:cNvPr>
        <xdr:cNvCxnSpPr/>
      </xdr:nvCxnSpPr>
      <xdr:spPr>
        <a:xfrm flipV="1">
          <a:off x="2908300" y="141808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80645</xdr:rowOff>
    </xdr:from>
    <xdr:to>
      <xdr:col>10</xdr:col>
      <xdr:colOff>165100</xdr:colOff>
      <xdr:row>83</xdr:row>
      <xdr:rowOff>10795</xdr:rowOff>
    </xdr:to>
    <xdr:sp macro="" textlink="">
      <xdr:nvSpPr>
        <xdr:cNvPr id="310" name="楕円 309">
          <a:extLst>
            <a:ext uri="{FF2B5EF4-FFF2-40B4-BE49-F238E27FC236}">
              <a16:creationId xmlns:a16="http://schemas.microsoft.com/office/drawing/2014/main" id="{F581FA52-F704-4509-8E9A-AC80BB182A3B}"/>
            </a:ext>
          </a:extLst>
        </xdr:cNvPr>
        <xdr:cNvSpPr/>
      </xdr:nvSpPr>
      <xdr:spPr>
        <a:xfrm>
          <a:off x="1968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131445</xdr:rowOff>
    </xdr:from>
    <xdr:to>
      <xdr:col>15</xdr:col>
      <xdr:colOff>50800</xdr:colOff>
      <xdr:row>82</xdr:row>
      <xdr:rowOff>156211</xdr:rowOff>
    </xdr:to>
    <xdr:cxnSp macro="">
      <xdr:nvCxnSpPr>
        <xdr:cNvPr id="311" name="直線コネクタ 310">
          <a:extLst>
            <a:ext uri="{FF2B5EF4-FFF2-40B4-BE49-F238E27FC236}">
              <a16:creationId xmlns:a16="http://schemas.microsoft.com/office/drawing/2014/main" id="{3D598D89-1720-4907-8C8C-34695D9C9BE9}"/>
            </a:ext>
          </a:extLst>
        </xdr:cNvPr>
        <xdr:cNvCxnSpPr/>
      </xdr:nvCxnSpPr>
      <xdr:spPr>
        <a:xfrm>
          <a:off x="2019300" y="1419034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50164</xdr:rowOff>
    </xdr:from>
    <xdr:to>
      <xdr:col>6</xdr:col>
      <xdr:colOff>38100</xdr:colOff>
      <xdr:row>83</xdr:row>
      <xdr:rowOff>151764</xdr:rowOff>
    </xdr:to>
    <xdr:sp macro="" textlink="">
      <xdr:nvSpPr>
        <xdr:cNvPr id="312" name="楕円 311">
          <a:extLst>
            <a:ext uri="{FF2B5EF4-FFF2-40B4-BE49-F238E27FC236}">
              <a16:creationId xmlns:a16="http://schemas.microsoft.com/office/drawing/2014/main" id="{F0BF4A9A-8075-4945-A843-8A30BD05F8C1}"/>
            </a:ext>
          </a:extLst>
        </xdr:cNvPr>
        <xdr:cNvSpPr/>
      </xdr:nvSpPr>
      <xdr:spPr>
        <a:xfrm>
          <a:off x="1079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131445</xdr:rowOff>
    </xdr:from>
    <xdr:to>
      <xdr:col>10</xdr:col>
      <xdr:colOff>114300</xdr:colOff>
      <xdr:row>83</xdr:row>
      <xdr:rowOff>100964</xdr:rowOff>
    </xdr:to>
    <xdr:cxnSp macro="">
      <xdr:nvCxnSpPr>
        <xdr:cNvPr id="313" name="直線コネクタ 312">
          <a:extLst>
            <a:ext uri="{FF2B5EF4-FFF2-40B4-BE49-F238E27FC236}">
              <a16:creationId xmlns:a16="http://schemas.microsoft.com/office/drawing/2014/main" id="{11E6D225-EC7A-4DC6-83D1-5AFC52C866B6}"/>
            </a:ext>
          </a:extLst>
        </xdr:cNvPr>
        <xdr:cNvCxnSpPr/>
      </xdr:nvCxnSpPr>
      <xdr:spPr>
        <a:xfrm flipV="1">
          <a:off x="1130300" y="14190345"/>
          <a:ext cx="8890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633858A1-FA6B-4C3D-9039-4D56B6B5A3FA}"/>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AC5C77A3-0A94-4C6B-A6EE-80DD496243D4}"/>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FA0BCDA7-6888-48CD-91A0-D28624338C83}"/>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553CFD77-8DFA-4BB8-AD34-21D5E88C96B9}"/>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17797</xdr:rowOff>
    </xdr:from>
    <xdr:ext cx="405111" cy="259045"/>
    <xdr:sp macro="" textlink="">
      <xdr:nvSpPr>
        <xdr:cNvPr id="318" name="n_1mainValue【公営住宅】&#10;有形固定資産減価償却率">
          <a:extLst>
            <a:ext uri="{FF2B5EF4-FFF2-40B4-BE49-F238E27FC236}">
              <a16:creationId xmlns:a16="http://schemas.microsoft.com/office/drawing/2014/main" id="{101EEB32-CC10-44DC-B6C3-A5B644C8B8AC}"/>
            </a:ext>
          </a:extLst>
        </xdr:cNvPr>
        <xdr:cNvSpPr txBox="1"/>
      </xdr:nvSpPr>
      <xdr:spPr>
        <a:xfrm>
          <a:off x="358204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26688</xdr:rowOff>
    </xdr:from>
    <xdr:ext cx="405111" cy="259045"/>
    <xdr:sp macro="" textlink="">
      <xdr:nvSpPr>
        <xdr:cNvPr id="319" name="n_2mainValue【公営住宅】&#10;有形固定資産減価償却率">
          <a:extLst>
            <a:ext uri="{FF2B5EF4-FFF2-40B4-BE49-F238E27FC236}">
              <a16:creationId xmlns:a16="http://schemas.microsoft.com/office/drawing/2014/main" id="{B66ABFF8-2AAB-44F6-A150-AF714DD49120}"/>
            </a:ext>
          </a:extLst>
        </xdr:cNvPr>
        <xdr:cNvSpPr txBox="1"/>
      </xdr:nvSpPr>
      <xdr:spPr>
        <a:xfrm>
          <a:off x="27057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27322</xdr:rowOff>
    </xdr:from>
    <xdr:ext cx="405111" cy="259045"/>
    <xdr:sp macro="" textlink="">
      <xdr:nvSpPr>
        <xdr:cNvPr id="320" name="n_3mainValue【公営住宅】&#10;有形固定資産減価償却率">
          <a:extLst>
            <a:ext uri="{FF2B5EF4-FFF2-40B4-BE49-F238E27FC236}">
              <a16:creationId xmlns:a16="http://schemas.microsoft.com/office/drawing/2014/main" id="{0167BD6F-42CE-4774-9DC6-92717E4750D0}"/>
            </a:ext>
          </a:extLst>
        </xdr:cNvPr>
        <xdr:cNvSpPr txBox="1"/>
      </xdr:nvSpPr>
      <xdr:spPr>
        <a:xfrm>
          <a:off x="18167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142891</xdr:rowOff>
    </xdr:from>
    <xdr:ext cx="405111" cy="259045"/>
    <xdr:sp macro="" textlink="">
      <xdr:nvSpPr>
        <xdr:cNvPr id="321" name="n_4mainValue【公営住宅】&#10;有形固定資産減価償却率">
          <a:extLst>
            <a:ext uri="{FF2B5EF4-FFF2-40B4-BE49-F238E27FC236}">
              <a16:creationId xmlns:a16="http://schemas.microsoft.com/office/drawing/2014/main" id="{3F319CF6-A081-4B87-9375-A51DB06A63D8}"/>
            </a:ext>
          </a:extLst>
        </xdr:cNvPr>
        <xdr:cNvSpPr txBox="1"/>
      </xdr:nvSpPr>
      <xdr:spPr>
        <a:xfrm>
          <a:off x="9277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8295990-994E-4796-84C6-F838B9B78FC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1B08D96-FAF8-43CB-A714-75F1F153599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EE5F558-D7FC-4486-9E31-F5963DA2AB3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649F2C0-69B4-4882-A375-8411D8B01CD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E3603F8-2AF7-4E5D-B651-3952BB0D2B1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DB86A6D-8EED-449C-A1E4-E3F74BCE2DE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31E0C65-E26A-4038-BE57-22405076B94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961C4CD-4BED-47AE-A41B-6660D35E94F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E717BE7-D0C8-41C9-AFBB-772FC745466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E8D8E11-30E3-459C-B7FF-F6BA27E3255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E0640CA5-69DC-43B4-A4CE-5326510BD26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5C823EE7-A000-436E-80FB-508F26531E3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2ED0B5F-8D4D-43A7-A2F0-C89E45A1A5E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E6E0A86-E354-4033-985E-B4499870513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656E0CD-40F3-43D6-99BF-837E3AF7EAE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D391E8E-50E7-4979-AFF2-5A086ED10D8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14AABFF7-503F-46A3-B07E-B5ABAEECB45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40382160-B7CA-42B0-AC54-5C9B3200AB0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88F5092-499E-4CB5-9765-A34B23F34DF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DF43887-69F4-4D42-B05F-D71E9A27572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D7A46B2-A458-454A-8357-D2F0AAC9B87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2954C85-607D-4FB7-A1EA-8C1A168DDBA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93D3DD4-F8D2-4484-8559-BC0FC6E88D3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BFE81215-2B6E-45BE-9E0C-3F7BC39751B6}"/>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6B35966E-79A9-4284-8177-1D1511E3F6F2}"/>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241C43B-38BF-4AD0-9619-A8048BF11572}"/>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A742BAD7-8CD8-4C1D-A0DC-B9A68B0B2A3C}"/>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FDBC3CC3-0C13-4B14-A818-C2107022EE57}"/>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15CEA71C-8AA8-4B60-AFFC-C7318334684C}"/>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A14FCB2E-1ED0-4801-9B5E-622B6E6248E4}"/>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EA6A3E1A-04CF-4F76-81EE-50497FB49985}"/>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BD4FE0B0-7A05-4198-9031-18AB8FACD2AD}"/>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66892462-B3B3-4561-8A82-CA9774E2143F}"/>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98B6A52F-E04D-4727-86F0-718B6E9533F6}"/>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6D28597-FFCC-4C09-B54A-ED483EFED59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5D5FA9D-4CAD-4D5A-9365-3348501768F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1A69822-A03D-4317-B5B9-506123FE65C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1F93264-C5E0-468F-B637-CC8B2C58CEA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68C1F0C-96B3-4897-9FDF-DB761DA0415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84074</xdr:rowOff>
    </xdr:from>
    <xdr:to>
      <xdr:col>55</xdr:col>
      <xdr:colOff>50800</xdr:colOff>
      <xdr:row>86</xdr:row>
      <xdr:rowOff>14224</xdr:rowOff>
    </xdr:to>
    <xdr:sp macro="" textlink="">
      <xdr:nvSpPr>
        <xdr:cNvPr id="361" name="楕円 360">
          <a:extLst>
            <a:ext uri="{FF2B5EF4-FFF2-40B4-BE49-F238E27FC236}">
              <a16:creationId xmlns:a16="http://schemas.microsoft.com/office/drawing/2014/main" id="{8A2D247C-F9E6-49AD-87DB-C6B662130BF6}"/>
            </a:ext>
          </a:extLst>
        </xdr:cNvPr>
        <xdr:cNvSpPr/>
      </xdr:nvSpPr>
      <xdr:spPr>
        <a:xfrm>
          <a:off x="10426700" y="1465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62501</xdr:rowOff>
    </xdr:from>
    <xdr:ext cx="469744" cy="259045"/>
    <xdr:sp macro="" textlink="">
      <xdr:nvSpPr>
        <xdr:cNvPr id="362" name="【公営住宅】&#10;一人当たり面積該当値テキスト">
          <a:extLst>
            <a:ext uri="{FF2B5EF4-FFF2-40B4-BE49-F238E27FC236}">
              <a16:creationId xmlns:a16="http://schemas.microsoft.com/office/drawing/2014/main" id="{6A2CED38-3154-42D0-990A-2A6B48CFB1E6}"/>
            </a:ext>
          </a:extLst>
        </xdr:cNvPr>
        <xdr:cNvSpPr txBox="1"/>
      </xdr:nvSpPr>
      <xdr:spPr>
        <a:xfrm>
          <a:off x="10515600" y="1463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85598</xdr:rowOff>
    </xdr:from>
    <xdr:to>
      <xdr:col>50</xdr:col>
      <xdr:colOff>165100</xdr:colOff>
      <xdr:row>86</xdr:row>
      <xdr:rowOff>15748</xdr:rowOff>
    </xdr:to>
    <xdr:sp macro="" textlink="">
      <xdr:nvSpPr>
        <xdr:cNvPr id="363" name="楕円 362">
          <a:extLst>
            <a:ext uri="{FF2B5EF4-FFF2-40B4-BE49-F238E27FC236}">
              <a16:creationId xmlns:a16="http://schemas.microsoft.com/office/drawing/2014/main" id="{3E02B298-2D8F-4138-838A-A9C150ADBDB2}"/>
            </a:ext>
          </a:extLst>
        </xdr:cNvPr>
        <xdr:cNvSpPr/>
      </xdr:nvSpPr>
      <xdr:spPr>
        <a:xfrm>
          <a:off x="95885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134874</xdr:rowOff>
    </xdr:from>
    <xdr:to>
      <xdr:col>55</xdr:col>
      <xdr:colOff>0</xdr:colOff>
      <xdr:row>85</xdr:row>
      <xdr:rowOff>136398</xdr:rowOff>
    </xdr:to>
    <xdr:cxnSp macro="">
      <xdr:nvCxnSpPr>
        <xdr:cNvPr id="364" name="直線コネクタ 363">
          <a:extLst>
            <a:ext uri="{FF2B5EF4-FFF2-40B4-BE49-F238E27FC236}">
              <a16:creationId xmlns:a16="http://schemas.microsoft.com/office/drawing/2014/main" id="{4228E657-BD10-430F-953D-D6713089BF8C}"/>
            </a:ext>
          </a:extLst>
        </xdr:cNvPr>
        <xdr:cNvCxnSpPr/>
      </xdr:nvCxnSpPr>
      <xdr:spPr>
        <a:xfrm flipV="1">
          <a:off x="9639300" y="1470812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67311</xdr:rowOff>
    </xdr:from>
    <xdr:to>
      <xdr:col>46</xdr:col>
      <xdr:colOff>38100</xdr:colOff>
      <xdr:row>85</xdr:row>
      <xdr:rowOff>168911</xdr:rowOff>
    </xdr:to>
    <xdr:sp macro="" textlink="">
      <xdr:nvSpPr>
        <xdr:cNvPr id="365" name="楕円 364">
          <a:extLst>
            <a:ext uri="{FF2B5EF4-FFF2-40B4-BE49-F238E27FC236}">
              <a16:creationId xmlns:a16="http://schemas.microsoft.com/office/drawing/2014/main" id="{B00E9038-9A91-419F-A6FE-0425AC4AA975}"/>
            </a:ext>
          </a:extLst>
        </xdr:cNvPr>
        <xdr:cNvSpPr/>
      </xdr:nvSpPr>
      <xdr:spPr>
        <a:xfrm>
          <a:off x="8699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118111</xdr:rowOff>
    </xdr:from>
    <xdr:to>
      <xdr:col>50</xdr:col>
      <xdr:colOff>114300</xdr:colOff>
      <xdr:row>85</xdr:row>
      <xdr:rowOff>136398</xdr:rowOff>
    </xdr:to>
    <xdr:cxnSp macro="">
      <xdr:nvCxnSpPr>
        <xdr:cNvPr id="366" name="直線コネクタ 365">
          <a:extLst>
            <a:ext uri="{FF2B5EF4-FFF2-40B4-BE49-F238E27FC236}">
              <a16:creationId xmlns:a16="http://schemas.microsoft.com/office/drawing/2014/main" id="{4648E287-256A-4EA4-AC6D-1B423F99327C}"/>
            </a:ext>
          </a:extLst>
        </xdr:cNvPr>
        <xdr:cNvCxnSpPr/>
      </xdr:nvCxnSpPr>
      <xdr:spPr>
        <a:xfrm>
          <a:off x="8750300" y="146913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64263</xdr:rowOff>
    </xdr:from>
    <xdr:to>
      <xdr:col>41</xdr:col>
      <xdr:colOff>101600</xdr:colOff>
      <xdr:row>85</xdr:row>
      <xdr:rowOff>165863</xdr:rowOff>
    </xdr:to>
    <xdr:sp macro="" textlink="">
      <xdr:nvSpPr>
        <xdr:cNvPr id="367" name="楕円 366">
          <a:extLst>
            <a:ext uri="{FF2B5EF4-FFF2-40B4-BE49-F238E27FC236}">
              <a16:creationId xmlns:a16="http://schemas.microsoft.com/office/drawing/2014/main" id="{F5A3C731-7D0E-4F89-9963-B0CC27D9FF6A}"/>
            </a:ext>
          </a:extLst>
        </xdr:cNvPr>
        <xdr:cNvSpPr/>
      </xdr:nvSpPr>
      <xdr:spPr>
        <a:xfrm>
          <a:off x="7810500" y="1463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115063</xdr:rowOff>
    </xdr:from>
    <xdr:to>
      <xdr:col>45</xdr:col>
      <xdr:colOff>177800</xdr:colOff>
      <xdr:row>85</xdr:row>
      <xdr:rowOff>118111</xdr:rowOff>
    </xdr:to>
    <xdr:cxnSp macro="">
      <xdr:nvCxnSpPr>
        <xdr:cNvPr id="368" name="直線コネクタ 367">
          <a:extLst>
            <a:ext uri="{FF2B5EF4-FFF2-40B4-BE49-F238E27FC236}">
              <a16:creationId xmlns:a16="http://schemas.microsoft.com/office/drawing/2014/main" id="{6BDE1760-7C53-4047-B430-972BBB254694}"/>
            </a:ext>
          </a:extLst>
        </xdr:cNvPr>
        <xdr:cNvCxnSpPr/>
      </xdr:nvCxnSpPr>
      <xdr:spPr>
        <a:xfrm>
          <a:off x="7861300" y="1468831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76073</xdr:rowOff>
    </xdr:from>
    <xdr:to>
      <xdr:col>36</xdr:col>
      <xdr:colOff>165100</xdr:colOff>
      <xdr:row>86</xdr:row>
      <xdr:rowOff>6223</xdr:rowOff>
    </xdr:to>
    <xdr:sp macro="" textlink="">
      <xdr:nvSpPr>
        <xdr:cNvPr id="369" name="楕円 368">
          <a:extLst>
            <a:ext uri="{FF2B5EF4-FFF2-40B4-BE49-F238E27FC236}">
              <a16:creationId xmlns:a16="http://schemas.microsoft.com/office/drawing/2014/main" id="{6BF3DD43-5F1C-4B3B-8C73-9F3DB17B9DD6}"/>
            </a:ext>
          </a:extLst>
        </xdr:cNvPr>
        <xdr:cNvSpPr/>
      </xdr:nvSpPr>
      <xdr:spPr>
        <a:xfrm>
          <a:off x="6921500" y="146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115063</xdr:rowOff>
    </xdr:from>
    <xdr:to>
      <xdr:col>41</xdr:col>
      <xdr:colOff>50800</xdr:colOff>
      <xdr:row>85</xdr:row>
      <xdr:rowOff>126873</xdr:rowOff>
    </xdr:to>
    <xdr:cxnSp macro="">
      <xdr:nvCxnSpPr>
        <xdr:cNvPr id="370" name="直線コネクタ 369">
          <a:extLst>
            <a:ext uri="{FF2B5EF4-FFF2-40B4-BE49-F238E27FC236}">
              <a16:creationId xmlns:a16="http://schemas.microsoft.com/office/drawing/2014/main" id="{B4F1ECC2-296D-4920-9B20-2A1D98A31CCC}"/>
            </a:ext>
          </a:extLst>
        </xdr:cNvPr>
        <xdr:cNvCxnSpPr/>
      </xdr:nvCxnSpPr>
      <xdr:spPr>
        <a:xfrm flipV="1">
          <a:off x="6972300" y="14688313"/>
          <a:ext cx="8890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EB73C843-3EF9-4A38-B6EE-71F61E3C0C3B}"/>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12430E38-471C-417B-B339-A2B3A01EDE12}"/>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A0D1F0B2-2540-429C-891A-56162A49EA2C}"/>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8CBF96BE-5874-4117-B85A-080E8114E38A}"/>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6875</xdr:rowOff>
    </xdr:from>
    <xdr:ext cx="469744" cy="259045"/>
    <xdr:sp macro="" textlink="">
      <xdr:nvSpPr>
        <xdr:cNvPr id="375" name="n_1mainValue【公営住宅】&#10;一人当たり面積">
          <a:extLst>
            <a:ext uri="{FF2B5EF4-FFF2-40B4-BE49-F238E27FC236}">
              <a16:creationId xmlns:a16="http://schemas.microsoft.com/office/drawing/2014/main" id="{4A15F07F-27E5-4A74-ADEC-95782A0D3A3C}"/>
            </a:ext>
          </a:extLst>
        </xdr:cNvPr>
        <xdr:cNvSpPr txBox="1"/>
      </xdr:nvSpPr>
      <xdr:spPr>
        <a:xfrm>
          <a:off x="9391727" y="1475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160038</xdr:rowOff>
    </xdr:from>
    <xdr:ext cx="469744" cy="259045"/>
    <xdr:sp macro="" textlink="">
      <xdr:nvSpPr>
        <xdr:cNvPr id="376" name="n_2mainValue【公営住宅】&#10;一人当たり面積">
          <a:extLst>
            <a:ext uri="{FF2B5EF4-FFF2-40B4-BE49-F238E27FC236}">
              <a16:creationId xmlns:a16="http://schemas.microsoft.com/office/drawing/2014/main" id="{57F3F244-1B86-4A59-A680-80F1BAD1309E}"/>
            </a:ext>
          </a:extLst>
        </xdr:cNvPr>
        <xdr:cNvSpPr txBox="1"/>
      </xdr:nvSpPr>
      <xdr:spPr>
        <a:xfrm>
          <a:off x="8515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156990</xdr:rowOff>
    </xdr:from>
    <xdr:ext cx="469744" cy="259045"/>
    <xdr:sp macro="" textlink="">
      <xdr:nvSpPr>
        <xdr:cNvPr id="377" name="n_3mainValue【公営住宅】&#10;一人当たり面積">
          <a:extLst>
            <a:ext uri="{FF2B5EF4-FFF2-40B4-BE49-F238E27FC236}">
              <a16:creationId xmlns:a16="http://schemas.microsoft.com/office/drawing/2014/main" id="{9388116E-E747-42CC-A004-700DA5712A06}"/>
            </a:ext>
          </a:extLst>
        </xdr:cNvPr>
        <xdr:cNvSpPr txBox="1"/>
      </xdr:nvSpPr>
      <xdr:spPr>
        <a:xfrm>
          <a:off x="7626427" y="1473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168800</xdr:rowOff>
    </xdr:from>
    <xdr:ext cx="469744" cy="259045"/>
    <xdr:sp macro="" textlink="">
      <xdr:nvSpPr>
        <xdr:cNvPr id="378" name="n_4mainValue【公営住宅】&#10;一人当たり面積">
          <a:extLst>
            <a:ext uri="{FF2B5EF4-FFF2-40B4-BE49-F238E27FC236}">
              <a16:creationId xmlns:a16="http://schemas.microsoft.com/office/drawing/2014/main" id="{88F637D8-AB83-411F-8AC0-6FBD9356A783}"/>
            </a:ext>
          </a:extLst>
        </xdr:cNvPr>
        <xdr:cNvSpPr txBox="1"/>
      </xdr:nvSpPr>
      <xdr:spPr>
        <a:xfrm>
          <a:off x="6737427" y="1474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E9A3EDD-9C89-46FB-9EB5-9740B3370F4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47A24EE-1E41-4146-96C4-80E5D6B878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A04EFC9-ED35-4FA0-90B2-DE1B569A9BC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2FA96E34-D48B-477B-A5B6-99EBAE77AFF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18FB76F-9E7D-4489-AD61-BF95A8B76B2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53991DC-9619-4B56-8B59-2AF1E2C79C5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E16B5BB-427B-4AA1-8940-245D1B1C8E7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24E004F-33BC-4F40-A140-1C89448720C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902C7931-B05A-4575-9D10-E8D3D420A54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479D7C3A-A80F-4E54-BD11-88C1A7EA406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C5D79E50-E480-4F33-9593-DDCB14A16DA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AC744D25-1F9F-4DA4-8EFD-A8A661623CDD}"/>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C429073F-D6D0-4A46-AC7A-8F9186226E4D}"/>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65512AC8-E717-49C2-B571-CFC269336369}"/>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8E2F6241-EB12-479F-A93C-654265986F3D}"/>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6BFF6227-5909-40D1-B160-70B0554C4481}"/>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463826EE-275E-4CF1-8ACC-79E836F5AF05}"/>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A3CDB7E5-3A95-470C-AA30-E95525C007E8}"/>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30E5858F-1D35-4EAE-BEE3-1F6F3957F0F5}"/>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53502EF0-07CF-4552-9E87-659447AE7BA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7E34AE7D-BA78-4F6A-AF85-9C11498A2C07}"/>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53A127F5-77E4-4504-83EB-64E5D82A936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9B1A8CC1-7FA5-4D79-B546-4795F6049ABB}"/>
            </a:ext>
          </a:extLst>
        </xdr:cNvPr>
        <xdr:cNvCxnSpPr/>
      </xdr:nvCxnSpPr>
      <xdr:spPr>
        <a:xfrm flipV="1">
          <a:off x="4634865" y="1709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A6FC1669-F34D-4206-8424-9AB57D51D55A}"/>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2F94B4A9-06B1-448E-A2FF-309F25E9A52E}"/>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CBC35083-E6F3-4C49-AAFD-065270D3FE89}"/>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A93BB19D-280A-4BA8-A321-C841540745B5}"/>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107714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ACAAE670-BDEA-430A-80D7-47A6CE5E32A5}"/>
            </a:ext>
          </a:extLst>
        </xdr:cNvPr>
        <xdr:cNvSpPr txBox="1"/>
      </xdr:nvSpPr>
      <xdr:spPr>
        <a:xfrm>
          <a:off x="4673600" y="17595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8713C989-8B3F-41C3-9DEA-89671A92B08D}"/>
            </a:ext>
          </a:extLst>
        </xdr:cNvPr>
        <xdr:cNvSpPr/>
      </xdr:nvSpPr>
      <xdr:spPr>
        <a:xfrm>
          <a:off x="45847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4BA6BF32-C174-471C-8CFB-EE2538AF451C}"/>
            </a:ext>
          </a:extLst>
        </xdr:cNvPr>
        <xdr:cNvSpPr/>
      </xdr:nvSpPr>
      <xdr:spPr>
        <a:xfrm>
          <a:off x="3746500" y="1770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E9E8CE59-0EC4-462B-8C0C-BEFF46C5D78D}"/>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FB4976D1-F948-42D3-A0A6-057D7DDCA8D4}"/>
            </a:ext>
          </a:extLst>
        </xdr:cNvPr>
        <xdr:cNvSpPr/>
      </xdr:nvSpPr>
      <xdr:spPr>
        <a:xfrm>
          <a:off x="1968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F47225E0-CFBA-47C7-BB1D-2FEFE560E726}"/>
            </a:ext>
          </a:extLst>
        </xdr:cNvPr>
        <xdr:cNvSpPr/>
      </xdr:nvSpPr>
      <xdr:spPr>
        <a:xfrm>
          <a:off x="107950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6F46E9B-32A3-4C3F-8254-FED89235411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8EE3D66-183A-4E4E-AFB5-EF63FBD947A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E039A92-474B-4AE4-9647-0A45DDF8E99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0C2036D-037F-48DA-B5A4-4A905C92CF4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CD340F3-FBD9-492C-8607-DED06278A75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57404</xdr:rowOff>
    </xdr:from>
    <xdr:to>
      <xdr:col>24</xdr:col>
      <xdr:colOff>114300</xdr:colOff>
      <xdr:row>106</xdr:row>
      <xdr:rowOff>159004</xdr:rowOff>
    </xdr:to>
    <xdr:sp macro="" textlink="">
      <xdr:nvSpPr>
        <xdr:cNvPr id="417" name="楕円 416">
          <a:extLst>
            <a:ext uri="{FF2B5EF4-FFF2-40B4-BE49-F238E27FC236}">
              <a16:creationId xmlns:a16="http://schemas.microsoft.com/office/drawing/2014/main" id="{AEA491E5-ED33-4E8E-B2A8-55DAE7BFC069}"/>
            </a:ext>
          </a:extLst>
        </xdr:cNvPr>
        <xdr:cNvSpPr/>
      </xdr:nvSpPr>
      <xdr:spPr>
        <a:xfrm>
          <a:off x="45847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35831</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E642AF75-8B39-4727-AF7E-8C877ABEACC1}"/>
            </a:ext>
          </a:extLst>
        </xdr:cNvPr>
        <xdr:cNvSpPr txBox="1"/>
      </xdr:nvSpPr>
      <xdr:spPr>
        <a:xfrm>
          <a:off x="4673600" y="1820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34544</xdr:rowOff>
    </xdr:from>
    <xdr:to>
      <xdr:col>20</xdr:col>
      <xdr:colOff>38100</xdr:colOff>
      <xdr:row>106</xdr:row>
      <xdr:rowOff>136144</xdr:rowOff>
    </xdr:to>
    <xdr:sp macro="" textlink="">
      <xdr:nvSpPr>
        <xdr:cNvPr id="419" name="楕円 418">
          <a:extLst>
            <a:ext uri="{FF2B5EF4-FFF2-40B4-BE49-F238E27FC236}">
              <a16:creationId xmlns:a16="http://schemas.microsoft.com/office/drawing/2014/main" id="{B80CE4AF-E708-4B4E-8605-EB9322573460}"/>
            </a:ext>
          </a:extLst>
        </xdr:cNvPr>
        <xdr:cNvSpPr/>
      </xdr:nvSpPr>
      <xdr:spPr>
        <a:xfrm>
          <a:off x="3746500" y="1820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85344</xdr:rowOff>
    </xdr:from>
    <xdr:to>
      <xdr:col>24</xdr:col>
      <xdr:colOff>63500</xdr:colOff>
      <xdr:row>106</xdr:row>
      <xdr:rowOff>108204</xdr:rowOff>
    </xdr:to>
    <xdr:cxnSp macro="">
      <xdr:nvCxnSpPr>
        <xdr:cNvPr id="420" name="直線コネクタ 419">
          <a:extLst>
            <a:ext uri="{FF2B5EF4-FFF2-40B4-BE49-F238E27FC236}">
              <a16:creationId xmlns:a16="http://schemas.microsoft.com/office/drawing/2014/main" id="{99EE9A68-0172-46EC-B41A-15BAE44A5312}"/>
            </a:ext>
          </a:extLst>
        </xdr:cNvPr>
        <xdr:cNvCxnSpPr/>
      </xdr:nvCxnSpPr>
      <xdr:spPr>
        <a:xfrm>
          <a:off x="3797300" y="1825904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11685</xdr:rowOff>
    </xdr:from>
    <xdr:to>
      <xdr:col>15</xdr:col>
      <xdr:colOff>101600</xdr:colOff>
      <xdr:row>106</xdr:row>
      <xdr:rowOff>113285</xdr:rowOff>
    </xdr:to>
    <xdr:sp macro="" textlink="">
      <xdr:nvSpPr>
        <xdr:cNvPr id="421" name="楕円 420">
          <a:extLst>
            <a:ext uri="{FF2B5EF4-FFF2-40B4-BE49-F238E27FC236}">
              <a16:creationId xmlns:a16="http://schemas.microsoft.com/office/drawing/2014/main" id="{E6E7B047-1839-45BA-BE8C-2AD4E1EE9E37}"/>
            </a:ext>
          </a:extLst>
        </xdr:cNvPr>
        <xdr:cNvSpPr/>
      </xdr:nvSpPr>
      <xdr:spPr>
        <a:xfrm>
          <a:off x="28575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62485</xdr:rowOff>
    </xdr:from>
    <xdr:to>
      <xdr:col>19</xdr:col>
      <xdr:colOff>177800</xdr:colOff>
      <xdr:row>106</xdr:row>
      <xdr:rowOff>85344</xdr:rowOff>
    </xdr:to>
    <xdr:cxnSp macro="">
      <xdr:nvCxnSpPr>
        <xdr:cNvPr id="422" name="直線コネクタ 421">
          <a:extLst>
            <a:ext uri="{FF2B5EF4-FFF2-40B4-BE49-F238E27FC236}">
              <a16:creationId xmlns:a16="http://schemas.microsoft.com/office/drawing/2014/main" id="{FAF1E373-FAE5-475B-A2F6-E7ADEFE6A657}"/>
            </a:ext>
          </a:extLst>
        </xdr:cNvPr>
        <xdr:cNvCxnSpPr/>
      </xdr:nvCxnSpPr>
      <xdr:spPr>
        <a:xfrm>
          <a:off x="2908300" y="1823618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160274</xdr:rowOff>
    </xdr:from>
    <xdr:to>
      <xdr:col>10</xdr:col>
      <xdr:colOff>165100</xdr:colOff>
      <xdr:row>106</xdr:row>
      <xdr:rowOff>90424</xdr:rowOff>
    </xdr:to>
    <xdr:sp macro="" textlink="">
      <xdr:nvSpPr>
        <xdr:cNvPr id="423" name="楕円 422">
          <a:extLst>
            <a:ext uri="{FF2B5EF4-FFF2-40B4-BE49-F238E27FC236}">
              <a16:creationId xmlns:a16="http://schemas.microsoft.com/office/drawing/2014/main" id="{C0714146-4809-4388-A9D4-3A666763F526}"/>
            </a:ext>
          </a:extLst>
        </xdr:cNvPr>
        <xdr:cNvSpPr/>
      </xdr:nvSpPr>
      <xdr:spPr>
        <a:xfrm>
          <a:off x="1968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39624</xdr:rowOff>
    </xdr:from>
    <xdr:to>
      <xdr:col>15</xdr:col>
      <xdr:colOff>50800</xdr:colOff>
      <xdr:row>106</xdr:row>
      <xdr:rowOff>62485</xdr:rowOff>
    </xdr:to>
    <xdr:cxnSp macro="">
      <xdr:nvCxnSpPr>
        <xdr:cNvPr id="424" name="直線コネクタ 423">
          <a:extLst>
            <a:ext uri="{FF2B5EF4-FFF2-40B4-BE49-F238E27FC236}">
              <a16:creationId xmlns:a16="http://schemas.microsoft.com/office/drawing/2014/main" id="{E1A322E6-64CB-463F-990B-73AE02D72A93}"/>
            </a:ext>
          </a:extLst>
        </xdr:cNvPr>
        <xdr:cNvCxnSpPr/>
      </xdr:nvCxnSpPr>
      <xdr:spPr>
        <a:xfrm>
          <a:off x="2019300" y="182133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139700</xdr:rowOff>
    </xdr:from>
    <xdr:to>
      <xdr:col>6</xdr:col>
      <xdr:colOff>38100</xdr:colOff>
      <xdr:row>106</xdr:row>
      <xdr:rowOff>69850</xdr:rowOff>
    </xdr:to>
    <xdr:sp macro="" textlink="">
      <xdr:nvSpPr>
        <xdr:cNvPr id="425" name="楕円 424">
          <a:extLst>
            <a:ext uri="{FF2B5EF4-FFF2-40B4-BE49-F238E27FC236}">
              <a16:creationId xmlns:a16="http://schemas.microsoft.com/office/drawing/2014/main" id="{0D2FA360-3A40-4E99-8F19-FBA091E1A443}"/>
            </a:ext>
          </a:extLst>
        </xdr:cNvPr>
        <xdr:cNvSpPr/>
      </xdr:nvSpPr>
      <xdr:spPr>
        <a:xfrm>
          <a:off x="1079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19050</xdr:rowOff>
    </xdr:from>
    <xdr:to>
      <xdr:col>10</xdr:col>
      <xdr:colOff>114300</xdr:colOff>
      <xdr:row>106</xdr:row>
      <xdr:rowOff>39624</xdr:rowOff>
    </xdr:to>
    <xdr:cxnSp macro="">
      <xdr:nvCxnSpPr>
        <xdr:cNvPr id="426" name="直線コネクタ 425">
          <a:extLst>
            <a:ext uri="{FF2B5EF4-FFF2-40B4-BE49-F238E27FC236}">
              <a16:creationId xmlns:a16="http://schemas.microsoft.com/office/drawing/2014/main" id="{9597F003-1CD1-45A8-8668-86049BB86E7D}"/>
            </a:ext>
          </a:extLst>
        </xdr:cNvPr>
        <xdr:cNvCxnSpPr/>
      </xdr:nvCxnSpPr>
      <xdr:spPr>
        <a:xfrm>
          <a:off x="1130300" y="1819275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168673</xdr:rowOff>
    </xdr:from>
    <xdr:ext cx="405111" cy="259045"/>
    <xdr:sp macro="" textlink="">
      <xdr:nvSpPr>
        <xdr:cNvPr id="427" name="n_1aveValue【港湾・漁港】&#10;有形固定資産減価償却率">
          <a:extLst>
            <a:ext uri="{FF2B5EF4-FFF2-40B4-BE49-F238E27FC236}">
              <a16:creationId xmlns:a16="http://schemas.microsoft.com/office/drawing/2014/main" id="{25DCE848-8A65-433A-AF8F-4CF85B653973}"/>
            </a:ext>
          </a:extLst>
        </xdr:cNvPr>
        <xdr:cNvSpPr txBox="1"/>
      </xdr:nvSpPr>
      <xdr:spPr>
        <a:xfrm>
          <a:off x="3582044" y="1748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8" name="n_2aveValue【港湾・漁港】&#10;有形固定資産減価償却率">
          <a:extLst>
            <a:ext uri="{FF2B5EF4-FFF2-40B4-BE49-F238E27FC236}">
              <a16:creationId xmlns:a16="http://schemas.microsoft.com/office/drawing/2014/main" id="{ED672533-03FA-4662-87B7-5CD5B2AC6054}"/>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100092</xdr:rowOff>
    </xdr:from>
    <xdr:ext cx="405111" cy="259045"/>
    <xdr:sp macro="" textlink="">
      <xdr:nvSpPr>
        <xdr:cNvPr id="429" name="n_3aveValue【港湾・漁港】&#10;有形固定資産減価償却率">
          <a:extLst>
            <a:ext uri="{FF2B5EF4-FFF2-40B4-BE49-F238E27FC236}">
              <a16:creationId xmlns:a16="http://schemas.microsoft.com/office/drawing/2014/main" id="{5710C7F7-78D0-4132-ADD1-5D6112FA0AA7}"/>
            </a:ext>
          </a:extLst>
        </xdr:cNvPr>
        <xdr:cNvSpPr txBox="1"/>
      </xdr:nvSpPr>
      <xdr:spPr>
        <a:xfrm>
          <a:off x="1816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116095</xdr:rowOff>
    </xdr:from>
    <xdr:ext cx="405111" cy="259045"/>
    <xdr:sp macro="" textlink="">
      <xdr:nvSpPr>
        <xdr:cNvPr id="430" name="n_4aveValue【港湾・漁港】&#10;有形固定資産減価償却率">
          <a:extLst>
            <a:ext uri="{FF2B5EF4-FFF2-40B4-BE49-F238E27FC236}">
              <a16:creationId xmlns:a16="http://schemas.microsoft.com/office/drawing/2014/main" id="{A21121BD-9833-4B3C-8841-AC3E71FE6B02}"/>
            </a:ext>
          </a:extLst>
        </xdr:cNvPr>
        <xdr:cNvSpPr txBox="1"/>
      </xdr:nvSpPr>
      <xdr:spPr>
        <a:xfrm>
          <a:off x="927744" y="1743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127271</xdr:rowOff>
    </xdr:from>
    <xdr:ext cx="405111" cy="259045"/>
    <xdr:sp macro="" textlink="">
      <xdr:nvSpPr>
        <xdr:cNvPr id="431" name="n_1mainValue【港湾・漁港】&#10;有形固定資産減価償却率">
          <a:extLst>
            <a:ext uri="{FF2B5EF4-FFF2-40B4-BE49-F238E27FC236}">
              <a16:creationId xmlns:a16="http://schemas.microsoft.com/office/drawing/2014/main" id="{F815FBA2-AD74-4AE2-AA33-960339CF11A2}"/>
            </a:ext>
          </a:extLst>
        </xdr:cNvPr>
        <xdr:cNvSpPr txBox="1"/>
      </xdr:nvSpPr>
      <xdr:spPr>
        <a:xfrm>
          <a:off x="3582044" y="1830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104412</xdr:rowOff>
    </xdr:from>
    <xdr:ext cx="405111" cy="259045"/>
    <xdr:sp macro="" textlink="">
      <xdr:nvSpPr>
        <xdr:cNvPr id="432" name="n_2mainValue【港湾・漁港】&#10;有形固定資産減価償却率">
          <a:extLst>
            <a:ext uri="{FF2B5EF4-FFF2-40B4-BE49-F238E27FC236}">
              <a16:creationId xmlns:a16="http://schemas.microsoft.com/office/drawing/2014/main" id="{D982479B-C4DC-4106-B5C8-283A88012EDC}"/>
            </a:ext>
          </a:extLst>
        </xdr:cNvPr>
        <xdr:cNvSpPr txBox="1"/>
      </xdr:nvSpPr>
      <xdr:spPr>
        <a:xfrm>
          <a:off x="2705744" y="1827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81551</xdr:rowOff>
    </xdr:from>
    <xdr:ext cx="405111" cy="259045"/>
    <xdr:sp macro="" textlink="">
      <xdr:nvSpPr>
        <xdr:cNvPr id="433" name="n_3mainValue【港湾・漁港】&#10;有形固定資産減価償却率">
          <a:extLst>
            <a:ext uri="{FF2B5EF4-FFF2-40B4-BE49-F238E27FC236}">
              <a16:creationId xmlns:a16="http://schemas.microsoft.com/office/drawing/2014/main" id="{4ED36268-2F21-4855-922F-426C6A3BD83D}"/>
            </a:ext>
          </a:extLst>
        </xdr:cNvPr>
        <xdr:cNvSpPr txBox="1"/>
      </xdr:nvSpPr>
      <xdr:spPr>
        <a:xfrm>
          <a:off x="1816744" y="1825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60977</xdr:rowOff>
    </xdr:from>
    <xdr:ext cx="405111" cy="259045"/>
    <xdr:sp macro="" textlink="">
      <xdr:nvSpPr>
        <xdr:cNvPr id="434" name="n_4mainValue【港湾・漁港】&#10;有形固定資産減価償却率">
          <a:extLst>
            <a:ext uri="{FF2B5EF4-FFF2-40B4-BE49-F238E27FC236}">
              <a16:creationId xmlns:a16="http://schemas.microsoft.com/office/drawing/2014/main" id="{A4990C6B-9113-4C85-8B28-D1A5282CDF56}"/>
            </a:ext>
          </a:extLst>
        </xdr:cNvPr>
        <xdr:cNvSpPr txBox="1"/>
      </xdr:nvSpPr>
      <xdr:spPr>
        <a:xfrm>
          <a:off x="927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A68A1E4-86E6-4DF5-B4F2-0F686C1C097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7EC9BCF-450E-4C01-BA30-AE1F8C57FAB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E4AE4B1-4ACB-4B6E-A7C1-461A1C9E8E1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DAA82D3-E615-408E-BF8B-09FE7A89A8E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3B41345B-5C7A-425C-AAE1-AA68FC8CC00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B2F1BF4-2965-48C6-86D3-C6E4FDD1992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2E41171-DAD6-4661-A663-D4AEF6CA5F8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4BC2A506-9624-4549-A534-0B4890CBCC9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EAC4810-45FB-4013-A3E5-DF1B7BF7EAA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AC6194CE-53E0-4AF3-824D-3C293512D24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115D7AC2-4CB9-487F-8B5C-481F9DEED9FC}"/>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2DAD82AE-A43F-4D61-8A66-462D510A376D}"/>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D0DCA2B6-8BD5-4783-9BF8-657C9FA55E39}"/>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91475F1E-72C8-4B1E-9735-E461C144C998}"/>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1A0A0E8E-980C-4AA6-9D6F-B6F3744126F3}"/>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F6D7D8F8-881A-4503-B0F3-697CE44CF86C}"/>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567BCCCB-A032-42C2-B8E9-912F1F8FF37E}"/>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CFF77BA6-B658-4E75-B076-6D7F7722599D}"/>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A3E6A7AC-F4BC-42B1-84E1-1A78A06564D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2298B7C8-84FF-4777-A559-A8B43B51972D}"/>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5C6B67BB-FC12-4CD2-AE77-89CFA086AE2F}"/>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5ABC5061-73E6-4982-A8B1-71C642A699D8}"/>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EACE93C-61D5-43C9-90BF-FB8B278362D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AD4C4453-FF57-4122-9B3D-EA5CA817BB6B}"/>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2A30E05F-DED5-47D1-85A7-4B7A0C3CDD4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B01DC1B1-675C-45C2-B33A-4FAAFDC79990}"/>
            </a:ext>
          </a:extLst>
        </xdr:cNvPr>
        <xdr:cNvCxnSpPr/>
      </xdr:nvCxnSpPr>
      <xdr:spPr>
        <a:xfrm flipV="1">
          <a:off x="10476865" y="17206094"/>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BCA2E2E5-7092-4C00-8547-1C9AF971C9C3}"/>
            </a:ext>
          </a:extLst>
        </xdr:cNvPr>
        <xdr:cNvSpPr txBox="1"/>
      </xdr:nvSpPr>
      <xdr:spPr>
        <a:xfrm>
          <a:off x="10515600" y="187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AB74D2D7-AD30-44DE-9322-12D25056C360}"/>
            </a:ext>
          </a:extLst>
        </xdr:cNvPr>
        <xdr:cNvCxnSpPr/>
      </xdr:nvCxnSpPr>
      <xdr:spPr>
        <a:xfrm>
          <a:off x="10388600" y="1871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9B1AD821-EC43-4156-91CC-5089E23963E4}"/>
            </a:ext>
          </a:extLst>
        </xdr:cNvPr>
        <xdr:cNvSpPr txBox="1"/>
      </xdr:nvSpPr>
      <xdr:spPr>
        <a:xfrm>
          <a:off x="10515600" y="16981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52EBE51E-1964-4F71-924F-FC917D3DB4FA}"/>
            </a:ext>
          </a:extLst>
        </xdr:cNvPr>
        <xdr:cNvCxnSpPr/>
      </xdr:nvCxnSpPr>
      <xdr:spPr>
        <a:xfrm>
          <a:off x="10388600" y="1720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B6C090EB-C3CA-40E8-B0B6-3A757542FFEC}"/>
            </a:ext>
          </a:extLst>
        </xdr:cNvPr>
        <xdr:cNvSpPr txBox="1"/>
      </xdr:nvSpPr>
      <xdr:spPr>
        <a:xfrm>
          <a:off x="10515600" y="18294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DDA4E650-5B82-4C78-834C-CB381B66C2B6}"/>
            </a:ext>
          </a:extLst>
        </xdr:cNvPr>
        <xdr:cNvSpPr/>
      </xdr:nvSpPr>
      <xdr:spPr>
        <a:xfrm>
          <a:off x="10426700" y="18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57315561-5A7F-4C7C-8A3E-3DB828C8984B}"/>
            </a:ext>
          </a:extLst>
        </xdr:cNvPr>
        <xdr:cNvSpPr/>
      </xdr:nvSpPr>
      <xdr:spPr>
        <a:xfrm>
          <a:off x="95885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4BB035E9-B5A8-4A62-9913-D0A624351CBE}"/>
            </a:ext>
          </a:extLst>
        </xdr:cNvPr>
        <xdr:cNvSpPr/>
      </xdr:nvSpPr>
      <xdr:spPr>
        <a:xfrm>
          <a:off x="8699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8A402BD9-D452-40BB-A9DD-9CE3FE61425A}"/>
            </a:ext>
          </a:extLst>
        </xdr:cNvPr>
        <xdr:cNvSpPr/>
      </xdr:nvSpPr>
      <xdr:spPr>
        <a:xfrm>
          <a:off x="7810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9D402F54-A2F6-4AD6-8F7C-F0D5ED57DEBF}"/>
            </a:ext>
          </a:extLst>
        </xdr:cNvPr>
        <xdr:cNvSpPr/>
      </xdr:nvSpPr>
      <xdr:spPr>
        <a:xfrm>
          <a:off x="6921500" y="18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D551693-7C67-4CCC-ABB0-96A721D7DE3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8F44895-7286-4ADE-A861-0A4ADDCCCE7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C7ECB6D-3079-40B5-919B-B073D6AC9C9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C21EBBF-BD02-43D5-A592-9522F755F61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628FF631-207D-46B6-BC5E-CB6DF01B34D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148760</xdr:rowOff>
    </xdr:from>
    <xdr:to>
      <xdr:col>55</xdr:col>
      <xdr:colOff>50800</xdr:colOff>
      <xdr:row>109</xdr:row>
      <xdr:rowOff>78910</xdr:rowOff>
    </xdr:to>
    <xdr:sp macro="" textlink="">
      <xdr:nvSpPr>
        <xdr:cNvPr id="476" name="楕円 475">
          <a:extLst>
            <a:ext uri="{FF2B5EF4-FFF2-40B4-BE49-F238E27FC236}">
              <a16:creationId xmlns:a16="http://schemas.microsoft.com/office/drawing/2014/main" id="{5C243AD2-ECBA-4834-BEC2-42E72A95178D}"/>
            </a:ext>
          </a:extLst>
        </xdr:cNvPr>
        <xdr:cNvSpPr/>
      </xdr:nvSpPr>
      <xdr:spPr>
        <a:xfrm>
          <a:off x="10426700" y="186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63687</xdr:rowOff>
    </xdr:from>
    <xdr:ext cx="469744" cy="259045"/>
    <xdr:sp macro="" textlink="">
      <xdr:nvSpPr>
        <xdr:cNvPr id="477" name="【港湾・漁港】&#10;一人当たり有形固定資産（償却資産）額該当値テキスト">
          <a:extLst>
            <a:ext uri="{FF2B5EF4-FFF2-40B4-BE49-F238E27FC236}">
              <a16:creationId xmlns:a16="http://schemas.microsoft.com/office/drawing/2014/main" id="{6C42B4A4-8F57-4213-8BBE-7180A2D0EE59}"/>
            </a:ext>
          </a:extLst>
        </xdr:cNvPr>
        <xdr:cNvSpPr txBox="1"/>
      </xdr:nvSpPr>
      <xdr:spPr>
        <a:xfrm>
          <a:off x="10515600" y="18580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148823</xdr:rowOff>
    </xdr:from>
    <xdr:to>
      <xdr:col>50</xdr:col>
      <xdr:colOff>165100</xdr:colOff>
      <xdr:row>109</xdr:row>
      <xdr:rowOff>78973</xdr:rowOff>
    </xdr:to>
    <xdr:sp macro="" textlink="">
      <xdr:nvSpPr>
        <xdr:cNvPr id="478" name="楕円 477">
          <a:extLst>
            <a:ext uri="{FF2B5EF4-FFF2-40B4-BE49-F238E27FC236}">
              <a16:creationId xmlns:a16="http://schemas.microsoft.com/office/drawing/2014/main" id="{637C34AA-0B56-46DA-B6DD-DC11A33EDE32}"/>
            </a:ext>
          </a:extLst>
        </xdr:cNvPr>
        <xdr:cNvSpPr/>
      </xdr:nvSpPr>
      <xdr:spPr>
        <a:xfrm>
          <a:off x="9588500" y="1866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28110</xdr:rowOff>
    </xdr:from>
    <xdr:to>
      <xdr:col>55</xdr:col>
      <xdr:colOff>0</xdr:colOff>
      <xdr:row>109</xdr:row>
      <xdr:rowOff>28173</xdr:rowOff>
    </xdr:to>
    <xdr:cxnSp macro="">
      <xdr:nvCxnSpPr>
        <xdr:cNvPr id="479" name="直線コネクタ 478">
          <a:extLst>
            <a:ext uri="{FF2B5EF4-FFF2-40B4-BE49-F238E27FC236}">
              <a16:creationId xmlns:a16="http://schemas.microsoft.com/office/drawing/2014/main" id="{9453474C-C471-4F42-8399-A1E02144DCC5}"/>
            </a:ext>
          </a:extLst>
        </xdr:cNvPr>
        <xdr:cNvCxnSpPr/>
      </xdr:nvCxnSpPr>
      <xdr:spPr>
        <a:xfrm flipV="1">
          <a:off x="9639300" y="18716160"/>
          <a:ext cx="83820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148862</xdr:rowOff>
    </xdr:from>
    <xdr:to>
      <xdr:col>46</xdr:col>
      <xdr:colOff>38100</xdr:colOff>
      <xdr:row>109</xdr:row>
      <xdr:rowOff>79012</xdr:rowOff>
    </xdr:to>
    <xdr:sp macro="" textlink="">
      <xdr:nvSpPr>
        <xdr:cNvPr id="480" name="楕円 479">
          <a:extLst>
            <a:ext uri="{FF2B5EF4-FFF2-40B4-BE49-F238E27FC236}">
              <a16:creationId xmlns:a16="http://schemas.microsoft.com/office/drawing/2014/main" id="{B567B3EB-B6A0-49EC-8DA7-F4821C91BA87}"/>
            </a:ext>
          </a:extLst>
        </xdr:cNvPr>
        <xdr:cNvSpPr/>
      </xdr:nvSpPr>
      <xdr:spPr>
        <a:xfrm>
          <a:off x="8699500" y="1866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28173</xdr:rowOff>
    </xdr:from>
    <xdr:to>
      <xdr:col>50</xdr:col>
      <xdr:colOff>114300</xdr:colOff>
      <xdr:row>109</xdr:row>
      <xdr:rowOff>28212</xdr:rowOff>
    </xdr:to>
    <xdr:cxnSp macro="">
      <xdr:nvCxnSpPr>
        <xdr:cNvPr id="481" name="直線コネクタ 480">
          <a:extLst>
            <a:ext uri="{FF2B5EF4-FFF2-40B4-BE49-F238E27FC236}">
              <a16:creationId xmlns:a16="http://schemas.microsoft.com/office/drawing/2014/main" id="{AE257CCA-9BCF-46B0-86E2-CB4467984DA0}"/>
            </a:ext>
          </a:extLst>
        </xdr:cNvPr>
        <xdr:cNvCxnSpPr/>
      </xdr:nvCxnSpPr>
      <xdr:spPr>
        <a:xfrm flipV="1">
          <a:off x="8750300" y="18716223"/>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148879</xdr:rowOff>
    </xdr:from>
    <xdr:to>
      <xdr:col>41</xdr:col>
      <xdr:colOff>101600</xdr:colOff>
      <xdr:row>109</xdr:row>
      <xdr:rowOff>79029</xdr:rowOff>
    </xdr:to>
    <xdr:sp macro="" textlink="">
      <xdr:nvSpPr>
        <xdr:cNvPr id="482" name="楕円 481">
          <a:extLst>
            <a:ext uri="{FF2B5EF4-FFF2-40B4-BE49-F238E27FC236}">
              <a16:creationId xmlns:a16="http://schemas.microsoft.com/office/drawing/2014/main" id="{65C49299-FFF2-4844-8392-4FFD6C522E80}"/>
            </a:ext>
          </a:extLst>
        </xdr:cNvPr>
        <xdr:cNvSpPr/>
      </xdr:nvSpPr>
      <xdr:spPr>
        <a:xfrm>
          <a:off x="7810500" y="1866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28212</xdr:rowOff>
    </xdr:from>
    <xdr:to>
      <xdr:col>45</xdr:col>
      <xdr:colOff>177800</xdr:colOff>
      <xdr:row>109</xdr:row>
      <xdr:rowOff>28229</xdr:rowOff>
    </xdr:to>
    <xdr:cxnSp macro="">
      <xdr:nvCxnSpPr>
        <xdr:cNvPr id="483" name="直線コネクタ 482">
          <a:extLst>
            <a:ext uri="{FF2B5EF4-FFF2-40B4-BE49-F238E27FC236}">
              <a16:creationId xmlns:a16="http://schemas.microsoft.com/office/drawing/2014/main" id="{B45A99FD-FDF0-4A4F-8AE6-6AA49829DEBB}"/>
            </a:ext>
          </a:extLst>
        </xdr:cNvPr>
        <xdr:cNvCxnSpPr/>
      </xdr:nvCxnSpPr>
      <xdr:spPr>
        <a:xfrm flipV="1">
          <a:off x="7861300" y="18716262"/>
          <a:ext cx="8890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148903</xdr:rowOff>
    </xdr:from>
    <xdr:to>
      <xdr:col>36</xdr:col>
      <xdr:colOff>165100</xdr:colOff>
      <xdr:row>109</xdr:row>
      <xdr:rowOff>79053</xdr:rowOff>
    </xdr:to>
    <xdr:sp macro="" textlink="">
      <xdr:nvSpPr>
        <xdr:cNvPr id="484" name="楕円 483">
          <a:extLst>
            <a:ext uri="{FF2B5EF4-FFF2-40B4-BE49-F238E27FC236}">
              <a16:creationId xmlns:a16="http://schemas.microsoft.com/office/drawing/2014/main" id="{44179E00-9EF7-49BD-9A5B-CFDAA5674CC9}"/>
            </a:ext>
          </a:extLst>
        </xdr:cNvPr>
        <xdr:cNvSpPr/>
      </xdr:nvSpPr>
      <xdr:spPr>
        <a:xfrm>
          <a:off x="6921500" y="1866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28229</xdr:rowOff>
    </xdr:from>
    <xdr:to>
      <xdr:col>41</xdr:col>
      <xdr:colOff>50800</xdr:colOff>
      <xdr:row>109</xdr:row>
      <xdr:rowOff>28253</xdr:rowOff>
    </xdr:to>
    <xdr:cxnSp macro="">
      <xdr:nvCxnSpPr>
        <xdr:cNvPr id="485" name="直線コネクタ 484">
          <a:extLst>
            <a:ext uri="{FF2B5EF4-FFF2-40B4-BE49-F238E27FC236}">
              <a16:creationId xmlns:a16="http://schemas.microsoft.com/office/drawing/2014/main" id="{796D95F4-D418-4B1F-9403-505B50F81831}"/>
            </a:ext>
          </a:extLst>
        </xdr:cNvPr>
        <xdr:cNvCxnSpPr/>
      </xdr:nvCxnSpPr>
      <xdr:spPr>
        <a:xfrm flipV="1">
          <a:off x="6972300" y="18716279"/>
          <a:ext cx="8890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A5A35429-29A7-4A6A-8B98-CD464B9D843D}"/>
            </a:ext>
          </a:extLst>
        </xdr:cNvPr>
        <xdr:cNvSpPr txBox="1"/>
      </xdr:nvSpPr>
      <xdr:spPr>
        <a:xfrm>
          <a:off x="9327095" y="182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CBF9E475-C891-4A31-A0CC-DF0074B4997D}"/>
            </a:ext>
          </a:extLst>
        </xdr:cNvPr>
        <xdr:cNvSpPr txBox="1"/>
      </xdr:nvSpPr>
      <xdr:spPr>
        <a:xfrm>
          <a:off x="8450795" y="1824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A9B79648-DF8E-4FFE-BF7A-B83B89893727}"/>
            </a:ext>
          </a:extLst>
        </xdr:cNvPr>
        <xdr:cNvSpPr txBox="1"/>
      </xdr:nvSpPr>
      <xdr:spPr>
        <a:xfrm>
          <a:off x="7561795" y="1824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165744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BED9E7BD-32B9-48B9-A6E1-FE75B622D612}"/>
            </a:ext>
          </a:extLst>
        </xdr:cNvPr>
        <xdr:cNvSpPr txBox="1"/>
      </xdr:nvSpPr>
      <xdr:spPr>
        <a:xfrm>
          <a:off x="6705111" y="1833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70100</xdr:rowOff>
    </xdr:from>
    <xdr:ext cx="469744" cy="259045"/>
    <xdr:sp macro="" textlink="">
      <xdr:nvSpPr>
        <xdr:cNvPr id="490" name="n_1mainValue【港湾・漁港】&#10;一人当たり有形固定資産（償却資産）額">
          <a:extLst>
            <a:ext uri="{FF2B5EF4-FFF2-40B4-BE49-F238E27FC236}">
              <a16:creationId xmlns:a16="http://schemas.microsoft.com/office/drawing/2014/main" id="{4DF29A8F-FD74-4188-9435-5CC5308DDF33}"/>
            </a:ext>
          </a:extLst>
        </xdr:cNvPr>
        <xdr:cNvSpPr txBox="1"/>
      </xdr:nvSpPr>
      <xdr:spPr>
        <a:xfrm>
          <a:off x="9391728" y="1875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70139</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49F067D5-400B-4AD0-92B6-4C51690157E3}"/>
            </a:ext>
          </a:extLst>
        </xdr:cNvPr>
        <xdr:cNvSpPr txBox="1"/>
      </xdr:nvSpPr>
      <xdr:spPr>
        <a:xfrm>
          <a:off x="8515428" y="1875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70156</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15084A9C-3F56-47AC-82E3-99549F3FFFEE}"/>
            </a:ext>
          </a:extLst>
        </xdr:cNvPr>
        <xdr:cNvSpPr txBox="1"/>
      </xdr:nvSpPr>
      <xdr:spPr>
        <a:xfrm>
          <a:off x="7626428" y="1875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70180</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1E390315-571E-4823-AB07-D077F78ACF9E}"/>
            </a:ext>
          </a:extLst>
        </xdr:cNvPr>
        <xdr:cNvSpPr txBox="1"/>
      </xdr:nvSpPr>
      <xdr:spPr>
        <a:xfrm>
          <a:off x="6737428" y="1875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425247D8-0B16-4442-AF9C-0841D1EA52B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5A1A9586-5243-4E6A-83C6-1D18F9C82CD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2DD634ED-E6EF-4CED-A7B5-EC364E6F646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C57C4E3A-DCD0-4FC5-BCB1-29B822502D2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D87000D-D900-49DC-990E-1FF3AB2B76B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15520D26-0A93-4FB9-BB0B-C7D27ED03F6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EB094DD3-1451-498E-91A0-3D3EEDC5955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2FB9A5E-0225-4871-969F-743088C28F4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A7DE952-8B50-4657-8B2A-87E4BE79CEE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913213FB-4525-4EA9-B463-9356EBFD813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458F5ED2-C21D-4996-ADB4-04DE39D0332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D39BDDB7-E286-4B55-9744-BAC74A538C5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3CDDF418-95B4-4451-BC72-F01E31E4BFC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76ACDCB6-7D22-4B2B-A3F3-EA6E0077E16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1F4C54E5-0992-43ED-90EA-9FE446CE336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17E30509-8320-44BB-9812-EEC1C0696C8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559DCA3A-E88F-4E16-BBD6-8E3ECCD005E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B6A17F83-00AA-4574-AED6-F01264F93B4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BBE67071-9F3C-4122-83BC-8396E427B11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77B20A16-0FB7-4C49-BEA7-813EC1BA23C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E8ECE663-E04A-4844-B3C3-D04CA446432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607E14AE-3131-4F4C-869C-095E1337D7C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44BC63B1-80C7-4C36-8A76-8424468A99F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EE67B737-BF66-4302-8166-1D161BF1B38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0F57783C-14B9-48AA-8444-5E0A7E94E971}"/>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AF26D2DF-A58B-4603-91CA-ADE209C5437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BF6522D2-D4D0-4E13-9C08-653A3E1212F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AD006D78-03B0-40DF-933A-D35671B62BAE}"/>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E319F53D-4B74-45EB-8E50-F5D7E53A6CA7}"/>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91DEED0B-D4FA-48F8-BAC0-A4F5156E82E9}"/>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55FC4C97-6D74-4845-881C-515CD497C0F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906E0C3F-BE62-4D12-8D08-B44EC8ED28D4}"/>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B253231D-545C-418C-A51D-93495AA3457B}"/>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3C5811B1-B582-4342-B683-59F684943A5D}"/>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C328EF1C-EC36-4A22-9F95-57EFAE881338}"/>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A12430B-986B-410A-BA73-2F04F852DB2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DF86308-62A9-40D0-83B2-B288F15FCBF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1F8A503-6E78-45E2-B2EB-F4A7C9D37DE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62389EB-F084-47DE-A665-423A4F60001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A51BD88-000D-41FA-9689-656CEAF2254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158750</xdr:rowOff>
    </xdr:from>
    <xdr:to>
      <xdr:col>85</xdr:col>
      <xdr:colOff>177800</xdr:colOff>
      <xdr:row>41</xdr:row>
      <xdr:rowOff>88900</xdr:rowOff>
    </xdr:to>
    <xdr:sp macro="" textlink="">
      <xdr:nvSpPr>
        <xdr:cNvPr id="534" name="楕円 533">
          <a:extLst>
            <a:ext uri="{FF2B5EF4-FFF2-40B4-BE49-F238E27FC236}">
              <a16:creationId xmlns:a16="http://schemas.microsoft.com/office/drawing/2014/main" id="{2CF79BCF-92F8-436A-8B7C-2AE32B8653CC}"/>
            </a:ext>
          </a:extLst>
        </xdr:cNvPr>
        <xdr:cNvSpPr/>
      </xdr:nvSpPr>
      <xdr:spPr>
        <a:xfrm>
          <a:off x="162687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137177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B3AB9D9B-713F-402C-851E-8681478B4939}"/>
            </a:ext>
          </a:extLst>
        </xdr:cNvPr>
        <xdr:cNvSpPr txBox="1"/>
      </xdr:nvSpPr>
      <xdr:spPr>
        <a:xfrm>
          <a:off x="16357600"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135890</xdr:rowOff>
    </xdr:from>
    <xdr:to>
      <xdr:col>81</xdr:col>
      <xdr:colOff>101600</xdr:colOff>
      <xdr:row>41</xdr:row>
      <xdr:rowOff>66040</xdr:rowOff>
    </xdr:to>
    <xdr:sp macro="" textlink="">
      <xdr:nvSpPr>
        <xdr:cNvPr id="536" name="楕円 535">
          <a:extLst>
            <a:ext uri="{FF2B5EF4-FFF2-40B4-BE49-F238E27FC236}">
              <a16:creationId xmlns:a16="http://schemas.microsoft.com/office/drawing/2014/main" id="{7417778D-8BFE-4A6D-AB06-810C96F6321C}"/>
            </a:ext>
          </a:extLst>
        </xdr:cNvPr>
        <xdr:cNvSpPr/>
      </xdr:nvSpPr>
      <xdr:spPr>
        <a:xfrm>
          <a:off x="15430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15240</xdr:rowOff>
    </xdr:from>
    <xdr:to>
      <xdr:col>85</xdr:col>
      <xdr:colOff>127000</xdr:colOff>
      <xdr:row>41</xdr:row>
      <xdr:rowOff>38100</xdr:rowOff>
    </xdr:to>
    <xdr:cxnSp macro="">
      <xdr:nvCxnSpPr>
        <xdr:cNvPr id="537" name="直線コネクタ 536">
          <a:extLst>
            <a:ext uri="{FF2B5EF4-FFF2-40B4-BE49-F238E27FC236}">
              <a16:creationId xmlns:a16="http://schemas.microsoft.com/office/drawing/2014/main" id="{E773DDB5-AD28-4BA6-8658-E78405ED88E3}"/>
            </a:ext>
          </a:extLst>
        </xdr:cNvPr>
        <xdr:cNvCxnSpPr/>
      </xdr:nvCxnSpPr>
      <xdr:spPr>
        <a:xfrm>
          <a:off x="15481300" y="704469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13970</xdr:rowOff>
    </xdr:from>
    <xdr:to>
      <xdr:col>76</xdr:col>
      <xdr:colOff>165100</xdr:colOff>
      <xdr:row>41</xdr:row>
      <xdr:rowOff>115570</xdr:rowOff>
    </xdr:to>
    <xdr:sp macro="" textlink="">
      <xdr:nvSpPr>
        <xdr:cNvPr id="538" name="楕円 537">
          <a:extLst>
            <a:ext uri="{FF2B5EF4-FFF2-40B4-BE49-F238E27FC236}">
              <a16:creationId xmlns:a16="http://schemas.microsoft.com/office/drawing/2014/main" id="{9F7132C2-9D29-4A63-9607-28B05E23CCEC}"/>
            </a:ext>
          </a:extLst>
        </xdr:cNvPr>
        <xdr:cNvSpPr/>
      </xdr:nvSpPr>
      <xdr:spPr>
        <a:xfrm>
          <a:off x="14541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15240</xdr:rowOff>
    </xdr:from>
    <xdr:to>
      <xdr:col>81</xdr:col>
      <xdr:colOff>50800</xdr:colOff>
      <xdr:row>41</xdr:row>
      <xdr:rowOff>64770</xdr:rowOff>
    </xdr:to>
    <xdr:cxnSp macro="">
      <xdr:nvCxnSpPr>
        <xdr:cNvPr id="539" name="直線コネクタ 538">
          <a:extLst>
            <a:ext uri="{FF2B5EF4-FFF2-40B4-BE49-F238E27FC236}">
              <a16:creationId xmlns:a16="http://schemas.microsoft.com/office/drawing/2014/main" id="{FB65C2B4-6092-4604-BF46-DF88126778A4}"/>
            </a:ext>
          </a:extLst>
        </xdr:cNvPr>
        <xdr:cNvCxnSpPr/>
      </xdr:nvCxnSpPr>
      <xdr:spPr>
        <a:xfrm flipV="1">
          <a:off x="14592300" y="70446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170180</xdr:rowOff>
    </xdr:from>
    <xdr:to>
      <xdr:col>72</xdr:col>
      <xdr:colOff>38100</xdr:colOff>
      <xdr:row>41</xdr:row>
      <xdr:rowOff>100330</xdr:rowOff>
    </xdr:to>
    <xdr:sp macro="" textlink="">
      <xdr:nvSpPr>
        <xdr:cNvPr id="540" name="楕円 539">
          <a:extLst>
            <a:ext uri="{FF2B5EF4-FFF2-40B4-BE49-F238E27FC236}">
              <a16:creationId xmlns:a16="http://schemas.microsoft.com/office/drawing/2014/main" id="{67EDCEB3-E5B1-4FEF-972A-ACBAF6BE5DE4}"/>
            </a:ext>
          </a:extLst>
        </xdr:cNvPr>
        <xdr:cNvSpPr/>
      </xdr:nvSpPr>
      <xdr:spPr>
        <a:xfrm>
          <a:off x="13652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49530</xdr:rowOff>
    </xdr:from>
    <xdr:to>
      <xdr:col>76</xdr:col>
      <xdr:colOff>114300</xdr:colOff>
      <xdr:row>41</xdr:row>
      <xdr:rowOff>64770</xdr:rowOff>
    </xdr:to>
    <xdr:cxnSp macro="">
      <xdr:nvCxnSpPr>
        <xdr:cNvPr id="541" name="直線コネクタ 540">
          <a:extLst>
            <a:ext uri="{FF2B5EF4-FFF2-40B4-BE49-F238E27FC236}">
              <a16:creationId xmlns:a16="http://schemas.microsoft.com/office/drawing/2014/main" id="{1499C228-207D-4933-A78C-F0B996110EDA}"/>
            </a:ext>
          </a:extLst>
        </xdr:cNvPr>
        <xdr:cNvCxnSpPr/>
      </xdr:nvCxnSpPr>
      <xdr:spPr>
        <a:xfrm>
          <a:off x="13703300" y="7078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154940</xdr:rowOff>
    </xdr:from>
    <xdr:to>
      <xdr:col>67</xdr:col>
      <xdr:colOff>101600</xdr:colOff>
      <xdr:row>41</xdr:row>
      <xdr:rowOff>85090</xdr:rowOff>
    </xdr:to>
    <xdr:sp macro="" textlink="">
      <xdr:nvSpPr>
        <xdr:cNvPr id="542" name="楕円 541">
          <a:extLst>
            <a:ext uri="{FF2B5EF4-FFF2-40B4-BE49-F238E27FC236}">
              <a16:creationId xmlns:a16="http://schemas.microsoft.com/office/drawing/2014/main" id="{A720E94F-3978-46AE-BDF1-C762D235BE17}"/>
            </a:ext>
          </a:extLst>
        </xdr:cNvPr>
        <xdr:cNvSpPr/>
      </xdr:nvSpPr>
      <xdr:spPr>
        <a:xfrm>
          <a:off x="12763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34290</xdr:rowOff>
    </xdr:from>
    <xdr:to>
      <xdr:col>71</xdr:col>
      <xdr:colOff>177800</xdr:colOff>
      <xdr:row>41</xdr:row>
      <xdr:rowOff>49530</xdr:rowOff>
    </xdr:to>
    <xdr:cxnSp macro="">
      <xdr:nvCxnSpPr>
        <xdr:cNvPr id="543" name="直線コネクタ 542">
          <a:extLst>
            <a:ext uri="{FF2B5EF4-FFF2-40B4-BE49-F238E27FC236}">
              <a16:creationId xmlns:a16="http://schemas.microsoft.com/office/drawing/2014/main" id="{0344307B-DDF7-4DAF-A9F2-0EBF0E301AC3}"/>
            </a:ext>
          </a:extLst>
        </xdr:cNvPr>
        <xdr:cNvCxnSpPr/>
      </xdr:nvCxnSpPr>
      <xdr:spPr>
        <a:xfrm>
          <a:off x="12814300" y="7063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360142F9-38DA-4836-BFF1-FDE02C6F0052}"/>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57CC5E56-402C-4FE2-B184-46B6B23C2B2F}"/>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287044E7-5BB3-477B-B1BD-C22EF5EC5718}"/>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C22DE3D8-B8B7-49D4-B93A-DF67F4F49AF2}"/>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57167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54D36A0D-4EE7-463B-9A43-4D553238B4E1}"/>
            </a:ext>
          </a:extLst>
        </xdr:cNvPr>
        <xdr:cNvSpPr txBox="1"/>
      </xdr:nvSpPr>
      <xdr:spPr>
        <a:xfrm>
          <a:off x="15266044" y="708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106697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E37AC89D-A0B0-4002-9921-48E5736D300E}"/>
            </a:ext>
          </a:extLst>
        </xdr:cNvPr>
        <xdr:cNvSpPr txBox="1"/>
      </xdr:nvSpPr>
      <xdr:spPr>
        <a:xfrm>
          <a:off x="14389744"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91457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C964AB4F-B49A-4B90-8561-1D4A620ACEC4}"/>
            </a:ext>
          </a:extLst>
        </xdr:cNvPr>
        <xdr:cNvSpPr txBox="1"/>
      </xdr:nvSpPr>
      <xdr:spPr>
        <a:xfrm>
          <a:off x="1350074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76217</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5F043D50-2EA0-4DA1-B558-BA0CDB01A8B9}"/>
            </a:ext>
          </a:extLst>
        </xdr:cNvPr>
        <xdr:cNvSpPr txBox="1"/>
      </xdr:nvSpPr>
      <xdr:spPr>
        <a:xfrm>
          <a:off x="12611744" y="710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10AB1155-C21A-4DA4-818F-719113AE5F8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5D2D682F-B51B-4FAA-AFCC-D45F606157F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1D28096A-B490-4C0A-97E3-E11F6263D40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98108403-0BA5-433E-B3B0-0DB4462290B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7DB6DACC-04CD-42D7-BF74-621A91D1887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16C392EA-0B7C-446D-AED4-DB07CE3836E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7E220FD6-6B41-42F5-B9C3-9F1D7AB2F59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B07BDE6-8E31-4F9E-B0D5-5B174279691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E3B45C1-5036-470C-B31C-EE7B943C10D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3A7A5935-718D-4D72-9A25-3392EB014B9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DB2B016D-8E5E-4FD1-B0C2-DB0095844DF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786C3ABF-CBD2-4611-8628-8F40C699D39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2E68EBF3-DE45-4F15-B013-3A1D86E80F1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ADE70F98-5166-40E2-8F12-4D707423400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BA11339F-6072-4EE3-A3DD-F3AEB55488E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8B9B7E74-DE81-42E1-9790-4375EF1D66E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DA4E8B39-A29D-49FB-8F25-7B5ED912B7A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33D341C4-8761-4B14-953B-001E8D93F1F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CEEFA96F-82A3-465F-A0B7-826D3BC7E71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40E1E701-C522-4ED9-A974-62C4FB01FA4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34B23D88-3F19-4BF3-95DC-1D3F5E7549D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9F98A022-77E8-4F6F-A2E2-C9D5091BCF2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F4E7B461-78E9-42D6-91A5-991EFD88660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2B4FA5CE-17B7-4504-A552-649FCF477A06}"/>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7FDE009B-4A06-4F09-A3EB-A4B8D679A1DF}"/>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EBE1B937-6830-4231-BA2F-7775FFF73024}"/>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5969BC6C-174E-432B-A59E-61AFE5AFAAD6}"/>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4BF83C63-2218-42B1-8CE1-11D98551CDCF}"/>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5D7DF089-A974-4892-8F06-C12F1925B115}"/>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5D8EFCEA-F7F0-49E9-BE6F-EDD39D7F3EFE}"/>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8A754AEB-89FE-4738-BDF2-DC586FF59514}"/>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44BC8D1F-36B2-419E-B3B4-0B22D358C375}"/>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DED140F2-BF45-4202-B039-F429FB1DC152}"/>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21691344-E7B6-4E41-B258-E66C6765C2CD}"/>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663CA2B-251C-4DE1-890D-713D2F5ACF8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5152647-3E15-4581-AB97-B2455DCA473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4E78A74-F870-4185-9A2C-22C9CB39C61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62CA72C2-CDA4-413C-97B8-6E535A5854F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DFCD0433-F9F3-4E79-8D8C-78DD9CBB9F1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113030</xdr:rowOff>
    </xdr:from>
    <xdr:to>
      <xdr:col>116</xdr:col>
      <xdr:colOff>114300</xdr:colOff>
      <xdr:row>42</xdr:row>
      <xdr:rowOff>43180</xdr:rowOff>
    </xdr:to>
    <xdr:sp macro="" textlink="">
      <xdr:nvSpPr>
        <xdr:cNvPr id="591" name="楕円 590">
          <a:extLst>
            <a:ext uri="{FF2B5EF4-FFF2-40B4-BE49-F238E27FC236}">
              <a16:creationId xmlns:a16="http://schemas.microsoft.com/office/drawing/2014/main" id="{E1D935D3-56B2-454D-9BF7-6EF90EEE2330}"/>
            </a:ext>
          </a:extLst>
        </xdr:cNvPr>
        <xdr:cNvSpPr/>
      </xdr:nvSpPr>
      <xdr:spPr>
        <a:xfrm>
          <a:off x="221107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27957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E33F3C54-F80B-4672-9DD2-5EF7ACFDF6A6}"/>
            </a:ext>
          </a:extLst>
        </xdr:cNvPr>
        <xdr:cNvSpPr txBox="1"/>
      </xdr:nvSpPr>
      <xdr:spPr>
        <a:xfrm>
          <a:off x="22199600" y="705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113030</xdr:rowOff>
    </xdr:from>
    <xdr:to>
      <xdr:col>112</xdr:col>
      <xdr:colOff>38100</xdr:colOff>
      <xdr:row>42</xdr:row>
      <xdr:rowOff>43180</xdr:rowOff>
    </xdr:to>
    <xdr:sp macro="" textlink="">
      <xdr:nvSpPr>
        <xdr:cNvPr id="593" name="楕円 592">
          <a:extLst>
            <a:ext uri="{FF2B5EF4-FFF2-40B4-BE49-F238E27FC236}">
              <a16:creationId xmlns:a16="http://schemas.microsoft.com/office/drawing/2014/main" id="{E6CFCDCC-B1AD-4C3B-A8FD-93C79BD800A3}"/>
            </a:ext>
          </a:extLst>
        </xdr:cNvPr>
        <xdr:cNvSpPr/>
      </xdr:nvSpPr>
      <xdr:spPr>
        <a:xfrm>
          <a:off x="21272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163830</xdr:rowOff>
    </xdr:from>
    <xdr:to>
      <xdr:col>116</xdr:col>
      <xdr:colOff>63500</xdr:colOff>
      <xdr:row>41</xdr:row>
      <xdr:rowOff>163830</xdr:rowOff>
    </xdr:to>
    <xdr:cxnSp macro="">
      <xdr:nvCxnSpPr>
        <xdr:cNvPr id="594" name="直線コネクタ 593">
          <a:extLst>
            <a:ext uri="{FF2B5EF4-FFF2-40B4-BE49-F238E27FC236}">
              <a16:creationId xmlns:a16="http://schemas.microsoft.com/office/drawing/2014/main" id="{64DC96E3-1C4F-460B-BFCD-20531D3EB520}"/>
            </a:ext>
          </a:extLst>
        </xdr:cNvPr>
        <xdr:cNvCxnSpPr/>
      </xdr:nvCxnSpPr>
      <xdr:spPr>
        <a:xfrm>
          <a:off x="21323300" y="7193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113030</xdr:rowOff>
    </xdr:from>
    <xdr:to>
      <xdr:col>107</xdr:col>
      <xdr:colOff>101600</xdr:colOff>
      <xdr:row>42</xdr:row>
      <xdr:rowOff>43180</xdr:rowOff>
    </xdr:to>
    <xdr:sp macro="" textlink="">
      <xdr:nvSpPr>
        <xdr:cNvPr id="595" name="楕円 594">
          <a:extLst>
            <a:ext uri="{FF2B5EF4-FFF2-40B4-BE49-F238E27FC236}">
              <a16:creationId xmlns:a16="http://schemas.microsoft.com/office/drawing/2014/main" id="{10EFB3AC-B32B-4ACB-B6B9-06A1F0B43FE1}"/>
            </a:ext>
          </a:extLst>
        </xdr:cNvPr>
        <xdr:cNvSpPr/>
      </xdr:nvSpPr>
      <xdr:spPr>
        <a:xfrm>
          <a:off x="20383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163830</xdr:rowOff>
    </xdr:from>
    <xdr:to>
      <xdr:col>111</xdr:col>
      <xdr:colOff>177800</xdr:colOff>
      <xdr:row>41</xdr:row>
      <xdr:rowOff>163830</xdr:rowOff>
    </xdr:to>
    <xdr:cxnSp macro="">
      <xdr:nvCxnSpPr>
        <xdr:cNvPr id="596" name="直線コネクタ 595">
          <a:extLst>
            <a:ext uri="{FF2B5EF4-FFF2-40B4-BE49-F238E27FC236}">
              <a16:creationId xmlns:a16="http://schemas.microsoft.com/office/drawing/2014/main" id="{9E4834C7-3675-4312-BF13-AAFFF0F5316F}"/>
            </a:ext>
          </a:extLst>
        </xdr:cNvPr>
        <xdr:cNvCxnSpPr/>
      </xdr:nvCxnSpPr>
      <xdr:spPr>
        <a:xfrm>
          <a:off x="20434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90170</xdr:rowOff>
    </xdr:from>
    <xdr:to>
      <xdr:col>102</xdr:col>
      <xdr:colOff>165100</xdr:colOff>
      <xdr:row>42</xdr:row>
      <xdr:rowOff>20320</xdr:rowOff>
    </xdr:to>
    <xdr:sp macro="" textlink="">
      <xdr:nvSpPr>
        <xdr:cNvPr id="597" name="楕円 596">
          <a:extLst>
            <a:ext uri="{FF2B5EF4-FFF2-40B4-BE49-F238E27FC236}">
              <a16:creationId xmlns:a16="http://schemas.microsoft.com/office/drawing/2014/main" id="{CFF43A18-9D71-4666-AA98-CA991CEA14B1}"/>
            </a:ext>
          </a:extLst>
        </xdr:cNvPr>
        <xdr:cNvSpPr/>
      </xdr:nvSpPr>
      <xdr:spPr>
        <a:xfrm>
          <a:off x="19494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140970</xdr:rowOff>
    </xdr:from>
    <xdr:to>
      <xdr:col>107</xdr:col>
      <xdr:colOff>50800</xdr:colOff>
      <xdr:row>41</xdr:row>
      <xdr:rowOff>163830</xdr:rowOff>
    </xdr:to>
    <xdr:cxnSp macro="">
      <xdr:nvCxnSpPr>
        <xdr:cNvPr id="598" name="直線コネクタ 597">
          <a:extLst>
            <a:ext uri="{FF2B5EF4-FFF2-40B4-BE49-F238E27FC236}">
              <a16:creationId xmlns:a16="http://schemas.microsoft.com/office/drawing/2014/main" id="{9C595E77-D8BA-418E-AF7D-C56E3DCE1EAE}"/>
            </a:ext>
          </a:extLst>
        </xdr:cNvPr>
        <xdr:cNvCxnSpPr/>
      </xdr:nvCxnSpPr>
      <xdr:spPr>
        <a:xfrm>
          <a:off x="19545300" y="7170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90170</xdr:rowOff>
    </xdr:from>
    <xdr:to>
      <xdr:col>98</xdr:col>
      <xdr:colOff>38100</xdr:colOff>
      <xdr:row>42</xdr:row>
      <xdr:rowOff>20320</xdr:rowOff>
    </xdr:to>
    <xdr:sp macro="" textlink="">
      <xdr:nvSpPr>
        <xdr:cNvPr id="599" name="楕円 598">
          <a:extLst>
            <a:ext uri="{FF2B5EF4-FFF2-40B4-BE49-F238E27FC236}">
              <a16:creationId xmlns:a16="http://schemas.microsoft.com/office/drawing/2014/main" id="{30C2B823-3B60-49C4-AEAF-03A5A8C807DF}"/>
            </a:ext>
          </a:extLst>
        </xdr:cNvPr>
        <xdr:cNvSpPr/>
      </xdr:nvSpPr>
      <xdr:spPr>
        <a:xfrm>
          <a:off x="18605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140970</xdr:rowOff>
    </xdr:from>
    <xdr:to>
      <xdr:col>102</xdr:col>
      <xdr:colOff>114300</xdr:colOff>
      <xdr:row>41</xdr:row>
      <xdr:rowOff>140970</xdr:rowOff>
    </xdr:to>
    <xdr:cxnSp macro="">
      <xdr:nvCxnSpPr>
        <xdr:cNvPr id="600" name="直線コネクタ 599">
          <a:extLst>
            <a:ext uri="{FF2B5EF4-FFF2-40B4-BE49-F238E27FC236}">
              <a16:creationId xmlns:a16="http://schemas.microsoft.com/office/drawing/2014/main" id="{DF55A81D-5207-4FDA-82C4-D2796B53D88A}"/>
            </a:ext>
          </a:extLst>
        </xdr:cNvPr>
        <xdr:cNvCxnSpPr/>
      </xdr:nvCxnSpPr>
      <xdr:spPr>
        <a:xfrm>
          <a:off x="18656300" y="7170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FDBE0AF-8DC0-4EC9-9DF4-7A16EC188F15}"/>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BAC9EE41-055C-4E34-AAC2-DDD917361E3F}"/>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667A475F-BC40-4622-86E1-C0F9D5514EF3}"/>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85F0C076-11B3-474F-A920-E9288EA0B9DD}"/>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34307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1B329217-E921-4C30-BCED-F07AD2B9A338}"/>
            </a:ext>
          </a:extLst>
        </xdr:cNvPr>
        <xdr:cNvSpPr txBox="1"/>
      </xdr:nvSpPr>
      <xdr:spPr>
        <a:xfrm>
          <a:off x="210757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34307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CBECDE9E-5EB8-4E57-92AA-E4353AA20CFE}"/>
            </a:ext>
          </a:extLst>
        </xdr:cNvPr>
        <xdr:cNvSpPr txBox="1"/>
      </xdr:nvSpPr>
      <xdr:spPr>
        <a:xfrm>
          <a:off x="20199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11447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76D06AF7-11C4-4F91-934A-BF9F6B7599E0}"/>
            </a:ext>
          </a:extLst>
        </xdr:cNvPr>
        <xdr:cNvSpPr txBox="1"/>
      </xdr:nvSpPr>
      <xdr:spPr>
        <a:xfrm>
          <a:off x="19310427"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11447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67CB5F58-3B76-402D-874F-98FED3EB6047}"/>
            </a:ext>
          </a:extLst>
        </xdr:cNvPr>
        <xdr:cNvSpPr txBox="1"/>
      </xdr:nvSpPr>
      <xdr:spPr>
        <a:xfrm>
          <a:off x="18421427"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3905572D-398C-4ECF-BC5C-7E412012874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2786DEE2-6B65-4DE4-A86A-0A97062B5A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F99F59EE-673C-4E4F-8E36-5A9765D23B4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DE83F2E7-39E0-4886-BD67-DBC8DA95DFB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08568B4F-B902-4ACC-8EBD-4FF8E7FE52C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F80C67C1-28A9-4722-A6D2-5A36F1516EF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226413F2-E69E-4037-8EC4-4825824D25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B952B4F0-7B64-483E-8F9E-E4D5D7F3FA2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2FF749B0-0470-469A-B367-AF887AB13EE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ED6F6C86-51CF-4BE4-933C-C53CCAAEABB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21C2435A-C2E3-4CC2-9403-320BE2BAE04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B2B6C462-AFD9-437F-BDA8-76367B00C08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AECC4D46-C2A6-4A9D-9545-E040922D88B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97CC35AD-10D9-4176-92D7-FBC6D26895E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25F358E4-E24B-4939-AD34-687EED21399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3FB4B319-C484-4AD7-BCFB-B8BD3517FB2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5EA552F5-7715-45E6-9E96-3C78E86527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02D55B43-5838-4190-ACF0-B5B765741E4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83E78B96-6460-4703-A68F-94234CD65EB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A3DE394C-88E7-42CC-B50D-4539C5C9692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C3F25C3E-5934-4DED-A696-B85DE3E5ADB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F9BDCE2B-0E56-407F-AE2A-CAAC62CC59B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64E9B41E-8782-49A8-9D3B-C809EA27307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01AFEB1D-9F7D-4691-A0A8-AB9546BAB8D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A5B94B07-6D08-48C7-9A07-EA8B2537A04D}"/>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973465C6-3128-4A2D-994A-71BB59AEB56E}"/>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18695622-8528-42C0-B7DA-8A0A4B3851DF}"/>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88DEFD3F-A8B9-4660-8CAB-295D70A53673}"/>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C95D9731-3A2B-4916-9696-01096BA4F079}"/>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80BD5AF7-7D3B-42C7-B702-61A33F570AD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4758009A-E169-4891-81E9-F8FE76F59B2D}"/>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B543951A-8E81-4DFC-8F8F-8F1B32D63FDD}"/>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011C0BBC-3B33-47CF-A6DA-51B18DDA223E}"/>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7D6B38A0-5328-476A-BACC-6B3527B25198}"/>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648444AE-D903-4411-9497-0154A40FB107}"/>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AFF187B-CE13-4BDC-BCF6-D0FA28F9A2A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BB97E7B-4A5B-45BF-B4BC-A6D697E1919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5C5A0B6-1D79-4581-BC11-81AB94A1D42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172A05B-4B76-42B9-B969-0A98B15306B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B84587A7-B74D-46F5-A87C-6335760BBB0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25400</xdr:rowOff>
    </xdr:from>
    <xdr:to>
      <xdr:col>85</xdr:col>
      <xdr:colOff>177800</xdr:colOff>
      <xdr:row>61</xdr:row>
      <xdr:rowOff>127000</xdr:rowOff>
    </xdr:to>
    <xdr:sp macro="" textlink="">
      <xdr:nvSpPr>
        <xdr:cNvPr id="649" name="楕円 648">
          <a:extLst>
            <a:ext uri="{FF2B5EF4-FFF2-40B4-BE49-F238E27FC236}">
              <a16:creationId xmlns:a16="http://schemas.microsoft.com/office/drawing/2014/main" id="{D76DBFD8-4C6C-4A9A-A5F7-3159F6382D3A}"/>
            </a:ext>
          </a:extLst>
        </xdr:cNvPr>
        <xdr:cNvSpPr/>
      </xdr:nvSpPr>
      <xdr:spPr>
        <a:xfrm>
          <a:off x="162687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3827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257FF197-AC1E-4DD4-8708-A1C915BA3082}"/>
            </a:ext>
          </a:extLst>
        </xdr:cNvPr>
        <xdr:cNvSpPr txBox="1"/>
      </xdr:nvSpPr>
      <xdr:spPr>
        <a:xfrm>
          <a:off x="16357600"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168275</xdr:rowOff>
    </xdr:from>
    <xdr:to>
      <xdr:col>81</xdr:col>
      <xdr:colOff>101600</xdr:colOff>
      <xdr:row>61</xdr:row>
      <xdr:rowOff>98425</xdr:rowOff>
    </xdr:to>
    <xdr:sp macro="" textlink="">
      <xdr:nvSpPr>
        <xdr:cNvPr id="651" name="楕円 650">
          <a:extLst>
            <a:ext uri="{FF2B5EF4-FFF2-40B4-BE49-F238E27FC236}">
              <a16:creationId xmlns:a16="http://schemas.microsoft.com/office/drawing/2014/main" id="{960AA67C-0109-4E57-B12E-0D93695EB626}"/>
            </a:ext>
          </a:extLst>
        </xdr:cNvPr>
        <xdr:cNvSpPr/>
      </xdr:nvSpPr>
      <xdr:spPr>
        <a:xfrm>
          <a:off x="15430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47625</xdr:rowOff>
    </xdr:from>
    <xdr:to>
      <xdr:col>85</xdr:col>
      <xdr:colOff>127000</xdr:colOff>
      <xdr:row>61</xdr:row>
      <xdr:rowOff>76200</xdr:rowOff>
    </xdr:to>
    <xdr:cxnSp macro="">
      <xdr:nvCxnSpPr>
        <xdr:cNvPr id="652" name="直線コネクタ 651">
          <a:extLst>
            <a:ext uri="{FF2B5EF4-FFF2-40B4-BE49-F238E27FC236}">
              <a16:creationId xmlns:a16="http://schemas.microsoft.com/office/drawing/2014/main" id="{8CBCACA5-8F1C-4C73-B125-A1EA2570629E}"/>
            </a:ext>
          </a:extLst>
        </xdr:cNvPr>
        <xdr:cNvCxnSpPr/>
      </xdr:nvCxnSpPr>
      <xdr:spPr>
        <a:xfrm>
          <a:off x="15481300" y="105060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149225</xdr:rowOff>
    </xdr:from>
    <xdr:to>
      <xdr:col>76</xdr:col>
      <xdr:colOff>165100</xdr:colOff>
      <xdr:row>61</xdr:row>
      <xdr:rowOff>79375</xdr:rowOff>
    </xdr:to>
    <xdr:sp macro="" textlink="">
      <xdr:nvSpPr>
        <xdr:cNvPr id="653" name="楕円 652">
          <a:extLst>
            <a:ext uri="{FF2B5EF4-FFF2-40B4-BE49-F238E27FC236}">
              <a16:creationId xmlns:a16="http://schemas.microsoft.com/office/drawing/2014/main" id="{8EE360EF-3337-4CBC-9C84-A6806CA47962}"/>
            </a:ext>
          </a:extLst>
        </xdr:cNvPr>
        <xdr:cNvSpPr/>
      </xdr:nvSpPr>
      <xdr:spPr>
        <a:xfrm>
          <a:off x="14541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28575</xdr:rowOff>
    </xdr:from>
    <xdr:to>
      <xdr:col>81</xdr:col>
      <xdr:colOff>50800</xdr:colOff>
      <xdr:row>61</xdr:row>
      <xdr:rowOff>47625</xdr:rowOff>
    </xdr:to>
    <xdr:cxnSp macro="">
      <xdr:nvCxnSpPr>
        <xdr:cNvPr id="654" name="直線コネクタ 653">
          <a:extLst>
            <a:ext uri="{FF2B5EF4-FFF2-40B4-BE49-F238E27FC236}">
              <a16:creationId xmlns:a16="http://schemas.microsoft.com/office/drawing/2014/main" id="{583533F1-2784-490A-8307-6520DFFDD7FF}"/>
            </a:ext>
          </a:extLst>
        </xdr:cNvPr>
        <xdr:cNvCxnSpPr/>
      </xdr:nvCxnSpPr>
      <xdr:spPr>
        <a:xfrm>
          <a:off x="14592300" y="104870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120650</xdr:rowOff>
    </xdr:from>
    <xdr:to>
      <xdr:col>72</xdr:col>
      <xdr:colOff>38100</xdr:colOff>
      <xdr:row>61</xdr:row>
      <xdr:rowOff>50800</xdr:rowOff>
    </xdr:to>
    <xdr:sp macro="" textlink="">
      <xdr:nvSpPr>
        <xdr:cNvPr id="655" name="楕円 654">
          <a:extLst>
            <a:ext uri="{FF2B5EF4-FFF2-40B4-BE49-F238E27FC236}">
              <a16:creationId xmlns:a16="http://schemas.microsoft.com/office/drawing/2014/main" id="{CD1E3E62-D6BB-4F49-AC23-6A3C98D45D60}"/>
            </a:ext>
          </a:extLst>
        </xdr:cNvPr>
        <xdr:cNvSpPr/>
      </xdr:nvSpPr>
      <xdr:spPr>
        <a:xfrm>
          <a:off x="13652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0</xdr:rowOff>
    </xdr:from>
    <xdr:to>
      <xdr:col>76</xdr:col>
      <xdr:colOff>114300</xdr:colOff>
      <xdr:row>61</xdr:row>
      <xdr:rowOff>28575</xdr:rowOff>
    </xdr:to>
    <xdr:cxnSp macro="">
      <xdr:nvCxnSpPr>
        <xdr:cNvPr id="656" name="直線コネクタ 655">
          <a:extLst>
            <a:ext uri="{FF2B5EF4-FFF2-40B4-BE49-F238E27FC236}">
              <a16:creationId xmlns:a16="http://schemas.microsoft.com/office/drawing/2014/main" id="{E6E1276A-DCDC-4CD6-8F20-4F3B21F69B38}"/>
            </a:ext>
          </a:extLst>
        </xdr:cNvPr>
        <xdr:cNvCxnSpPr/>
      </xdr:nvCxnSpPr>
      <xdr:spPr>
        <a:xfrm>
          <a:off x="13703300" y="104584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95885</xdr:rowOff>
    </xdr:from>
    <xdr:to>
      <xdr:col>67</xdr:col>
      <xdr:colOff>101600</xdr:colOff>
      <xdr:row>61</xdr:row>
      <xdr:rowOff>26035</xdr:rowOff>
    </xdr:to>
    <xdr:sp macro="" textlink="">
      <xdr:nvSpPr>
        <xdr:cNvPr id="657" name="楕円 656">
          <a:extLst>
            <a:ext uri="{FF2B5EF4-FFF2-40B4-BE49-F238E27FC236}">
              <a16:creationId xmlns:a16="http://schemas.microsoft.com/office/drawing/2014/main" id="{7E936EA3-5915-4A45-9612-3394364AD402}"/>
            </a:ext>
          </a:extLst>
        </xdr:cNvPr>
        <xdr:cNvSpPr/>
      </xdr:nvSpPr>
      <xdr:spPr>
        <a:xfrm>
          <a:off x="12763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146685</xdr:rowOff>
    </xdr:from>
    <xdr:to>
      <xdr:col>71</xdr:col>
      <xdr:colOff>177800</xdr:colOff>
      <xdr:row>61</xdr:row>
      <xdr:rowOff>0</xdr:rowOff>
    </xdr:to>
    <xdr:cxnSp macro="">
      <xdr:nvCxnSpPr>
        <xdr:cNvPr id="658" name="直線コネクタ 657">
          <a:extLst>
            <a:ext uri="{FF2B5EF4-FFF2-40B4-BE49-F238E27FC236}">
              <a16:creationId xmlns:a16="http://schemas.microsoft.com/office/drawing/2014/main" id="{97F67F1C-36D8-4DA5-AA30-649D07368BB1}"/>
            </a:ext>
          </a:extLst>
        </xdr:cNvPr>
        <xdr:cNvCxnSpPr/>
      </xdr:nvCxnSpPr>
      <xdr:spPr>
        <a:xfrm>
          <a:off x="12814300" y="104336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659" name="n_1aveValue【学校施設】&#10;有形固定資産減価償却率">
          <a:extLst>
            <a:ext uri="{FF2B5EF4-FFF2-40B4-BE49-F238E27FC236}">
              <a16:creationId xmlns:a16="http://schemas.microsoft.com/office/drawing/2014/main" id="{EA3AB468-9EDD-40EA-A42B-5603FFBC4372}"/>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0" name="n_2aveValue【学校施設】&#10;有形固定資産減価償却率">
          <a:extLst>
            <a:ext uri="{FF2B5EF4-FFF2-40B4-BE49-F238E27FC236}">
              <a16:creationId xmlns:a16="http://schemas.microsoft.com/office/drawing/2014/main" id="{587B8D86-6324-48A5-9907-2523024249CA}"/>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1" name="n_3aveValue【学校施設】&#10;有形固定資産減価償却率">
          <a:extLst>
            <a:ext uri="{FF2B5EF4-FFF2-40B4-BE49-F238E27FC236}">
              <a16:creationId xmlns:a16="http://schemas.microsoft.com/office/drawing/2014/main" id="{52FDB2EA-333E-4DB3-85B5-D50258D7BA89}"/>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2" name="n_4aveValue【学校施設】&#10;有形固定資産減価償却率">
          <a:extLst>
            <a:ext uri="{FF2B5EF4-FFF2-40B4-BE49-F238E27FC236}">
              <a16:creationId xmlns:a16="http://schemas.microsoft.com/office/drawing/2014/main" id="{F5B27381-5A3D-4AB9-9570-364D2886208C}"/>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89552</xdr:rowOff>
    </xdr:from>
    <xdr:ext cx="405111" cy="259045"/>
    <xdr:sp macro="" textlink="">
      <xdr:nvSpPr>
        <xdr:cNvPr id="663" name="n_1mainValue【学校施設】&#10;有形固定資産減価償却率">
          <a:extLst>
            <a:ext uri="{FF2B5EF4-FFF2-40B4-BE49-F238E27FC236}">
              <a16:creationId xmlns:a16="http://schemas.microsoft.com/office/drawing/2014/main" id="{B67648EC-D3F1-4613-834D-BCB4C134CE09}"/>
            </a:ext>
          </a:extLst>
        </xdr:cNvPr>
        <xdr:cNvSpPr txBox="1"/>
      </xdr:nvSpPr>
      <xdr:spPr>
        <a:xfrm>
          <a:off x="152660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70502</xdr:rowOff>
    </xdr:from>
    <xdr:ext cx="405111" cy="259045"/>
    <xdr:sp macro="" textlink="">
      <xdr:nvSpPr>
        <xdr:cNvPr id="664" name="n_2mainValue【学校施設】&#10;有形固定資産減価償却率">
          <a:extLst>
            <a:ext uri="{FF2B5EF4-FFF2-40B4-BE49-F238E27FC236}">
              <a16:creationId xmlns:a16="http://schemas.microsoft.com/office/drawing/2014/main" id="{5FB3C0DC-B268-4276-B902-11B7D10EDE0B}"/>
            </a:ext>
          </a:extLst>
        </xdr:cNvPr>
        <xdr:cNvSpPr txBox="1"/>
      </xdr:nvSpPr>
      <xdr:spPr>
        <a:xfrm>
          <a:off x="14389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41927</xdr:rowOff>
    </xdr:from>
    <xdr:ext cx="405111" cy="259045"/>
    <xdr:sp macro="" textlink="">
      <xdr:nvSpPr>
        <xdr:cNvPr id="665" name="n_3mainValue【学校施設】&#10;有形固定資産減価償却率">
          <a:extLst>
            <a:ext uri="{FF2B5EF4-FFF2-40B4-BE49-F238E27FC236}">
              <a16:creationId xmlns:a16="http://schemas.microsoft.com/office/drawing/2014/main" id="{A7BB9B60-DAEC-4606-B0D9-B94E6A581A3E}"/>
            </a:ext>
          </a:extLst>
        </xdr:cNvPr>
        <xdr:cNvSpPr txBox="1"/>
      </xdr:nvSpPr>
      <xdr:spPr>
        <a:xfrm>
          <a:off x="13500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17162</xdr:rowOff>
    </xdr:from>
    <xdr:ext cx="405111" cy="259045"/>
    <xdr:sp macro="" textlink="">
      <xdr:nvSpPr>
        <xdr:cNvPr id="666" name="n_4mainValue【学校施設】&#10;有形固定資産減価償却率">
          <a:extLst>
            <a:ext uri="{FF2B5EF4-FFF2-40B4-BE49-F238E27FC236}">
              <a16:creationId xmlns:a16="http://schemas.microsoft.com/office/drawing/2014/main" id="{A49BCA51-C666-45E4-931B-F56D43F295FE}"/>
            </a:ext>
          </a:extLst>
        </xdr:cNvPr>
        <xdr:cNvSpPr txBox="1"/>
      </xdr:nvSpPr>
      <xdr:spPr>
        <a:xfrm>
          <a:off x="12611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39C9B402-879C-45D5-AE90-EFDF556153A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FBE9AE39-68DC-4825-BD94-97710E7E910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046D2E2D-D77F-49C9-82C3-F6B4F3D9921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9178BEA3-94F6-443E-A49F-8D32C2F1DB4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F1FCAE6F-062C-405C-8C1A-383E8A7371C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B7184D98-1EBA-4B7D-ADEB-25F22298D6A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48888C5A-DC8E-4A42-B046-B0C72E96B95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9CBDB7CE-79BB-4730-B61D-5DF42C50E41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9B843360-BE30-4653-BEF6-BE1C603B0E3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2F5CA1AC-A8B8-4F9F-BCC3-B279DA7C363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0EF0D379-73AD-46AD-9578-B97825D41F5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DDA81694-8DCC-4BD3-B3BB-6229C563BC4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435ABAC2-BC0A-41CD-8DC2-002BC691A14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B3EA7552-9E1D-419E-A625-4EB2B7E715B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6C87AD6C-9BCF-4477-BD08-D8D3838BA1B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E63FCD07-A0B1-47CF-9128-C4444CA657E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A51F8FF7-D6AC-458F-8EEC-D5356C0A351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EDEEA0BD-A7CE-4256-AC87-C6F029303E0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099C5818-6960-4B71-915F-DBD739F43F9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9205D0C4-C73F-4695-83E4-5DE2EF77B0F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D9B11C86-3722-4F78-ADE6-C88B026BC38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B49C1BCB-675F-4DB7-9682-BEB57072C4D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5DCBEEE8-5FB8-4A39-839A-E9F6F84DDA31}"/>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25025AED-CD8F-49E0-9329-9F604825A9BD}"/>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BA829474-9CB6-41CD-9381-1D14D62722D7}"/>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64BC8801-79E8-4FB9-B7D9-A0DFF82932A4}"/>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591F67AD-0FAD-4921-BB82-C6283F61CECD}"/>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694" name="【学校施設】&#10;一人当たり面積平均値テキスト">
          <a:extLst>
            <a:ext uri="{FF2B5EF4-FFF2-40B4-BE49-F238E27FC236}">
              <a16:creationId xmlns:a16="http://schemas.microsoft.com/office/drawing/2014/main" id="{AD2C0A05-1040-457C-A40A-708261BD82CC}"/>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58F8EF15-5F74-4A2E-B4D2-BFE1178DEE14}"/>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EF6CEF17-5BA0-4A54-B4F3-C44BFCDFB73D}"/>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B803C180-39F5-4510-A5A5-6473BEEE2B96}"/>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DD69182C-EC67-41FD-B9BC-086AD4D5C3A1}"/>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404901FE-D6FC-4D29-9D28-C34AF7B9F82B}"/>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A35625F-C2BF-46B5-B6B2-75DFB068805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5C1B16E-BAC7-434D-9C4F-4B8CE25A390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B77AEF4-DDF5-4A96-B6CF-AD9BFD31018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C9856E7-4DE6-47C2-BCF0-29420017D50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E783E0F-6BC2-4F59-BC3B-E3591A5A235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33782</xdr:rowOff>
    </xdr:from>
    <xdr:to>
      <xdr:col>116</xdr:col>
      <xdr:colOff>114300</xdr:colOff>
      <xdr:row>62</xdr:row>
      <xdr:rowOff>135382</xdr:rowOff>
    </xdr:to>
    <xdr:sp macro="" textlink="">
      <xdr:nvSpPr>
        <xdr:cNvPr id="705" name="楕円 704">
          <a:extLst>
            <a:ext uri="{FF2B5EF4-FFF2-40B4-BE49-F238E27FC236}">
              <a16:creationId xmlns:a16="http://schemas.microsoft.com/office/drawing/2014/main" id="{1B58A8EA-1DE7-4B3E-A553-2E6C95D42464}"/>
            </a:ext>
          </a:extLst>
        </xdr:cNvPr>
        <xdr:cNvSpPr/>
      </xdr:nvSpPr>
      <xdr:spPr>
        <a:xfrm>
          <a:off x="22110700" y="1066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56659</xdr:rowOff>
    </xdr:from>
    <xdr:ext cx="469744" cy="259045"/>
    <xdr:sp macro="" textlink="">
      <xdr:nvSpPr>
        <xdr:cNvPr id="706" name="【学校施設】&#10;一人当たり面積該当値テキスト">
          <a:extLst>
            <a:ext uri="{FF2B5EF4-FFF2-40B4-BE49-F238E27FC236}">
              <a16:creationId xmlns:a16="http://schemas.microsoft.com/office/drawing/2014/main" id="{76430F4C-1C81-4758-A614-A50CAE004F65}"/>
            </a:ext>
          </a:extLst>
        </xdr:cNvPr>
        <xdr:cNvSpPr txBox="1"/>
      </xdr:nvSpPr>
      <xdr:spPr>
        <a:xfrm>
          <a:off x="22199600" y="1051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40183</xdr:rowOff>
    </xdr:from>
    <xdr:to>
      <xdr:col>112</xdr:col>
      <xdr:colOff>38100</xdr:colOff>
      <xdr:row>62</xdr:row>
      <xdr:rowOff>141783</xdr:rowOff>
    </xdr:to>
    <xdr:sp macro="" textlink="">
      <xdr:nvSpPr>
        <xdr:cNvPr id="707" name="楕円 706">
          <a:extLst>
            <a:ext uri="{FF2B5EF4-FFF2-40B4-BE49-F238E27FC236}">
              <a16:creationId xmlns:a16="http://schemas.microsoft.com/office/drawing/2014/main" id="{7D2DA6A3-9B43-40B2-8AD3-CDBEB9E1B0DC}"/>
            </a:ext>
          </a:extLst>
        </xdr:cNvPr>
        <xdr:cNvSpPr/>
      </xdr:nvSpPr>
      <xdr:spPr>
        <a:xfrm>
          <a:off x="21272500" y="106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84582</xdr:rowOff>
    </xdr:from>
    <xdr:to>
      <xdr:col>116</xdr:col>
      <xdr:colOff>63500</xdr:colOff>
      <xdr:row>62</xdr:row>
      <xdr:rowOff>90983</xdr:rowOff>
    </xdr:to>
    <xdr:cxnSp macro="">
      <xdr:nvCxnSpPr>
        <xdr:cNvPr id="708" name="直線コネクタ 707">
          <a:extLst>
            <a:ext uri="{FF2B5EF4-FFF2-40B4-BE49-F238E27FC236}">
              <a16:creationId xmlns:a16="http://schemas.microsoft.com/office/drawing/2014/main" id="{F841335C-32BB-42DF-8709-E3E32213C258}"/>
            </a:ext>
          </a:extLst>
        </xdr:cNvPr>
        <xdr:cNvCxnSpPr/>
      </xdr:nvCxnSpPr>
      <xdr:spPr>
        <a:xfrm flipV="1">
          <a:off x="21323300" y="10714482"/>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43841</xdr:rowOff>
    </xdr:from>
    <xdr:to>
      <xdr:col>107</xdr:col>
      <xdr:colOff>101600</xdr:colOff>
      <xdr:row>62</xdr:row>
      <xdr:rowOff>145441</xdr:rowOff>
    </xdr:to>
    <xdr:sp macro="" textlink="">
      <xdr:nvSpPr>
        <xdr:cNvPr id="709" name="楕円 708">
          <a:extLst>
            <a:ext uri="{FF2B5EF4-FFF2-40B4-BE49-F238E27FC236}">
              <a16:creationId xmlns:a16="http://schemas.microsoft.com/office/drawing/2014/main" id="{D63B74F3-9209-4F03-B8B7-B73E531EEEED}"/>
            </a:ext>
          </a:extLst>
        </xdr:cNvPr>
        <xdr:cNvSpPr/>
      </xdr:nvSpPr>
      <xdr:spPr>
        <a:xfrm>
          <a:off x="20383500" y="1067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90983</xdr:rowOff>
    </xdr:from>
    <xdr:to>
      <xdr:col>111</xdr:col>
      <xdr:colOff>177800</xdr:colOff>
      <xdr:row>62</xdr:row>
      <xdr:rowOff>94641</xdr:rowOff>
    </xdr:to>
    <xdr:cxnSp macro="">
      <xdr:nvCxnSpPr>
        <xdr:cNvPr id="710" name="直線コネクタ 709">
          <a:extLst>
            <a:ext uri="{FF2B5EF4-FFF2-40B4-BE49-F238E27FC236}">
              <a16:creationId xmlns:a16="http://schemas.microsoft.com/office/drawing/2014/main" id="{91313D1C-B709-4CCB-884F-73514CF1AD4E}"/>
            </a:ext>
          </a:extLst>
        </xdr:cNvPr>
        <xdr:cNvCxnSpPr/>
      </xdr:nvCxnSpPr>
      <xdr:spPr>
        <a:xfrm flipV="1">
          <a:off x="20434300" y="10720883"/>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45669</xdr:rowOff>
    </xdr:from>
    <xdr:to>
      <xdr:col>102</xdr:col>
      <xdr:colOff>165100</xdr:colOff>
      <xdr:row>62</xdr:row>
      <xdr:rowOff>147269</xdr:rowOff>
    </xdr:to>
    <xdr:sp macro="" textlink="">
      <xdr:nvSpPr>
        <xdr:cNvPr id="711" name="楕円 710">
          <a:extLst>
            <a:ext uri="{FF2B5EF4-FFF2-40B4-BE49-F238E27FC236}">
              <a16:creationId xmlns:a16="http://schemas.microsoft.com/office/drawing/2014/main" id="{12747EC1-0F54-4D62-96DC-7DBB8202D355}"/>
            </a:ext>
          </a:extLst>
        </xdr:cNvPr>
        <xdr:cNvSpPr/>
      </xdr:nvSpPr>
      <xdr:spPr>
        <a:xfrm>
          <a:off x="19494500" y="1067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94641</xdr:rowOff>
    </xdr:from>
    <xdr:to>
      <xdr:col>107</xdr:col>
      <xdr:colOff>50800</xdr:colOff>
      <xdr:row>62</xdr:row>
      <xdr:rowOff>96469</xdr:rowOff>
    </xdr:to>
    <xdr:cxnSp macro="">
      <xdr:nvCxnSpPr>
        <xdr:cNvPr id="712" name="直線コネクタ 711">
          <a:extLst>
            <a:ext uri="{FF2B5EF4-FFF2-40B4-BE49-F238E27FC236}">
              <a16:creationId xmlns:a16="http://schemas.microsoft.com/office/drawing/2014/main" id="{CC8704EC-7E63-4A3E-9D83-F092B75B1FBA}"/>
            </a:ext>
          </a:extLst>
        </xdr:cNvPr>
        <xdr:cNvCxnSpPr/>
      </xdr:nvCxnSpPr>
      <xdr:spPr>
        <a:xfrm flipV="1">
          <a:off x="19545300" y="10724541"/>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47955</xdr:rowOff>
    </xdr:from>
    <xdr:to>
      <xdr:col>98</xdr:col>
      <xdr:colOff>38100</xdr:colOff>
      <xdr:row>62</xdr:row>
      <xdr:rowOff>149555</xdr:rowOff>
    </xdr:to>
    <xdr:sp macro="" textlink="">
      <xdr:nvSpPr>
        <xdr:cNvPr id="713" name="楕円 712">
          <a:extLst>
            <a:ext uri="{FF2B5EF4-FFF2-40B4-BE49-F238E27FC236}">
              <a16:creationId xmlns:a16="http://schemas.microsoft.com/office/drawing/2014/main" id="{820D1491-F9CB-47D7-A52E-A742C44AD257}"/>
            </a:ext>
          </a:extLst>
        </xdr:cNvPr>
        <xdr:cNvSpPr/>
      </xdr:nvSpPr>
      <xdr:spPr>
        <a:xfrm>
          <a:off x="18605500" y="1067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96469</xdr:rowOff>
    </xdr:from>
    <xdr:to>
      <xdr:col>102</xdr:col>
      <xdr:colOff>114300</xdr:colOff>
      <xdr:row>62</xdr:row>
      <xdr:rowOff>98755</xdr:rowOff>
    </xdr:to>
    <xdr:cxnSp macro="">
      <xdr:nvCxnSpPr>
        <xdr:cNvPr id="714" name="直線コネクタ 713">
          <a:extLst>
            <a:ext uri="{FF2B5EF4-FFF2-40B4-BE49-F238E27FC236}">
              <a16:creationId xmlns:a16="http://schemas.microsoft.com/office/drawing/2014/main" id="{7CF8735E-C4B9-46A6-A61F-2F9411FDB04A}"/>
            </a:ext>
          </a:extLst>
        </xdr:cNvPr>
        <xdr:cNvCxnSpPr/>
      </xdr:nvCxnSpPr>
      <xdr:spPr>
        <a:xfrm flipV="1">
          <a:off x="18656300" y="1072636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715" name="n_1aveValue【学校施設】&#10;一人当たり面積">
          <a:extLst>
            <a:ext uri="{FF2B5EF4-FFF2-40B4-BE49-F238E27FC236}">
              <a16:creationId xmlns:a16="http://schemas.microsoft.com/office/drawing/2014/main" id="{4CC88E26-BF47-410B-AEEA-B1F6A3CE66E4}"/>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716" name="n_2aveValue【学校施設】&#10;一人当たり面積">
          <a:extLst>
            <a:ext uri="{FF2B5EF4-FFF2-40B4-BE49-F238E27FC236}">
              <a16:creationId xmlns:a16="http://schemas.microsoft.com/office/drawing/2014/main" id="{6F65766A-598E-4AEE-B34F-DCA96D104D4B}"/>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717" name="n_3aveValue【学校施設】&#10;一人当たり面積">
          <a:extLst>
            <a:ext uri="{FF2B5EF4-FFF2-40B4-BE49-F238E27FC236}">
              <a16:creationId xmlns:a16="http://schemas.microsoft.com/office/drawing/2014/main" id="{53F609B6-F191-4E26-A34A-79BE36EC2E62}"/>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718" name="n_4aveValue【学校施設】&#10;一人当たり面積">
          <a:extLst>
            <a:ext uri="{FF2B5EF4-FFF2-40B4-BE49-F238E27FC236}">
              <a16:creationId xmlns:a16="http://schemas.microsoft.com/office/drawing/2014/main" id="{49715588-98BA-485C-84C3-017E3025BBB0}"/>
            </a:ext>
          </a:extLst>
        </xdr:cNvPr>
        <xdr:cNvSpPr txBox="1"/>
      </xdr:nvSpPr>
      <xdr:spPr>
        <a:xfrm>
          <a:off x="18421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158310</xdr:rowOff>
    </xdr:from>
    <xdr:ext cx="469744" cy="259045"/>
    <xdr:sp macro="" textlink="">
      <xdr:nvSpPr>
        <xdr:cNvPr id="719" name="n_1mainValue【学校施設】&#10;一人当たり面積">
          <a:extLst>
            <a:ext uri="{FF2B5EF4-FFF2-40B4-BE49-F238E27FC236}">
              <a16:creationId xmlns:a16="http://schemas.microsoft.com/office/drawing/2014/main" id="{24852897-564A-44A5-8C60-4E23A7325018}"/>
            </a:ext>
          </a:extLst>
        </xdr:cNvPr>
        <xdr:cNvSpPr txBox="1"/>
      </xdr:nvSpPr>
      <xdr:spPr>
        <a:xfrm>
          <a:off x="21075727" y="10445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161968</xdr:rowOff>
    </xdr:from>
    <xdr:ext cx="469744" cy="259045"/>
    <xdr:sp macro="" textlink="">
      <xdr:nvSpPr>
        <xdr:cNvPr id="720" name="n_2mainValue【学校施設】&#10;一人当たり面積">
          <a:extLst>
            <a:ext uri="{FF2B5EF4-FFF2-40B4-BE49-F238E27FC236}">
              <a16:creationId xmlns:a16="http://schemas.microsoft.com/office/drawing/2014/main" id="{3161626C-34BC-4BEF-9138-1892A23A2095}"/>
            </a:ext>
          </a:extLst>
        </xdr:cNvPr>
        <xdr:cNvSpPr txBox="1"/>
      </xdr:nvSpPr>
      <xdr:spPr>
        <a:xfrm>
          <a:off x="20199427" y="1044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163796</xdr:rowOff>
    </xdr:from>
    <xdr:ext cx="469744" cy="259045"/>
    <xdr:sp macro="" textlink="">
      <xdr:nvSpPr>
        <xdr:cNvPr id="721" name="n_3mainValue【学校施設】&#10;一人当たり面積">
          <a:extLst>
            <a:ext uri="{FF2B5EF4-FFF2-40B4-BE49-F238E27FC236}">
              <a16:creationId xmlns:a16="http://schemas.microsoft.com/office/drawing/2014/main" id="{52A805FE-398C-46ED-B5DF-2861FFA80FEA}"/>
            </a:ext>
          </a:extLst>
        </xdr:cNvPr>
        <xdr:cNvSpPr txBox="1"/>
      </xdr:nvSpPr>
      <xdr:spPr>
        <a:xfrm>
          <a:off x="19310427" y="1045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166082</xdr:rowOff>
    </xdr:from>
    <xdr:ext cx="469744" cy="259045"/>
    <xdr:sp macro="" textlink="">
      <xdr:nvSpPr>
        <xdr:cNvPr id="722" name="n_4mainValue【学校施設】&#10;一人当たり面積">
          <a:extLst>
            <a:ext uri="{FF2B5EF4-FFF2-40B4-BE49-F238E27FC236}">
              <a16:creationId xmlns:a16="http://schemas.microsoft.com/office/drawing/2014/main" id="{F74B67EC-72DC-4C5B-8738-E5F8C45EFA1D}"/>
            </a:ext>
          </a:extLst>
        </xdr:cNvPr>
        <xdr:cNvSpPr txBox="1"/>
      </xdr:nvSpPr>
      <xdr:spPr>
        <a:xfrm>
          <a:off x="18421427" y="1045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E380BA13-AEF8-4911-B5C8-02C3DDEC00D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E6A4552C-6764-4C9E-B8DA-163104AF36D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63F185BC-58CB-4E9C-A727-5F61064AE56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4508C4FB-E81F-48E0-8A14-06812AF64E5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9009348-3D3E-4F42-B257-138E15960EA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3C04B2E1-46AE-4235-A34F-C2D74023B37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D600C8A3-C72B-4FD6-9503-704AD8B36B8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54CF0362-05CC-446A-965C-AC264575FA1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2C75CDCE-1638-475C-9F84-02499AC79AC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B4BB2692-6AC7-4AEB-A339-633207B8993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983A21A2-14F8-4F66-BB86-D1A14584EE0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2632C103-151A-41E3-B0CC-2DFDC74637E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78CBFD6A-1D54-4DC3-85B9-E3EB3E2D1A1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201B6FE7-66E2-4CE7-B423-5D37ADFED84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705E7FE9-DBD1-4B73-8BB0-6C3A6446E68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C3ED1E2E-D7C9-4FE2-A39F-3AF37CBAA41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242E1BC7-2D47-4C77-A05E-3B800EF03B5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7251F2D1-DDDE-4B92-8714-785D95180BB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4CB932D5-9003-4810-8CE9-C2D9AB8BBAF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F32771CF-0DCA-405F-A326-72446554734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B1FC7705-6800-45A9-9CFE-F3DDF4E3093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B9F5DEA8-7346-4963-B539-217F28F9C2D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A4E161BF-3DFC-4426-96A2-699A5F1425A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1EAE4798-C125-4A70-AE3F-294397554C0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65A06646-DB9D-4016-B38D-270BF032C9D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E9A087D0-3307-4F71-9C3E-24249752A036}"/>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E214F695-949F-4B6B-A0F8-DE715C8D57C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573E6D31-B369-4BBF-B3B6-37F0CF09FE1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1" name="【児童館】&#10;有形固定資産減価償却率最大値テキスト">
          <a:extLst>
            <a:ext uri="{FF2B5EF4-FFF2-40B4-BE49-F238E27FC236}">
              <a16:creationId xmlns:a16="http://schemas.microsoft.com/office/drawing/2014/main" id="{D9E80BA1-F915-4A9B-8ABC-EDD714CD4683}"/>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2" name="直線コネクタ 751">
          <a:extLst>
            <a:ext uri="{FF2B5EF4-FFF2-40B4-BE49-F238E27FC236}">
              <a16:creationId xmlns:a16="http://schemas.microsoft.com/office/drawing/2014/main" id="{AA02ADEB-5B77-4BEB-BECB-73DED8356B96}"/>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753" name="【児童館】&#10;有形固定資産減価償却率平均値テキスト">
          <a:extLst>
            <a:ext uri="{FF2B5EF4-FFF2-40B4-BE49-F238E27FC236}">
              <a16:creationId xmlns:a16="http://schemas.microsoft.com/office/drawing/2014/main" id="{42D9FD87-770D-49CB-A205-2F6899758DCC}"/>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754" name="フローチャート: 判断 753">
          <a:extLst>
            <a:ext uri="{FF2B5EF4-FFF2-40B4-BE49-F238E27FC236}">
              <a16:creationId xmlns:a16="http://schemas.microsoft.com/office/drawing/2014/main" id="{D3F048D4-1357-4528-92C8-9B06168032AD}"/>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755" name="フローチャート: 判断 754">
          <a:extLst>
            <a:ext uri="{FF2B5EF4-FFF2-40B4-BE49-F238E27FC236}">
              <a16:creationId xmlns:a16="http://schemas.microsoft.com/office/drawing/2014/main" id="{16417A05-269D-4F55-A88A-13F26F3481AF}"/>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756" name="フローチャート: 判断 755">
          <a:extLst>
            <a:ext uri="{FF2B5EF4-FFF2-40B4-BE49-F238E27FC236}">
              <a16:creationId xmlns:a16="http://schemas.microsoft.com/office/drawing/2014/main" id="{276BDEBE-C71E-4D0E-A59A-61B012C434F3}"/>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757" name="フローチャート: 判断 756">
          <a:extLst>
            <a:ext uri="{FF2B5EF4-FFF2-40B4-BE49-F238E27FC236}">
              <a16:creationId xmlns:a16="http://schemas.microsoft.com/office/drawing/2014/main" id="{6826A6C6-7F82-4E2C-A2C7-41DD24320387}"/>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758" name="フローチャート: 判断 757">
          <a:extLst>
            <a:ext uri="{FF2B5EF4-FFF2-40B4-BE49-F238E27FC236}">
              <a16:creationId xmlns:a16="http://schemas.microsoft.com/office/drawing/2014/main" id="{84FF22D2-9C3A-4B90-9EAA-F2FC2FCF0DC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46F9F99-0177-4D8B-95A1-34640DC606C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5C9EFC6-AB84-435F-A030-151CFAD514B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94FB534-A5F9-4A75-82CD-16D16EA6215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981FADD-8E5D-4FD7-9DB9-6ADFF9445C4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A61B151-92C7-42E9-B5E1-6B2D944E1A3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72208</xdr:rowOff>
    </xdr:from>
    <xdr:to>
      <xdr:col>85</xdr:col>
      <xdr:colOff>177800</xdr:colOff>
      <xdr:row>80</xdr:row>
      <xdr:rowOff>2358</xdr:rowOff>
    </xdr:to>
    <xdr:sp macro="" textlink="">
      <xdr:nvSpPr>
        <xdr:cNvPr id="764" name="楕円 763">
          <a:extLst>
            <a:ext uri="{FF2B5EF4-FFF2-40B4-BE49-F238E27FC236}">
              <a16:creationId xmlns:a16="http://schemas.microsoft.com/office/drawing/2014/main" id="{701E9E1B-F9A3-4ACF-BD32-63B158997937}"/>
            </a:ext>
          </a:extLst>
        </xdr:cNvPr>
        <xdr:cNvSpPr/>
      </xdr:nvSpPr>
      <xdr:spPr>
        <a:xfrm>
          <a:off x="16268700" y="1361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95085</xdr:rowOff>
    </xdr:from>
    <xdr:ext cx="405111" cy="259045"/>
    <xdr:sp macro="" textlink="">
      <xdr:nvSpPr>
        <xdr:cNvPr id="765" name="【児童館】&#10;有形固定資産減価償却率該当値テキスト">
          <a:extLst>
            <a:ext uri="{FF2B5EF4-FFF2-40B4-BE49-F238E27FC236}">
              <a16:creationId xmlns:a16="http://schemas.microsoft.com/office/drawing/2014/main" id="{99BFEE49-F1E5-46E8-8D10-03E1441089DE}"/>
            </a:ext>
          </a:extLst>
        </xdr:cNvPr>
        <xdr:cNvSpPr txBox="1"/>
      </xdr:nvSpPr>
      <xdr:spPr>
        <a:xfrm>
          <a:off x="16357600" y="1346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49349</xdr:rowOff>
    </xdr:from>
    <xdr:to>
      <xdr:col>81</xdr:col>
      <xdr:colOff>101600</xdr:colOff>
      <xdr:row>79</xdr:row>
      <xdr:rowOff>150949</xdr:rowOff>
    </xdr:to>
    <xdr:sp macro="" textlink="">
      <xdr:nvSpPr>
        <xdr:cNvPr id="766" name="楕円 765">
          <a:extLst>
            <a:ext uri="{FF2B5EF4-FFF2-40B4-BE49-F238E27FC236}">
              <a16:creationId xmlns:a16="http://schemas.microsoft.com/office/drawing/2014/main" id="{AF667E1D-767C-4F2A-B5FA-8518AD0470D7}"/>
            </a:ext>
          </a:extLst>
        </xdr:cNvPr>
        <xdr:cNvSpPr/>
      </xdr:nvSpPr>
      <xdr:spPr>
        <a:xfrm>
          <a:off x="15430500" y="1359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100149</xdr:rowOff>
    </xdr:from>
    <xdr:to>
      <xdr:col>85</xdr:col>
      <xdr:colOff>127000</xdr:colOff>
      <xdr:row>79</xdr:row>
      <xdr:rowOff>123008</xdr:rowOff>
    </xdr:to>
    <xdr:cxnSp macro="">
      <xdr:nvCxnSpPr>
        <xdr:cNvPr id="767" name="直線コネクタ 766">
          <a:extLst>
            <a:ext uri="{FF2B5EF4-FFF2-40B4-BE49-F238E27FC236}">
              <a16:creationId xmlns:a16="http://schemas.microsoft.com/office/drawing/2014/main" id="{C5B60A6B-2BAC-4086-9024-A5E1D5743631}"/>
            </a:ext>
          </a:extLst>
        </xdr:cNvPr>
        <xdr:cNvCxnSpPr/>
      </xdr:nvCxnSpPr>
      <xdr:spPr>
        <a:xfrm>
          <a:off x="15481300" y="13644699"/>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28121</xdr:rowOff>
    </xdr:from>
    <xdr:to>
      <xdr:col>76</xdr:col>
      <xdr:colOff>165100</xdr:colOff>
      <xdr:row>79</xdr:row>
      <xdr:rowOff>129721</xdr:rowOff>
    </xdr:to>
    <xdr:sp macro="" textlink="">
      <xdr:nvSpPr>
        <xdr:cNvPr id="768" name="楕円 767">
          <a:extLst>
            <a:ext uri="{FF2B5EF4-FFF2-40B4-BE49-F238E27FC236}">
              <a16:creationId xmlns:a16="http://schemas.microsoft.com/office/drawing/2014/main" id="{02EBBE19-3D70-4BCF-8381-125C91A857D6}"/>
            </a:ext>
          </a:extLst>
        </xdr:cNvPr>
        <xdr:cNvSpPr/>
      </xdr:nvSpPr>
      <xdr:spPr>
        <a:xfrm>
          <a:off x="14541500" y="1357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78921</xdr:rowOff>
    </xdr:from>
    <xdr:to>
      <xdr:col>81</xdr:col>
      <xdr:colOff>50800</xdr:colOff>
      <xdr:row>79</xdr:row>
      <xdr:rowOff>100149</xdr:rowOff>
    </xdr:to>
    <xdr:cxnSp macro="">
      <xdr:nvCxnSpPr>
        <xdr:cNvPr id="769" name="直線コネクタ 768">
          <a:extLst>
            <a:ext uri="{FF2B5EF4-FFF2-40B4-BE49-F238E27FC236}">
              <a16:creationId xmlns:a16="http://schemas.microsoft.com/office/drawing/2014/main" id="{25888019-1603-4881-85F1-0818FE177370}"/>
            </a:ext>
          </a:extLst>
        </xdr:cNvPr>
        <xdr:cNvCxnSpPr/>
      </xdr:nvCxnSpPr>
      <xdr:spPr>
        <a:xfrm>
          <a:off x="14592300" y="1362347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33020</xdr:rowOff>
    </xdr:from>
    <xdr:to>
      <xdr:col>72</xdr:col>
      <xdr:colOff>38100</xdr:colOff>
      <xdr:row>81</xdr:row>
      <xdr:rowOff>134620</xdr:rowOff>
    </xdr:to>
    <xdr:sp macro="" textlink="">
      <xdr:nvSpPr>
        <xdr:cNvPr id="770" name="楕円 769">
          <a:extLst>
            <a:ext uri="{FF2B5EF4-FFF2-40B4-BE49-F238E27FC236}">
              <a16:creationId xmlns:a16="http://schemas.microsoft.com/office/drawing/2014/main" id="{3D55F3B3-E51E-43EB-8FAB-A181BFC7B6EB}"/>
            </a:ext>
          </a:extLst>
        </xdr:cNvPr>
        <xdr:cNvSpPr/>
      </xdr:nvSpPr>
      <xdr:spPr>
        <a:xfrm>
          <a:off x="13652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78921</xdr:rowOff>
    </xdr:from>
    <xdr:to>
      <xdr:col>76</xdr:col>
      <xdr:colOff>114300</xdr:colOff>
      <xdr:row>81</xdr:row>
      <xdr:rowOff>83820</xdr:rowOff>
    </xdr:to>
    <xdr:cxnSp macro="">
      <xdr:nvCxnSpPr>
        <xdr:cNvPr id="771" name="直線コネクタ 770">
          <a:extLst>
            <a:ext uri="{FF2B5EF4-FFF2-40B4-BE49-F238E27FC236}">
              <a16:creationId xmlns:a16="http://schemas.microsoft.com/office/drawing/2014/main" id="{73D2A837-2706-4F73-AFA3-C8D677402500}"/>
            </a:ext>
          </a:extLst>
        </xdr:cNvPr>
        <xdr:cNvCxnSpPr/>
      </xdr:nvCxnSpPr>
      <xdr:spPr>
        <a:xfrm flipV="1">
          <a:off x="13703300" y="13623471"/>
          <a:ext cx="889000" cy="34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166914</xdr:rowOff>
    </xdr:from>
    <xdr:to>
      <xdr:col>67</xdr:col>
      <xdr:colOff>101600</xdr:colOff>
      <xdr:row>81</xdr:row>
      <xdr:rowOff>97064</xdr:rowOff>
    </xdr:to>
    <xdr:sp macro="" textlink="">
      <xdr:nvSpPr>
        <xdr:cNvPr id="772" name="楕円 771">
          <a:extLst>
            <a:ext uri="{FF2B5EF4-FFF2-40B4-BE49-F238E27FC236}">
              <a16:creationId xmlns:a16="http://schemas.microsoft.com/office/drawing/2014/main" id="{918B31CD-2B12-40EE-9935-88E9E71DC89E}"/>
            </a:ext>
          </a:extLst>
        </xdr:cNvPr>
        <xdr:cNvSpPr/>
      </xdr:nvSpPr>
      <xdr:spPr>
        <a:xfrm>
          <a:off x="127635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46264</xdr:rowOff>
    </xdr:from>
    <xdr:to>
      <xdr:col>71</xdr:col>
      <xdr:colOff>177800</xdr:colOff>
      <xdr:row>81</xdr:row>
      <xdr:rowOff>83820</xdr:rowOff>
    </xdr:to>
    <xdr:cxnSp macro="">
      <xdr:nvCxnSpPr>
        <xdr:cNvPr id="773" name="直線コネクタ 772">
          <a:extLst>
            <a:ext uri="{FF2B5EF4-FFF2-40B4-BE49-F238E27FC236}">
              <a16:creationId xmlns:a16="http://schemas.microsoft.com/office/drawing/2014/main" id="{3B5057CC-819E-4175-A7E9-0014FBD35D93}"/>
            </a:ext>
          </a:extLst>
        </xdr:cNvPr>
        <xdr:cNvCxnSpPr/>
      </xdr:nvCxnSpPr>
      <xdr:spPr>
        <a:xfrm>
          <a:off x="12814300" y="1393371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774" name="n_1aveValue【児童館】&#10;有形固定資産減価償却率">
          <a:extLst>
            <a:ext uri="{FF2B5EF4-FFF2-40B4-BE49-F238E27FC236}">
              <a16:creationId xmlns:a16="http://schemas.microsoft.com/office/drawing/2014/main" id="{4E100BEE-5418-4AC8-8573-0DF957E0BD92}"/>
            </a:ext>
          </a:extLst>
        </xdr:cNvPr>
        <xdr:cNvSpPr txBox="1"/>
      </xdr:nvSpPr>
      <xdr:spPr>
        <a:xfrm>
          <a:off x="152660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775" name="n_2aveValue【児童館】&#10;有形固定資産減価償却率">
          <a:extLst>
            <a:ext uri="{FF2B5EF4-FFF2-40B4-BE49-F238E27FC236}">
              <a16:creationId xmlns:a16="http://schemas.microsoft.com/office/drawing/2014/main" id="{CB91769E-782E-439D-BFE6-973EC7EC0F3D}"/>
            </a:ext>
          </a:extLst>
        </xdr:cNvPr>
        <xdr:cNvSpPr txBox="1"/>
      </xdr:nvSpPr>
      <xdr:spPr>
        <a:xfrm>
          <a:off x="14389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776" name="n_3aveValue【児童館】&#10;有形固定資産減価償却率">
          <a:extLst>
            <a:ext uri="{FF2B5EF4-FFF2-40B4-BE49-F238E27FC236}">
              <a16:creationId xmlns:a16="http://schemas.microsoft.com/office/drawing/2014/main" id="{40883E18-59C6-4699-9689-4C10BFE6F58A}"/>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777" name="n_4aveValue【児童館】&#10;有形固定資産減価償却率">
          <a:extLst>
            <a:ext uri="{FF2B5EF4-FFF2-40B4-BE49-F238E27FC236}">
              <a16:creationId xmlns:a16="http://schemas.microsoft.com/office/drawing/2014/main" id="{0CDC5981-76AE-4653-8345-562427C5E814}"/>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167476</xdr:rowOff>
    </xdr:from>
    <xdr:ext cx="405111" cy="259045"/>
    <xdr:sp macro="" textlink="">
      <xdr:nvSpPr>
        <xdr:cNvPr id="778" name="n_1mainValue【児童館】&#10;有形固定資産減価償却率">
          <a:extLst>
            <a:ext uri="{FF2B5EF4-FFF2-40B4-BE49-F238E27FC236}">
              <a16:creationId xmlns:a16="http://schemas.microsoft.com/office/drawing/2014/main" id="{B02B34C4-5D7D-41C8-B62E-B414EB03BED7}"/>
            </a:ext>
          </a:extLst>
        </xdr:cNvPr>
        <xdr:cNvSpPr txBox="1"/>
      </xdr:nvSpPr>
      <xdr:spPr>
        <a:xfrm>
          <a:off x="15266044" y="1336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146248</xdr:rowOff>
    </xdr:from>
    <xdr:ext cx="405111" cy="259045"/>
    <xdr:sp macro="" textlink="">
      <xdr:nvSpPr>
        <xdr:cNvPr id="779" name="n_2mainValue【児童館】&#10;有形固定資産減価償却率">
          <a:extLst>
            <a:ext uri="{FF2B5EF4-FFF2-40B4-BE49-F238E27FC236}">
              <a16:creationId xmlns:a16="http://schemas.microsoft.com/office/drawing/2014/main" id="{0C01EE46-7D61-4AE0-B98A-03C18BF4E98A}"/>
            </a:ext>
          </a:extLst>
        </xdr:cNvPr>
        <xdr:cNvSpPr txBox="1"/>
      </xdr:nvSpPr>
      <xdr:spPr>
        <a:xfrm>
          <a:off x="14389744" y="13347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151147</xdr:rowOff>
    </xdr:from>
    <xdr:ext cx="405111" cy="259045"/>
    <xdr:sp macro="" textlink="">
      <xdr:nvSpPr>
        <xdr:cNvPr id="780" name="n_3mainValue【児童館】&#10;有形固定資産減価償却率">
          <a:extLst>
            <a:ext uri="{FF2B5EF4-FFF2-40B4-BE49-F238E27FC236}">
              <a16:creationId xmlns:a16="http://schemas.microsoft.com/office/drawing/2014/main" id="{48D47731-9B2B-4C18-B730-96688485E934}"/>
            </a:ext>
          </a:extLst>
        </xdr:cNvPr>
        <xdr:cNvSpPr txBox="1"/>
      </xdr:nvSpPr>
      <xdr:spPr>
        <a:xfrm>
          <a:off x="13500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113591</xdr:rowOff>
    </xdr:from>
    <xdr:ext cx="405111" cy="259045"/>
    <xdr:sp macro="" textlink="">
      <xdr:nvSpPr>
        <xdr:cNvPr id="781" name="n_4mainValue【児童館】&#10;有形固定資産減価償却率">
          <a:extLst>
            <a:ext uri="{FF2B5EF4-FFF2-40B4-BE49-F238E27FC236}">
              <a16:creationId xmlns:a16="http://schemas.microsoft.com/office/drawing/2014/main" id="{6300DA96-2807-43A9-8219-8512605E2A3E}"/>
            </a:ext>
          </a:extLst>
        </xdr:cNvPr>
        <xdr:cNvSpPr txBox="1"/>
      </xdr:nvSpPr>
      <xdr:spPr>
        <a:xfrm>
          <a:off x="12611744" y="1365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89625A0F-BF16-4FA1-93EC-CC7E34392B5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2BB6FAA9-103A-4507-B843-AB14CD9FA2B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AE35210D-060C-4A02-AEB5-136D6270EAB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488D8FA8-827E-44EA-9475-4DFF50AD54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2AC6B6A-1C17-4E43-BA72-7ED9E7520B8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FBF827EB-A1FA-4742-AB40-F224DAE2AC5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3270C3B-C0E8-4580-AEC7-F9D495FFDE1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9DE8CFFB-471B-4233-A28E-A2C5B9E24C3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8A987BD9-BA3D-4A56-883B-DCEB553968F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32758BD9-13F1-4F1F-A589-49BC412FA27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E6834A33-076A-4C7C-B79D-036C67D3E9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09B3FB2C-8A73-429C-927D-87402CA1252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B1E3CB62-7B78-47C6-A493-A170602F2AF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94D94A92-32A3-40D5-96B3-936C4589C38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0600A818-44C0-4453-84E3-DFFBC58CA90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F4E0B91B-575A-43C5-85AA-3E184964694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5ECCF60B-B444-4E92-995F-C78B03AB4D2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1E700C4E-6965-44FB-8A04-DB5F33B0335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13DB4ADD-16F8-42DA-B3CA-5396FB24C54D}"/>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9A019887-99EB-45A3-ABB8-C959AF72453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EA16C5C0-9F75-4002-8C5C-AB22F5DD20A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7FE00974-92E4-499E-82F8-1942F1A989B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C6FE3FF0-54F6-4F16-B9DD-9D3EA92A63B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805" name="直線コネクタ 804">
          <a:extLst>
            <a:ext uri="{FF2B5EF4-FFF2-40B4-BE49-F238E27FC236}">
              <a16:creationId xmlns:a16="http://schemas.microsoft.com/office/drawing/2014/main" id="{E5C74061-8627-4BEA-98F1-E51F29749571}"/>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6" name="【児童館】&#10;一人当たり面積最小値テキスト">
          <a:extLst>
            <a:ext uri="{FF2B5EF4-FFF2-40B4-BE49-F238E27FC236}">
              <a16:creationId xmlns:a16="http://schemas.microsoft.com/office/drawing/2014/main" id="{C32F9786-2B57-46C8-979C-CF4C1A3F7F71}"/>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7" name="直線コネクタ 806">
          <a:extLst>
            <a:ext uri="{FF2B5EF4-FFF2-40B4-BE49-F238E27FC236}">
              <a16:creationId xmlns:a16="http://schemas.microsoft.com/office/drawing/2014/main" id="{78C41CAF-597E-4CF2-AF81-B9524280A14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8" name="【児童館】&#10;一人当たり面積最大値テキスト">
          <a:extLst>
            <a:ext uri="{FF2B5EF4-FFF2-40B4-BE49-F238E27FC236}">
              <a16:creationId xmlns:a16="http://schemas.microsoft.com/office/drawing/2014/main" id="{872B3B5D-6D57-4452-9627-D66C3BCF4C3A}"/>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9" name="直線コネクタ 808">
          <a:extLst>
            <a:ext uri="{FF2B5EF4-FFF2-40B4-BE49-F238E27FC236}">
              <a16:creationId xmlns:a16="http://schemas.microsoft.com/office/drawing/2014/main" id="{1F5AB933-F6CA-4180-89C7-BF9061AB0E28}"/>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10" name="【児童館】&#10;一人当たり面積平均値テキスト">
          <a:extLst>
            <a:ext uri="{FF2B5EF4-FFF2-40B4-BE49-F238E27FC236}">
              <a16:creationId xmlns:a16="http://schemas.microsoft.com/office/drawing/2014/main" id="{CD91C460-5299-49A9-BC9F-ABB06A01F551}"/>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1" name="フローチャート: 判断 810">
          <a:extLst>
            <a:ext uri="{FF2B5EF4-FFF2-40B4-BE49-F238E27FC236}">
              <a16:creationId xmlns:a16="http://schemas.microsoft.com/office/drawing/2014/main" id="{898130CA-9060-40C2-9860-DF04D616AA65}"/>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12" name="フローチャート: 判断 811">
          <a:extLst>
            <a:ext uri="{FF2B5EF4-FFF2-40B4-BE49-F238E27FC236}">
              <a16:creationId xmlns:a16="http://schemas.microsoft.com/office/drawing/2014/main" id="{A0E619A3-7903-4AD9-96C8-6F8D83AC261F}"/>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3" name="フローチャート: 判断 812">
          <a:extLst>
            <a:ext uri="{FF2B5EF4-FFF2-40B4-BE49-F238E27FC236}">
              <a16:creationId xmlns:a16="http://schemas.microsoft.com/office/drawing/2014/main" id="{2B3AD329-2AB9-4D4E-A949-B5F544CABBA5}"/>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14" name="フローチャート: 判断 813">
          <a:extLst>
            <a:ext uri="{FF2B5EF4-FFF2-40B4-BE49-F238E27FC236}">
              <a16:creationId xmlns:a16="http://schemas.microsoft.com/office/drawing/2014/main" id="{176C8822-2815-45AA-A13F-C1CE2FDCFC23}"/>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815" name="フローチャート: 判断 814">
          <a:extLst>
            <a:ext uri="{FF2B5EF4-FFF2-40B4-BE49-F238E27FC236}">
              <a16:creationId xmlns:a16="http://schemas.microsoft.com/office/drawing/2014/main" id="{95BF8750-6635-4393-B03C-B1BAFC015A49}"/>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A501E47-7A19-4DC2-BAAE-26844F7D73A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2DF8DC92-0AD6-4E41-B702-656AF5BF098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F85E857-5C3E-4B32-8965-588C24530D1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13865232-7C9D-47E7-B396-2F443D20F6E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2ADA658-C17F-4717-A9E0-F2158559337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6350</xdr:rowOff>
    </xdr:from>
    <xdr:to>
      <xdr:col>116</xdr:col>
      <xdr:colOff>114300</xdr:colOff>
      <xdr:row>80</xdr:row>
      <xdr:rowOff>107950</xdr:rowOff>
    </xdr:to>
    <xdr:sp macro="" textlink="">
      <xdr:nvSpPr>
        <xdr:cNvPr id="821" name="楕円 820">
          <a:extLst>
            <a:ext uri="{FF2B5EF4-FFF2-40B4-BE49-F238E27FC236}">
              <a16:creationId xmlns:a16="http://schemas.microsoft.com/office/drawing/2014/main" id="{008597B9-570B-457E-9072-A546C4CFB608}"/>
            </a:ext>
          </a:extLst>
        </xdr:cNvPr>
        <xdr:cNvSpPr/>
      </xdr:nvSpPr>
      <xdr:spPr>
        <a:xfrm>
          <a:off x="22110700" y="137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29227</xdr:rowOff>
    </xdr:from>
    <xdr:ext cx="469744" cy="259045"/>
    <xdr:sp macro="" textlink="">
      <xdr:nvSpPr>
        <xdr:cNvPr id="822" name="【児童館】&#10;一人当たり面積該当値テキスト">
          <a:extLst>
            <a:ext uri="{FF2B5EF4-FFF2-40B4-BE49-F238E27FC236}">
              <a16:creationId xmlns:a16="http://schemas.microsoft.com/office/drawing/2014/main" id="{BFE193A9-7CF5-4FF9-84F0-0C5D6474357F}"/>
            </a:ext>
          </a:extLst>
        </xdr:cNvPr>
        <xdr:cNvSpPr txBox="1"/>
      </xdr:nvSpPr>
      <xdr:spPr>
        <a:xfrm>
          <a:off x="22199600" y="1357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25400</xdr:rowOff>
    </xdr:from>
    <xdr:to>
      <xdr:col>112</xdr:col>
      <xdr:colOff>38100</xdr:colOff>
      <xdr:row>80</xdr:row>
      <xdr:rowOff>127000</xdr:rowOff>
    </xdr:to>
    <xdr:sp macro="" textlink="">
      <xdr:nvSpPr>
        <xdr:cNvPr id="823" name="楕円 822">
          <a:extLst>
            <a:ext uri="{FF2B5EF4-FFF2-40B4-BE49-F238E27FC236}">
              <a16:creationId xmlns:a16="http://schemas.microsoft.com/office/drawing/2014/main" id="{7A07A022-A04F-443F-97E5-5708697274EF}"/>
            </a:ext>
          </a:extLst>
        </xdr:cNvPr>
        <xdr:cNvSpPr/>
      </xdr:nvSpPr>
      <xdr:spPr>
        <a:xfrm>
          <a:off x="21272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57150</xdr:rowOff>
    </xdr:from>
    <xdr:to>
      <xdr:col>116</xdr:col>
      <xdr:colOff>63500</xdr:colOff>
      <xdr:row>80</xdr:row>
      <xdr:rowOff>76200</xdr:rowOff>
    </xdr:to>
    <xdr:cxnSp macro="">
      <xdr:nvCxnSpPr>
        <xdr:cNvPr id="824" name="直線コネクタ 823">
          <a:extLst>
            <a:ext uri="{FF2B5EF4-FFF2-40B4-BE49-F238E27FC236}">
              <a16:creationId xmlns:a16="http://schemas.microsoft.com/office/drawing/2014/main" id="{64FBEAE0-7718-4438-AAAC-7CE3434B19FD}"/>
            </a:ext>
          </a:extLst>
        </xdr:cNvPr>
        <xdr:cNvCxnSpPr/>
      </xdr:nvCxnSpPr>
      <xdr:spPr>
        <a:xfrm flipV="1">
          <a:off x="21323300" y="137731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25400</xdr:rowOff>
    </xdr:from>
    <xdr:to>
      <xdr:col>107</xdr:col>
      <xdr:colOff>101600</xdr:colOff>
      <xdr:row>80</xdr:row>
      <xdr:rowOff>127000</xdr:rowOff>
    </xdr:to>
    <xdr:sp macro="" textlink="">
      <xdr:nvSpPr>
        <xdr:cNvPr id="825" name="楕円 824">
          <a:extLst>
            <a:ext uri="{FF2B5EF4-FFF2-40B4-BE49-F238E27FC236}">
              <a16:creationId xmlns:a16="http://schemas.microsoft.com/office/drawing/2014/main" id="{E2DE9BA1-DDC2-4F3D-BB1F-0143DB5F8F23}"/>
            </a:ext>
          </a:extLst>
        </xdr:cNvPr>
        <xdr:cNvSpPr/>
      </xdr:nvSpPr>
      <xdr:spPr>
        <a:xfrm>
          <a:off x="20383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76200</xdr:rowOff>
    </xdr:from>
    <xdr:to>
      <xdr:col>111</xdr:col>
      <xdr:colOff>177800</xdr:colOff>
      <xdr:row>80</xdr:row>
      <xdr:rowOff>76200</xdr:rowOff>
    </xdr:to>
    <xdr:cxnSp macro="">
      <xdr:nvCxnSpPr>
        <xdr:cNvPr id="826" name="直線コネクタ 825">
          <a:extLst>
            <a:ext uri="{FF2B5EF4-FFF2-40B4-BE49-F238E27FC236}">
              <a16:creationId xmlns:a16="http://schemas.microsoft.com/office/drawing/2014/main" id="{5DDDF363-D0C3-4D9D-BEC3-E095AC9EFCCA}"/>
            </a:ext>
          </a:extLst>
        </xdr:cNvPr>
        <xdr:cNvCxnSpPr/>
      </xdr:nvCxnSpPr>
      <xdr:spPr>
        <a:xfrm>
          <a:off x="20434300" y="13792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139700</xdr:rowOff>
    </xdr:from>
    <xdr:to>
      <xdr:col>102</xdr:col>
      <xdr:colOff>165100</xdr:colOff>
      <xdr:row>82</xdr:row>
      <xdr:rowOff>69850</xdr:rowOff>
    </xdr:to>
    <xdr:sp macro="" textlink="">
      <xdr:nvSpPr>
        <xdr:cNvPr id="827" name="楕円 826">
          <a:extLst>
            <a:ext uri="{FF2B5EF4-FFF2-40B4-BE49-F238E27FC236}">
              <a16:creationId xmlns:a16="http://schemas.microsoft.com/office/drawing/2014/main" id="{EE25A29E-574A-4FD0-ADF2-94898E3AEB3B}"/>
            </a:ext>
          </a:extLst>
        </xdr:cNvPr>
        <xdr:cNvSpPr/>
      </xdr:nvSpPr>
      <xdr:spPr>
        <a:xfrm>
          <a:off x="19494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76200</xdr:rowOff>
    </xdr:from>
    <xdr:to>
      <xdr:col>107</xdr:col>
      <xdr:colOff>50800</xdr:colOff>
      <xdr:row>82</xdr:row>
      <xdr:rowOff>19050</xdr:rowOff>
    </xdr:to>
    <xdr:cxnSp macro="">
      <xdr:nvCxnSpPr>
        <xdr:cNvPr id="828" name="直線コネクタ 827">
          <a:extLst>
            <a:ext uri="{FF2B5EF4-FFF2-40B4-BE49-F238E27FC236}">
              <a16:creationId xmlns:a16="http://schemas.microsoft.com/office/drawing/2014/main" id="{FEA2D279-334E-4D8E-BC33-870C6E2550E4}"/>
            </a:ext>
          </a:extLst>
        </xdr:cNvPr>
        <xdr:cNvCxnSpPr/>
      </xdr:nvCxnSpPr>
      <xdr:spPr>
        <a:xfrm flipV="1">
          <a:off x="19545300" y="137922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139700</xdr:rowOff>
    </xdr:from>
    <xdr:to>
      <xdr:col>98</xdr:col>
      <xdr:colOff>38100</xdr:colOff>
      <xdr:row>82</xdr:row>
      <xdr:rowOff>69850</xdr:rowOff>
    </xdr:to>
    <xdr:sp macro="" textlink="">
      <xdr:nvSpPr>
        <xdr:cNvPr id="829" name="楕円 828">
          <a:extLst>
            <a:ext uri="{FF2B5EF4-FFF2-40B4-BE49-F238E27FC236}">
              <a16:creationId xmlns:a16="http://schemas.microsoft.com/office/drawing/2014/main" id="{BFDE0662-B34F-498F-9912-70D2628643E6}"/>
            </a:ext>
          </a:extLst>
        </xdr:cNvPr>
        <xdr:cNvSpPr/>
      </xdr:nvSpPr>
      <xdr:spPr>
        <a:xfrm>
          <a:off x="18605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19050</xdr:rowOff>
    </xdr:from>
    <xdr:to>
      <xdr:col>102</xdr:col>
      <xdr:colOff>114300</xdr:colOff>
      <xdr:row>82</xdr:row>
      <xdr:rowOff>19050</xdr:rowOff>
    </xdr:to>
    <xdr:cxnSp macro="">
      <xdr:nvCxnSpPr>
        <xdr:cNvPr id="830" name="直線コネクタ 829">
          <a:extLst>
            <a:ext uri="{FF2B5EF4-FFF2-40B4-BE49-F238E27FC236}">
              <a16:creationId xmlns:a16="http://schemas.microsoft.com/office/drawing/2014/main" id="{9CCB32FF-6C28-4CEF-8C65-953CDFFFADF5}"/>
            </a:ext>
          </a:extLst>
        </xdr:cNvPr>
        <xdr:cNvCxnSpPr/>
      </xdr:nvCxnSpPr>
      <xdr:spPr>
        <a:xfrm>
          <a:off x="18656300" y="14077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831" name="n_1aveValue【児童館】&#10;一人当たり面積">
          <a:extLst>
            <a:ext uri="{FF2B5EF4-FFF2-40B4-BE49-F238E27FC236}">
              <a16:creationId xmlns:a16="http://schemas.microsoft.com/office/drawing/2014/main" id="{FDCEF87A-385E-4521-894A-595175DAE8AE}"/>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832" name="n_2aveValue【児童館】&#10;一人当たり面積">
          <a:extLst>
            <a:ext uri="{FF2B5EF4-FFF2-40B4-BE49-F238E27FC236}">
              <a16:creationId xmlns:a16="http://schemas.microsoft.com/office/drawing/2014/main" id="{094B050C-192B-43E3-A8C3-A37B12D2FD45}"/>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833" name="n_3aveValue【児童館】&#10;一人当たり面積">
          <a:extLst>
            <a:ext uri="{FF2B5EF4-FFF2-40B4-BE49-F238E27FC236}">
              <a16:creationId xmlns:a16="http://schemas.microsoft.com/office/drawing/2014/main" id="{DF554C81-F644-4006-9334-FD2C3B61EF95}"/>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834" name="n_4aveValue【児童館】&#10;一人当たり面積">
          <a:extLst>
            <a:ext uri="{FF2B5EF4-FFF2-40B4-BE49-F238E27FC236}">
              <a16:creationId xmlns:a16="http://schemas.microsoft.com/office/drawing/2014/main" id="{8F828BAF-AA90-437E-A40B-FAA362D3BD7C}"/>
            </a:ext>
          </a:extLst>
        </xdr:cNvPr>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143527</xdr:rowOff>
    </xdr:from>
    <xdr:ext cx="469744" cy="259045"/>
    <xdr:sp macro="" textlink="">
      <xdr:nvSpPr>
        <xdr:cNvPr id="835" name="n_1mainValue【児童館】&#10;一人当たり面積">
          <a:extLst>
            <a:ext uri="{FF2B5EF4-FFF2-40B4-BE49-F238E27FC236}">
              <a16:creationId xmlns:a16="http://schemas.microsoft.com/office/drawing/2014/main" id="{4F3A27A6-05C2-442E-8390-C16942C48FCA}"/>
            </a:ext>
          </a:extLst>
        </xdr:cNvPr>
        <xdr:cNvSpPr txBox="1"/>
      </xdr:nvSpPr>
      <xdr:spPr>
        <a:xfrm>
          <a:off x="210757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143527</xdr:rowOff>
    </xdr:from>
    <xdr:ext cx="469744" cy="259045"/>
    <xdr:sp macro="" textlink="">
      <xdr:nvSpPr>
        <xdr:cNvPr id="836" name="n_2mainValue【児童館】&#10;一人当たり面積">
          <a:extLst>
            <a:ext uri="{FF2B5EF4-FFF2-40B4-BE49-F238E27FC236}">
              <a16:creationId xmlns:a16="http://schemas.microsoft.com/office/drawing/2014/main" id="{43605A04-A8CD-4A5E-A19C-4C4F72B34020}"/>
            </a:ext>
          </a:extLst>
        </xdr:cNvPr>
        <xdr:cNvSpPr txBox="1"/>
      </xdr:nvSpPr>
      <xdr:spPr>
        <a:xfrm>
          <a:off x="201994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86377</xdr:rowOff>
    </xdr:from>
    <xdr:ext cx="469744" cy="259045"/>
    <xdr:sp macro="" textlink="">
      <xdr:nvSpPr>
        <xdr:cNvPr id="837" name="n_3mainValue【児童館】&#10;一人当たり面積">
          <a:extLst>
            <a:ext uri="{FF2B5EF4-FFF2-40B4-BE49-F238E27FC236}">
              <a16:creationId xmlns:a16="http://schemas.microsoft.com/office/drawing/2014/main" id="{69373316-81EB-4FAF-8C7B-A4340F88685B}"/>
            </a:ext>
          </a:extLst>
        </xdr:cNvPr>
        <xdr:cNvSpPr txBox="1"/>
      </xdr:nvSpPr>
      <xdr:spPr>
        <a:xfrm>
          <a:off x="19310427" y="1380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86377</xdr:rowOff>
    </xdr:from>
    <xdr:ext cx="469744" cy="259045"/>
    <xdr:sp macro="" textlink="">
      <xdr:nvSpPr>
        <xdr:cNvPr id="838" name="n_4mainValue【児童館】&#10;一人当たり面積">
          <a:extLst>
            <a:ext uri="{FF2B5EF4-FFF2-40B4-BE49-F238E27FC236}">
              <a16:creationId xmlns:a16="http://schemas.microsoft.com/office/drawing/2014/main" id="{B384E71A-CE6C-4198-9872-9CE05B1217E2}"/>
            </a:ext>
          </a:extLst>
        </xdr:cNvPr>
        <xdr:cNvSpPr txBox="1"/>
      </xdr:nvSpPr>
      <xdr:spPr>
        <a:xfrm>
          <a:off x="18421427" y="1380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2C4E5ACE-97D1-4C38-9B26-680F0C3A67A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460AB982-0FCA-468D-A6D7-B6E7A704603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B583CBA4-93DD-4F07-8030-E6433675B15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47F16E39-4549-497C-999B-E5C1180C69C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B16CE6DF-8402-4110-B1B3-45360FCAA4B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BC4EC2B7-D135-4606-B54C-2B2B53CD56D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8357736E-FB69-442D-852F-F5499FE827D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2A2EC42E-9B20-42EE-B36E-3E3F7C25D5D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D83B1B31-1F92-4CBA-9949-268A0E1FE2C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57E70AC6-F322-4F90-BA84-93049D50FCC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69A2F14B-A344-4F0C-9057-BCB9695C964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5ABD11EC-9D95-4774-81DC-6CD7D3F1074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BEFD1A9B-2A85-4B91-B137-0FA37EC5A9C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F48F6240-BE45-472D-A3A2-CE6E5C59D55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7F4F88E2-8A35-4282-980F-7C8C2F1E8D8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B3688C15-F805-497F-A7FD-0169C8AB3AA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8B4E4D9F-0C21-47AF-A9D5-30897A9CE87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50A74F0B-1F1E-4A68-B3AE-519C663B9C4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2710E2A6-D360-4835-8F4C-9C20A64F6AC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556CF5DA-1F7B-47C0-B9B5-F7A0DEFF4E1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5F856548-DA2F-472A-AB5C-D25761151C7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B636D693-1DDB-49F6-98BE-CF44CF77552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FB7DCA28-A547-4650-A4A0-FC6331BCC02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C8EAB88A-A37D-42CB-AD5F-1EE3447B9BE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F3FFE8E4-1B99-4B07-B6D9-200A4091E875}"/>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公民館】&#10;有形固定資産減価償却率最小値テキスト">
          <a:extLst>
            <a:ext uri="{FF2B5EF4-FFF2-40B4-BE49-F238E27FC236}">
              <a16:creationId xmlns:a16="http://schemas.microsoft.com/office/drawing/2014/main" id="{328C4681-A5BB-48CB-A3B9-3705574AD86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F7A96B7B-E620-4C15-B535-EC58F855236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866" name="【公民館】&#10;有形固定資産減価償却率最大値テキスト">
          <a:extLst>
            <a:ext uri="{FF2B5EF4-FFF2-40B4-BE49-F238E27FC236}">
              <a16:creationId xmlns:a16="http://schemas.microsoft.com/office/drawing/2014/main" id="{49827E55-D31A-4D8B-964D-8084F378542B}"/>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867" name="直線コネクタ 866">
          <a:extLst>
            <a:ext uri="{FF2B5EF4-FFF2-40B4-BE49-F238E27FC236}">
              <a16:creationId xmlns:a16="http://schemas.microsoft.com/office/drawing/2014/main" id="{7FFAD92E-5385-43E2-9D5C-CC310961487F}"/>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868" name="【公民館】&#10;有形固定資産減価償却率平均値テキスト">
          <a:extLst>
            <a:ext uri="{FF2B5EF4-FFF2-40B4-BE49-F238E27FC236}">
              <a16:creationId xmlns:a16="http://schemas.microsoft.com/office/drawing/2014/main" id="{88B12AAD-2349-422E-AADF-57D96EC0D53A}"/>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869" name="フローチャート: 判断 868">
          <a:extLst>
            <a:ext uri="{FF2B5EF4-FFF2-40B4-BE49-F238E27FC236}">
              <a16:creationId xmlns:a16="http://schemas.microsoft.com/office/drawing/2014/main" id="{97DE54E5-3A55-440D-8280-868304588ECC}"/>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70" name="フローチャート: 判断 869">
          <a:extLst>
            <a:ext uri="{FF2B5EF4-FFF2-40B4-BE49-F238E27FC236}">
              <a16:creationId xmlns:a16="http://schemas.microsoft.com/office/drawing/2014/main" id="{218EE79E-9835-4D70-92CC-07C3F9F4FF49}"/>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1" name="フローチャート: 判断 870">
          <a:extLst>
            <a:ext uri="{FF2B5EF4-FFF2-40B4-BE49-F238E27FC236}">
              <a16:creationId xmlns:a16="http://schemas.microsoft.com/office/drawing/2014/main" id="{3B0F2233-DB53-44D7-A893-090B6083DE99}"/>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72" name="フローチャート: 判断 871">
          <a:extLst>
            <a:ext uri="{FF2B5EF4-FFF2-40B4-BE49-F238E27FC236}">
              <a16:creationId xmlns:a16="http://schemas.microsoft.com/office/drawing/2014/main" id="{7954D590-4DB8-4B15-95F1-7DE9718F5D11}"/>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3" name="フローチャート: 判断 872">
          <a:extLst>
            <a:ext uri="{FF2B5EF4-FFF2-40B4-BE49-F238E27FC236}">
              <a16:creationId xmlns:a16="http://schemas.microsoft.com/office/drawing/2014/main" id="{6139ED0B-41B0-4EFC-A4A6-E8FF852B3E9A}"/>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7BF3810-AC59-4C01-A4F4-43E0DAD3D5C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3B25F37A-D63F-42DD-8916-BC1538C4B14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3CA1280-5704-45CA-9239-7056DE1F1AF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7B9EE0C-6AC5-42A2-A39C-5390B13BD3A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BB6A9C2-E05D-46FF-B43A-3DBD281F3F7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50164</xdr:rowOff>
    </xdr:from>
    <xdr:to>
      <xdr:col>85</xdr:col>
      <xdr:colOff>177800</xdr:colOff>
      <xdr:row>107</xdr:row>
      <xdr:rowOff>151764</xdr:rowOff>
    </xdr:to>
    <xdr:sp macro="" textlink="">
      <xdr:nvSpPr>
        <xdr:cNvPr id="879" name="楕円 878">
          <a:extLst>
            <a:ext uri="{FF2B5EF4-FFF2-40B4-BE49-F238E27FC236}">
              <a16:creationId xmlns:a16="http://schemas.microsoft.com/office/drawing/2014/main" id="{1505AF85-F72C-4C43-8AC1-B0C7D68F820C}"/>
            </a:ext>
          </a:extLst>
        </xdr:cNvPr>
        <xdr:cNvSpPr/>
      </xdr:nvSpPr>
      <xdr:spPr>
        <a:xfrm>
          <a:off x="16268700" y="183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28591</xdr:rowOff>
    </xdr:from>
    <xdr:ext cx="405111" cy="259045"/>
    <xdr:sp macro="" textlink="">
      <xdr:nvSpPr>
        <xdr:cNvPr id="880" name="【公民館】&#10;有形固定資産減価償却率該当値テキスト">
          <a:extLst>
            <a:ext uri="{FF2B5EF4-FFF2-40B4-BE49-F238E27FC236}">
              <a16:creationId xmlns:a16="http://schemas.microsoft.com/office/drawing/2014/main" id="{0CC2FCB9-5549-4B6C-A4ED-3AA845D88DC6}"/>
            </a:ext>
          </a:extLst>
        </xdr:cNvPr>
        <xdr:cNvSpPr txBox="1"/>
      </xdr:nvSpPr>
      <xdr:spPr>
        <a:xfrm>
          <a:off x="16357600"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57786</xdr:rowOff>
    </xdr:from>
    <xdr:to>
      <xdr:col>81</xdr:col>
      <xdr:colOff>101600</xdr:colOff>
      <xdr:row>107</xdr:row>
      <xdr:rowOff>159386</xdr:rowOff>
    </xdr:to>
    <xdr:sp macro="" textlink="">
      <xdr:nvSpPr>
        <xdr:cNvPr id="881" name="楕円 880">
          <a:extLst>
            <a:ext uri="{FF2B5EF4-FFF2-40B4-BE49-F238E27FC236}">
              <a16:creationId xmlns:a16="http://schemas.microsoft.com/office/drawing/2014/main" id="{196A17B9-A11B-457D-88D2-0C6BF1B17EE1}"/>
            </a:ext>
          </a:extLst>
        </xdr:cNvPr>
        <xdr:cNvSpPr/>
      </xdr:nvSpPr>
      <xdr:spPr>
        <a:xfrm>
          <a:off x="154305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100964</xdr:rowOff>
    </xdr:from>
    <xdr:to>
      <xdr:col>85</xdr:col>
      <xdr:colOff>127000</xdr:colOff>
      <xdr:row>107</xdr:row>
      <xdr:rowOff>108586</xdr:rowOff>
    </xdr:to>
    <xdr:cxnSp macro="">
      <xdr:nvCxnSpPr>
        <xdr:cNvPr id="882" name="直線コネクタ 881">
          <a:extLst>
            <a:ext uri="{FF2B5EF4-FFF2-40B4-BE49-F238E27FC236}">
              <a16:creationId xmlns:a16="http://schemas.microsoft.com/office/drawing/2014/main" id="{12BF0415-B4DE-4D0C-A6A6-8EA2257C1C86}"/>
            </a:ext>
          </a:extLst>
        </xdr:cNvPr>
        <xdr:cNvCxnSpPr/>
      </xdr:nvCxnSpPr>
      <xdr:spPr>
        <a:xfrm flipV="1">
          <a:off x="15481300" y="18446114"/>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25400</xdr:rowOff>
    </xdr:from>
    <xdr:to>
      <xdr:col>76</xdr:col>
      <xdr:colOff>165100</xdr:colOff>
      <xdr:row>107</xdr:row>
      <xdr:rowOff>127000</xdr:rowOff>
    </xdr:to>
    <xdr:sp macro="" textlink="">
      <xdr:nvSpPr>
        <xdr:cNvPr id="883" name="楕円 882">
          <a:extLst>
            <a:ext uri="{FF2B5EF4-FFF2-40B4-BE49-F238E27FC236}">
              <a16:creationId xmlns:a16="http://schemas.microsoft.com/office/drawing/2014/main" id="{417037A6-2EBA-42E6-B764-EB9FB0296525}"/>
            </a:ext>
          </a:extLst>
        </xdr:cNvPr>
        <xdr:cNvSpPr/>
      </xdr:nvSpPr>
      <xdr:spPr>
        <a:xfrm>
          <a:off x="14541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76200</xdr:rowOff>
    </xdr:from>
    <xdr:to>
      <xdr:col>81</xdr:col>
      <xdr:colOff>50800</xdr:colOff>
      <xdr:row>107</xdr:row>
      <xdr:rowOff>108586</xdr:rowOff>
    </xdr:to>
    <xdr:cxnSp macro="">
      <xdr:nvCxnSpPr>
        <xdr:cNvPr id="884" name="直線コネクタ 883">
          <a:extLst>
            <a:ext uri="{FF2B5EF4-FFF2-40B4-BE49-F238E27FC236}">
              <a16:creationId xmlns:a16="http://schemas.microsoft.com/office/drawing/2014/main" id="{73F1F337-306F-439C-94C8-FD6B943BB324}"/>
            </a:ext>
          </a:extLst>
        </xdr:cNvPr>
        <xdr:cNvCxnSpPr/>
      </xdr:nvCxnSpPr>
      <xdr:spPr>
        <a:xfrm>
          <a:off x="14592300" y="1842135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885" name="楕円 884">
          <a:extLst>
            <a:ext uri="{FF2B5EF4-FFF2-40B4-BE49-F238E27FC236}">
              <a16:creationId xmlns:a16="http://schemas.microsoft.com/office/drawing/2014/main" id="{AA443541-23B1-46CA-993B-1F94C6F4879B}"/>
            </a:ext>
          </a:extLst>
        </xdr:cNvPr>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76200</xdr:rowOff>
    </xdr:from>
    <xdr:to>
      <xdr:col>76</xdr:col>
      <xdr:colOff>114300</xdr:colOff>
      <xdr:row>108</xdr:row>
      <xdr:rowOff>152400</xdr:rowOff>
    </xdr:to>
    <xdr:cxnSp macro="">
      <xdr:nvCxnSpPr>
        <xdr:cNvPr id="886" name="直線コネクタ 885">
          <a:extLst>
            <a:ext uri="{FF2B5EF4-FFF2-40B4-BE49-F238E27FC236}">
              <a16:creationId xmlns:a16="http://schemas.microsoft.com/office/drawing/2014/main" id="{AD9204EA-838C-4C4D-8CA0-584F0E3A81E0}"/>
            </a:ext>
          </a:extLst>
        </xdr:cNvPr>
        <xdr:cNvCxnSpPr/>
      </xdr:nvCxnSpPr>
      <xdr:spPr>
        <a:xfrm flipV="1">
          <a:off x="13703300" y="1842135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887" name="楕円 886">
          <a:extLst>
            <a:ext uri="{FF2B5EF4-FFF2-40B4-BE49-F238E27FC236}">
              <a16:creationId xmlns:a16="http://schemas.microsoft.com/office/drawing/2014/main" id="{B92E8E4A-3467-4481-ACC6-BA6357568927}"/>
            </a:ext>
          </a:extLst>
        </xdr:cNvPr>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888" name="直線コネクタ 887">
          <a:extLst>
            <a:ext uri="{FF2B5EF4-FFF2-40B4-BE49-F238E27FC236}">
              <a16:creationId xmlns:a16="http://schemas.microsoft.com/office/drawing/2014/main" id="{36986946-B849-4860-ACA6-D68BFBA0BF17}"/>
            </a:ext>
          </a:extLst>
        </xdr:cNvPr>
        <xdr:cNvCxnSpPr/>
      </xdr:nvCxnSpPr>
      <xdr:spPr>
        <a:xfrm>
          <a:off x="12814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889" name="n_1aveValue【公民館】&#10;有形固定資産減価償却率">
          <a:extLst>
            <a:ext uri="{FF2B5EF4-FFF2-40B4-BE49-F238E27FC236}">
              <a16:creationId xmlns:a16="http://schemas.microsoft.com/office/drawing/2014/main" id="{C92B1309-A000-409A-A4D4-748B7023E56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890" name="n_2aveValue【公民館】&#10;有形固定資産減価償却率">
          <a:extLst>
            <a:ext uri="{FF2B5EF4-FFF2-40B4-BE49-F238E27FC236}">
              <a16:creationId xmlns:a16="http://schemas.microsoft.com/office/drawing/2014/main" id="{23E28169-5593-4BF8-BBDF-0CF71ECC2CF2}"/>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891" name="n_3aveValue【公民館】&#10;有形固定資産減価償却率">
          <a:extLst>
            <a:ext uri="{FF2B5EF4-FFF2-40B4-BE49-F238E27FC236}">
              <a16:creationId xmlns:a16="http://schemas.microsoft.com/office/drawing/2014/main" id="{7026FC31-C2C1-40BD-96FD-F0612D86769C}"/>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2" name="n_4aveValue【公民館】&#10;有形固定資産減価償却率">
          <a:extLst>
            <a:ext uri="{FF2B5EF4-FFF2-40B4-BE49-F238E27FC236}">
              <a16:creationId xmlns:a16="http://schemas.microsoft.com/office/drawing/2014/main" id="{31DB3CB7-8ACE-4548-B579-71C7EC168F87}"/>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150513</xdr:rowOff>
    </xdr:from>
    <xdr:ext cx="405111" cy="259045"/>
    <xdr:sp macro="" textlink="">
      <xdr:nvSpPr>
        <xdr:cNvPr id="893" name="n_1mainValue【公民館】&#10;有形固定資産減価償却率">
          <a:extLst>
            <a:ext uri="{FF2B5EF4-FFF2-40B4-BE49-F238E27FC236}">
              <a16:creationId xmlns:a16="http://schemas.microsoft.com/office/drawing/2014/main" id="{E59999C9-4136-4326-A187-B6727BBFD189}"/>
            </a:ext>
          </a:extLst>
        </xdr:cNvPr>
        <xdr:cNvSpPr txBox="1"/>
      </xdr:nvSpPr>
      <xdr:spPr>
        <a:xfrm>
          <a:off x="15266044" y="1849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118127</xdr:rowOff>
    </xdr:from>
    <xdr:ext cx="405111" cy="259045"/>
    <xdr:sp macro="" textlink="">
      <xdr:nvSpPr>
        <xdr:cNvPr id="894" name="n_2mainValue【公民館】&#10;有形固定資産減価償却率">
          <a:extLst>
            <a:ext uri="{FF2B5EF4-FFF2-40B4-BE49-F238E27FC236}">
              <a16:creationId xmlns:a16="http://schemas.microsoft.com/office/drawing/2014/main" id="{0DA65EB6-9BF0-474F-915A-04D82FCF297C}"/>
            </a:ext>
          </a:extLst>
        </xdr:cNvPr>
        <xdr:cNvSpPr txBox="1"/>
      </xdr:nvSpPr>
      <xdr:spPr>
        <a:xfrm>
          <a:off x="143897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895" name="n_3mainValue【公民館】&#10;有形固定資産減価償却率">
          <a:extLst>
            <a:ext uri="{FF2B5EF4-FFF2-40B4-BE49-F238E27FC236}">
              <a16:creationId xmlns:a16="http://schemas.microsoft.com/office/drawing/2014/main" id="{CE8F1219-28CF-4DBF-9821-48CA48332720}"/>
            </a:ext>
          </a:extLst>
        </xdr:cNvPr>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896" name="n_4mainValue【公民館】&#10;有形固定資産減価償却率">
          <a:extLst>
            <a:ext uri="{FF2B5EF4-FFF2-40B4-BE49-F238E27FC236}">
              <a16:creationId xmlns:a16="http://schemas.microsoft.com/office/drawing/2014/main" id="{539BF99F-01A1-4EF2-A75B-6E9DFC77C58A}"/>
            </a:ext>
          </a:extLst>
        </xdr:cNvPr>
        <xdr:cNvSpPr txBox="1"/>
      </xdr:nvSpPr>
      <xdr:spPr>
        <a:xfrm>
          <a:off x="12579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D53470B-6C4C-4A69-A5A2-082D525455B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AA1EA31A-095A-48F9-8C16-A5A12BE30DD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F136836B-4D6E-4D92-A2E2-736DC56BB03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E0C32C72-B003-4AAE-9EA3-6378FB7C184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C6F3B153-7ED4-4B61-A9D6-8747BE77779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D8F2620A-70E6-45AB-9F02-970791402D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A05E42E9-EA74-40B7-9790-417860A24A0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5488B96D-31F0-49C4-8B90-6F795AF553A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D28C1C7A-F6AC-4F08-9EF8-3CA13679717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CF94ADCD-28CD-4598-9EDC-04C25AFAB5F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77A7CBC6-92D0-4874-A3A9-EAF7AB86A95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21AFEEDE-CEEC-4037-9DA9-E270EFCBA87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CE598C28-C088-41BC-9C17-7B643C24A8C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9F222485-9B1C-42E5-81A5-55B7C6021A9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1ED5CE38-D78E-42D6-A4A1-5E7146FD902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9542CB16-432F-4A2A-9C87-BC289654DFA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F9424200-8BDC-4702-AD4C-73C6BC60BCD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CA556890-BCFC-4B5A-8E9F-353851D3C8B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6CC66CA3-FD62-47D4-97CD-BF1B3DE9266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39A387B1-07B9-41E6-A497-6D7AC92CD5F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3D156ED3-C49A-4406-95B8-8FA70ED2517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918" name="直線コネクタ 917">
          <a:extLst>
            <a:ext uri="{FF2B5EF4-FFF2-40B4-BE49-F238E27FC236}">
              <a16:creationId xmlns:a16="http://schemas.microsoft.com/office/drawing/2014/main" id="{672530DA-9E5B-45AB-AF95-A92BAB1ED817}"/>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19" name="【公民館】&#10;一人当たり面積最小値テキスト">
          <a:extLst>
            <a:ext uri="{FF2B5EF4-FFF2-40B4-BE49-F238E27FC236}">
              <a16:creationId xmlns:a16="http://schemas.microsoft.com/office/drawing/2014/main" id="{7F2400B9-63CE-4B39-A376-D0F548AD91E6}"/>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0" name="直線コネクタ 919">
          <a:extLst>
            <a:ext uri="{FF2B5EF4-FFF2-40B4-BE49-F238E27FC236}">
              <a16:creationId xmlns:a16="http://schemas.microsoft.com/office/drawing/2014/main" id="{E65793B7-14F9-4851-B621-CA889B0D50FE}"/>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921" name="【公民館】&#10;一人当たり面積最大値テキスト">
          <a:extLst>
            <a:ext uri="{FF2B5EF4-FFF2-40B4-BE49-F238E27FC236}">
              <a16:creationId xmlns:a16="http://schemas.microsoft.com/office/drawing/2014/main" id="{89BC8C46-A938-4089-A702-EED96C993C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922" name="直線コネクタ 921">
          <a:extLst>
            <a:ext uri="{FF2B5EF4-FFF2-40B4-BE49-F238E27FC236}">
              <a16:creationId xmlns:a16="http://schemas.microsoft.com/office/drawing/2014/main" id="{7B5C7E09-4CDB-46D9-8174-166EE4A79ADE}"/>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923" name="【公民館】&#10;一人当たり面積平均値テキスト">
          <a:extLst>
            <a:ext uri="{FF2B5EF4-FFF2-40B4-BE49-F238E27FC236}">
              <a16:creationId xmlns:a16="http://schemas.microsoft.com/office/drawing/2014/main" id="{ADC76DA4-0AC2-4EA6-B2FA-2145FD8570DD}"/>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24" name="フローチャート: 判断 923">
          <a:extLst>
            <a:ext uri="{FF2B5EF4-FFF2-40B4-BE49-F238E27FC236}">
              <a16:creationId xmlns:a16="http://schemas.microsoft.com/office/drawing/2014/main" id="{3B6799D3-F7D8-4ADA-8C18-F5F5072B14A8}"/>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925" name="フローチャート: 判断 924">
          <a:extLst>
            <a:ext uri="{FF2B5EF4-FFF2-40B4-BE49-F238E27FC236}">
              <a16:creationId xmlns:a16="http://schemas.microsoft.com/office/drawing/2014/main" id="{1F7F9E1F-3E8F-47E8-91BD-0F4014F99C4A}"/>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926" name="フローチャート: 判断 925">
          <a:extLst>
            <a:ext uri="{FF2B5EF4-FFF2-40B4-BE49-F238E27FC236}">
              <a16:creationId xmlns:a16="http://schemas.microsoft.com/office/drawing/2014/main" id="{A8627E13-14A3-46F7-826B-93C4E72E06BC}"/>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27" name="フローチャート: 判断 926">
          <a:extLst>
            <a:ext uri="{FF2B5EF4-FFF2-40B4-BE49-F238E27FC236}">
              <a16:creationId xmlns:a16="http://schemas.microsoft.com/office/drawing/2014/main" id="{6E502ECF-9762-4629-925B-CB2835300B79}"/>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928" name="フローチャート: 判断 927">
          <a:extLst>
            <a:ext uri="{FF2B5EF4-FFF2-40B4-BE49-F238E27FC236}">
              <a16:creationId xmlns:a16="http://schemas.microsoft.com/office/drawing/2014/main" id="{15C78ADB-9BB8-4DDD-A39E-1DC52938F5C1}"/>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E22258A5-442C-43BC-953F-3120153EA4A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5454A85D-BB0D-4EEC-9019-0BF8C2680B9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33FCF2F-E39D-4A14-A91D-82B98B7410B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C4BBB69A-1738-4E02-9392-4C7F946884D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397B176-CB79-474B-B379-53D5BA23751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135128</xdr:rowOff>
    </xdr:from>
    <xdr:to>
      <xdr:col>116</xdr:col>
      <xdr:colOff>114300</xdr:colOff>
      <xdr:row>108</xdr:row>
      <xdr:rowOff>65278</xdr:rowOff>
    </xdr:to>
    <xdr:sp macro="" textlink="">
      <xdr:nvSpPr>
        <xdr:cNvPr id="934" name="楕円 933">
          <a:extLst>
            <a:ext uri="{FF2B5EF4-FFF2-40B4-BE49-F238E27FC236}">
              <a16:creationId xmlns:a16="http://schemas.microsoft.com/office/drawing/2014/main" id="{B36C094F-F7DD-41DA-9D30-7FB16C42C0EB}"/>
            </a:ext>
          </a:extLst>
        </xdr:cNvPr>
        <xdr:cNvSpPr/>
      </xdr:nvSpPr>
      <xdr:spPr>
        <a:xfrm>
          <a:off x="22110700" y="184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50055</xdr:rowOff>
    </xdr:from>
    <xdr:ext cx="469744" cy="259045"/>
    <xdr:sp macro="" textlink="">
      <xdr:nvSpPr>
        <xdr:cNvPr id="935" name="【公民館】&#10;一人当たり面積該当値テキスト">
          <a:extLst>
            <a:ext uri="{FF2B5EF4-FFF2-40B4-BE49-F238E27FC236}">
              <a16:creationId xmlns:a16="http://schemas.microsoft.com/office/drawing/2014/main" id="{ED888C1C-0D06-4FD8-9E5C-99EB59233324}"/>
            </a:ext>
          </a:extLst>
        </xdr:cNvPr>
        <xdr:cNvSpPr txBox="1"/>
      </xdr:nvSpPr>
      <xdr:spPr>
        <a:xfrm>
          <a:off x="22199600" y="18395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119126</xdr:rowOff>
    </xdr:from>
    <xdr:to>
      <xdr:col>112</xdr:col>
      <xdr:colOff>38100</xdr:colOff>
      <xdr:row>108</xdr:row>
      <xdr:rowOff>49276</xdr:rowOff>
    </xdr:to>
    <xdr:sp macro="" textlink="">
      <xdr:nvSpPr>
        <xdr:cNvPr id="936" name="楕円 935">
          <a:extLst>
            <a:ext uri="{FF2B5EF4-FFF2-40B4-BE49-F238E27FC236}">
              <a16:creationId xmlns:a16="http://schemas.microsoft.com/office/drawing/2014/main" id="{6695395D-D2BC-4541-8FD4-D74853F4E00E}"/>
            </a:ext>
          </a:extLst>
        </xdr:cNvPr>
        <xdr:cNvSpPr/>
      </xdr:nvSpPr>
      <xdr:spPr>
        <a:xfrm>
          <a:off x="21272500" y="1846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169926</xdr:rowOff>
    </xdr:from>
    <xdr:to>
      <xdr:col>116</xdr:col>
      <xdr:colOff>63500</xdr:colOff>
      <xdr:row>108</xdr:row>
      <xdr:rowOff>14478</xdr:rowOff>
    </xdr:to>
    <xdr:cxnSp macro="">
      <xdr:nvCxnSpPr>
        <xdr:cNvPr id="937" name="直線コネクタ 936">
          <a:extLst>
            <a:ext uri="{FF2B5EF4-FFF2-40B4-BE49-F238E27FC236}">
              <a16:creationId xmlns:a16="http://schemas.microsoft.com/office/drawing/2014/main" id="{BC00AB5E-6C63-4889-A07C-DCC045266B27}"/>
            </a:ext>
          </a:extLst>
        </xdr:cNvPr>
        <xdr:cNvCxnSpPr/>
      </xdr:nvCxnSpPr>
      <xdr:spPr>
        <a:xfrm>
          <a:off x="21323300" y="1851507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119126</xdr:rowOff>
    </xdr:from>
    <xdr:to>
      <xdr:col>107</xdr:col>
      <xdr:colOff>101600</xdr:colOff>
      <xdr:row>108</xdr:row>
      <xdr:rowOff>49276</xdr:rowOff>
    </xdr:to>
    <xdr:sp macro="" textlink="">
      <xdr:nvSpPr>
        <xdr:cNvPr id="938" name="楕円 937">
          <a:extLst>
            <a:ext uri="{FF2B5EF4-FFF2-40B4-BE49-F238E27FC236}">
              <a16:creationId xmlns:a16="http://schemas.microsoft.com/office/drawing/2014/main" id="{B1D46686-E8A2-4DE6-981E-B1E4A82B0900}"/>
            </a:ext>
          </a:extLst>
        </xdr:cNvPr>
        <xdr:cNvSpPr/>
      </xdr:nvSpPr>
      <xdr:spPr>
        <a:xfrm>
          <a:off x="20383500" y="1846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169926</xdr:rowOff>
    </xdr:from>
    <xdr:to>
      <xdr:col>111</xdr:col>
      <xdr:colOff>177800</xdr:colOff>
      <xdr:row>107</xdr:row>
      <xdr:rowOff>169926</xdr:rowOff>
    </xdr:to>
    <xdr:cxnSp macro="">
      <xdr:nvCxnSpPr>
        <xdr:cNvPr id="939" name="直線コネクタ 938">
          <a:extLst>
            <a:ext uri="{FF2B5EF4-FFF2-40B4-BE49-F238E27FC236}">
              <a16:creationId xmlns:a16="http://schemas.microsoft.com/office/drawing/2014/main" id="{C8D355CE-54EE-4696-B830-E9EC732D1ADF}"/>
            </a:ext>
          </a:extLst>
        </xdr:cNvPr>
        <xdr:cNvCxnSpPr/>
      </xdr:nvCxnSpPr>
      <xdr:spPr>
        <a:xfrm>
          <a:off x="20434300" y="1851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114554</xdr:rowOff>
    </xdr:from>
    <xdr:to>
      <xdr:col>102</xdr:col>
      <xdr:colOff>165100</xdr:colOff>
      <xdr:row>108</xdr:row>
      <xdr:rowOff>44704</xdr:rowOff>
    </xdr:to>
    <xdr:sp macro="" textlink="">
      <xdr:nvSpPr>
        <xdr:cNvPr id="940" name="楕円 939">
          <a:extLst>
            <a:ext uri="{FF2B5EF4-FFF2-40B4-BE49-F238E27FC236}">
              <a16:creationId xmlns:a16="http://schemas.microsoft.com/office/drawing/2014/main" id="{75CC8E35-6F6F-41F7-97CE-ADC500D4D967}"/>
            </a:ext>
          </a:extLst>
        </xdr:cNvPr>
        <xdr:cNvSpPr/>
      </xdr:nvSpPr>
      <xdr:spPr>
        <a:xfrm>
          <a:off x="19494500" y="1845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165354</xdr:rowOff>
    </xdr:from>
    <xdr:to>
      <xdr:col>107</xdr:col>
      <xdr:colOff>50800</xdr:colOff>
      <xdr:row>107</xdr:row>
      <xdr:rowOff>169926</xdr:rowOff>
    </xdr:to>
    <xdr:cxnSp macro="">
      <xdr:nvCxnSpPr>
        <xdr:cNvPr id="941" name="直線コネクタ 940">
          <a:extLst>
            <a:ext uri="{FF2B5EF4-FFF2-40B4-BE49-F238E27FC236}">
              <a16:creationId xmlns:a16="http://schemas.microsoft.com/office/drawing/2014/main" id="{1214E235-C705-4704-805F-CB31E42EBFDE}"/>
            </a:ext>
          </a:extLst>
        </xdr:cNvPr>
        <xdr:cNvCxnSpPr/>
      </xdr:nvCxnSpPr>
      <xdr:spPr>
        <a:xfrm>
          <a:off x="19545300" y="185105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114554</xdr:rowOff>
    </xdr:from>
    <xdr:to>
      <xdr:col>98</xdr:col>
      <xdr:colOff>38100</xdr:colOff>
      <xdr:row>108</xdr:row>
      <xdr:rowOff>44704</xdr:rowOff>
    </xdr:to>
    <xdr:sp macro="" textlink="">
      <xdr:nvSpPr>
        <xdr:cNvPr id="942" name="楕円 941">
          <a:extLst>
            <a:ext uri="{FF2B5EF4-FFF2-40B4-BE49-F238E27FC236}">
              <a16:creationId xmlns:a16="http://schemas.microsoft.com/office/drawing/2014/main" id="{A1F935A0-B43C-4E68-BDBE-130DA51F8E81}"/>
            </a:ext>
          </a:extLst>
        </xdr:cNvPr>
        <xdr:cNvSpPr/>
      </xdr:nvSpPr>
      <xdr:spPr>
        <a:xfrm>
          <a:off x="18605500" y="1845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165354</xdr:rowOff>
    </xdr:from>
    <xdr:to>
      <xdr:col>102</xdr:col>
      <xdr:colOff>114300</xdr:colOff>
      <xdr:row>107</xdr:row>
      <xdr:rowOff>165354</xdr:rowOff>
    </xdr:to>
    <xdr:cxnSp macro="">
      <xdr:nvCxnSpPr>
        <xdr:cNvPr id="943" name="直線コネクタ 942">
          <a:extLst>
            <a:ext uri="{FF2B5EF4-FFF2-40B4-BE49-F238E27FC236}">
              <a16:creationId xmlns:a16="http://schemas.microsoft.com/office/drawing/2014/main" id="{BC69A6CB-04D2-4146-A7F2-6769FFC027B0}"/>
            </a:ext>
          </a:extLst>
        </xdr:cNvPr>
        <xdr:cNvCxnSpPr/>
      </xdr:nvCxnSpPr>
      <xdr:spPr>
        <a:xfrm>
          <a:off x="18656300" y="1851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944" name="n_1aveValue【公民館】&#10;一人当たり面積">
          <a:extLst>
            <a:ext uri="{FF2B5EF4-FFF2-40B4-BE49-F238E27FC236}">
              <a16:creationId xmlns:a16="http://schemas.microsoft.com/office/drawing/2014/main" id="{4E1DD87D-1145-4AE7-8C40-EAC3015ED433}"/>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945" name="n_2aveValue【公民館】&#10;一人当たり面積">
          <a:extLst>
            <a:ext uri="{FF2B5EF4-FFF2-40B4-BE49-F238E27FC236}">
              <a16:creationId xmlns:a16="http://schemas.microsoft.com/office/drawing/2014/main" id="{DB70BAE3-FC70-4CB7-9946-DB3158F2E5CD}"/>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946" name="n_3aveValue【公民館】&#10;一人当たり面積">
          <a:extLst>
            <a:ext uri="{FF2B5EF4-FFF2-40B4-BE49-F238E27FC236}">
              <a16:creationId xmlns:a16="http://schemas.microsoft.com/office/drawing/2014/main" id="{BB9E8153-B33A-4C9C-9326-3FBE67F0F3EA}"/>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947" name="n_4aveValue【公民館】&#10;一人当たり面積">
          <a:extLst>
            <a:ext uri="{FF2B5EF4-FFF2-40B4-BE49-F238E27FC236}">
              <a16:creationId xmlns:a16="http://schemas.microsoft.com/office/drawing/2014/main" id="{EB75E9D0-FB59-40C9-A372-DDB965B11160}"/>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40403</xdr:rowOff>
    </xdr:from>
    <xdr:ext cx="469744" cy="259045"/>
    <xdr:sp macro="" textlink="">
      <xdr:nvSpPr>
        <xdr:cNvPr id="948" name="n_1mainValue【公民館】&#10;一人当たり面積">
          <a:extLst>
            <a:ext uri="{FF2B5EF4-FFF2-40B4-BE49-F238E27FC236}">
              <a16:creationId xmlns:a16="http://schemas.microsoft.com/office/drawing/2014/main" id="{CA1DEF71-2B87-453F-B84C-6362EDCC1323}"/>
            </a:ext>
          </a:extLst>
        </xdr:cNvPr>
        <xdr:cNvSpPr txBox="1"/>
      </xdr:nvSpPr>
      <xdr:spPr>
        <a:xfrm>
          <a:off x="21075727" y="1855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40403</xdr:rowOff>
    </xdr:from>
    <xdr:ext cx="469744" cy="259045"/>
    <xdr:sp macro="" textlink="">
      <xdr:nvSpPr>
        <xdr:cNvPr id="949" name="n_2mainValue【公民館】&#10;一人当たり面積">
          <a:extLst>
            <a:ext uri="{FF2B5EF4-FFF2-40B4-BE49-F238E27FC236}">
              <a16:creationId xmlns:a16="http://schemas.microsoft.com/office/drawing/2014/main" id="{C30B6309-9E79-4163-BEB2-3AD8D03F1672}"/>
            </a:ext>
          </a:extLst>
        </xdr:cNvPr>
        <xdr:cNvSpPr txBox="1"/>
      </xdr:nvSpPr>
      <xdr:spPr>
        <a:xfrm>
          <a:off x="20199427" y="1855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35831</xdr:rowOff>
    </xdr:from>
    <xdr:ext cx="469744" cy="259045"/>
    <xdr:sp macro="" textlink="">
      <xdr:nvSpPr>
        <xdr:cNvPr id="950" name="n_3mainValue【公民館】&#10;一人当たり面積">
          <a:extLst>
            <a:ext uri="{FF2B5EF4-FFF2-40B4-BE49-F238E27FC236}">
              <a16:creationId xmlns:a16="http://schemas.microsoft.com/office/drawing/2014/main" id="{9E914E21-C2D5-43BD-85B0-5062022132A4}"/>
            </a:ext>
          </a:extLst>
        </xdr:cNvPr>
        <xdr:cNvSpPr txBox="1"/>
      </xdr:nvSpPr>
      <xdr:spPr>
        <a:xfrm>
          <a:off x="19310427" y="185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35831</xdr:rowOff>
    </xdr:from>
    <xdr:ext cx="469744" cy="259045"/>
    <xdr:sp macro="" textlink="">
      <xdr:nvSpPr>
        <xdr:cNvPr id="951" name="n_4mainValue【公民館】&#10;一人当たり面積">
          <a:extLst>
            <a:ext uri="{FF2B5EF4-FFF2-40B4-BE49-F238E27FC236}">
              <a16:creationId xmlns:a16="http://schemas.microsoft.com/office/drawing/2014/main" id="{48F7CCC2-005E-487F-AD45-FBDA370302DF}"/>
            </a:ext>
          </a:extLst>
        </xdr:cNvPr>
        <xdr:cNvSpPr txBox="1"/>
      </xdr:nvSpPr>
      <xdr:spPr>
        <a:xfrm>
          <a:off x="18421427" y="185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2EFC313C-3950-435A-99E1-E09135E2CC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BFAA5999-19AA-4109-BF4E-F942008D05C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7E4CF177-BDD1-437D-832B-1B3842117CC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有形固定資産減価償却率は、認定こども園・幼稚園・保育所が</a:t>
          </a:r>
          <a:r>
            <a:rPr kumimoji="1" lang="en-US" altLang="ja-JP" sz="1300">
              <a:latin typeface="ＭＳ Ｐゴシック" panose="020B0600070205080204" pitchFamily="50" charset="-128"/>
              <a:ea typeface="ＭＳ Ｐゴシック" panose="020B0600070205080204" pitchFamily="50" charset="-128"/>
            </a:rPr>
            <a:t>91.0</a:t>
          </a:r>
          <a:r>
            <a:rPr kumimoji="1" lang="ja-JP" altLang="en-US" sz="1300">
              <a:latin typeface="ＭＳ Ｐゴシック" panose="020B0600070205080204" pitchFamily="50" charset="-128"/>
              <a:ea typeface="ＭＳ Ｐゴシック" panose="020B0600070205080204" pitchFamily="50" charset="-128"/>
            </a:rPr>
            <a:t>％、公民館が</a:t>
          </a:r>
          <a:r>
            <a:rPr kumimoji="1" lang="en-US" altLang="ja-JP" sz="1300">
              <a:latin typeface="ＭＳ Ｐゴシック" panose="020B0600070205080204" pitchFamily="50" charset="-128"/>
              <a:ea typeface="ＭＳ Ｐゴシック" panose="020B0600070205080204" pitchFamily="50" charset="-128"/>
            </a:rPr>
            <a:t>88.3</a:t>
          </a:r>
          <a:r>
            <a:rPr kumimoji="1" lang="ja-JP" altLang="en-US" sz="1300">
              <a:latin typeface="ＭＳ Ｐゴシック" panose="020B0600070205080204" pitchFamily="50" charset="-128"/>
              <a:ea typeface="ＭＳ Ｐゴシック" panose="020B0600070205080204" pitchFamily="50" charset="-128"/>
            </a:rPr>
            <a:t>％、港湾・漁港が</a:t>
          </a:r>
          <a:r>
            <a:rPr kumimoji="1" lang="en-US" altLang="ja-JP" sz="1300">
              <a:latin typeface="ＭＳ Ｐゴシック" panose="020B0600070205080204" pitchFamily="50" charset="-128"/>
              <a:ea typeface="ＭＳ Ｐゴシック" panose="020B0600070205080204" pitchFamily="50" charset="-128"/>
            </a:rPr>
            <a:t>86.4</a:t>
          </a:r>
          <a:r>
            <a:rPr kumimoji="1" lang="ja-JP" altLang="en-US" sz="1300">
              <a:latin typeface="ＭＳ Ｐゴシック" panose="020B0600070205080204" pitchFamily="50" charset="-128"/>
              <a:ea typeface="ＭＳ Ｐゴシック" panose="020B0600070205080204" pitchFamily="50" charset="-128"/>
            </a:rPr>
            <a:t>％と、類似団体平均をそれぞれ</a:t>
          </a:r>
          <a:r>
            <a:rPr kumimoji="1" lang="en-US" altLang="ja-JP" sz="1300">
              <a:latin typeface="ＭＳ Ｐゴシック" panose="020B0600070205080204" pitchFamily="50" charset="-128"/>
              <a:ea typeface="ＭＳ Ｐゴシック" panose="020B0600070205080204" pitchFamily="50" charset="-128"/>
            </a:rPr>
            <a:t>31.0</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25.6</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21.3</a:t>
          </a:r>
          <a:r>
            <a:rPr kumimoji="1" lang="ja-JP" altLang="en-US" sz="1300">
              <a:latin typeface="ＭＳ Ｐゴシック" panose="020B0600070205080204" pitchFamily="50" charset="-128"/>
              <a:ea typeface="ＭＳ Ｐゴシック" panose="020B0600070205080204" pitchFamily="50" charset="-128"/>
            </a:rPr>
            <a:t>ポイント上回っている。学校施設も</a:t>
          </a:r>
          <a:r>
            <a:rPr kumimoji="1" lang="en-US" altLang="ja-JP" sz="1300">
              <a:latin typeface="ＭＳ Ｐゴシック" panose="020B0600070205080204" pitchFamily="50" charset="-128"/>
              <a:ea typeface="ＭＳ Ｐゴシック" panose="020B0600070205080204" pitchFamily="50" charset="-128"/>
            </a:rPr>
            <a:t>73.0</a:t>
          </a:r>
          <a:r>
            <a:rPr kumimoji="1" lang="ja-JP" altLang="en-US" sz="1300">
              <a:latin typeface="ＭＳ Ｐゴシック" panose="020B0600070205080204" pitchFamily="50" charset="-128"/>
              <a:ea typeface="ＭＳ Ｐゴシック" panose="020B0600070205080204" pitchFamily="50" charset="-128"/>
            </a:rPr>
            <a:t>％と平均を</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ポイント上回っており、各施設の点検結果や利用状況を踏まえた老朽化対策が必要である。</a:t>
          </a:r>
        </a:p>
        <a:p>
          <a:r>
            <a:rPr kumimoji="1" lang="ja-JP" altLang="en-US" sz="1300">
              <a:latin typeface="ＭＳ Ｐゴシック" panose="020B0600070205080204" pitchFamily="50" charset="-128"/>
              <a:ea typeface="ＭＳ Ｐゴシック" panose="020B0600070205080204" pitchFamily="50" charset="-128"/>
            </a:rPr>
            <a:t>道路は減価償却率</a:t>
          </a:r>
          <a:r>
            <a:rPr kumimoji="1" lang="en-US" altLang="ja-JP" sz="1300">
              <a:latin typeface="ＭＳ Ｐゴシック" panose="020B0600070205080204" pitchFamily="50" charset="-128"/>
              <a:ea typeface="ＭＳ Ｐゴシック" panose="020B0600070205080204" pitchFamily="50" charset="-128"/>
            </a:rPr>
            <a:t>70.6</a:t>
          </a:r>
          <a:r>
            <a:rPr kumimoji="1" lang="ja-JP" altLang="en-US" sz="1300">
              <a:latin typeface="ＭＳ Ｐゴシック" panose="020B0600070205080204" pitchFamily="50" charset="-128"/>
              <a:ea typeface="ＭＳ Ｐゴシック" panose="020B0600070205080204" pitchFamily="50" charset="-128"/>
            </a:rPr>
            <a:t>％と平均</a:t>
          </a:r>
          <a:r>
            <a:rPr kumimoji="1" lang="en-US" altLang="ja-JP" sz="1300">
              <a:latin typeface="ＭＳ Ｐゴシック" panose="020B0600070205080204" pitchFamily="50" charset="-128"/>
              <a:ea typeface="ＭＳ Ｐゴシック" panose="020B0600070205080204" pitchFamily="50" charset="-128"/>
            </a:rPr>
            <a:t>69.8</a:t>
          </a:r>
          <a:r>
            <a:rPr kumimoji="1" lang="ja-JP" altLang="en-US" sz="1300">
              <a:latin typeface="ＭＳ Ｐゴシック" panose="020B0600070205080204" pitchFamily="50" charset="-128"/>
              <a:ea typeface="ＭＳ Ｐゴシック" panose="020B0600070205080204" pitchFamily="50" charset="-128"/>
            </a:rPr>
            <a:t>％に近い一方、一人当たり延長は本市の地理的要因から</a:t>
          </a:r>
          <a:r>
            <a:rPr kumimoji="1" lang="en-US" altLang="ja-JP" sz="1300">
              <a:latin typeface="ＭＳ Ｐゴシック" panose="020B0600070205080204" pitchFamily="50" charset="-128"/>
              <a:ea typeface="ＭＳ Ｐゴシック" panose="020B0600070205080204" pitchFamily="50" charset="-128"/>
            </a:rPr>
            <a:t>14.984</a:t>
          </a:r>
          <a:r>
            <a:rPr kumimoji="1" lang="ja-JP" altLang="en-US" sz="1300">
              <a:latin typeface="ＭＳ Ｐゴシック" panose="020B0600070205080204" pitchFamily="50" charset="-128"/>
              <a:ea typeface="ＭＳ Ｐゴシック" panose="020B0600070205080204" pitchFamily="50" charset="-128"/>
            </a:rPr>
            <a:t>ｍと平均</a:t>
          </a:r>
          <a:r>
            <a:rPr kumimoji="1" lang="en-US" altLang="ja-JP" sz="1300">
              <a:latin typeface="ＭＳ Ｐゴシック" panose="020B0600070205080204" pitchFamily="50" charset="-128"/>
              <a:ea typeface="ＭＳ Ｐゴシック" panose="020B0600070205080204" pitchFamily="50" charset="-128"/>
            </a:rPr>
            <a:t>7.520</a:t>
          </a:r>
          <a:r>
            <a:rPr kumimoji="1" lang="ja-JP" altLang="en-US" sz="1300">
              <a:latin typeface="ＭＳ Ｐゴシック" panose="020B0600070205080204" pitchFamily="50" charset="-128"/>
              <a:ea typeface="ＭＳ Ｐゴシック" panose="020B0600070205080204" pitchFamily="50" charset="-128"/>
            </a:rPr>
            <a:t>ｍの約</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倍であり、維持管理するコストは相対的に大きい。学校施設も一人当たり面積が平均を上回っており、将来の利用需要と保有量のバランスに留意する必要がある。</a:t>
          </a:r>
        </a:p>
        <a:p>
          <a:r>
            <a:rPr kumimoji="1" lang="ja-JP" altLang="en-US" sz="1300">
              <a:latin typeface="ＭＳ Ｐゴシック" panose="020B0600070205080204" pitchFamily="50" charset="-128"/>
              <a:ea typeface="ＭＳ Ｐゴシック" panose="020B0600070205080204" pitchFamily="50" charset="-128"/>
            </a:rPr>
            <a:t>橋りょう・トンネルは減価償却率が前年度の</a:t>
          </a:r>
          <a:r>
            <a:rPr kumimoji="1" lang="en-US" altLang="ja-JP" sz="1300">
              <a:latin typeface="ＭＳ Ｐゴシック" panose="020B0600070205080204" pitchFamily="50" charset="-128"/>
              <a:ea typeface="ＭＳ Ｐゴシック" panose="020B0600070205080204" pitchFamily="50" charset="-128"/>
            </a:rPr>
            <a:t>61.4</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55.8</a:t>
          </a:r>
          <a:r>
            <a:rPr kumimoji="1" lang="ja-JP" altLang="en-US" sz="1300">
              <a:latin typeface="ＭＳ Ｐゴシック" panose="020B0600070205080204" pitchFamily="50" charset="-128"/>
              <a:ea typeface="ＭＳ Ｐゴシック" panose="020B0600070205080204" pitchFamily="50" charset="-128"/>
            </a:rPr>
            <a:t>％に低下し、一人当たり償却資産額は増加しているため、取得等による資産構成の変化を確認する必要がある。公営住宅は減価償却率</a:t>
          </a:r>
          <a:r>
            <a:rPr kumimoji="1" lang="en-US" altLang="ja-JP" sz="1300">
              <a:latin typeface="ＭＳ Ｐゴシック" panose="020B0600070205080204" pitchFamily="50" charset="-128"/>
              <a:ea typeface="ＭＳ Ｐゴシック" panose="020B0600070205080204" pitchFamily="50" charset="-128"/>
            </a:rPr>
            <a:t>63.7</a:t>
          </a:r>
          <a:r>
            <a:rPr kumimoji="1" lang="ja-JP" altLang="en-US" sz="1300">
              <a:latin typeface="ＭＳ Ｐゴシック" panose="020B0600070205080204" pitchFamily="50" charset="-128"/>
              <a:ea typeface="ＭＳ Ｐゴシック" panose="020B0600070205080204" pitchFamily="50" charset="-128"/>
            </a:rPr>
            <a:t>％、一人当たり面積</a:t>
          </a:r>
          <a:r>
            <a:rPr kumimoji="1" lang="en-US" altLang="ja-JP" sz="1300">
              <a:latin typeface="ＭＳ Ｐゴシック" panose="020B0600070205080204" pitchFamily="50" charset="-128"/>
              <a:ea typeface="ＭＳ Ｐゴシック" panose="020B0600070205080204" pitchFamily="50" charset="-128"/>
            </a:rPr>
            <a:t>0.396㎡</a:t>
          </a:r>
          <a:r>
            <a:rPr kumimoji="1" lang="ja-JP" altLang="en-US" sz="1300">
              <a:latin typeface="ＭＳ Ｐゴシック" panose="020B0600070205080204" pitchFamily="50" charset="-128"/>
              <a:ea typeface="ＭＳ Ｐゴシック" panose="020B0600070205080204" pitchFamily="50" charset="-128"/>
            </a:rPr>
            <a:t>と、いずれも平均を下回っている。児童館は減価償却率</a:t>
          </a:r>
          <a:r>
            <a:rPr kumimoji="1" lang="en-US" altLang="ja-JP" sz="1300">
              <a:latin typeface="ＭＳ Ｐゴシック" panose="020B0600070205080204" pitchFamily="50" charset="-128"/>
              <a:ea typeface="ＭＳ Ｐゴシック" panose="020B0600070205080204" pitchFamily="50" charset="-128"/>
            </a:rPr>
            <a:t>23.7</a:t>
          </a:r>
          <a:r>
            <a:rPr kumimoji="1" lang="ja-JP" altLang="en-US" sz="1300">
              <a:latin typeface="ＭＳ Ｐゴシック" panose="020B0600070205080204" pitchFamily="50" charset="-128"/>
              <a:ea typeface="ＭＳ Ｐゴシック" panose="020B0600070205080204" pitchFamily="50" charset="-128"/>
            </a:rPr>
            <a:t>％と低い一方、一人当たり面積は平均を上回っており、予防的な保全と有効活用が求められる。</a:t>
          </a:r>
        </a:p>
        <a:p>
          <a:r>
            <a:rPr kumimoji="1" lang="ja-JP" altLang="en-US" sz="1300">
              <a:latin typeface="ＭＳ Ｐゴシック" panose="020B0600070205080204" pitchFamily="50" charset="-128"/>
              <a:ea typeface="ＭＳ Ｐゴシック" panose="020B0600070205080204" pitchFamily="50" charset="-128"/>
            </a:rPr>
            <a:t>保育所等、公民館及び港湾・漁港は、一人当たり面積又は償却資産額が平均を下回るが、サービス提供体制にも留意し、地域の実情に応じた長寿命化や施設配置の適正化に努める。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FBB85D1-CAA5-4086-BC1F-E964D57C9A9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DC2E6A0-8F5C-4A58-9B62-516C5C4DF38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D867A2A-9A32-4216-BE8A-92976FD08E0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AF54F94-1330-4A91-B3D6-48182035CCE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北海道石狩市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D9E7B1-47D8-447A-A3D5-4A6CD78B37C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0D5A3E-E6D1-4862-AA0E-3401B0F68F5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123B47-3569-4253-A99E-241BD5041CC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C27BAD-A07C-4B36-9EE4-42CB159B205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0E3B1DA-D94C-4B94-828F-236ECF3920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7969B7D-E67F-4C31-A510-7BD9A9F552F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57,143
56,248
722.33
38,386,722
37,323,858
855,024
18,622,330
29,228,150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C4A25D-4C44-4BA1-BB02-C97BE4CE7AF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281D26-5686-462F-9F5A-0437578E985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F7C116-D594-4106-B8AB-C31EBB8C976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F53A63-2A45-45C5-8A25-D427D24DF12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22D328-5E09-4D61-B63F-A0AD5AE8522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1043DD8-83E4-4599-BC52-B526DF56685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80DDBBA-33DA-483E-A74A-853FD897790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17CCFB4-DF29-45FA-8B1E-35015C907BD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74EF937-FE6D-4734-B2FF-743FDA388DE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3E2EC6-8188-4A96-932D-631A3D62E0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C8EE866-858B-4440-A794-A3D73064C60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C4DEA9B-F195-46BC-8C7E-2D0E541638D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5EB281-20CA-41CB-A1E5-BDC8F735ECD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A2E96D-87C3-4029-87C6-B62845337CC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794107A-76F5-4A3F-A716-58EAB96A6C8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569EB0-3B3D-47B3-8698-CAD1F2CD1D4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FE4DC8D-8CED-45D8-905D-1F1F302FA4F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EB1B673-4173-4506-8D81-C8666546C6C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278982-781A-4A9D-B73F-C6EE18FE97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94E8D8-1D42-45F6-A97B-3AE61A0EAA1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F8DB5FF-E4AA-469C-A144-0986217A8B0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E7D75C-B7EA-4E5D-887E-9E76283F98C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9BE81DD-E92B-4960-B6B0-729D4C80C41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03AAC02-FBB6-4D66-9B51-40756FAEB54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F994BF-DAA2-473F-BA01-C859FFADA71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95B005B-3631-468B-A375-AC19FC2EB31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62AC29C-9A85-4161-AD8C-42F4C20F4AD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AF8A8F-49F6-48CC-8263-06A1EA5240B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A7A3E07-ED8B-4F2D-8010-3D07EEC9E34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C7DEBB7-6C83-4BE6-88CD-3DACCB457A4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83DA5CB-FD2D-42E2-A38D-2347F97840E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2C6735-817C-4355-9366-EA83735BE9B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1EF07C9-749F-4065-A588-B09C227E11E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492C3FB-9EEF-4739-9DCA-B937AFD1446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4B9A5C5-EB4B-443B-B557-4F809847C51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81D96FB-0A81-4247-BBD8-25EEDB47ADC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AE1ACF-8F51-4659-8F1B-09C0482FEA1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EB5E08A-03B4-4651-ABD0-C345C400352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FD7CD95-23B0-4DBA-AADB-CF574217E5B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667FB3F-F9AD-44F6-BD3C-C34ECFCCFE8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E1237F5-E37C-4141-8870-B7260333FE5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554D60F-4F8B-483E-9BAC-31BC0128ED2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3E03146-288F-45CA-A90A-C75FB06F9CA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CC197DA-4D97-40B0-BAFC-2A802511391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72EBBC5-0DF1-48A9-81BD-1DB559DA76B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4FCA92A-856B-46CE-A349-DDD5D619CC7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8021010D-C7E8-4CB9-95AA-54EC2B9E3ACD}"/>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FCE2813C-39EC-4453-BA1B-72A6ED794F1E}"/>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49F2FC54-226D-4CCA-A5C0-A723124329EC}"/>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707A1B97-D8C6-44A3-ABC3-EF43548CE3BB}"/>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C9729266-4D26-4C38-A6A0-8211E92A8835}"/>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7DD273B1-F222-409F-9D41-3BAC14D7AB96}"/>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8F9B404E-AC24-44D5-A8C2-76B71F7293A2}"/>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1EC35781-2914-4FDA-9D7A-E7896493D359}"/>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7865FB62-14FA-4C2F-B975-09D8A99A53C1}"/>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35831118-7CB7-4496-A71C-7A3395B0B2D3}"/>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DFDAD89C-F69B-4D8B-9FB5-DFD04B0430D1}"/>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9F93C3-06BB-4177-8ADE-70531473322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466A830-1442-4611-B49C-22BF6C4771D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A8887C0-C1CF-44E9-A93F-2648BAAA193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92FF0D9-C37B-40DE-B76F-0E07A7950B1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4E444F3-626B-4DB8-9F64-528247438D0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98878</xdr:rowOff>
    </xdr:from>
    <xdr:to>
      <xdr:col>24</xdr:col>
      <xdr:colOff>114300</xdr:colOff>
      <xdr:row>38</xdr:row>
      <xdr:rowOff>29028</xdr:rowOff>
    </xdr:to>
    <xdr:sp macro="" textlink="">
      <xdr:nvSpPr>
        <xdr:cNvPr id="74" name="楕円 73">
          <a:extLst>
            <a:ext uri="{FF2B5EF4-FFF2-40B4-BE49-F238E27FC236}">
              <a16:creationId xmlns:a16="http://schemas.microsoft.com/office/drawing/2014/main" id="{C479B855-DFF9-4CD6-ABF2-79C6F0B073D3}"/>
            </a:ext>
          </a:extLst>
        </xdr:cNvPr>
        <xdr:cNvSpPr/>
      </xdr:nvSpPr>
      <xdr:spPr>
        <a:xfrm>
          <a:off x="4584700" y="64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121755</xdr:rowOff>
    </xdr:from>
    <xdr:ext cx="405111" cy="259045"/>
    <xdr:sp macro="" textlink="">
      <xdr:nvSpPr>
        <xdr:cNvPr id="75" name="【図書館】&#10;有形固定資産減価償却率該当値テキスト">
          <a:extLst>
            <a:ext uri="{FF2B5EF4-FFF2-40B4-BE49-F238E27FC236}">
              <a16:creationId xmlns:a16="http://schemas.microsoft.com/office/drawing/2014/main" id="{F219DCF0-BC4F-48F2-8004-8C40395F134D}"/>
            </a:ext>
          </a:extLst>
        </xdr:cNvPr>
        <xdr:cNvSpPr txBox="1"/>
      </xdr:nvSpPr>
      <xdr:spPr>
        <a:xfrm>
          <a:off x="4673600" y="629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66222</xdr:rowOff>
    </xdr:from>
    <xdr:to>
      <xdr:col>20</xdr:col>
      <xdr:colOff>38100</xdr:colOff>
      <xdr:row>37</xdr:row>
      <xdr:rowOff>167822</xdr:rowOff>
    </xdr:to>
    <xdr:sp macro="" textlink="">
      <xdr:nvSpPr>
        <xdr:cNvPr id="76" name="楕円 75">
          <a:extLst>
            <a:ext uri="{FF2B5EF4-FFF2-40B4-BE49-F238E27FC236}">
              <a16:creationId xmlns:a16="http://schemas.microsoft.com/office/drawing/2014/main" id="{5F1DEF9B-8495-444D-BA89-07B0089FCC9F}"/>
            </a:ext>
          </a:extLst>
        </xdr:cNvPr>
        <xdr:cNvSpPr/>
      </xdr:nvSpPr>
      <xdr:spPr>
        <a:xfrm>
          <a:off x="3746500" y="64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117022</xdr:rowOff>
    </xdr:from>
    <xdr:to>
      <xdr:col>24</xdr:col>
      <xdr:colOff>63500</xdr:colOff>
      <xdr:row>37</xdr:row>
      <xdr:rowOff>149678</xdr:rowOff>
    </xdr:to>
    <xdr:cxnSp macro="">
      <xdr:nvCxnSpPr>
        <xdr:cNvPr id="77" name="直線コネクタ 76">
          <a:extLst>
            <a:ext uri="{FF2B5EF4-FFF2-40B4-BE49-F238E27FC236}">
              <a16:creationId xmlns:a16="http://schemas.microsoft.com/office/drawing/2014/main" id="{AA89B928-B5A3-4B63-A06F-17B7F90AEDEC}"/>
            </a:ext>
          </a:extLst>
        </xdr:cNvPr>
        <xdr:cNvCxnSpPr/>
      </xdr:nvCxnSpPr>
      <xdr:spPr>
        <a:xfrm>
          <a:off x="3797300" y="64606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33564</xdr:rowOff>
    </xdr:from>
    <xdr:to>
      <xdr:col>15</xdr:col>
      <xdr:colOff>101600</xdr:colOff>
      <xdr:row>37</xdr:row>
      <xdr:rowOff>135164</xdr:rowOff>
    </xdr:to>
    <xdr:sp macro="" textlink="">
      <xdr:nvSpPr>
        <xdr:cNvPr id="78" name="楕円 77">
          <a:extLst>
            <a:ext uri="{FF2B5EF4-FFF2-40B4-BE49-F238E27FC236}">
              <a16:creationId xmlns:a16="http://schemas.microsoft.com/office/drawing/2014/main" id="{75386649-A561-4593-BDD0-4029518C47BF}"/>
            </a:ext>
          </a:extLst>
        </xdr:cNvPr>
        <xdr:cNvSpPr/>
      </xdr:nvSpPr>
      <xdr:spPr>
        <a:xfrm>
          <a:off x="2857500" y="63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84364</xdr:rowOff>
    </xdr:from>
    <xdr:to>
      <xdr:col>19</xdr:col>
      <xdr:colOff>177800</xdr:colOff>
      <xdr:row>37</xdr:row>
      <xdr:rowOff>117022</xdr:rowOff>
    </xdr:to>
    <xdr:cxnSp macro="">
      <xdr:nvCxnSpPr>
        <xdr:cNvPr id="79" name="直線コネクタ 78">
          <a:extLst>
            <a:ext uri="{FF2B5EF4-FFF2-40B4-BE49-F238E27FC236}">
              <a16:creationId xmlns:a16="http://schemas.microsoft.com/office/drawing/2014/main" id="{5521D805-B409-431C-B256-0315F1894C36}"/>
            </a:ext>
          </a:extLst>
        </xdr:cNvPr>
        <xdr:cNvCxnSpPr/>
      </xdr:nvCxnSpPr>
      <xdr:spPr>
        <a:xfrm>
          <a:off x="2908300" y="642801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907</xdr:rowOff>
    </xdr:from>
    <xdr:to>
      <xdr:col>10</xdr:col>
      <xdr:colOff>165100</xdr:colOff>
      <xdr:row>37</xdr:row>
      <xdr:rowOff>102507</xdr:rowOff>
    </xdr:to>
    <xdr:sp macro="" textlink="">
      <xdr:nvSpPr>
        <xdr:cNvPr id="80" name="楕円 79">
          <a:extLst>
            <a:ext uri="{FF2B5EF4-FFF2-40B4-BE49-F238E27FC236}">
              <a16:creationId xmlns:a16="http://schemas.microsoft.com/office/drawing/2014/main" id="{5727D013-504C-43C6-8D1F-83ED7F77C56F}"/>
            </a:ext>
          </a:extLst>
        </xdr:cNvPr>
        <xdr:cNvSpPr/>
      </xdr:nvSpPr>
      <xdr:spPr>
        <a:xfrm>
          <a:off x="1968500" y="63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51707</xdr:rowOff>
    </xdr:from>
    <xdr:to>
      <xdr:col>15</xdr:col>
      <xdr:colOff>50800</xdr:colOff>
      <xdr:row>37</xdr:row>
      <xdr:rowOff>84364</xdr:rowOff>
    </xdr:to>
    <xdr:cxnSp macro="">
      <xdr:nvCxnSpPr>
        <xdr:cNvPr id="81" name="直線コネクタ 80">
          <a:extLst>
            <a:ext uri="{FF2B5EF4-FFF2-40B4-BE49-F238E27FC236}">
              <a16:creationId xmlns:a16="http://schemas.microsoft.com/office/drawing/2014/main" id="{52B546CF-730F-4AC2-ADA1-CA5350C617AC}"/>
            </a:ext>
          </a:extLst>
        </xdr:cNvPr>
        <xdr:cNvCxnSpPr/>
      </xdr:nvCxnSpPr>
      <xdr:spPr>
        <a:xfrm>
          <a:off x="2019300" y="63953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2" name="楕円 81">
          <a:extLst>
            <a:ext uri="{FF2B5EF4-FFF2-40B4-BE49-F238E27FC236}">
              <a16:creationId xmlns:a16="http://schemas.microsoft.com/office/drawing/2014/main" id="{7A1F620D-4DFF-4B95-8393-BF1652DD22BB}"/>
            </a:ext>
          </a:extLst>
        </xdr:cNvPr>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51707</xdr:rowOff>
    </xdr:to>
    <xdr:cxnSp macro="">
      <xdr:nvCxnSpPr>
        <xdr:cNvPr id="83" name="直線コネクタ 82">
          <a:extLst>
            <a:ext uri="{FF2B5EF4-FFF2-40B4-BE49-F238E27FC236}">
              <a16:creationId xmlns:a16="http://schemas.microsoft.com/office/drawing/2014/main" id="{911C3758-5F74-4344-ACF2-4259BB09F8E6}"/>
            </a:ext>
          </a:extLst>
        </xdr:cNvPr>
        <xdr:cNvCxnSpPr/>
      </xdr:nvCxnSpPr>
      <xdr:spPr>
        <a:xfrm>
          <a:off x="1130300" y="6362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21384FD6-03A5-4CAD-8AD7-931FCAB61291}"/>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A85B981A-6534-4529-A194-4AFAACB6E320}"/>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1B57D3E3-D004-4078-BE67-35102DCA1877}"/>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4BDF72CD-C7F4-4D1B-B0C5-77DE15CF4D11}"/>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12899</xdr:rowOff>
    </xdr:from>
    <xdr:ext cx="405111" cy="259045"/>
    <xdr:sp macro="" textlink="">
      <xdr:nvSpPr>
        <xdr:cNvPr id="88" name="n_1mainValue【図書館】&#10;有形固定資産減価償却率">
          <a:extLst>
            <a:ext uri="{FF2B5EF4-FFF2-40B4-BE49-F238E27FC236}">
              <a16:creationId xmlns:a16="http://schemas.microsoft.com/office/drawing/2014/main" id="{5CEEB218-4123-4CFD-A126-DB333E64E750}"/>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151691</xdr:rowOff>
    </xdr:from>
    <xdr:ext cx="405111" cy="259045"/>
    <xdr:sp macro="" textlink="">
      <xdr:nvSpPr>
        <xdr:cNvPr id="89" name="n_2mainValue【図書館】&#10;有形固定資産減価償却率">
          <a:extLst>
            <a:ext uri="{FF2B5EF4-FFF2-40B4-BE49-F238E27FC236}">
              <a16:creationId xmlns:a16="http://schemas.microsoft.com/office/drawing/2014/main" id="{06A40805-C5E3-4F5B-8211-C872A04DC9D1}"/>
            </a:ext>
          </a:extLst>
        </xdr:cNvPr>
        <xdr:cNvSpPr txBox="1"/>
      </xdr:nvSpPr>
      <xdr:spPr>
        <a:xfrm>
          <a:off x="2705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119034</xdr:rowOff>
    </xdr:from>
    <xdr:ext cx="405111" cy="259045"/>
    <xdr:sp macro="" textlink="">
      <xdr:nvSpPr>
        <xdr:cNvPr id="90" name="n_3mainValue【図書館】&#10;有形固定資産減価償却率">
          <a:extLst>
            <a:ext uri="{FF2B5EF4-FFF2-40B4-BE49-F238E27FC236}">
              <a16:creationId xmlns:a16="http://schemas.microsoft.com/office/drawing/2014/main" id="{A9E494C1-D7C5-4F64-A6DF-B96CE378EEE8}"/>
            </a:ext>
          </a:extLst>
        </xdr:cNvPr>
        <xdr:cNvSpPr txBox="1"/>
      </xdr:nvSpPr>
      <xdr:spPr>
        <a:xfrm>
          <a:off x="1816744" y="611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91" name="n_4mainValue【図書館】&#10;有形固定資産減価償却率">
          <a:extLst>
            <a:ext uri="{FF2B5EF4-FFF2-40B4-BE49-F238E27FC236}">
              <a16:creationId xmlns:a16="http://schemas.microsoft.com/office/drawing/2014/main" id="{2636A7E8-D014-4995-ABEA-524118596969}"/>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1304FCB-68EF-4097-BA0A-7689BC83002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F2D4751-02A0-404A-8A61-A0AF5A3AE1A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8B100DA-0623-44CC-913F-AE262EA40BD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F93ECB7-6C34-406B-8D0C-AD852F4A8D4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08720DD-58E6-47E1-83EF-68F20B9352C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2B6B294-BE57-4C27-AF46-9B39A5A2604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58BC032-AD4B-4CEB-90A9-13A9CEF82F1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B59E175-5B86-408F-9EBE-AC94FBDFE29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EF2B32B-07AA-4210-96B1-7AA049494E1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4D49DBF-5230-4561-8C1B-1550397B06E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B16E4DA-7DEC-486D-BBB5-726CA08B2B5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1AC89D0-76AA-4DD1-AF8E-C205A5E4FD0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398A097-1F6E-48DF-BC92-8308C13818C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69E3725-0E2F-4F24-8379-2270FA09FD7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341DD29-ADFE-49B9-ABE0-76675B9413F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89A8B7D-1CCC-4516-9F2C-299E9286A11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138BA23-D16C-4198-AC4A-C9F2A97A25A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F1DCEF8-81A2-4395-8ACF-F16D2F6A09F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81E975E-62C4-4D90-9CB5-205512CA21E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3E639BB-D601-4276-95D2-6EA48F60F1A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D39C581-AEA4-4B99-B9BF-21634105C15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C504E2F-5B10-400A-954B-3CA7FCEE0BB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E1DF899-F3D4-4C38-A684-C952042291A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DF0B0033-636C-47AE-9E28-17F4E757B5BD}"/>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0003BF3-B771-4A30-8697-3ABF469BCBC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937271E-BE9C-41CA-807C-AB114EEC0F8A}"/>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BFB519BC-58F7-448B-B9B6-0338AEE692CD}"/>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4FF48BF2-BC2E-4EAB-9FEE-E3F27D84F191}"/>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3029E781-D2CE-48E3-B46A-094BA5C7F68E}"/>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9460402A-E737-485A-AC64-82697F06178C}"/>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DD8C5CE9-1640-4627-A6F3-DA2134B82FB7}"/>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676E2E09-C427-4413-A878-B3D30E4B196F}"/>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883AE54-19B9-447A-932D-AC37D9D9C878}"/>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BB09567D-DF22-4454-A692-0492BCD0D3AB}"/>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1623B94-93FE-4E28-A1D7-507FE22066C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1774EF6-AC80-484A-A22B-D7F24B66FC6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E51EBE-1ED5-445C-A858-CB4B5BDD8E7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8444A94-B762-4A52-BAE6-CB88F109AC4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0812414-7135-4BDE-B882-6AC2FFDC20F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101600</xdr:rowOff>
    </xdr:from>
    <xdr:to>
      <xdr:col>55</xdr:col>
      <xdr:colOff>50800</xdr:colOff>
      <xdr:row>37</xdr:row>
      <xdr:rowOff>31750</xdr:rowOff>
    </xdr:to>
    <xdr:sp macro="" textlink="">
      <xdr:nvSpPr>
        <xdr:cNvPr id="131" name="楕円 130">
          <a:extLst>
            <a:ext uri="{FF2B5EF4-FFF2-40B4-BE49-F238E27FC236}">
              <a16:creationId xmlns:a16="http://schemas.microsoft.com/office/drawing/2014/main" id="{7F35F771-B260-48FA-9A08-3AC2B14C0A99}"/>
            </a:ext>
          </a:extLst>
        </xdr:cNvPr>
        <xdr:cNvSpPr/>
      </xdr:nvSpPr>
      <xdr:spPr>
        <a:xfrm>
          <a:off x="104267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124477</xdr:rowOff>
    </xdr:from>
    <xdr:ext cx="469744" cy="259045"/>
    <xdr:sp macro="" textlink="">
      <xdr:nvSpPr>
        <xdr:cNvPr id="132" name="【図書館】&#10;一人当たり面積該当値テキスト">
          <a:extLst>
            <a:ext uri="{FF2B5EF4-FFF2-40B4-BE49-F238E27FC236}">
              <a16:creationId xmlns:a16="http://schemas.microsoft.com/office/drawing/2014/main" id="{9D2216C5-888F-45F9-A1FD-F6B5D64AA561}"/>
            </a:ext>
          </a:extLst>
        </xdr:cNvPr>
        <xdr:cNvSpPr txBox="1"/>
      </xdr:nvSpPr>
      <xdr:spPr>
        <a:xfrm>
          <a:off x="10515600"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114300</xdr:rowOff>
    </xdr:from>
    <xdr:to>
      <xdr:col>50</xdr:col>
      <xdr:colOff>165100</xdr:colOff>
      <xdr:row>37</xdr:row>
      <xdr:rowOff>44450</xdr:rowOff>
    </xdr:to>
    <xdr:sp macro="" textlink="">
      <xdr:nvSpPr>
        <xdr:cNvPr id="133" name="楕円 132">
          <a:extLst>
            <a:ext uri="{FF2B5EF4-FFF2-40B4-BE49-F238E27FC236}">
              <a16:creationId xmlns:a16="http://schemas.microsoft.com/office/drawing/2014/main" id="{2307F670-CD60-43B8-9516-1BB64C134E3A}"/>
            </a:ext>
          </a:extLst>
        </xdr:cNvPr>
        <xdr:cNvSpPr/>
      </xdr:nvSpPr>
      <xdr:spPr>
        <a:xfrm>
          <a:off x="95885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152400</xdr:rowOff>
    </xdr:from>
    <xdr:to>
      <xdr:col>55</xdr:col>
      <xdr:colOff>0</xdr:colOff>
      <xdr:row>36</xdr:row>
      <xdr:rowOff>165100</xdr:rowOff>
    </xdr:to>
    <xdr:cxnSp macro="">
      <xdr:nvCxnSpPr>
        <xdr:cNvPr id="134" name="直線コネクタ 133">
          <a:extLst>
            <a:ext uri="{FF2B5EF4-FFF2-40B4-BE49-F238E27FC236}">
              <a16:creationId xmlns:a16="http://schemas.microsoft.com/office/drawing/2014/main" id="{E5CDB0E3-A6C8-450B-A36A-EE0DFF5CA9BE}"/>
            </a:ext>
          </a:extLst>
        </xdr:cNvPr>
        <xdr:cNvCxnSpPr/>
      </xdr:nvCxnSpPr>
      <xdr:spPr>
        <a:xfrm flipV="1">
          <a:off x="9639300" y="6324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114300</xdr:rowOff>
    </xdr:from>
    <xdr:to>
      <xdr:col>46</xdr:col>
      <xdr:colOff>38100</xdr:colOff>
      <xdr:row>37</xdr:row>
      <xdr:rowOff>44450</xdr:rowOff>
    </xdr:to>
    <xdr:sp macro="" textlink="">
      <xdr:nvSpPr>
        <xdr:cNvPr id="135" name="楕円 134">
          <a:extLst>
            <a:ext uri="{FF2B5EF4-FFF2-40B4-BE49-F238E27FC236}">
              <a16:creationId xmlns:a16="http://schemas.microsoft.com/office/drawing/2014/main" id="{11847710-3387-45F8-B6F4-F81007B5C9D8}"/>
            </a:ext>
          </a:extLst>
        </xdr:cNvPr>
        <xdr:cNvSpPr/>
      </xdr:nvSpPr>
      <xdr:spPr>
        <a:xfrm>
          <a:off x="86995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165100</xdr:rowOff>
    </xdr:from>
    <xdr:to>
      <xdr:col>50</xdr:col>
      <xdr:colOff>114300</xdr:colOff>
      <xdr:row>36</xdr:row>
      <xdr:rowOff>165100</xdr:rowOff>
    </xdr:to>
    <xdr:cxnSp macro="">
      <xdr:nvCxnSpPr>
        <xdr:cNvPr id="136" name="直線コネクタ 135">
          <a:extLst>
            <a:ext uri="{FF2B5EF4-FFF2-40B4-BE49-F238E27FC236}">
              <a16:creationId xmlns:a16="http://schemas.microsoft.com/office/drawing/2014/main" id="{85E4BB90-2705-4E1D-B0E2-BDE632AFA29F}"/>
            </a:ext>
          </a:extLst>
        </xdr:cNvPr>
        <xdr:cNvCxnSpPr/>
      </xdr:nvCxnSpPr>
      <xdr:spPr>
        <a:xfrm>
          <a:off x="8750300" y="6337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127000</xdr:rowOff>
    </xdr:from>
    <xdr:to>
      <xdr:col>41</xdr:col>
      <xdr:colOff>101600</xdr:colOff>
      <xdr:row>37</xdr:row>
      <xdr:rowOff>57150</xdr:rowOff>
    </xdr:to>
    <xdr:sp macro="" textlink="">
      <xdr:nvSpPr>
        <xdr:cNvPr id="137" name="楕円 136">
          <a:extLst>
            <a:ext uri="{FF2B5EF4-FFF2-40B4-BE49-F238E27FC236}">
              <a16:creationId xmlns:a16="http://schemas.microsoft.com/office/drawing/2014/main" id="{C15D537C-AC9A-4D02-9254-93D148F70D8D}"/>
            </a:ext>
          </a:extLst>
        </xdr:cNvPr>
        <xdr:cNvSpPr/>
      </xdr:nvSpPr>
      <xdr:spPr>
        <a:xfrm>
          <a:off x="7810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165100</xdr:rowOff>
    </xdr:from>
    <xdr:to>
      <xdr:col>45</xdr:col>
      <xdr:colOff>177800</xdr:colOff>
      <xdr:row>37</xdr:row>
      <xdr:rowOff>6350</xdr:rowOff>
    </xdr:to>
    <xdr:cxnSp macro="">
      <xdr:nvCxnSpPr>
        <xdr:cNvPr id="138" name="直線コネクタ 137">
          <a:extLst>
            <a:ext uri="{FF2B5EF4-FFF2-40B4-BE49-F238E27FC236}">
              <a16:creationId xmlns:a16="http://schemas.microsoft.com/office/drawing/2014/main" id="{44D4F7A3-FC23-486D-B434-C0910D3F449C}"/>
            </a:ext>
          </a:extLst>
        </xdr:cNvPr>
        <xdr:cNvCxnSpPr/>
      </xdr:nvCxnSpPr>
      <xdr:spPr>
        <a:xfrm flipV="1">
          <a:off x="7861300" y="633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127000</xdr:rowOff>
    </xdr:from>
    <xdr:to>
      <xdr:col>36</xdr:col>
      <xdr:colOff>165100</xdr:colOff>
      <xdr:row>37</xdr:row>
      <xdr:rowOff>57150</xdr:rowOff>
    </xdr:to>
    <xdr:sp macro="" textlink="">
      <xdr:nvSpPr>
        <xdr:cNvPr id="139" name="楕円 138">
          <a:extLst>
            <a:ext uri="{FF2B5EF4-FFF2-40B4-BE49-F238E27FC236}">
              <a16:creationId xmlns:a16="http://schemas.microsoft.com/office/drawing/2014/main" id="{5E79DB3D-877A-4DB4-9101-835F14D971C5}"/>
            </a:ext>
          </a:extLst>
        </xdr:cNvPr>
        <xdr:cNvSpPr/>
      </xdr:nvSpPr>
      <xdr:spPr>
        <a:xfrm>
          <a:off x="6921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6350</xdr:rowOff>
    </xdr:from>
    <xdr:to>
      <xdr:col>41</xdr:col>
      <xdr:colOff>50800</xdr:colOff>
      <xdr:row>37</xdr:row>
      <xdr:rowOff>6350</xdr:rowOff>
    </xdr:to>
    <xdr:cxnSp macro="">
      <xdr:nvCxnSpPr>
        <xdr:cNvPr id="140" name="直線コネクタ 139">
          <a:extLst>
            <a:ext uri="{FF2B5EF4-FFF2-40B4-BE49-F238E27FC236}">
              <a16:creationId xmlns:a16="http://schemas.microsoft.com/office/drawing/2014/main" id="{EF208D67-0E3D-4050-89E1-A117BB2DF823}"/>
            </a:ext>
          </a:extLst>
        </xdr:cNvPr>
        <xdr:cNvCxnSpPr/>
      </xdr:nvCxnSpPr>
      <xdr:spPr>
        <a:xfrm>
          <a:off x="6972300" y="635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4B402D0E-7C75-43C8-8CEB-DE0E557785A1}"/>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5F7A21FA-A994-4547-BEEE-EEDCBABEAE6F}"/>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5556BB1E-0A49-442B-85AA-CEED6BC6AA38}"/>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FAA76E81-E9A3-4918-A7DF-082DE8069289}"/>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60977</xdr:rowOff>
    </xdr:from>
    <xdr:ext cx="469744" cy="259045"/>
    <xdr:sp macro="" textlink="">
      <xdr:nvSpPr>
        <xdr:cNvPr id="145" name="n_1mainValue【図書館】&#10;一人当たり面積">
          <a:extLst>
            <a:ext uri="{FF2B5EF4-FFF2-40B4-BE49-F238E27FC236}">
              <a16:creationId xmlns:a16="http://schemas.microsoft.com/office/drawing/2014/main" id="{85B4BB0F-ADDD-409E-8AA2-B480C2D5F6FD}"/>
            </a:ext>
          </a:extLst>
        </xdr:cNvPr>
        <xdr:cNvSpPr txBox="1"/>
      </xdr:nvSpPr>
      <xdr:spPr>
        <a:xfrm>
          <a:off x="9391727" y="606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60977</xdr:rowOff>
    </xdr:from>
    <xdr:ext cx="469744" cy="259045"/>
    <xdr:sp macro="" textlink="">
      <xdr:nvSpPr>
        <xdr:cNvPr id="146" name="n_2mainValue【図書館】&#10;一人当たり面積">
          <a:extLst>
            <a:ext uri="{FF2B5EF4-FFF2-40B4-BE49-F238E27FC236}">
              <a16:creationId xmlns:a16="http://schemas.microsoft.com/office/drawing/2014/main" id="{BAFC0CB9-CA99-4D21-BE74-BBA2756DB2AE}"/>
            </a:ext>
          </a:extLst>
        </xdr:cNvPr>
        <xdr:cNvSpPr txBox="1"/>
      </xdr:nvSpPr>
      <xdr:spPr>
        <a:xfrm>
          <a:off x="8515427" y="606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73677</xdr:rowOff>
    </xdr:from>
    <xdr:ext cx="469744" cy="259045"/>
    <xdr:sp macro="" textlink="">
      <xdr:nvSpPr>
        <xdr:cNvPr id="147" name="n_3mainValue【図書館】&#10;一人当たり面積">
          <a:extLst>
            <a:ext uri="{FF2B5EF4-FFF2-40B4-BE49-F238E27FC236}">
              <a16:creationId xmlns:a16="http://schemas.microsoft.com/office/drawing/2014/main" id="{FB9EEC64-99C8-44AA-B01A-B2A62150BB36}"/>
            </a:ext>
          </a:extLst>
        </xdr:cNvPr>
        <xdr:cNvSpPr txBox="1"/>
      </xdr:nvSpPr>
      <xdr:spPr>
        <a:xfrm>
          <a:off x="762642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73677</xdr:rowOff>
    </xdr:from>
    <xdr:ext cx="469744" cy="259045"/>
    <xdr:sp macro="" textlink="">
      <xdr:nvSpPr>
        <xdr:cNvPr id="148" name="n_4mainValue【図書館】&#10;一人当たり面積">
          <a:extLst>
            <a:ext uri="{FF2B5EF4-FFF2-40B4-BE49-F238E27FC236}">
              <a16:creationId xmlns:a16="http://schemas.microsoft.com/office/drawing/2014/main" id="{F5C6A0FD-7C92-48F2-85A8-6F210049D0F6}"/>
            </a:ext>
          </a:extLst>
        </xdr:cNvPr>
        <xdr:cNvSpPr txBox="1"/>
      </xdr:nvSpPr>
      <xdr:spPr>
        <a:xfrm>
          <a:off x="673742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8331C2B-8E2F-4C18-A4AE-1D45B8EE4C6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7C1E56E-927E-4612-A334-4DB00C45DA4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C732256-13E4-459C-9E7B-F51F3D6F528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8776486-94FF-4CA6-9BC7-06A72AE7695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B87DF30-E97E-4F64-AE7E-E4F5F5F5DBC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93ADA73-33D4-48FB-8F9D-91A8BC382D5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6DBBD5F-67DF-4DCF-BA8C-C7804D1E3AE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BF4AD18-C2D2-4DDF-B811-A5177FE3AA0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08CBE71-7FA8-4305-A47D-76DEDDEF419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249D136-1F20-452D-A8FE-4E8090CFDED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F59A455-AED0-4AC2-A496-A0D91121200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C7E6FEA-28B0-44A2-803D-0E81485F87B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B5DAF050-877B-4FF3-9D79-25C45A65CBD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BBDDF5E-16C2-4315-A8DA-D91FAE5F4CF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56EB2B4-380F-40C8-8338-C14EF4C2824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5911D06-3186-43EB-B7EF-1C7FDEB389A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D621244-DE94-4FC9-815B-FF2B61FBB31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1277F6A-025D-42F6-8BA0-B011830EB1B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09A62C4-727D-40BA-81EE-BE5D22381B8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D25FB9E-567C-4B32-8EB0-C211B977A80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28305F29-069F-4226-B58C-255D3C05703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5320676-2F17-491A-B191-72A40829692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B48006B-B647-4D1C-AC83-902008714FB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E0141742-9897-44CC-B516-442B5EF1F45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46C2E76B-9467-4A4A-A34C-C3DDA1154814}"/>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EC14A0FD-4FE1-4C49-AF23-F8620A266179}"/>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9EB3D10E-39AE-486E-AE32-B1E09D55E5C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790D274-C2F5-4E55-B8CB-7834169F682D}"/>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B02E5F94-3AEE-41F3-A3AF-F5345120D10E}"/>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38A84EE-4200-459F-A4C9-B736C1D6965A}"/>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13435017-CF48-44FB-ADED-9B918C4241D9}"/>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38B4E033-F3B5-497B-B07C-71C5D3BAFDCE}"/>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48D0A75-399C-47BE-AF53-E82F2FAF481C}"/>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7A791721-88D4-4894-9CDE-BE895E65A067}"/>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D2E8F3F3-9464-46B7-B711-6FE8CB11CA69}"/>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D66621E-6471-4A64-9470-D1ED628E2E4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F3AF264-88D4-4A99-8198-4CFBDECA480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807B77B-6228-4C13-AC07-13B8FBE6742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B0113DE-30B3-4468-B61F-157E666E752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981D4EA-7868-466B-9535-28F88AB4508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9" name="楕円 188">
          <a:extLst>
            <a:ext uri="{FF2B5EF4-FFF2-40B4-BE49-F238E27FC236}">
              <a16:creationId xmlns:a16="http://schemas.microsoft.com/office/drawing/2014/main" id="{8EE9471C-B17B-4454-9F4D-75FA8F699A84}"/>
            </a:ext>
          </a:extLst>
        </xdr:cNvPr>
        <xdr:cNvSpPr/>
      </xdr:nvSpPr>
      <xdr:spPr>
        <a:xfrm>
          <a:off x="45847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99077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79CC247E-8BE7-4E1E-AFEB-721D7BDC2D24}"/>
            </a:ext>
          </a:extLst>
        </xdr:cNvPr>
        <xdr:cNvSpPr txBox="1"/>
      </xdr:nvSpPr>
      <xdr:spPr>
        <a:xfrm>
          <a:off x="4673600"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109220</xdr:rowOff>
    </xdr:from>
    <xdr:to>
      <xdr:col>20</xdr:col>
      <xdr:colOff>38100</xdr:colOff>
      <xdr:row>61</xdr:row>
      <xdr:rowOff>39370</xdr:rowOff>
    </xdr:to>
    <xdr:sp macro="" textlink="">
      <xdr:nvSpPr>
        <xdr:cNvPr id="191" name="楕円 190">
          <a:extLst>
            <a:ext uri="{FF2B5EF4-FFF2-40B4-BE49-F238E27FC236}">
              <a16:creationId xmlns:a16="http://schemas.microsoft.com/office/drawing/2014/main" id="{C9969109-1685-40E7-A1E5-A42AFF7032A1}"/>
            </a:ext>
          </a:extLst>
        </xdr:cNvPr>
        <xdr:cNvSpPr/>
      </xdr:nvSpPr>
      <xdr:spPr>
        <a:xfrm>
          <a:off x="3746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160020</xdr:rowOff>
    </xdr:from>
    <xdr:to>
      <xdr:col>24</xdr:col>
      <xdr:colOff>63500</xdr:colOff>
      <xdr:row>61</xdr:row>
      <xdr:rowOff>0</xdr:rowOff>
    </xdr:to>
    <xdr:cxnSp macro="">
      <xdr:nvCxnSpPr>
        <xdr:cNvPr id="192" name="直線コネクタ 191">
          <a:extLst>
            <a:ext uri="{FF2B5EF4-FFF2-40B4-BE49-F238E27FC236}">
              <a16:creationId xmlns:a16="http://schemas.microsoft.com/office/drawing/2014/main" id="{70462648-6A7C-4DCE-8C19-9EBB40DD4769}"/>
            </a:ext>
          </a:extLst>
        </xdr:cNvPr>
        <xdr:cNvCxnSpPr/>
      </xdr:nvCxnSpPr>
      <xdr:spPr>
        <a:xfrm>
          <a:off x="3797300" y="104470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93" name="楕円 192">
          <a:extLst>
            <a:ext uri="{FF2B5EF4-FFF2-40B4-BE49-F238E27FC236}">
              <a16:creationId xmlns:a16="http://schemas.microsoft.com/office/drawing/2014/main" id="{4FA0EE0E-0586-444E-A69F-1D8450F64E8C}"/>
            </a:ext>
          </a:extLst>
        </xdr:cNvPr>
        <xdr:cNvSpPr/>
      </xdr:nvSpPr>
      <xdr:spPr>
        <a:xfrm>
          <a:off x="2857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160020</xdr:rowOff>
    </xdr:to>
    <xdr:cxnSp macro="">
      <xdr:nvCxnSpPr>
        <xdr:cNvPr id="194" name="直線コネクタ 193">
          <a:extLst>
            <a:ext uri="{FF2B5EF4-FFF2-40B4-BE49-F238E27FC236}">
              <a16:creationId xmlns:a16="http://schemas.microsoft.com/office/drawing/2014/main" id="{1C0BB9A0-C908-4214-B7DE-3C1FF7F42F70}"/>
            </a:ext>
          </a:extLst>
        </xdr:cNvPr>
        <xdr:cNvCxnSpPr/>
      </xdr:nvCxnSpPr>
      <xdr:spPr>
        <a:xfrm>
          <a:off x="2908300" y="103898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95" name="楕円 194">
          <a:extLst>
            <a:ext uri="{FF2B5EF4-FFF2-40B4-BE49-F238E27FC236}">
              <a16:creationId xmlns:a16="http://schemas.microsoft.com/office/drawing/2014/main" id="{B0F3C432-D4AD-4774-B36F-5527B46F742F}"/>
            </a:ext>
          </a:extLst>
        </xdr:cNvPr>
        <xdr:cNvSpPr/>
      </xdr:nvSpPr>
      <xdr:spPr>
        <a:xfrm>
          <a:off x="1968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66675</xdr:rowOff>
    </xdr:from>
    <xdr:to>
      <xdr:col>15</xdr:col>
      <xdr:colOff>50800</xdr:colOff>
      <xdr:row>60</xdr:row>
      <xdr:rowOff>102870</xdr:rowOff>
    </xdr:to>
    <xdr:cxnSp macro="">
      <xdr:nvCxnSpPr>
        <xdr:cNvPr id="196" name="直線コネクタ 195">
          <a:extLst>
            <a:ext uri="{FF2B5EF4-FFF2-40B4-BE49-F238E27FC236}">
              <a16:creationId xmlns:a16="http://schemas.microsoft.com/office/drawing/2014/main" id="{1352D286-DB1A-4AC7-8FC5-1B103AE3C9BE}"/>
            </a:ext>
          </a:extLst>
        </xdr:cNvPr>
        <xdr:cNvCxnSpPr/>
      </xdr:nvCxnSpPr>
      <xdr:spPr>
        <a:xfrm>
          <a:off x="2019300" y="103536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141605</xdr:rowOff>
    </xdr:from>
    <xdr:to>
      <xdr:col>6</xdr:col>
      <xdr:colOff>38100</xdr:colOff>
      <xdr:row>60</xdr:row>
      <xdr:rowOff>71755</xdr:rowOff>
    </xdr:to>
    <xdr:sp macro="" textlink="">
      <xdr:nvSpPr>
        <xdr:cNvPr id="197" name="楕円 196">
          <a:extLst>
            <a:ext uri="{FF2B5EF4-FFF2-40B4-BE49-F238E27FC236}">
              <a16:creationId xmlns:a16="http://schemas.microsoft.com/office/drawing/2014/main" id="{CE1DB2FA-A414-4607-91DE-A79FCC355BE1}"/>
            </a:ext>
          </a:extLst>
        </xdr:cNvPr>
        <xdr:cNvSpPr/>
      </xdr:nvSpPr>
      <xdr:spPr>
        <a:xfrm>
          <a:off x="1079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20955</xdr:rowOff>
    </xdr:from>
    <xdr:to>
      <xdr:col>10</xdr:col>
      <xdr:colOff>114300</xdr:colOff>
      <xdr:row>60</xdr:row>
      <xdr:rowOff>66675</xdr:rowOff>
    </xdr:to>
    <xdr:cxnSp macro="">
      <xdr:nvCxnSpPr>
        <xdr:cNvPr id="198" name="直線コネクタ 197">
          <a:extLst>
            <a:ext uri="{FF2B5EF4-FFF2-40B4-BE49-F238E27FC236}">
              <a16:creationId xmlns:a16="http://schemas.microsoft.com/office/drawing/2014/main" id="{10740B44-0DFD-459D-959A-83218382189C}"/>
            </a:ext>
          </a:extLst>
        </xdr:cNvPr>
        <xdr:cNvCxnSpPr/>
      </xdr:nvCxnSpPr>
      <xdr:spPr>
        <a:xfrm>
          <a:off x="1130300" y="103079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3FB6BF26-32E9-4056-8493-2B99344E4C53}"/>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1ED1ADB0-2A7E-467D-BBDF-2FF7F741CA3D}"/>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DC65ECD9-4731-46B7-A7E7-49F9045F68A9}"/>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EB288BE3-4756-4F46-BD9B-54067372B133}"/>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30497</xdr:rowOff>
    </xdr:from>
    <xdr:ext cx="405111" cy="259045"/>
    <xdr:sp macro="" textlink="">
      <xdr:nvSpPr>
        <xdr:cNvPr id="203" name="n_1mainValue【体育館・プール】&#10;有形固定資産減価償却率">
          <a:extLst>
            <a:ext uri="{FF2B5EF4-FFF2-40B4-BE49-F238E27FC236}">
              <a16:creationId xmlns:a16="http://schemas.microsoft.com/office/drawing/2014/main" id="{2E0EB0E2-CF7F-4F39-B85F-D83A17634FE5}"/>
            </a:ext>
          </a:extLst>
        </xdr:cNvPr>
        <xdr:cNvSpPr txBox="1"/>
      </xdr:nvSpPr>
      <xdr:spPr>
        <a:xfrm>
          <a:off x="35820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144797</xdr:rowOff>
    </xdr:from>
    <xdr:ext cx="405111" cy="259045"/>
    <xdr:sp macro="" textlink="">
      <xdr:nvSpPr>
        <xdr:cNvPr id="204" name="n_2mainValue【体育館・プール】&#10;有形固定資産減価償却率">
          <a:extLst>
            <a:ext uri="{FF2B5EF4-FFF2-40B4-BE49-F238E27FC236}">
              <a16:creationId xmlns:a16="http://schemas.microsoft.com/office/drawing/2014/main" id="{B10DC35B-F02B-4ACF-9A70-DC0457E84C8B}"/>
            </a:ext>
          </a:extLst>
        </xdr:cNvPr>
        <xdr:cNvSpPr txBox="1"/>
      </xdr:nvSpPr>
      <xdr:spPr>
        <a:xfrm>
          <a:off x="2705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108602</xdr:rowOff>
    </xdr:from>
    <xdr:ext cx="405111" cy="259045"/>
    <xdr:sp macro="" textlink="">
      <xdr:nvSpPr>
        <xdr:cNvPr id="205" name="n_3mainValue【体育館・プール】&#10;有形固定資産減価償却率">
          <a:extLst>
            <a:ext uri="{FF2B5EF4-FFF2-40B4-BE49-F238E27FC236}">
              <a16:creationId xmlns:a16="http://schemas.microsoft.com/office/drawing/2014/main" id="{46AEB186-DCDB-4F29-83FB-13A02C1C7974}"/>
            </a:ext>
          </a:extLst>
        </xdr:cNvPr>
        <xdr:cNvSpPr txBox="1"/>
      </xdr:nvSpPr>
      <xdr:spPr>
        <a:xfrm>
          <a:off x="1816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88282</xdr:rowOff>
    </xdr:from>
    <xdr:ext cx="405111" cy="259045"/>
    <xdr:sp macro="" textlink="">
      <xdr:nvSpPr>
        <xdr:cNvPr id="206" name="n_4mainValue【体育館・プール】&#10;有形固定資産減価償却率">
          <a:extLst>
            <a:ext uri="{FF2B5EF4-FFF2-40B4-BE49-F238E27FC236}">
              <a16:creationId xmlns:a16="http://schemas.microsoft.com/office/drawing/2014/main" id="{E48BF7FF-D781-4DAC-9BB4-4D0EF3793CC1}"/>
            </a:ext>
          </a:extLst>
        </xdr:cNvPr>
        <xdr:cNvSpPr txBox="1"/>
      </xdr:nvSpPr>
      <xdr:spPr>
        <a:xfrm>
          <a:off x="927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FA2CB60-E33E-4DDD-907F-1F582864396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FCD29EF-4FFE-44DA-A26A-4BCBF127455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38B0C14-8EEC-499E-81E7-B69DBBB6F8B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0F20079-A5A4-438E-BC3D-31130C9D046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CFC02C5-8DBD-416B-B2E3-60D91B51BDF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7A63B27-E226-46F4-AD2E-E7145B024E0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21F9B75-CF50-4E32-9A50-E87895D9284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D25BB8C-C9AD-423C-866F-03F14AE0B26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7FDCC25-05B3-4C3E-A68D-959E01F0068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56F0741-D70B-4446-88DE-973972C3A2F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9B9B0AD-0A1F-4474-97F3-15D2D8A42A1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66B75BBC-3DE1-4F15-8946-02609AB6A43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A4975C2-9D46-477D-ACF5-4EFB33A118E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7AFD15CC-B449-44F2-81E9-D43B08F4405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0AFE18C-0604-47EE-B0B7-4E4B9CF18C7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006409E-8F0A-4E44-A09D-75C6B8E1CAE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D7F29ED-9049-4126-95AF-74767E3DA9C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68F9FE9C-6DD2-4BA4-BA57-67DE81A89E6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14069D0-6280-4033-BB06-FEB6861410C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59164825-1303-41C5-8CF6-98141762604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25D3049-A6A5-4431-9F06-CEC510AFE52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6240B3A-240B-46D6-BFAC-4FC1807B498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E53EC05-248B-40E2-B6B1-4B514B2A34E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D2B07F6B-90D3-4791-B83C-422C02F8714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F9EFA22B-76E5-4469-AF8F-63F814A85707}"/>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2E0626D1-A51F-4887-85B5-613457C2A895}"/>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E3D718AA-55A2-41C4-AFF6-65FE01B75472}"/>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F0E31A3F-B546-41F4-8B46-F7A50326833D}"/>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C342B635-93E0-40C6-BB4F-368BFFF18796}"/>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F6716B99-8409-4EBB-B4D2-D929B0526857}"/>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5BA2E81C-80AA-46F6-ABBB-81A0FD3D23E6}"/>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68AE1850-765C-4552-AC46-E4F2CAE66946}"/>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53A41A12-90F2-4375-B14B-FC4B71B8CE37}"/>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C86C07FB-9E56-42E9-BCF4-2AAD6980A947}"/>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BFC667A-6F9D-44F7-AEF2-66B8293661B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5F9310B-5003-44BD-B9E6-DCA50035934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180257F-7404-4EE1-BB98-131DCBA6171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23A35C7-E908-4F77-AEB4-A260848763A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3013541-EA98-499D-A16A-17A4C272056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93980</xdr:rowOff>
    </xdr:from>
    <xdr:to>
      <xdr:col>55</xdr:col>
      <xdr:colOff>50800</xdr:colOff>
      <xdr:row>63</xdr:row>
      <xdr:rowOff>24130</xdr:rowOff>
    </xdr:to>
    <xdr:sp macro="" textlink="">
      <xdr:nvSpPr>
        <xdr:cNvPr id="246" name="楕円 245">
          <a:extLst>
            <a:ext uri="{FF2B5EF4-FFF2-40B4-BE49-F238E27FC236}">
              <a16:creationId xmlns:a16="http://schemas.microsoft.com/office/drawing/2014/main" id="{EC5B559A-43A4-4C3D-BE6A-7766D52898FE}"/>
            </a:ext>
          </a:extLst>
        </xdr:cNvPr>
        <xdr:cNvSpPr/>
      </xdr:nvSpPr>
      <xdr:spPr>
        <a:xfrm>
          <a:off x="104267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72407</xdr:rowOff>
    </xdr:from>
    <xdr:ext cx="469744" cy="259045"/>
    <xdr:sp macro="" textlink="">
      <xdr:nvSpPr>
        <xdr:cNvPr id="247" name="【体育館・プール】&#10;一人当たり面積該当値テキスト">
          <a:extLst>
            <a:ext uri="{FF2B5EF4-FFF2-40B4-BE49-F238E27FC236}">
              <a16:creationId xmlns:a16="http://schemas.microsoft.com/office/drawing/2014/main" id="{2B60025B-F484-4811-B6AB-4CDE068AD5A8}"/>
            </a:ext>
          </a:extLst>
        </xdr:cNvPr>
        <xdr:cNvSpPr txBox="1"/>
      </xdr:nvSpPr>
      <xdr:spPr>
        <a:xfrm>
          <a:off x="10515600"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95885</xdr:rowOff>
    </xdr:from>
    <xdr:to>
      <xdr:col>50</xdr:col>
      <xdr:colOff>165100</xdr:colOff>
      <xdr:row>63</xdr:row>
      <xdr:rowOff>26035</xdr:rowOff>
    </xdr:to>
    <xdr:sp macro="" textlink="">
      <xdr:nvSpPr>
        <xdr:cNvPr id="248" name="楕円 247">
          <a:extLst>
            <a:ext uri="{FF2B5EF4-FFF2-40B4-BE49-F238E27FC236}">
              <a16:creationId xmlns:a16="http://schemas.microsoft.com/office/drawing/2014/main" id="{68A7EB3B-6912-4082-A81F-052B2B35CD05}"/>
            </a:ext>
          </a:extLst>
        </xdr:cNvPr>
        <xdr:cNvSpPr/>
      </xdr:nvSpPr>
      <xdr:spPr>
        <a:xfrm>
          <a:off x="9588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144780</xdr:rowOff>
    </xdr:from>
    <xdr:to>
      <xdr:col>55</xdr:col>
      <xdr:colOff>0</xdr:colOff>
      <xdr:row>62</xdr:row>
      <xdr:rowOff>146685</xdr:rowOff>
    </xdr:to>
    <xdr:cxnSp macro="">
      <xdr:nvCxnSpPr>
        <xdr:cNvPr id="249" name="直線コネクタ 248">
          <a:extLst>
            <a:ext uri="{FF2B5EF4-FFF2-40B4-BE49-F238E27FC236}">
              <a16:creationId xmlns:a16="http://schemas.microsoft.com/office/drawing/2014/main" id="{EFBFC566-96E8-47D6-B4EE-B752C335C3F2}"/>
            </a:ext>
          </a:extLst>
        </xdr:cNvPr>
        <xdr:cNvCxnSpPr/>
      </xdr:nvCxnSpPr>
      <xdr:spPr>
        <a:xfrm flipV="1">
          <a:off x="9639300" y="1077468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97790</xdr:rowOff>
    </xdr:from>
    <xdr:to>
      <xdr:col>46</xdr:col>
      <xdr:colOff>38100</xdr:colOff>
      <xdr:row>63</xdr:row>
      <xdr:rowOff>27940</xdr:rowOff>
    </xdr:to>
    <xdr:sp macro="" textlink="">
      <xdr:nvSpPr>
        <xdr:cNvPr id="250" name="楕円 249">
          <a:extLst>
            <a:ext uri="{FF2B5EF4-FFF2-40B4-BE49-F238E27FC236}">
              <a16:creationId xmlns:a16="http://schemas.microsoft.com/office/drawing/2014/main" id="{6CCDAF8B-4E9A-4449-AA62-EA99221FF0EC}"/>
            </a:ext>
          </a:extLst>
        </xdr:cNvPr>
        <xdr:cNvSpPr/>
      </xdr:nvSpPr>
      <xdr:spPr>
        <a:xfrm>
          <a:off x="8699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146685</xdr:rowOff>
    </xdr:from>
    <xdr:to>
      <xdr:col>50</xdr:col>
      <xdr:colOff>114300</xdr:colOff>
      <xdr:row>62</xdr:row>
      <xdr:rowOff>148590</xdr:rowOff>
    </xdr:to>
    <xdr:cxnSp macro="">
      <xdr:nvCxnSpPr>
        <xdr:cNvPr id="251" name="直線コネクタ 250">
          <a:extLst>
            <a:ext uri="{FF2B5EF4-FFF2-40B4-BE49-F238E27FC236}">
              <a16:creationId xmlns:a16="http://schemas.microsoft.com/office/drawing/2014/main" id="{CA3AAE8C-6A8D-4669-A939-B36FBFE4AC77}"/>
            </a:ext>
          </a:extLst>
        </xdr:cNvPr>
        <xdr:cNvCxnSpPr/>
      </xdr:nvCxnSpPr>
      <xdr:spPr>
        <a:xfrm flipV="1">
          <a:off x="8750300" y="107765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97790</xdr:rowOff>
    </xdr:from>
    <xdr:to>
      <xdr:col>41</xdr:col>
      <xdr:colOff>101600</xdr:colOff>
      <xdr:row>63</xdr:row>
      <xdr:rowOff>27940</xdr:rowOff>
    </xdr:to>
    <xdr:sp macro="" textlink="">
      <xdr:nvSpPr>
        <xdr:cNvPr id="252" name="楕円 251">
          <a:extLst>
            <a:ext uri="{FF2B5EF4-FFF2-40B4-BE49-F238E27FC236}">
              <a16:creationId xmlns:a16="http://schemas.microsoft.com/office/drawing/2014/main" id="{3F65EBDF-2A2E-4BBD-B46A-5DA8BEA44D3A}"/>
            </a:ext>
          </a:extLst>
        </xdr:cNvPr>
        <xdr:cNvSpPr/>
      </xdr:nvSpPr>
      <xdr:spPr>
        <a:xfrm>
          <a:off x="7810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148590</xdr:rowOff>
    </xdr:from>
    <xdr:to>
      <xdr:col>45</xdr:col>
      <xdr:colOff>177800</xdr:colOff>
      <xdr:row>62</xdr:row>
      <xdr:rowOff>148590</xdr:rowOff>
    </xdr:to>
    <xdr:cxnSp macro="">
      <xdr:nvCxnSpPr>
        <xdr:cNvPr id="253" name="直線コネクタ 252">
          <a:extLst>
            <a:ext uri="{FF2B5EF4-FFF2-40B4-BE49-F238E27FC236}">
              <a16:creationId xmlns:a16="http://schemas.microsoft.com/office/drawing/2014/main" id="{0C95E16C-904F-45A9-97FA-2672C1120942}"/>
            </a:ext>
          </a:extLst>
        </xdr:cNvPr>
        <xdr:cNvCxnSpPr/>
      </xdr:nvCxnSpPr>
      <xdr:spPr>
        <a:xfrm>
          <a:off x="7861300" y="10778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97790</xdr:rowOff>
    </xdr:from>
    <xdr:to>
      <xdr:col>36</xdr:col>
      <xdr:colOff>165100</xdr:colOff>
      <xdr:row>63</xdr:row>
      <xdr:rowOff>27940</xdr:rowOff>
    </xdr:to>
    <xdr:sp macro="" textlink="">
      <xdr:nvSpPr>
        <xdr:cNvPr id="254" name="楕円 253">
          <a:extLst>
            <a:ext uri="{FF2B5EF4-FFF2-40B4-BE49-F238E27FC236}">
              <a16:creationId xmlns:a16="http://schemas.microsoft.com/office/drawing/2014/main" id="{3A323B17-9EEF-4033-A9E2-7E6B2B2205E0}"/>
            </a:ext>
          </a:extLst>
        </xdr:cNvPr>
        <xdr:cNvSpPr/>
      </xdr:nvSpPr>
      <xdr:spPr>
        <a:xfrm>
          <a:off x="6921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148590</xdr:rowOff>
    </xdr:from>
    <xdr:to>
      <xdr:col>41</xdr:col>
      <xdr:colOff>50800</xdr:colOff>
      <xdr:row>62</xdr:row>
      <xdr:rowOff>148590</xdr:rowOff>
    </xdr:to>
    <xdr:cxnSp macro="">
      <xdr:nvCxnSpPr>
        <xdr:cNvPr id="255" name="直線コネクタ 254">
          <a:extLst>
            <a:ext uri="{FF2B5EF4-FFF2-40B4-BE49-F238E27FC236}">
              <a16:creationId xmlns:a16="http://schemas.microsoft.com/office/drawing/2014/main" id="{4E239C62-4ED3-4527-9CC7-0C208C954DD0}"/>
            </a:ext>
          </a:extLst>
        </xdr:cNvPr>
        <xdr:cNvCxnSpPr/>
      </xdr:nvCxnSpPr>
      <xdr:spPr>
        <a:xfrm>
          <a:off x="6972300" y="10778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E676276-53D7-49DF-9346-02BA7A4F3202}"/>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48C959FE-A7F8-441A-8D38-E69D8C321609}"/>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806FCD65-83F2-48CC-ACC3-02CFE05E0BEF}"/>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B307B9ED-14F1-46CB-9D30-1FFFFFC094C8}"/>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17162</xdr:rowOff>
    </xdr:from>
    <xdr:ext cx="469744" cy="259045"/>
    <xdr:sp macro="" textlink="">
      <xdr:nvSpPr>
        <xdr:cNvPr id="260" name="n_1mainValue【体育館・プール】&#10;一人当たり面積">
          <a:extLst>
            <a:ext uri="{FF2B5EF4-FFF2-40B4-BE49-F238E27FC236}">
              <a16:creationId xmlns:a16="http://schemas.microsoft.com/office/drawing/2014/main" id="{2182D30E-450E-4F28-921D-2FAEA1545209}"/>
            </a:ext>
          </a:extLst>
        </xdr:cNvPr>
        <xdr:cNvSpPr txBox="1"/>
      </xdr:nvSpPr>
      <xdr:spPr>
        <a:xfrm>
          <a:off x="9391727"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19067</xdr:rowOff>
    </xdr:from>
    <xdr:ext cx="469744" cy="259045"/>
    <xdr:sp macro="" textlink="">
      <xdr:nvSpPr>
        <xdr:cNvPr id="261" name="n_2mainValue【体育館・プール】&#10;一人当たり面積">
          <a:extLst>
            <a:ext uri="{FF2B5EF4-FFF2-40B4-BE49-F238E27FC236}">
              <a16:creationId xmlns:a16="http://schemas.microsoft.com/office/drawing/2014/main" id="{935B23A0-A235-4540-B565-82082D5FDEAD}"/>
            </a:ext>
          </a:extLst>
        </xdr:cNvPr>
        <xdr:cNvSpPr txBox="1"/>
      </xdr:nvSpPr>
      <xdr:spPr>
        <a:xfrm>
          <a:off x="85154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19067</xdr:rowOff>
    </xdr:from>
    <xdr:ext cx="469744" cy="259045"/>
    <xdr:sp macro="" textlink="">
      <xdr:nvSpPr>
        <xdr:cNvPr id="262" name="n_3mainValue【体育館・プール】&#10;一人当たり面積">
          <a:extLst>
            <a:ext uri="{FF2B5EF4-FFF2-40B4-BE49-F238E27FC236}">
              <a16:creationId xmlns:a16="http://schemas.microsoft.com/office/drawing/2014/main" id="{047857AC-BD1E-4E08-AA76-047E66D30A30}"/>
            </a:ext>
          </a:extLst>
        </xdr:cNvPr>
        <xdr:cNvSpPr txBox="1"/>
      </xdr:nvSpPr>
      <xdr:spPr>
        <a:xfrm>
          <a:off x="76264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19067</xdr:rowOff>
    </xdr:from>
    <xdr:ext cx="469744" cy="259045"/>
    <xdr:sp macro="" textlink="">
      <xdr:nvSpPr>
        <xdr:cNvPr id="263" name="n_4mainValue【体育館・プール】&#10;一人当たり面積">
          <a:extLst>
            <a:ext uri="{FF2B5EF4-FFF2-40B4-BE49-F238E27FC236}">
              <a16:creationId xmlns:a16="http://schemas.microsoft.com/office/drawing/2014/main" id="{0338EFCC-6DA6-45F9-8E55-4E9BBAB2A099}"/>
            </a:ext>
          </a:extLst>
        </xdr:cNvPr>
        <xdr:cNvSpPr txBox="1"/>
      </xdr:nvSpPr>
      <xdr:spPr>
        <a:xfrm>
          <a:off x="67374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60E76E4-F3BD-4875-BB26-E231949DC53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23E9720-FCE2-4EE5-BFFF-46AB5DFA3A4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3E7CA92-EAAB-4BDD-BA19-58DC2B343E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1A91602-6730-43D5-AF8C-52C5C1C48BF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8A16A77-C4A3-4D97-88A9-B6B8491E7A2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760FE9A-651B-49F5-BCB3-2F9AE4B2598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7A3F73B-473B-47A1-A81C-8E263A04B69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7D82055-DF92-4ECE-B4C3-884C6131277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7524726-BE34-4BA6-A769-73B1EA4D7FB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4C14C75-3B99-4899-BBE0-A94180287CC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E302162-2CE3-41D3-B5EE-D9D9188434A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14E81C5E-9072-4021-87FC-C0F641F6BB5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6794254C-18D6-4C69-BAC5-BDC199A5290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9EAF9885-2E49-4287-9EED-377FF11B81D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DC8A8943-17CB-4FAC-843D-0F90B12529B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38219640-0414-4815-B108-C0FCC0567CA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CF8076FA-1629-4146-9521-AA4AAB28D27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2C2A2C23-1C5B-4172-9DE3-F89D74A845B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57305201-9CAB-401D-A911-082F862B6DF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BCB59CF1-676B-4B31-BF48-C001FB60850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B814014C-3CDE-4439-96DE-1727B4CBF95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73FDD5D7-8DD1-4A6C-9334-9C26096A810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D9073BDA-31C2-40B9-9335-2FF498375C0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3B6181F-4753-403E-A0E6-FA61EDD486A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319CDCB-52BF-4AF5-AC8E-89ADE59ED9D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87356912-71D3-4959-ACC7-23A3483A2099}"/>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FCF190A8-7F5C-404F-A0BD-177FE2A4A47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FC450051-1B27-455F-8714-B29DA2E11BE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FD51B614-5776-4969-8EC8-06B4CE0A9063}"/>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D00FB2BE-4053-4CDB-BF57-63AEDCF32164}"/>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EC3EECE6-A566-4098-AA95-BD395E6BDAA8}"/>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1423E2D2-B056-43B2-9E11-FD9B6BE6F33F}"/>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23401230-5560-4586-A92F-FC3B90C0352B}"/>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E6577EE1-34E1-4AEC-B762-F1BFA0E76A84}"/>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44B6E8F-1219-47E3-B42C-20DB7E933411}"/>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534D47FE-E928-4C26-8794-BA62E3429A1E}"/>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9DBB144-199D-4465-92F2-80E6FFBF227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CA37ABE-95C4-4AD0-92CF-AD4A9F61889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C4B0759-B6F1-4EE1-A373-365D3C233DD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D3E42D3-87D2-4D3D-A529-1B27D8874D2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EAED5DB-7E4E-4063-BEA4-1F68483A554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114663</xdr:rowOff>
    </xdr:from>
    <xdr:to>
      <xdr:col>24</xdr:col>
      <xdr:colOff>114300</xdr:colOff>
      <xdr:row>84</xdr:row>
      <xdr:rowOff>44813</xdr:rowOff>
    </xdr:to>
    <xdr:sp macro="" textlink="">
      <xdr:nvSpPr>
        <xdr:cNvPr id="305" name="楕円 304">
          <a:extLst>
            <a:ext uri="{FF2B5EF4-FFF2-40B4-BE49-F238E27FC236}">
              <a16:creationId xmlns:a16="http://schemas.microsoft.com/office/drawing/2014/main" id="{3EA8C575-82F4-4B70-8799-3285A7985AF8}"/>
            </a:ext>
          </a:extLst>
        </xdr:cNvPr>
        <xdr:cNvSpPr/>
      </xdr:nvSpPr>
      <xdr:spPr>
        <a:xfrm>
          <a:off x="4584700" y="1434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93090</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7C0F3984-1798-4436-AA88-4E1DDC51E25A}"/>
            </a:ext>
          </a:extLst>
        </xdr:cNvPr>
        <xdr:cNvSpPr txBox="1"/>
      </xdr:nvSpPr>
      <xdr:spPr>
        <a:xfrm>
          <a:off x="4673600"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88537</xdr:rowOff>
    </xdr:from>
    <xdr:to>
      <xdr:col>20</xdr:col>
      <xdr:colOff>38100</xdr:colOff>
      <xdr:row>84</xdr:row>
      <xdr:rowOff>18687</xdr:rowOff>
    </xdr:to>
    <xdr:sp macro="" textlink="">
      <xdr:nvSpPr>
        <xdr:cNvPr id="307" name="楕円 306">
          <a:extLst>
            <a:ext uri="{FF2B5EF4-FFF2-40B4-BE49-F238E27FC236}">
              <a16:creationId xmlns:a16="http://schemas.microsoft.com/office/drawing/2014/main" id="{6A073EE2-AF43-442E-9440-D41A62A1F2D9}"/>
            </a:ext>
          </a:extLst>
        </xdr:cNvPr>
        <xdr:cNvSpPr/>
      </xdr:nvSpPr>
      <xdr:spPr>
        <a:xfrm>
          <a:off x="3746500" y="1431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139337</xdr:rowOff>
    </xdr:from>
    <xdr:to>
      <xdr:col>24</xdr:col>
      <xdr:colOff>63500</xdr:colOff>
      <xdr:row>83</xdr:row>
      <xdr:rowOff>165463</xdr:rowOff>
    </xdr:to>
    <xdr:cxnSp macro="">
      <xdr:nvCxnSpPr>
        <xdr:cNvPr id="308" name="直線コネクタ 307">
          <a:extLst>
            <a:ext uri="{FF2B5EF4-FFF2-40B4-BE49-F238E27FC236}">
              <a16:creationId xmlns:a16="http://schemas.microsoft.com/office/drawing/2014/main" id="{31F45F5F-E6C2-4DC0-94AE-3447F38F89CB}"/>
            </a:ext>
          </a:extLst>
        </xdr:cNvPr>
        <xdr:cNvCxnSpPr/>
      </xdr:nvCxnSpPr>
      <xdr:spPr>
        <a:xfrm>
          <a:off x="3797300" y="1436968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64044</xdr:rowOff>
    </xdr:from>
    <xdr:to>
      <xdr:col>15</xdr:col>
      <xdr:colOff>101600</xdr:colOff>
      <xdr:row>83</xdr:row>
      <xdr:rowOff>165644</xdr:rowOff>
    </xdr:to>
    <xdr:sp macro="" textlink="">
      <xdr:nvSpPr>
        <xdr:cNvPr id="309" name="楕円 308">
          <a:extLst>
            <a:ext uri="{FF2B5EF4-FFF2-40B4-BE49-F238E27FC236}">
              <a16:creationId xmlns:a16="http://schemas.microsoft.com/office/drawing/2014/main" id="{C1C2B311-8FF3-47CA-BC0E-7085E375ED4F}"/>
            </a:ext>
          </a:extLst>
        </xdr:cNvPr>
        <xdr:cNvSpPr/>
      </xdr:nvSpPr>
      <xdr:spPr>
        <a:xfrm>
          <a:off x="2857500" y="1429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114844</xdr:rowOff>
    </xdr:from>
    <xdr:to>
      <xdr:col>19</xdr:col>
      <xdr:colOff>177800</xdr:colOff>
      <xdr:row>83</xdr:row>
      <xdr:rowOff>139337</xdr:rowOff>
    </xdr:to>
    <xdr:cxnSp macro="">
      <xdr:nvCxnSpPr>
        <xdr:cNvPr id="310" name="直線コネクタ 309">
          <a:extLst>
            <a:ext uri="{FF2B5EF4-FFF2-40B4-BE49-F238E27FC236}">
              <a16:creationId xmlns:a16="http://schemas.microsoft.com/office/drawing/2014/main" id="{366A146B-22D6-4A1A-B128-51F2A17A5C59}"/>
            </a:ext>
          </a:extLst>
        </xdr:cNvPr>
        <xdr:cNvCxnSpPr/>
      </xdr:nvCxnSpPr>
      <xdr:spPr>
        <a:xfrm>
          <a:off x="2908300" y="1434519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39551</xdr:rowOff>
    </xdr:from>
    <xdr:to>
      <xdr:col>10</xdr:col>
      <xdr:colOff>165100</xdr:colOff>
      <xdr:row>83</xdr:row>
      <xdr:rowOff>141151</xdr:rowOff>
    </xdr:to>
    <xdr:sp macro="" textlink="">
      <xdr:nvSpPr>
        <xdr:cNvPr id="311" name="楕円 310">
          <a:extLst>
            <a:ext uri="{FF2B5EF4-FFF2-40B4-BE49-F238E27FC236}">
              <a16:creationId xmlns:a16="http://schemas.microsoft.com/office/drawing/2014/main" id="{4F36AC70-6BFE-4684-8BBE-09DF26CEE716}"/>
            </a:ext>
          </a:extLst>
        </xdr:cNvPr>
        <xdr:cNvSpPr/>
      </xdr:nvSpPr>
      <xdr:spPr>
        <a:xfrm>
          <a:off x="1968500" y="142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90351</xdr:rowOff>
    </xdr:from>
    <xdr:to>
      <xdr:col>15</xdr:col>
      <xdr:colOff>50800</xdr:colOff>
      <xdr:row>83</xdr:row>
      <xdr:rowOff>114844</xdr:rowOff>
    </xdr:to>
    <xdr:cxnSp macro="">
      <xdr:nvCxnSpPr>
        <xdr:cNvPr id="312" name="直線コネクタ 311">
          <a:extLst>
            <a:ext uri="{FF2B5EF4-FFF2-40B4-BE49-F238E27FC236}">
              <a16:creationId xmlns:a16="http://schemas.microsoft.com/office/drawing/2014/main" id="{FB8274A8-CCBF-4FD0-B0EA-B36F3ABEA1C7}"/>
            </a:ext>
          </a:extLst>
        </xdr:cNvPr>
        <xdr:cNvCxnSpPr/>
      </xdr:nvCxnSpPr>
      <xdr:spPr>
        <a:xfrm>
          <a:off x="2019300" y="1432070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13426</xdr:rowOff>
    </xdr:from>
    <xdr:to>
      <xdr:col>6</xdr:col>
      <xdr:colOff>38100</xdr:colOff>
      <xdr:row>83</xdr:row>
      <xdr:rowOff>115026</xdr:rowOff>
    </xdr:to>
    <xdr:sp macro="" textlink="">
      <xdr:nvSpPr>
        <xdr:cNvPr id="313" name="楕円 312">
          <a:extLst>
            <a:ext uri="{FF2B5EF4-FFF2-40B4-BE49-F238E27FC236}">
              <a16:creationId xmlns:a16="http://schemas.microsoft.com/office/drawing/2014/main" id="{E2CA89F2-95CF-423A-9BCA-D27B53FF01AD}"/>
            </a:ext>
          </a:extLst>
        </xdr:cNvPr>
        <xdr:cNvSpPr/>
      </xdr:nvSpPr>
      <xdr:spPr>
        <a:xfrm>
          <a:off x="1079500" y="142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64226</xdr:rowOff>
    </xdr:from>
    <xdr:to>
      <xdr:col>10</xdr:col>
      <xdr:colOff>114300</xdr:colOff>
      <xdr:row>83</xdr:row>
      <xdr:rowOff>90351</xdr:rowOff>
    </xdr:to>
    <xdr:cxnSp macro="">
      <xdr:nvCxnSpPr>
        <xdr:cNvPr id="314" name="直線コネクタ 313">
          <a:extLst>
            <a:ext uri="{FF2B5EF4-FFF2-40B4-BE49-F238E27FC236}">
              <a16:creationId xmlns:a16="http://schemas.microsoft.com/office/drawing/2014/main" id="{344F42A8-AE7F-4720-A302-B82527B4EECA}"/>
            </a:ext>
          </a:extLst>
        </xdr:cNvPr>
        <xdr:cNvCxnSpPr/>
      </xdr:nvCxnSpPr>
      <xdr:spPr>
        <a:xfrm>
          <a:off x="1130300" y="1429457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D04D030-3D33-4F69-9970-407DD9F086D2}"/>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EE8339D5-33AC-4E43-AA30-999D5C593451}"/>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A9ABED5-8459-46B4-A3BE-B69558C349C7}"/>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F198E2BF-612D-47A9-86BE-CE57E66A837B}"/>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9814</xdr:rowOff>
    </xdr:from>
    <xdr:ext cx="405111" cy="259045"/>
    <xdr:sp macro="" textlink="">
      <xdr:nvSpPr>
        <xdr:cNvPr id="319" name="n_1mainValue【福祉施設】&#10;有形固定資産減価償却率">
          <a:extLst>
            <a:ext uri="{FF2B5EF4-FFF2-40B4-BE49-F238E27FC236}">
              <a16:creationId xmlns:a16="http://schemas.microsoft.com/office/drawing/2014/main" id="{809E625F-4B6C-4929-AD0A-83DFA20E3359}"/>
            </a:ext>
          </a:extLst>
        </xdr:cNvPr>
        <xdr:cNvSpPr txBox="1"/>
      </xdr:nvSpPr>
      <xdr:spPr>
        <a:xfrm>
          <a:off x="3582044" y="1441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156771</xdr:rowOff>
    </xdr:from>
    <xdr:ext cx="405111" cy="259045"/>
    <xdr:sp macro="" textlink="">
      <xdr:nvSpPr>
        <xdr:cNvPr id="320" name="n_2mainValue【福祉施設】&#10;有形固定資産減価償却率">
          <a:extLst>
            <a:ext uri="{FF2B5EF4-FFF2-40B4-BE49-F238E27FC236}">
              <a16:creationId xmlns:a16="http://schemas.microsoft.com/office/drawing/2014/main" id="{5DAE4E8E-2EBE-4DAC-84A1-2DCA43A180B8}"/>
            </a:ext>
          </a:extLst>
        </xdr:cNvPr>
        <xdr:cNvSpPr txBox="1"/>
      </xdr:nvSpPr>
      <xdr:spPr>
        <a:xfrm>
          <a:off x="27057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21" name="n_3mainValue【福祉施設】&#10;有形固定資産減価償却率">
          <a:extLst>
            <a:ext uri="{FF2B5EF4-FFF2-40B4-BE49-F238E27FC236}">
              <a16:creationId xmlns:a16="http://schemas.microsoft.com/office/drawing/2014/main" id="{E8CD3540-561E-4D96-95E4-4C1B0EC9F6B0}"/>
            </a:ext>
          </a:extLst>
        </xdr:cNvPr>
        <xdr:cNvSpPr txBox="1"/>
      </xdr:nvSpPr>
      <xdr:spPr>
        <a:xfrm>
          <a:off x="1816744" y="1436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106153</xdr:rowOff>
    </xdr:from>
    <xdr:ext cx="405111" cy="259045"/>
    <xdr:sp macro="" textlink="">
      <xdr:nvSpPr>
        <xdr:cNvPr id="322" name="n_4mainValue【福祉施設】&#10;有形固定資産減価償却率">
          <a:extLst>
            <a:ext uri="{FF2B5EF4-FFF2-40B4-BE49-F238E27FC236}">
              <a16:creationId xmlns:a16="http://schemas.microsoft.com/office/drawing/2014/main" id="{CF020DDA-711A-409A-A7E4-ABAABBE7A3FA}"/>
            </a:ext>
          </a:extLst>
        </xdr:cNvPr>
        <xdr:cNvSpPr txBox="1"/>
      </xdr:nvSpPr>
      <xdr:spPr>
        <a:xfrm>
          <a:off x="927744" y="1433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E5C42C3E-43B2-4F19-B81F-C569377B23D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82268F4D-6DAA-4CBB-9091-6C4C77A4788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C660DE2E-ABE8-4DD8-99B7-2713C4DC8F9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CC8FA04B-F20B-4AB4-90ED-C600C100A84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FF1FC30-DD85-49D4-BE30-E70EB08F8A3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720F060-0450-44D4-9190-3A2BC9962AA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9C0FCEE-F58E-402F-9F30-B3628E0724E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ECB2E6CA-7CE2-4E11-9FDA-DA1593790A3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33F64467-10BA-458C-9894-750272FE1DE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3172BB5-E4AC-488D-95C6-976CE6FD5DC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FECA7123-3065-4761-93F4-842A54E1008B}"/>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2E558AB8-019A-4A83-B2AC-2D83BB0C39DD}"/>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5B19CFBD-AB92-443E-A229-A7FAB2313BD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225643F8-B8A9-4C81-AC6F-0A47986E661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D90040D8-5507-4494-8259-2F5B5F4452D4}"/>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84750CF7-4CC7-47EF-8551-C35B46758A22}"/>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5E5CCC2-62E3-4BC2-9F38-9EBB0509BCD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9F88E4B-05CC-4D03-A04D-CECA4E8AB34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F9934119-F88E-4541-85D8-47FEF96B6BF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A557C8C8-04B5-4165-BDEE-CC4EB4838E5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7CFEA923-7D9F-41D6-8C53-709C577650F3}"/>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96C79483-EF39-41A2-8494-8196B2162BFB}"/>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A7426503-3CDC-457A-85C5-8ED36C03B905}"/>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86A52744-AEA7-443D-84D0-8F28981DFA6A}"/>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D96E2DD5-46F8-4EED-9E11-087532A2313D}"/>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59EEE7CD-240C-4707-9C50-E14D3E192F31}"/>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F5A79B7C-0D43-470A-82BF-7FB83A115D58}"/>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C1CC2A9E-C401-43F0-90E6-D09BDCD11582}"/>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4BFD5AD4-F539-4F8D-A20F-2C07A1CBD34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C6C3C3E7-A1D6-4A65-A0CF-5C5FBC5A247C}"/>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4C6B5CF-9B6E-416D-B7FE-9CD1380A765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59D0EB9-CF07-46C0-AA01-8DC41C8595B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EB37C0F-AF2B-4E79-B414-E71295B00F1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EA4382F-A784-4731-9FB9-A0503F9A6E8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A9DEC6B-6664-44A1-A6EE-2DA9A5892BD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78739</xdr:rowOff>
    </xdr:from>
    <xdr:to>
      <xdr:col>55</xdr:col>
      <xdr:colOff>50800</xdr:colOff>
      <xdr:row>85</xdr:row>
      <xdr:rowOff>8889</xdr:rowOff>
    </xdr:to>
    <xdr:sp macro="" textlink="">
      <xdr:nvSpPr>
        <xdr:cNvPr id="358" name="楕円 357">
          <a:extLst>
            <a:ext uri="{FF2B5EF4-FFF2-40B4-BE49-F238E27FC236}">
              <a16:creationId xmlns:a16="http://schemas.microsoft.com/office/drawing/2014/main" id="{982EC3E8-0C48-4794-AD4A-02A0F64691E2}"/>
            </a:ext>
          </a:extLst>
        </xdr:cNvPr>
        <xdr:cNvSpPr/>
      </xdr:nvSpPr>
      <xdr:spPr>
        <a:xfrm>
          <a:off x="10426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165116</xdr:rowOff>
    </xdr:from>
    <xdr:ext cx="469744" cy="259045"/>
    <xdr:sp macro="" textlink="">
      <xdr:nvSpPr>
        <xdr:cNvPr id="359" name="【福祉施設】&#10;一人当たり面積該当値テキスト">
          <a:extLst>
            <a:ext uri="{FF2B5EF4-FFF2-40B4-BE49-F238E27FC236}">
              <a16:creationId xmlns:a16="http://schemas.microsoft.com/office/drawing/2014/main" id="{87F7656C-0F05-4306-BFE8-71807AD04548}"/>
            </a:ext>
          </a:extLst>
        </xdr:cNvPr>
        <xdr:cNvSpPr txBox="1"/>
      </xdr:nvSpPr>
      <xdr:spPr>
        <a:xfrm>
          <a:off x="10515600" y="1439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84455</xdr:rowOff>
    </xdr:from>
    <xdr:to>
      <xdr:col>50</xdr:col>
      <xdr:colOff>165100</xdr:colOff>
      <xdr:row>85</xdr:row>
      <xdr:rowOff>14605</xdr:rowOff>
    </xdr:to>
    <xdr:sp macro="" textlink="">
      <xdr:nvSpPr>
        <xdr:cNvPr id="360" name="楕円 359">
          <a:extLst>
            <a:ext uri="{FF2B5EF4-FFF2-40B4-BE49-F238E27FC236}">
              <a16:creationId xmlns:a16="http://schemas.microsoft.com/office/drawing/2014/main" id="{D9E4103F-82A5-4173-9E5F-712311AD1831}"/>
            </a:ext>
          </a:extLst>
        </xdr:cNvPr>
        <xdr:cNvSpPr/>
      </xdr:nvSpPr>
      <xdr:spPr>
        <a:xfrm>
          <a:off x="9588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129539</xdr:rowOff>
    </xdr:from>
    <xdr:to>
      <xdr:col>55</xdr:col>
      <xdr:colOff>0</xdr:colOff>
      <xdr:row>84</xdr:row>
      <xdr:rowOff>135255</xdr:rowOff>
    </xdr:to>
    <xdr:cxnSp macro="">
      <xdr:nvCxnSpPr>
        <xdr:cNvPr id="361" name="直線コネクタ 360">
          <a:extLst>
            <a:ext uri="{FF2B5EF4-FFF2-40B4-BE49-F238E27FC236}">
              <a16:creationId xmlns:a16="http://schemas.microsoft.com/office/drawing/2014/main" id="{73C013F5-86E4-486C-B9CE-8C27CFE5CB08}"/>
            </a:ext>
          </a:extLst>
        </xdr:cNvPr>
        <xdr:cNvCxnSpPr/>
      </xdr:nvCxnSpPr>
      <xdr:spPr>
        <a:xfrm flipV="1">
          <a:off x="9639300" y="1453133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84455</xdr:rowOff>
    </xdr:from>
    <xdr:to>
      <xdr:col>46</xdr:col>
      <xdr:colOff>38100</xdr:colOff>
      <xdr:row>85</xdr:row>
      <xdr:rowOff>14605</xdr:rowOff>
    </xdr:to>
    <xdr:sp macro="" textlink="">
      <xdr:nvSpPr>
        <xdr:cNvPr id="362" name="楕円 361">
          <a:extLst>
            <a:ext uri="{FF2B5EF4-FFF2-40B4-BE49-F238E27FC236}">
              <a16:creationId xmlns:a16="http://schemas.microsoft.com/office/drawing/2014/main" id="{80BD21FD-72EE-4391-BE58-8D1185AF935B}"/>
            </a:ext>
          </a:extLst>
        </xdr:cNvPr>
        <xdr:cNvSpPr/>
      </xdr:nvSpPr>
      <xdr:spPr>
        <a:xfrm>
          <a:off x="8699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135255</xdr:rowOff>
    </xdr:from>
    <xdr:to>
      <xdr:col>50</xdr:col>
      <xdr:colOff>114300</xdr:colOff>
      <xdr:row>84</xdr:row>
      <xdr:rowOff>135255</xdr:rowOff>
    </xdr:to>
    <xdr:cxnSp macro="">
      <xdr:nvCxnSpPr>
        <xdr:cNvPr id="363" name="直線コネクタ 362">
          <a:extLst>
            <a:ext uri="{FF2B5EF4-FFF2-40B4-BE49-F238E27FC236}">
              <a16:creationId xmlns:a16="http://schemas.microsoft.com/office/drawing/2014/main" id="{9B86B731-3015-4B47-A464-5A89AD951969}"/>
            </a:ext>
          </a:extLst>
        </xdr:cNvPr>
        <xdr:cNvCxnSpPr/>
      </xdr:nvCxnSpPr>
      <xdr:spPr>
        <a:xfrm>
          <a:off x="8750300" y="14537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84455</xdr:rowOff>
    </xdr:from>
    <xdr:to>
      <xdr:col>41</xdr:col>
      <xdr:colOff>101600</xdr:colOff>
      <xdr:row>85</xdr:row>
      <xdr:rowOff>14605</xdr:rowOff>
    </xdr:to>
    <xdr:sp macro="" textlink="">
      <xdr:nvSpPr>
        <xdr:cNvPr id="364" name="楕円 363">
          <a:extLst>
            <a:ext uri="{FF2B5EF4-FFF2-40B4-BE49-F238E27FC236}">
              <a16:creationId xmlns:a16="http://schemas.microsoft.com/office/drawing/2014/main" id="{59480A20-B376-4AB2-8FC9-57FF832CBFFF}"/>
            </a:ext>
          </a:extLst>
        </xdr:cNvPr>
        <xdr:cNvSpPr/>
      </xdr:nvSpPr>
      <xdr:spPr>
        <a:xfrm>
          <a:off x="7810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135255</xdr:rowOff>
    </xdr:from>
    <xdr:to>
      <xdr:col>45</xdr:col>
      <xdr:colOff>177800</xdr:colOff>
      <xdr:row>84</xdr:row>
      <xdr:rowOff>135255</xdr:rowOff>
    </xdr:to>
    <xdr:cxnSp macro="">
      <xdr:nvCxnSpPr>
        <xdr:cNvPr id="365" name="直線コネクタ 364">
          <a:extLst>
            <a:ext uri="{FF2B5EF4-FFF2-40B4-BE49-F238E27FC236}">
              <a16:creationId xmlns:a16="http://schemas.microsoft.com/office/drawing/2014/main" id="{6DF47839-A8D5-44FA-BFD6-6A1EA722F552}"/>
            </a:ext>
          </a:extLst>
        </xdr:cNvPr>
        <xdr:cNvCxnSpPr/>
      </xdr:nvCxnSpPr>
      <xdr:spPr>
        <a:xfrm>
          <a:off x="7861300" y="14537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84455</xdr:rowOff>
    </xdr:from>
    <xdr:to>
      <xdr:col>36</xdr:col>
      <xdr:colOff>165100</xdr:colOff>
      <xdr:row>85</xdr:row>
      <xdr:rowOff>14605</xdr:rowOff>
    </xdr:to>
    <xdr:sp macro="" textlink="">
      <xdr:nvSpPr>
        <xdr:cNvPr id="366" name="楕円 365">
          <a:extLst>
            <a:ext uri="{FF2B5EF4-FFF2-40B4-BE49-F238E27FC236}">
              <a16:creationId xmlns:a16="http://schemas.microsoft.com/office/drawing/2014/main" id="{507AB0E3-D8F2-4551-8AD6-74E48A0A6915}"/>
            </a:ext>
          </a:extLst>
        </xdr:cNvPr>
        <xdr:cNvSpPr/>
      </xdr:nvSpPr>
      <xdr:spPr>
        <a:xfrm>
          <a:off x="6921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135255</xdr:rowOff>
    </xdr:from>
    <xdr:to>
      <xdr:col>41</xdr:col>
      <xdr:colOff>50800</xdr:colOff>
      <xdr:row>84</xdr:row>
      <xdr:rowOff>135255</xdr:rowOff>
    </xdr:to>
    <xdr:cxnSp macro="">
      <xdr:nvCxnSpPr>
        <xdr:cNvPr id="367" name="直線コネクタ 366">
          <a:extLst>
            <a:ext uri="{FF2B5EF4-FFF2-40B4-BE49-F238E27FC236}">
              <a16:creationId xmlns:a16="http://schemas.microsoft.com/office/drawing/2014/main" id="{A261070B-D455-4693-AF60-B31C81919404}"/>
            </a:ext>
          </a:extLst>
        </xdr:cNvPr>
        <xdr:cNvCxnSpPr/>
      </xdr:nvCxnSpPr>
      <xdr:spPr>
        <a:xfrm>
          <a:off x="6972300" y="14537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94F4B5F7-8D06-4A1D-960F-6CF689CC4BFA}"/>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C0DDFF95-0E43-4CD6-83B3-7CA4293AEAFE}"/>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10D3495-6415-4F92-B49D-DF79EBFFBF75}"/>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FF03B9A7-F195-43F7-B56A-5E94E7CA8A23}"/>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5732</xdr:rowOff>
    </xdr:from>
    <xdr:ext cx="469744" cy="259045"/>
    <xdr:sp macro="" textlink="">
      <xdr:nvSpPr>
        <xdr:cNvPr id="372" name="n_1mainValue【福祉施設】&#10;一人当たり面積">
          <a:extLst>
            <a:ext uri="{FF2B5EF4-FFF2-40B4-BE49-F238E27FC236}">
              <a16:creationId xmlns:a16="http://schemas.microsoft.com/office/drawing/2014/main" id="{A6DF518A-E1FE-4173-B8D9-5BE89EE74A5D}"/>
            </a:ext>
          </a:extLst>
        </xdr:cNvPr>
        <xdr:cNvSpPr txBox="1"/>
      </xdr:nvSpPr>
      <xdr:spPr>
        <a:xfrm>
          <a:off x="9391727"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5732</xdr:rowOff>
    </xdr:from>
    <xdr:ext cx="469744" cy="259045"/>
    <xdr:sp macro="" textlink="">
      <xdr:nvSpPr>
        <xdr:cNvPr id="373" name="n_2mainValue【福祉施設】&#10;一人当たり面積">
          <a:extLst>
            <a:ext uri="{FF2B5EF4-FFF2-40B4-BE49-F238E27FC236}">
              <a16:creationId xmlns:a16="http://schemas.microsoft.com/office/drawing/2014/main" id="{59162C08-00F4-41F1-8A9F-1F223EEAE343}"/>
            </a:ext>
          </a:extLst>
        </xdr:cNvPr>
        <xdr:cNvSpPr txBox="1"/>
      </xdr:nvSpPr>
      <xdr:spPr>
        <a:xfrm>
          <a:off x="8515427"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5732</xdr:rowOff>
    </xdr:from>
    <xdr:ext cx="469744" cy="259045"/>
    <xdr:sp macro="" textlink="">
      <xdr:nvSpPr>
        <xdr:cNvPr id="374" name="n_3mainValue【福祉施設】&#10;一人当たり面積">
          <a:extLst>
            <a:ext uri="{FF2B5EF4-FFF2-40B4-BE49-F238E27FC236}">
              <a16:creationId xmlns:a16="http://schemas.microsoft.com/office/drawing/2014/main" id="{34309149-3DEA-44F6-A8EA-61C3232A6A27}"/>
            </a:ext>
          </a:extLst>
        </xdr:cNvPr>
        <xdr:cNvSpPr txBox="1"/>
      </xdr:nvSpPr>
      <xdr:spPr>
        <a:xfrm>
          <a:off x="7626427"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5732</xdr:rowOff>
    </xdr:from>
    <xdr:ext cx="469744" cy="259045"/>
    <xdr:sp macro="" textlink="">
      <xdr:nvSpPr>
        <xdr:cNvPr id="375" name="n_4mainValue【福祉施設】&#10;一人当たり面積">
          <a:extLst>
            <a:ext uri="{FF2B5EF4-FFF2-40B4-BE49-F238E27FC236}">
              <a16:creationId xmlns:a16="http://schemas.microsoft.com/office/drawing/2014/main" id="{AC591FCC-4AFA-48D8-BA02-8A463BB45009}"/>
            </a:ext>
          </a:extLst>
        </xdr:cNvPr>
        <xdr:cNvSpPr txBox="1"/>
      </xdr:nvSpPr>
      <xdr:spPr>
        <a:xfrm>
          <a:off x="6737427"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7F9C843-DFC2-402A-BD25-BE8485DE4CE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E6AA2B1-D117-45E2-B364-8DBF43A1CAB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AEC7DA8-8230-49B6-8B7C-F3C858727D6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6FD16CC-BBA0-44C2-9867-68749D64989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D324027-453E-4C60-8C55-530065FA9BE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66F0ED9-4A3C-45ED-A67C-F98C9683C6F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77457DF-B75F-4D05-B3B6-5996CA415DC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8D15A6A-0934-4AE0-87F0-D023418FF0E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454CEB3-8A82-4E34-BADD-A913764B588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4EA5528-55B4-45A1-BC76-76A4B51B023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EE921A77-491E-4D01-87BA-5141F3DD57B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A140EC0-AC1E-4147-A6EE-231D280B8AB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39803FE-A0FC-47B7-8DC5-F44EA7A5AE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505BB2EA-B86D-4CBB-83B4-D0024AEF297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BC1CCFE-02A0-415A-876C-4F25F1FDBE1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82E4084-5C86-4C4B-872F-C75D4880883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DA65BB32-57F2-4891-9E68-FAA5B4F2251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EFDFBC2-967C-478E-85E0-5E5B25A45DA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C051B2D-A2BB-4B11-8142-2D6AAC70B4C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53A6D675-5E04-4BC2-875B-45A38DD1B64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BBF6C5DD-66EF-4779-8F66-D5C40CDFB0A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91CFD929-409D-4EF7-991E-9D7D256A74F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36C4C14E-ACB7-4E04-AF49-A6DA8B9D167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35E07BA3-999A-4C0D-BA49-A285082F7A6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31C55CF4-223D-4443-91A8-700B4F5DE46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C38BB2A4-EE35-40C7-A9E5-149D45571EDF}"/>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E0759FB-A922-492B-8D3D-C1D16470FF7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43A6DB47-C590-4AFB-8126-976BB9A5D58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263BE01C-A1D3-4AEE-B65F-495B3956F066}"/>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13B7A76-F9EC-46A4-BBE0-0B89FC592387}"/>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65D898D-CF28-4C64-BF90-185687F47112}"/>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63C77978-EE32-40CA-AA75-1931A2B5ECAD}"/>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AA573F2E-138C-41ED-92D6-D36CF516BE61}"/>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54044E9-7CCD-4A41-ACB0-DF446F2937A5}"/>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9842B39A-49D3-4B75-A8ED-590AAC8B1B5D}"/>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1047602D-E181-4CF4-B027-FEC03E7CC175}"/>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1278CC5-AB3D-4EC2-85B8-435C36A5765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48F18E4-D93B-4409-A186-A64FB0246BC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7A1435A-1FBD-4766-A9FA-8A9A970ED4D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28EDB51-4A8D-4B4F-8863-20CD8728DC5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1E51760-73C6-4924-84F9-9FD4613539B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84182</xdr:rowOff>
    </xdr:from>
    <xdr:to>
      <xdr:col>24</xdr:col>
      <xdr:colOff>114300</xdr:colOff>
      <xdr:row>107</xdr:row>
      <xdr:rowOff>14332</xdr:rowOff>
    </xdr:to>
    <xdr:sp macro="" textlink="">
      <xdr:nvSpPr>
        <xdr:cNvPr id="417" name="楕円 416">
          <a:extLst>
            <a:ext uri="{FF2B5EF4-FFF2-40B4-BE49-F238E27FC236}">
              <a16:creationId xmlns:a16="http://schemas.microsoft.com/office/drawing/2014/main" id="{2C5480B6-BD31-4A07-AED0-176CF72E82E9}"/>
            </a:ext>
          </a:extLst>
        </xdr:cNvPr>
        <xdr:cNvSpPr/>
      </xdr:nvSpPr>
      <xdr:spPr>
        <a:xfrm>
          <a:off x="45847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62609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2C55BA1D-01C4-4532-A541-596FB2FF7774}"/>
            </a:ext>
          </a:extLst>
        </xdr:cNvPr>
        <xdr:cNvSpPr txBox="1"/>
      </xdr:nvSpPr>
      <xdr:spPr>
        <a:xfrm>
          <a:off x="4673600" y="1823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53158</xdr:rowOff>
    </xdr:from>
    <xdr:to>
      <xdr:col>20</xdr:col>
      <xdr:colOff>38100</xdr:colOff>
      <xdr:row>106</xdr:row>
      <xdr:rowOff>154758</xdr:rowOff>
    </xdr:to>
    <xdr:sp macro="" textlink="">
      <xdr:nvSpPr>
        <xdr:cNvPr id="419" name="楕円 418">
          <a:extLst>
            <a:ext uri="{FF2B5EF4-FFF2-40B4-BE49-F238E27FC236}">
              <a16:creationId xmlns:a16="http://schemas.microsoft.com/office/drawing/2014/main" id="{AC7D54E9-D099-4C5F-924B-7D295BA2D503}"/>
            </a:ext>
          </a:extLst>
        </xdr:cNvPr>
        <xdr:cNvSpPr/>
      </xdr:nvSpPr>
      <xdr:spPr>
        <a:xfrm>
          <a:off x="37465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103958</xdr:rowOff>
    </xdr:from>
    <xdr:to>
      <xdr:col>24</xdr:col>
      <xdr:colOff>63500</xdr:colOff>
      <xdr:row>106</xdr:row>
      <xdr:rowOff>134982</xdr:rowOff>
    </xdr:to>
    <xdr:cxnSp macro="">
      <xdr:nvCxnSpPr>
        <xdr:cNvPr id="420" name="直線コネクタ 419">
          <a:extLst>
            <a:ext uri="{FF2B5EF4-FFF2-40B4-BE49-F238E27FC236}">
              <a16:creationId xmlns:a16="http://schemas.microsoft.com/office/drawing/2014/main" id="{FCBC41D5-2F1A-4532-A852-4BEA21EE3641}"/>
            </a:ext>
          </a:extLst>
        </xdr:cNvPr>
        <xdr:cNvCxnSpPr/>
      </xdr:nvCxnSpPr>
      <xdr:spPr>
        <a:xfrm>
          <a:off x="3797300" y="18277658"/>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23768</xdr:rowOff>
    </xdr:from>
    <xdr:to>
      <xdr:col>15</xdr:col>
      <xdr:colOff>101600</xdr:colOff>
      <xdr:row>106</xdr:row>
      <xdr:rowOff>125368</xdr:rowOff>
    </xdr:to>
    <xdr:sp macro="" textlink="">
      <xdr:nvSpPr>
        <xdr:cNvPr id="421" name="楕円 420">
          <a:extLst>
            <a:ext uri="{FF2B5EF4-FFF2-40B4-BE49-F238E27FC236}">
              <a16:creationId xmlns:a16="http://schemas.microsoft.com/office/drawing/2014/main" id="{78132153-5120-429E-9BE6-36DD559B04DD}"/>
            </a:ext>
          </a:extLst>
        </xdr:cNvPr>
        <xdr:cNvSpPr/>
      </xdr:nvSpPr>
      <xdr:spPr>
        <a:xfrm>
          <a:off x="2857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74568</xdr:rowOff>
    </xdr:from>
    <xdr:to>
      <xdr:col>19</xdr:col>
      <xdr:colOff>177800</xdr:colOff>
      <xdr:row>106</xdr:row>
      <xdr:rowOff>103958</xdr:rowOff>
    </xdr:to>
    <xdr:cxnSp macro="">
      <xdr:nvCxnSpPr>
        <xdr:cNvPr id="422" name="直線コネクタ 421">
          <a:extLst>
            <a:ext uri="{FF2B5EF4-FFF2-40B4-BE49-F238E27FC236}">
              <a16:creationId xmlns:a16="http://schemas.microsoft.com/office/drawing/2014/main" id="{2478CB86-2EDB-4512-9193-686DE9373258}"/>
            </a:ext>
          </a:extLst>
        </xdr:cNvPr>
        <xdr:cNvCxnSpPr/>
      </xdr:nvCxnSpPr>
      <xdr:spPr>
        <a:xfrm>
          <a:off x="2908300" y="1824826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159294</xdr:rowOff>
    </xdr:from>
    <xdr:to>
      <xdr:col>10</xdr:col>
      <xdr:colOff>165100</xdr:colOff>
      <xdr:row>106</xdr:row>
      <xdr:rowOff>89444</xdr:rowOff>
    </xdr:to>
    <xdr:sp macro="" textlink="">
      <xdr:nvSpPr>
        <xdr:cNvPr id="423" name="楕円 422">
          <a:extLst>
            <a:ext uri="{FF2B5EF4-FFF2-40B4-BE49-F238E27FC236}">
              <a16:creationId xmlns:a16="http://schemas.microsoft.com/office/drawing/2014/main" id="{23C8CB4B-B482-4CB6-B334-ED8919583DF0}"/>
            </a:ext>
          </a:extLst>
        </xdr:cNvPr>
        <xdr:cNvSpPr/>
      </xdr:nvSpPr>
      <xdr:spPr>
        <a:xfrm>
          <a:off x="1968500" y="1816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38644</xdr:rowOff>
    </xdr:from>
    <xdr:to>
      <xdr:col>15</xdr:col>
      <xdr:colOff>50800</xdr:colOff>
      <xdr:row>106</xdr:row>
      <xdr:rowOff>74568</xdr:rowOff>
    </xdr:to>
    <xdr:cxnSp macro="">
      <xdr:nvCxnSpPr>
        <xdr:cNvPr id="424" name="直線コネクタ 423">
          <a:extLst>
            <a:ext uri="{FF2B5EF4-FFF2-40B4-BE49-F238E27FC236}">
              <a16:creationId xmlns:a16="http://schemas.microsoft.com/office/drawing/2014/main" id="{AC6255C9-C729-4AF9-8466-9FF752601C0E}"/>
            </a:ext>
          </a:extLst>
        </xdr:cNvPr>
        <xdr:cNvCxnSpPr/>
      </xdr:nvCxnSpPr>
      <xdr:spPr>
        <a:xfrm>
          <a:off x="2019300" y="1821234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152763</xdr:rowOff>
    </xdr:from>
    <xdr:to>
      <xdr:col>6</xdr:col>
      <xdr:colOff>38100</xdr:colOff>
      <xdr:row>106</xdr:row>
      <xdr:rowOff>82913</xdr:rowOff>
    </xdr:to>
    <xdr:sp macro="" textlink="">
      <xdr:nvSpPr>
        <xdr:cNvPr id="425" name="楕円 424">
          <a:extLst>
            <a:ext uri="{FF2B5EF4-FFF2-40B4-BE49-F238E27FC236}">
              <a16:creationId xmlns:a16="http://schemas.microsoft.com/office/drawing/2014/main" id="{773E812C-B056-4031-8E2F-BA31D081AFBE}"/>
            </a:ext>
          </a:extLst>
        </xdr:cNvPr>
        <xdr:cNvSpPr/>
      </xdr:nvSpPr>
      <xdr:spPr>
        <a:xfrm>
          <a:off x="1079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32113</xdr:rowOff>
    </xdr:from>
    <xdr:to>
      <xdr:col>10</xdr:col>
      <xdr:colOff>114300</xdr:colOff>
      <xdr:row>106</xdr:row>
      <xdr:rowOff>38644</xdr:rowOff>
    </xdr:to>
    <xdr:cxnSp macro="">
      <xdr:nvCxnSpPr>
        <xdr:cNvPr id="426" name="直線コネクタ 425">
          <a:extLst>
            <a:ext uri="{FF2B5EF4-FFF2-40B4-BE49-F238E27FC236}">
              <a16:creationId xmlns:a16="http://schemas.microsoft.com/office/drawing/2014/main" id="{F46F95CA-B46D-4325-9A3A-608EF99AE429}"/>
            </a:ext>
          </a:extLst>
        </xdr:cNvPr>
        <xdr:cNvCxnSpPr/>
      </xdr:nvCxnSpPr>
      <xdr:spPr>
        <a:xfrm>
          <a:off x="1130300" y="1820581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052FB8E9-78E8-44B0-9B87-D4278F52705E}"/>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DCC3E17F-CA35-409F-A52C-2D2AD1173ECE}"/>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5C9BB636-C6AB-43F8-BED2-A42054DFBB8F}"/>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E11989C6-1203-416E-96C6-7584FDF4BF85}"/>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145885</xdr:rowOff>
    </xdr:from>
    <xdr:ext cx="405111" cy="259045"/>
    <xdr:sp macro="" textlink="">
      <xdr:nvSpPr>
        <xdr:cNvPr id="431" name="n_1mainValue【市民会館】&#10;有形固定資産減価償却率">
          <a:extLst>
            <a:ext uri="{FF2B5EF4-FFF2-40B4-BE49-F238E27FC236}">
              <a16:creationId xmlns:a16="http://schemas.microsoft.com/office/drawing/2014/main" id="{168A1815-A26B-48B9-8F14-4D34A2903937}"/>
            </a:ext>
          </a:extLst>
        </xdr:cNvPr>
        <xdr:cNvSpPr txBox="1"/>
      </xdr:nvSpPr>
      <xdr:spPr>
        <a:xfrm>
          <a:off x="3582044"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116495</xdr:rowOff>
    </xdr:from>
    <xdr:ext cx="405111" cy="259045"/>
    <xdr:sp macro="" textlink="">
      <xdr:nvSpPr>
        <xdr:cNvPr id="432" name="n_2mainValue【市民会館】&#10;有形固定資産減価償却率">
          <a:extLst>
            <a:ext uri="{FF2B5EF4-FFF2-40B4-BE49-F238E27FC236}">
              <a16:creationId xmlns:a16="http://schemas.microsoft.com/office/drawing/2014/main" id="{D96EE927-FEDD-44E2-B1DD-8421035DE649}"/>
            </a:ext>
          </a:extLst>
        </xdr:cNvPr>
        <xdr:cNvSpPr txBox="1"/>
      </xdr:nvSpPr>
      <xdr:spPr>
        <a:xfrm>
          <a:off x="2705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80571</xdr:rowOff>
    </xdr:from>
    <xdr:ext cx="405111" cy="259045"/>
    <xdr:sp macro="" textlink="">
      <xdr:nvSpPr>
        <xdr:cNvPr id="433" name="n_3mainValue【市民会館】&#10;有形固定資産減価償却率">
          <a:extLst>
            <a:ext uri="{FF2B5EF4-FFF2-40B4-BE49-F238E27FC236}">
              <a16:creationId xmlns:a16="http://schemas.microsoft.com/office/drawing/2014/main" id="{41E0E7BA-7ED3-4838-951A-386DCE5757BA}"/>
            </a:ext>
          </a:extLst>
        </xdr:cNvPr>
        <xdr:cNvSpPr txBox="1"/>
      </xdr:nvSpPr>
      <xdr:spPr>
        <a:xfrm>
          <a:off x="1816744" y="1825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74040</xdr:rowOff>
    </xdr:from>
    <xdr:ext cx="405111" cy="259045"/>
    <xdr:sp macro="" textlink="">
      <xdr:nvSpPr>
        <xdr:cNvPr id="434" name="n_4mainValue【市民会館】&#10;有形固定資産減価償却率">
          <a:extLst>
            <a:ext uri="{FF2B5EF4-FFF2-40B4-BE49-F238E27FC236}">
              <a16:creationId xmlns:a16="http://schemas.microsoft.com/office/drawing/2014/main" id="{352C6BD4-C062-4375-BBCC-BC51C2153826}"/>
            </a:ext>
          </a:extLst>
        </xdr:cNvPr>
        <xdr:cNvSpPr txBox="1"/>
      </xdr:nvSpPr>
      <xdr:spPr>
        <a:xfrm>
          <a:off x="9277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AB81140-0DF5-4455-B3FF-EBBDA627047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4EABDAEF-E36C-4524-954F-1EFD66C7994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3E48F97-7B51-4402-B4B2-061495EF83D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D2F8D9C-7E6C-4134-977F-CA5033F9C4B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BC6621B-23DA-437A-8833-15186C24AC2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41C928B-2133-4F39-BA3C-2920A00744D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B7EFD97-7DEA-4D91-A3CF-311149BD045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936C177-6A2C-4EF7-8A1C-C28A295098B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699F190-0292-45DA-B300-AFCF33DD44B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185FC7F-1562-4D92-B755-78365F37A71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FCA2228C-9063-4382-9F55-17E896EC2E3D}"/>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DD0C4C2D-60E7-46EF-8911-30EC3410890B}"/>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64AFC6C3-9BCE-4E32-9982-FB37CCB3524C}"/>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FD36B4DE-52F6-444D-9BD7-F8B97EBA88E4}"/>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BB4FE615-A591-47C0-A247-DBECA59E018A}"/>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37EAF48C-083B-48AB-B2A8-EE0C3EEF5766}"/>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5F7DBD21-CE1D-4FBC-99D6-1E0C2C2ACAA5}"/>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AB627AAF-14B0-4FB0-9894-8437CD41D758}"/>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4203592F-D910-4561-A56C-1BD5E368359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70547F54-7325-4689-A821-BFED28CF3C0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BB1AFFAE-6BC0-4673-BE3F-31A5CC75A4E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C203712D-F6BD-41DF-9941-38FBD13AA4EE}"/>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5356CA8-E72C-48EC-A52B-ADC70AAEE69D}"/>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8A2FD6E6-E629-489B-8FA7-D881497B77D3}"/>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16D80E5A-6893-46BC-8567-1E0D2C0B5DE6}"/>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81E197A2-D971-429A-BC07-2756BADE6179}"/>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3EF4FB96-1579-41B7-917D-F5C985017197}"/>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94852155-AC99-4C06-BFE5-2A1D39AE8E5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AFA2F193-658F-4CEB-8056-2A0C7814A618}"/>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EC272587-FA8A-4A21-9CD0-5964A5A2753F}"/>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CEBBEA4A-40A9-4A73-ACCD-6F651BC943E9}"/>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E78B2B67-E231-470D-9E73-F956780209C3}"/>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16E39AFE-43AC-4BC5-A403-7C899414FE3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4AC7703-FAF7-4472-9FE7-075AD11AB71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54915BF-25FD-452A-B6DD-E80CB9DB5D4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AE67A4F-B5B0-4B90-A185-46728D04E15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CE5062B-A7A0-45CA-B53E-7B2B2AA7559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144272</xdr:rowOff>
    </xdr:from>
    <xdr:to>
      <xdr:col>55</xdr:col>
      <xdr:colOff>50800</xdr:colOff>
      <xdr:row>106</xdr:row>
      <xdr:rowOff>74422</xdr:rowOff>
    </xdr:to>
    <xdr:sp macro="" textlink="">
      <xdr:nvSpPr>
        <xdr:cNvPr id="472" name="楕円 471">
          <a:extLst>
            <a:ext uri="{FF2B5EF4-FFF2-40B4-BE49-F238E27FC236}">
              <a16:creationId xmlns:a16="http://schemas.microsoft.com/office/drawing/2014/main" id="{0C17EA47-149E-4871-B8D0-2EDA97FE18D5}"/>
            </a:ext>
          </a:extLst>
        </xdr:cNvPr>
        <xdr:cNvSpPr/>
      </xdr:nvSpPr>
      <xdr:spPr>
        <a:xfrm>
          <a:off x="10426700" y="181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167149</xdr:rowOff>
    </xdr:from>
    <xdr:ext cx="469744" cy="259045"/>
    <xdr:sp macro="" textlink="">
      <xdr:nvSpPr>
        <xdr:cNvPr id="473" name="【市民会館】&#10;一人当たり面積該当値テキスト">
          <a:extLst>
            <a:ext uri="{FF2B5EF4-FFF2-40B4-BE49-F238E27FC236}">
              <a16:creationId xmlns:a16="http://schemas.microsoft.com/office/drawing/2014/main" id="{EF1D4873-09C6-41C4-B5D5-14A9199BCE17}"/>
            </a:ext>
          </a:extLst>
        </xdr:cNvPr>
        <xdr:cNvSpPr txBox="1"/>
      </xdr:nvSpPr>
      <xdr:spPr>
        <a:xfrm>
          <a:off x="10515600" y="1799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146558</xdr:rowOff>
    </xdr:from>
    <xdr:to>
      <xdr:col>50</xdr:col>
      <xdr:colOff>165100</xdr:colOff>
      <xdr:row>106</xdr:row>
      <xdr:rowOff>76708</xdr:rowOff>
    </xdr:to>
    <xdr:sp macro="" textlink="">
      <xdr:nvSpPr>
        <xdr:cNvPr id="474" name="楕円 473">
          <a:extLst>
            <a:ext uri="{FF2B5EF4-FFF2-40B4-BE49-F238E27FC236}">
              <a16:creationId xmlns:a16="http://schemas.microsoft.com/office/drawing/2014/main" id="{E9089B1B-DDBA-4632-AD41-4129ECA206A2}"/>
            </a:ext>
          </a:extLst>
        </xdr:cNvPr>
        <xdr:cNvSpPr/>
      </xdr:nvSpPr>
      <xdr:spPr>
        <a:xfrm>
          <a:off x="9588500" y="181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23622</xdr:rowOff>
    </xdr:from>
    <xdr:to>
      <xdr:col>55</xdr:col>
      <xdr:colOff>0</xdr:colOff>
      <xdr:row>106</xdr:row>
      <xdr:rowOff>25908</xdr:rowOff>
    </xdr:to>
    <xdr:cxnSp macro="">
      <xdr:nvCxnSpPr>
        <xdr:cNvPr id="475" name="直線コネクタ 474">
          <a:extLst>
            <a:ext uri="{FF2B5EF4-FFF2-40B4-BE49-F238E27FC236}">
              <a16:creationId xmlns:a16="http://schemas.microsoft.com/office/drawing/2014/main" id="{2A9F95AB-195A-4B0B-9F2E-36953F8C309B}"/>
            </a:ext>
          </a:extLst>
        </xdr:cNvPr>
        <xdr:cNvCxnSpPr/>
      </xdr:nvCxnSpPr>
      <xdr:spPr>
        <a:xfrm flipV="1">
          <a:off x="9639300" y="1819732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148844</xdr:rowOff>
    </xdr:from>
    <xdr:to>
      <xdr:col>46</xdr:col>
      <xdr:colOff>38100</xdr:colOff>
      <xdr:row>106</xdr:row>
      <xdr:rowOff>78994</xdr:rowOff>
    </xdr:to>
    <xdr:sp macro="" textlink="">
      <xdr:nvSpPr>
        <xdr:cNvPr id="476" name="楕円 475">
          <a:extLst>
            <a:ext uri="{FF2B5EF4-FFF2-40B4-BE49-F238E27FC236}">
              <a16:creationId xmlns:a16="http://schemas.microsoft.com/office/drawing/2014/main" id="{66898572-BC2B-4EA0-AF5B-316407D37F5C}"/>
            </a:ext>
          </a:extLst>
        </xdr:cNvPr>
        <xdr:cNvSpPr/>
      </xdr:nvSpPr>
      <xdr:spPr>
        <a:xfrm>
          <a:off x="8699500" y="181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25908</xdr:rowOff>
    </xdr:from>
    <xdr:to>
      <xdr:col>50</xdr:col>
      <xdr:colOff>114300</xdr:colOff>
      <xdr:row>106</xdr:row>
      <xdr:rowOff>28194</xdr:rowOff>
    </xdr:to>
    <xdr:cxnSp macro="">
      <xdr:nvCxnSpPr>
        <xdr:cNvPr id="477" name="直線コネクタ 476">
          <a:extLst>
            <a:ext uri="{FF2B5EF4-FFF2-40B4-BE49-F238E27FC236}">
              <a16:creationId xmlns:a16="http://schemas.microsoft.com/office/drawing/2014/main" id="{C2C547C4-C294-4535-8219-72D58B6ABB86}"/>
            </a:ext>
          </a:extLst>
        </xdr:cNvPr>
        <xdr:cNvCxnSpPr/>
      </xdr:nvCxnSpPr>
      <xdr:spPr>
        <a:xfrm flipV="1">
          <a:off x="8750300" y="181996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160274</xdr:rowOff>
    </xdr:from>
    <xdr:to>
      <xdr:col>41</xdr:col>
      <xdr:colOff>101600</xdr:colOff>
      <xdr:row>106</xdr:row>
      <xdr:rowOff>90424</xdr:rowOff>
    </xdr:to>
    <xdr:sp macro="" textlink="">
      <xdr:nvSpPr>
        <xdr:cNvPr id="478" name="楕円 477">
          <a:extLst>
            <a:ext uri="{FF2B5EF4-FFF2-40B4-BE49-F238E27FC236}">
              <a16:creationId xmlns:a16="http://schemas.microsoft.com/office/drawing/2014/main" id="{763593B9-FE1B-4782-B402-A3487DBFC943}"/>
            </a:ext>
          </a:extLst>
        </xdr:cNvPr>
        <xdr:cNvSpPr/>
      </xdr:nvSpPr>
      <xdr:spPr>
        <a:xfrm>
          <a:off x="7810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28194</xdr:rowOff>
    </xdr:from>
    <xdr:to>
      <xdr:col>45</xdr:col>
      <xdr:colOff>177800</xdr:colOff>
      <xdr:row>106</xdr:row>
      <xdr:rowOff>39624</xdr:rowOff>
    </xdr:to>
    <xdr:cxnSp macro="">
      <xdr:nvCxnSpPr>
        <xdr:cNvPr id="479" name="直線コネクタ 478">
          <a:extLst>
            <a:ext uri="{FF2B5EF4-FFF2-40B4-BE49-F238E27FC236}">
              <a16:creationId xmlns:a16="http://schemas.microsoft.com/office/drawing/2014/main" id="{2E13F8CC-05E1-4EAA-BA32-CDAA894186B6}"/>
            </a:ext>
          </a:extLst>
        </xdr:cNvPr>
        <xdr:cNvCxnSpPr/>
      </xdr:nvCxnSpPr>
      <xdr:spPr>
        <a:xfrm flipV="1">
          <a:off x="7861300" y="1820189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80" name="楕円 479">
          <a:extLst>
            <a:ext uri="{FF2B5EF4-FFF2-40B4-BE49-F238E27FC236}">
              <a16:creationId xmlns:a16="http://schemas.microsoft.com/office/drawing/2014/main" id="{B4ABC8D8-8B5A-4555-A0D6-A210D5376067}"/>
            </a:ext>
          </a:extLst>
        </xdr:cNvPr>
        <xdr:cNvSpPr/>
      </xdr:nvSpPr>
      <xdr:spPr>
        <a:xfrm>
          <a:off x="6921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169926</xdr:rowOff>
    </xdr:from>
    <xdr:to>
      <xdr:col>41</xdr:col>
      <xdr:colOff>50800</xdr:colOff>
      <xdr:row>106</xdr:row>
      <xdr:rowOff>39624</xdr:rowOff>
    </xdr:to>
    <xdr:cxnSp macro="">
      <xdr:nvCxnSpPr>
        <xdr:cNvPr id="481" name="直線コネクタ 480">
          <a:extLst>
            <a:ext uri="{FF2B5EF4-FFF2-40B4-BE49-F238E27FC236}">
              <a16:creationId xmlns:a16="http://schemas.microsoft.com/office/drawing/2014/main" id="{634A98E4-BA2B-461F-BF0C-6534A095180A}"/>
            </a:ext>
          </a:extLst>
        </xdr:cNvPr>
        <xdr:cNvCxnSpPr/>
      </xdr:nvCxnSpPr>
      <xdr:spPr>
        <a:xfrm>
          <a:off x="6972300" y="181721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EBF98958-419D-4F89-AF12-C2C6D3555F1A}"/>
            </a:ext>
          </a:extLst>
        </xdr:cNvPr>
        <xdr:cNvSpPr txBox="1"/>
      </xdr:nvSpPr>
      <xdr:spPr>
        <a:xfrm>
          <a:off x="9391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D65AC644-811B-43D4-8768-F5A7205EA7E8}"/>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F95C7981-207F-422F-AC6C-6DAF9422A602}"/>
            </a:ext>
          </a:extLst>
        </xdr:cNvPr>
        <xdr:cNvSpPr txBox="1"/>
      </xdr:nvSpPr>
      <xdr:spPr>
        <a:xfrm>
          <a:off x="7626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7DA8C87B-7EDC-4C27-B30D-2FAFA5E54C6E}"/>
            </a:ext>
          </a:extLst>
        </xdr:cNvPr>
        <xdr:cNvSpPr txBox="1"/>
      </xdr:nvSpPr>
      <xdr:spPr>
        <a:xfrm>
          <a:off x="6737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93235</xdr:rowOff>
    </xdr:from>
    <xdr:ext cx="469744" cy="259045"/>
    <xdr:sp macro="" textlink="">
      <xdr:nvSpPr>
        <xdr:cNvPr id="486" name="n_1mainValue【市民会館】&#10;一人当たり面積">
          <a:extLst>
            <a:ext uri="{FF2B5EF4-FFF2-40B4-BE49-F238E27FC236}">
              <a16:creationId xmlns:a16="http://schemas.microsoft.com/office/drawing/2014/main" id="{FA16BEBB-061D-4B71-8A8D-269347527CFA}"/>
            </a:ext>
          </a:extLst>
        </xdr:cNvPr>
        <xdr:cNvSpPr txBox="1"/>
      </xdr:nvSpPr>
      <xdr:spPr>
        <a:xfrm>
          <a:off x="9391727" y="1792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95521</xdr:rowOff>
    </xdr:from>
    <xdr:ext cx="469744" cy="259045"/>
    <xdr:sp macro="" textlink="">
      <xdr:nvSpPr>
        <xdr:cNvPr id="487" name="n_2mainValue【市民会館】&#10;一人当たり面積">
          <a:extLst>
            <a:ext uri="{FF2B5EF4-FFF2-40B4-BE49-F238E27FC236}">
              <a16:creationId xmlns:a16="http://schemas.microsoft.com/office/drawing/2014/main" id="{71E48333-D8A3-46F4-BE91-8E6AC6005DD7}"/>
            </a:ext>
          </a:extLst>
        </xdr:cNvPr>
        <xdr:cNvSpPr txBox="1"/>
      </xdr:nvSpPr>
      <xdr:spPr>
        <a:xfrm>
          <a:off x="8515427"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106951</xdr:rowOff>
    </xdr:from>
    <xdr:ext cx="469744" cy="259045"/>
    <xdr:sp macro="" textlink="">
      <xdr:nvSpPr>
        <xdr:cNvPr id="488" name="n_3mainValue【市民会館】&#10;一人当たり面積">
          <a:extLst>
            <a:ext uri="{FF2B5EF4-FFF2-40B4-BE49-F238E27FC236}">
              <a16:creationId xmlns:a16="http://schemas.microsoft.com/office/drawing/2014/main" id="{BE37EA8F-DA6C-46F5-9E8D-C38E28FB6C22}"/>
            </a:ext>
          </a:extLst>
        </xdr:cNvPr>
        <xdr:cNvSpPr txBox="1"/>
      </xdr:nvSpPr>
      <xdr:spPr>
        <a:xfrm>
          <a:off x="7626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65803</xdr:rowOff>
    </xdr:from>
    <xdr:ext cx="469744" cy="259045"/>
    <xdr:sp macro="" textlink="">
      <xdr:nvSpPr>
        <xdr:cNvPr id="489" name="n_4mainValue【市民会館】&#10;一人当たり面積">
          <a:extLst>
            <a:ext uri="{FF2B5EF4-FFF2-40B4-BE49-F238E27FC236}">
              <a16:creationId xmlns:a16="http://schemas.microsoft.com/office/drawing/2014/main" id="{176F1144-B0E9-4D67-B83F-90995D9BE16D}"/>
            </a:ext>
          </a:extLst>
        </xdr:cNvPr>
        <xdr:cNvSpPr txBox="1"/>
      </xdr:nvSpPr>
      <xdr:spPr>
        <a:xfrm>
          <a:off x="6737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F3719AA1-784B-4815-BC57-E43C30C1C65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C653CC4D-5020-42DF-AD2A-47A8ECE5D79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20C5054F-21E8-4096-A26C-D24091BE24D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02E1FD2-A543-43E7-81B2-687EE591393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717A1A2C-3F2D-4244-8B7C-14D6C04FAF4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64872F87-8D43-46D0-A8F1-56B4311471E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3A3FAE1E-4A01-4A63-84A6-8FEB1A5D395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BE37483-B5A1-40E6-8F38-61A36AB82AF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592CCACE-9109-43B5-8604-D9107DFDB22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6A3DA633-4F41-4FAA-BCA2-7935A3EEF0E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A9D2D922-983A-458D-93E9-9182D3632D4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7032C49B-C7D4-4940-B682-51797EBFBC2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1D5DA09F-3140-4A91-8E1B-7FB8A429A62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AB7D6B0D-0B88-4949-A55D-5847D9F7032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DFB34E36-6AF9-4EA9-9C7C-3C197586B5C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5B7F3BF2-CB59-4444-B274-D3D03B2E91D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79DE800F-184C-4894-9E2B-2F91A10C521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5C07EFEB-D6AB-4925-AD51-E07A21476B1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25C21294-3541-4D71-B64F-A0C644719D9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6EF33429-588F-4889-BD15-0F39B35D94F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A4B49C81-E9F3-4CF6-A4A7-106AA6F6683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E3A84A1E-A5BE-4A20-A69F-A3AC552B41C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545DF843-9A19-4B77-A0C3-A2D4B229AC8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9D54B78-E704-4DB1-8729-6834A95720B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58539611-CA82-4CC4-A49B-E0449B5D7F3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51607140-CA98-468D-AC41-3EB0651A779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AF328291-813E-49DB-A06B-869A11D40B0E}"/>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4E52FD74-7BE7-4D82-A060-93B4D8941CBC}"/>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AD75842A-D1BE-4D6C-9CA5-936073F6C183}"/>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4A0F6D52-FD0F-4EFC-B7C7-33DFED8FE606}"/>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6A0F558F-E2BD-47B1-98D7-D3842DF6C485}"/>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BFA65A4D-0300-4462-BB7E-C4314AB9FF02}"/>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D8BB89F-12DB-4D4E-9B3B-71EA59408399}"/>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D9600948-D4F7-48AA-8383-CE9E26D79604}"/>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11FCDDF4-3E8D-4FCF-B1E1-B8B27378C15A}"/>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E479C7E3-7E48-405D-A6F9-AD607D880C9F}"/>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8900153-3C3B-4CE4-9037-B63AAAEE63D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63A548F-0FB0-46BA-B146-6F339024231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AC52C00-87A1-4EB6-A6A8-7FDF702926B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D365497-C009-4A4C-B2DE-9ADC6D7E95D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C3A6164-8647-4FCC-884A-F8F1BE967E8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128270</xdr:rowOff>
    </xdr:from>
    <xdr:to>
      <xdr:col>85</xdr:col>
      <xdr:colOff>177800</xdr:colOff>
      <xdr:row>41</xdr:row>
      <xdr:rowOff>58420</xdr:rowOff>
    </xdr:to>
    <xdr:sp macro="" textlink="">
      <xdr:nvSpPr>
        <xdr:cNvPr id="531" name="楕円 530">
          <a:extLst>
            <a:ext uri="{FF2B5EF4-FFF2-40B4-BE49-F238E27FC236}">
              <a16:creationId xmlns:a16="http://schemas.microsoft.com/office/drawing/2014/main" id="{00A3078E-AE1D-4D7A-8644-1D65F32309AF}"/>
            </a:ext>
          </a:extLst>
        </xdr:cNvPr>
        <xdr:cNvSpPr/>
      </xdr:nvSpPr>
      <xdr:spPr>
        <a:xfrm>
          <a:off x="162687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106697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E52DFD9F-25CF-4345-819C-C168140EC66A}"/>
            </a:ext>
          </a:extLst>
        </xdr:cNvPr>
        <xdr:cNvSpPr txBox="1"/>
      </xdr:nvSpPr>
      <xdr:spPr>
        <a:xfrm>
          <a:off x="16357600"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4173</xdr:rowOff>
    </xdr:from>
    <xdr:to>
      <xdr:col>81</xdr:col>
      <xdr:colOff>101600</xdr:colOff>
      <xdr:row>41</xdr:row>
      <xdr:rowOff>105773</xdr:rowOff>
    </xdr:to>
    <xdr:sp macro="" textlink="">
      <xdr:nvSpPr>
        <xdr:cNvPr id="533" name="楕円 532">
          <a:extLst>
            <a:ext uri="{FF2B5EF4-FFF2-40B4-BE49-F238E27FC236}">
              <a16:creationId xmlns:a16="http://schemas.microsoft.com/office/drawing/2014/main" id="{3D8C1612-32CC-4091-8A8F-8E57934CE8AA}"/>
            </a:ext>
          </a:extLst>
        </xdr:cNvPr>
        <xdr:cNvSpPr/>
      </xdr:nvSpPr>
      <xdr:spPr>
        <a:xfrm>
          <a:off x="15430500" y="703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7620</xdr:rowOff>
    </xdr:from>
    <xdr:to>
      <xdr:col>85</xdr:col>
      <xdr:colOff>127000</xdr:colOff>
      <xdr:row>41</xdr:row>
      <xdr:rowOff>54973</xdr:rowOff>
    </xdr:to>
    <xdr:cxnSp macro="">
      <xdr:nvCxnSpPr>
        <xdr:cNvPr id="534" name="直線コネクタ 533">
          <a:extLst>
            <a:ext uri="{FF2B5EF4-FFF2-40B4-BE49-F238E27FC236}">
              <a16:creationId xmlns:a16="http://schemas.microsoft.com/office/drawing/2014/main" id="{BDB5FB65-AE43-4855-8791-5A8248BF5365}"/>
            </a:ext>
          </a:extLst>
        </xdr:cNvPr>
        <xdr:cNvCxnSpPr/>
      </xdr:nvCxnSpPr>
      <xdr:spPr>
        <a:xfrm flipV="1">
          <a:off x="15481300" y="7037070"/>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142966</xdr:rowOff>
    </xdr:from>
    <xdr:to>
      <xdr:col>76</xdr:col>
      <xdr:colOff>165100</xdr:colOff>
      <xdr:row>41</xdr:row>
      <xdr:rowOff>73116</xdr:rowOff>
    </xdr:to>
    <xdr:sp macro="" textlink="">
      <xdr:nvSpPr>
        <xdr:cNvPr id="535" name="楕円 534">
          <a:extLst>
            <a:ext uri="{FF2B5EF4-FFF2-40B4-BE49-F238E27FC236}">
              <a16:creationId xmlns:a16="http://schemas.microsoft.com/office/drawing/2014/main" id="{BCDF067C-FF6F-40B6-8A7F-275E3AC49318}"/>
            </a:ext>
          </a:extLst>
        </xdr:cNvPr>
        <xdr:cNvSpPr/>
      </xdr:nvSpPr>
      <xdr:spPr>
        <a:xfrm>
          <a:off x="145415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22316</xdr:rowOff>
    </xdr:from>
    <xdr:to>
      <xdr:col>81</xdr:col>
      <xdr:colOff>50800</xdr:colOff>
      <xdr:row>41</xdr:row>
      <xdr:rowOff>54973</xdr:rowOff>
    </xdr:to>
    <xdr:cxnSp macro="">
      <xdr:nvCxnSpPr>
        <xdr:cNvPr id="536" name="直線コネクタ 535">
          <a:extLst>
            <a:ext uri="{FF2B5EF4-FFF2-40B4-BE49-F238E27FC236}">
              <a16:creationId xmlns:a16="http://schemas.microsoft.com/office/drawing/2014/main" id="{3F2751C2-5016-43DF-B8C8-A66A4304B5A5}"/>
            </a:ext>
          </a:extLst>
        </xdr:cNvPr>
        <xdr:cNvCxnSpPr/>
      </xdr:nvCxnSpPr>
      <xdr:spPr>
        <a:xfrm>
          <a:off x="14592300" y="70517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108676</xdr:rowOff>
    </xdr:from>
    <xdr:to>
      <xdr:col>72</xdr:col>
      <xdr:colOff>38100</xdr:colOff>
      <xdr:row>41</xdr:row>
      <xdr:rowOff>38826</xdr:rowOff>
    </xdr:to>
    <xdr:sp macro="" textlink="">
      <xdr:nvSpPr>
        <xdr:cNvPr id="537" name="楕円 536">
          <a:extLst>
            <a:ext uri="{FF2B5EF4-FFF2-40B4-BE49-F238E27FC236}">
              <a16:creationId xmlns:a16="http://schemas.microsoft.com/office/drawing/2014/main" id="{107E7D11-AA6B-477C-BEF7-2EFFA6CE90CB}"/>
            </a:ext>
          </a:extLst>
        </xdr:cNvPr>
        <xdr:cNvSpPr/>
      </xdr:nvSpPr>
      <xdr:spPr>
        <a:xfrm>
          <a:off x="13652500" y="696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159476</xdr:rowOff>
    </xdr:from>
    <xdr:to>
      <xdr:col>76</xdr:col>
      <xdr:colOff>114300</xdr:colOff>
      <xdr:row>41</xdr:row>
      <xdr:rowOff>22316</xdr:rowOff>
    </xdr:to>
    <xdr:cxnSp macro="">
      <xdr:nvCxnSpPr>
        <xdr:cNvPr id="538" name="直線コネクタ 537">
          <a:extLst>
            <a:ext uri="{FF2B5EF4-FFF2-40B4-BE49-F238E27FC236}">
              <a16:creationId xmlns:a16="http://schemas.microsoft.com/office/drawing/2014/main" id="{A803566A-5269-4DD2-8B8E-7F8794F25DAC}"/>
            </a:ext>
          </a:extLst>
        </xdr:cNvPr>
        <xdr:cNvCxnSpPr/>
      </xdr:nvCxnSpPr>
      <xdr:spPr>
        <a:xfrm>
          <a:off x="13703300" y="701747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76019</xdr:rowOff>
    </xdr:from>
    <xdr:to>
      <xdr:col>67</xdr:col>
      <xdr:colOff>101600</xdr:colOff>
      <xdr:row>41</xdr:row>
      <xdr:rowOff>6169</xdr:rowOff>
    </xdr:to>
    <xdr:sp macro="" textlink="">
      <xdr:nvSpPr>
        <xdr:cNvPr id="539" name="楕円 538">
          <a:extLst>
            <a:ext uri="{FF2B5EF4-FFF2-40B4-BE49-F238E27FC236}">
              <a16:creationId xmlns:a16="http://schemas.microsoft.com/office/drawing/2014/main" id="{15004877-5CAE-4A60-976D-E82A225C3DF5}"/>
            </a:ext>
          </a:extLst>
        </xdr:cNvPr>
        <xdr:cNvSpPr/>
      </xdr:nvSpPr>
      <xdr:spPr>
        <a:xfrm>
          <a:off x="12763500" y="6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126819</xdr:rowOff>
    </xdr:from>
    <xdr:to>
      <xdr:col>71</xdr:col>
      <xdr:colOff>177800</xdr:colOff>
      <xdr:row>40</xdr:row>
      <xdr:rowOff>159476</xdr:rowOff>
    </xdr:to>
    <xdr:cxnSp macro="">
      <xdr:nvCxnSpPr>
        <xdr:cNvPr id="540" name="直線コネクタ 539">
          <a:extLst>
            <a:ext uri="{FF2B5EF4-FFF2-40B4-BE49-F238E27FC236}">
              <a16:creationId xmlns:a16="http://schemas.microsoft.com/office/drawing/2014/main" id="{461A0A3D-A7BD-4B58-A5F6-C19E1D0FC28E}"/>
            </a:ext>
          </a:extLst>
        </xdr:cNvPr>
        <xdr:cNvCxnSpPr/>
      </xdr:nvCxnSpPr>
      <xdr:spPr>
        <a:xfrm>
          <a:off x="12814300" y="698481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6812176C-C1A5-40C2-BBFB-29D86DA9F511}"/>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0C76109-02FB-4A9A-9560-410C2C1E2F06}"/>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B2C7BA20-4B00-466F-B0C9-A7A65F5020FA}"/>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C29A490A-7D45-4D7A-B3FB-6D37735BFFC8}"/>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96900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7FEB84BA-ECE0-4A45-8D15-9D1503E1BD47}"/>
            </a:ext>
          </a:extLst>
        </xdr:cNvPr>
        <xdr:cNvSpPr txBox="1"/>
      </xdr:nvSpPr>
      <xdr:spPr>
        <a:xfrm>
          <a:off x="15266044" y="712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64243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C84D0246-5CCB-4B3D-87DD-844563EFC195}"/>
            </a:ext>
          </a:extLst>
        </xdr:cNvPr>
        <xdr:cNvSpPr txBox="1"/>
      </xdr:nvSpPr>
      <xdr:spPr>
        <a:xfrm>
          <a:off x="14389744" y="709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29953</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2051E58A-BB38-46F7-BD0E-0E5C0DC7261D}"/>
            </a:ext>
          </a:extLst>
        </xdr:cNvPr>
        <xdr:cNvSpPr txBox="1"/>
      </xdr:nvSpPr>
      <xdr:spPr>
        <a:xfrm>
          <a:off x="13500744" y="705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168746</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3449CBDA-99C1-4113-BF07-53E5CF71E815}"/>
            </a:ext>
          </a:extLst>
        </xdr:cNvPr>
        <xdr:cNvSpPr txBox="1"/>
      </xdr:nvSpPr>
      <xdr:spPr>
        <a:xfrm>
          <a:off x="12611744" y="702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ED5E900F-0A8E-4CCF-91C2-A2388743CBA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8B5E8D4-D477-4E06-99FE-B2ECC5A8D78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5FF3B4F4-3286-45A0-BC00-CDA134127D5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E529E686-9870-4F3F-ADB6-2F686E3A468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3A3C9B7-3BB5-40FA-AFFA-68ED68A2D1D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B6737B1F-1515-450D-80A0-2DE275304BF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EF482E47-338D-4330-B0C9-F6DDB1E7268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43CD63D3-F5DB-407D-BF03-457EB62F900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281A319A-8639-4950-8C1A-AF0FA096C55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4FB0A31C-D458-41FC-B472-4B74A8D996C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B02DD1C2-B7F6-457D-A035-AE603769F3E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D2C69D66-7D7C-48A4-B430-12243D82C873}"/>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B47445FC-BDBA-4582-B069-1C7ECCF1AA4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1333BA07-2678-493E-9997-7760087091C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8C23E6E8-3E25-4AFE-9C1D-95916518DAB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CD875708-EC94-4F1F-A8FD-90D4D8BFBA1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74C4AAF4-C53C-4A31-8A64-AB3D3C275BF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476DE1E0-47D9-4D04-AA2D-BC579A80985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DEC90DC-C12C-4CC3-BDB0-2DD0EED697B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F3A77549-3EF0-457C-8E11-C62C03EFECB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576295D9-9893-4432-98D9-E7A49251536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4857A234-4A23-4A0D-A5D4-1962260B78FA}"/>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43471A61-7BF5-4E14-89D9-F7917CF1081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20D370AA-DEFD-4698-ACE6-3F9B077D2B14}"/>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B0896B90-5534-4807-A7BD-DFC209F1A275}"/>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41288715-BAE9-49AD-9A1F-2C60151D2F3D}"/>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3703CF97-6FA9-4145-A32C-D7B88AD80F4B}"/>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A63528EC-3305-455B-9836-03E8A801C72B}"/>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107CBA23-EED2-4A03-A8B4-0203D399650B}"/>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7F0ADE4E-7892-466E-904F-EFF0E0F60671}"/>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1F6D292F-6A4A-411C-BEF1-ABFC52DC14BB}"/>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9913673D-6D55-4052-9A4D-C416EF44DE03}"/>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ADDDC3B-B042-4A0C-97D1-305C7F01C2B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FD0C507-A900-42CA-9E34-97D1577228F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53DE0D1-EE40-491F-8DD4-4B1B68C8D2A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14C0F44-3CC0-43A0-A388-6FE02929D29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0A33DEB-E59C-469A-92B2-C435CE52303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170748</xdr:rowOff>
    </xdr:from>
    <xdr:to>
      <xdr:col>116</xdr:col>
      <xdr:colOff>114300</xdr:colOff>
      <xdr:row>41</xdr:row>
      <xdr:rowOff>100898</xdr:rowOff>
    </xdr:to>
    <xdr:sp macro="" textlink="">
      <xdr:nvSpPr>
        <xdr:cNvPr id="586" name="楕円 585">
          <a:extLst>
            <a:ext uri="{FF2B5EF4-FFF2-40B4-BE49-F238E27FC236}">
              <a16:creationId xmlns:a16="http://schemas.microsoft.com/office/drawing/2014/main" id="{B04A4824-E5EC-47D1-990D-5C8D23FA5AB2}"/>
            </a:ext>
          </a:extLst>
        </xdr:cNvPr>
        <xdr:cNvSpPr/>
      </xdr:nvSpPr>
      <xdr:spPr>
        <a:xfrm>
          <a:off x="22110700" y="702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85675</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428F8FF1-88BF-4ADB-8C9A-94C38901683A}"/>
            </a:ext>
          </a:extLst>
        </xdr:cNvPr>
        <xdr:cNvSpPr txBox="1"/>
      </xdr:nvSpPr>
      <xdr:spPr>
        <a:xfrm>
          <a:off x="22199600" y="694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133071</xdr:rowOff>
    </xdr:from>
    <xdr:to>
      <xdr:col>112</xdr:col>
      <xdr:colOff>38100</xdr:colOff>
      <xdr:row>41</xdr:row>
      <xdr:rowOff>63221</xdr:rowOff>
    </xdr:to>
    <xdr:sp macro="" textlink="">
      <xdr:nvSpPr>
        <xdr:cNvPr id="588" name="楕円 587">
          <a:extLst>
            <a:ext uri="{FF2B5EF4-FFF2-40B4-BE49-F238E27FC236}">
              <a16:creationId xmlns:a16="http://schemas.microsoft.com/office/drawing/2014/main" id="{19022BEF-9E44-4196-89BD-5A391C447245}"/>
            </a:ext>
          </a:extLst>
        </xdr:cNvPr>
        <xdr:cNvSpPr/>
      </xdr:nvSpPr>
      <xdr:spPr>
        <a:xfrm>
          <a:off x="21272500" y="699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12421</xdr:rowOff>
    </xdr:from>
    <xdr:to>
      <xdr:col>116</xdr:col>
      <xdr:colOff>63500</xdr:colOff>
      <xdr:row>41</xdr:row>
      <xdr:rowOff>50098</xdr:rowOff>
    </xdr:to>
    <xdr:cxnSp macro="">
      <xdr:nvCxnSpPr>
        <xdr:cNvPr id="589" name="直線コネクタ 588">
          <a:extLst>
            <a:ext uri="{FF2B5EF4-FFF2-40B4-BE49-F238E27FC236}">
              <a16:creationId xmlns:a16="http://schemas.microsoft.com/office/drawing/2014/main" id="{A5E137E6-C908-4CD6-9F1F-50D9046408B7}"/>
            </a:ext>
          </a:extLst>
        </xdr:cNvPr>
        <xdr:cNvCxnSpPr/>
      </xdr:nvCxnSpPr>
      <xdr:spPr>
        <a:xfrm>
          <a:off x="21323300" y="7041871"/>
          <a:ext cx="838200" cy="3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133715</xdr:rowOff>
    </xdr:from>
    <xdr:to>
      <xdr:col>107</xdr:col>
      <xdr:colOff>101600</xdr:colOff>
      <xdr:row>41</xdr:row>
      <xdr:rowOff>63865</xdr:rowOff>
    </xdr:to>
    <xdr:sp macro="" textlink="">
      <xdr:nvSpPr>
        <xdr:cNvPr id="590" name="楕円 589">
          <a:extLst>
            <a:ext uri="{FF2B5EF4-FFF2-40B4-BE49-F238E27FC236}">
              <a16:creationId xmlns:a16="http://schemas.microsoft.com/office/drawing/2014/main" id="{12755C5C-38AD-4EB8-84BD-F0D16948AAEE}"/>
            </a:ext>
          </a:extLst>
        </xdr:cNvPr>
        <xdr:cNvSpPr/>
      </xdr:nvSpPr>
      <xdr:spPr>
        <a:xfrm>
          <a:off x="20383500" y="699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12421</xdr:rowOff>
    </xdr:from>
    <xdr:to>
      <xdr:col>111</xdr:col>
      <xdr:colOff>177800</xdr:colOff>
      <xdr:row>41</xdr:row>
      <xdr:rowOff>13065</xdr:rowOff>
    </xdr:to>
    <xdr:cxnSp macro="">
      <xdr:nvCxnSpPr>
        <xdr:cNvPr id="591" name="直線コネクタ 590">
          <a:extLst>
            <a:ext uri="{FF2B5EF4-FFF2-40B4-BE49-F238E27FC236}">
              <a16:creationId xmlns:a16="http://schemas.microsoft.com/office/drawing/2014/main" id="{BBD5A896-37A7-4A40-8B09-DCEB8C46C685}"/>
            </a:ext>
          </a:extLst>
        </xdr:cNvPr>
        <xdr:cNvCxnSpPr/>
      </xdr:nvCxnSpPr>
      <xdr:spPr>
        <a:xfrm flipV="1">
          <a:off x="20434300" y="7041871"/>
          <a:ext cx="889000" cy="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134008</xdr:rowOff>
    </xdr:from>
    <xdr:to>
      <xdr:col>102</xdr:col>
      <xdr:colOff>165100</xdr:colOff>
      <xdr:row>41</xdr:row>
      <xdr:rowOff>64158</xdr:rowOff>
    </xdr:to>
    <xdr:sp macro="" textlink="">
      <xdr:nvSpPr>
        <xdr:cNvPr id="592" name="楕円 591">
          <a:extLst>
            <a:ext uri="{FF2B5EF4-FFF2-40B4-BE49-F238E27FC236}">
              <a16:creationId xmlns:a16="http://schemas.microsoft.com/office/drawing/2014/main" id="{D00988AC-8BA0-4F9B-9BD5-2D1CAC148DC6}"/>
            </a:ext>
          </a:extLst>
        </xdr:cNvPr>
        <xdr:cNvSpPr/>
      </xdr:nvSpPr>
      <xdr:spPr>
        <a:xfrm>
          <a:off x="19494500" y="699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13065</xdr:rowOff>
    </xdr:from>
    <xdr:to>
      <xdr:col>107</xdr:col>
      <xdr:colOff>50800</xdr:colOff>
      <xdr:row>41</xdr:row>
      <xdr:rowOff>13358</xdr:rowOff>
    </xdr:to>
    <xdr:cxnSp macro="">
      <xdr:nvCxnSpPr>
        <xdr:cNvPr id="593" name="直線コネクタ 592">
          <a:extLst>
            <a:ext uri="{FF2B5EF4-FFF2-40B4-BE49-F238E27FC236}">
              <a16:creationId xmlns:a16="http://schemas.microsoft.com/office/drawing/2014/main" id="{84F6E092-D7EA-477E-AD52-ED19AE4ECCEC}"/>
            </a:ext>
          </a:extLst>
        </xdr:cNvPr>
        <xdr:cNvCxnSpPr/>
      </xdr:nvCxnSpPr>
      <xdr:spPr>
        <a:xfrm flipV="1">
          <a:off x="19545300" y="7042515"/>
          <a:ext cx="889000" cy="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134392</xdr:rowOff>
    </xdr:from>
    <xdr:to>
      <xdr:col>98</xdr:col>
      <xdr:colOff>38100</xdr:colOff>
      <xdr:row>41</xdr:row>
      <xdr:rowOff>64542</xdr:rowOff>
    </xdr:to>
    <xdr:sp macro="" textlink="">
      <xdr:nvSpPr>
        <xdr:cNvPr id="594" name="楕円 593">
          <a:extLst>
            <a:ext uri="{FF2B5EF4-FFF2-40B4-BE49-F238E27FC236}">
              <a16:creationId xmlns:a16="http://schemas.microsoft.com/office/drawing/2014/main" id="{3E400849-9B11-4154-B93B-B352983A14CF}"/>
            </a:ext>
          </a:extLst>
        </xdr:cNvPr>
        <xdr:cNvSpPr/>
      </xdr:nvSpPr>
      <xdr:spPr>
        <a:xfrm>
          <a:off x="18605500" y="699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13358</xdr:rowOff>
    </xdr:from>
    <xdr:to>
      <xdr:col>102</xdr:col>
      <xdr:colOff>114300</xdr:colOff>
      <xdr:row>41</xdr:row>
      <xdr:rowOff>13742</xdr:rowOff>
    </xdr:to>
    <xdr:cxnSp macro="">
      <xdr:nvCxnSpPr>
        <xdr:cNvPr id="595" name="直線コネクタ 594">
          <a:extLst>
            <a:ext uri="{FF2B5EF4-FFF2-40B4-BE49-F238E27FC236}">
              <a16:creationId xmlns:a16="http://schemas.microsoft.com/office/drawing/2014/main" id="{71F92A2A-9994-40E2-96A9-FA7A8EEE72E4}"/>
            </a:ext>
          </a:extLst>
        </xdr:cNvPr>
        <xdr:cNvCxnSpPr/>
      </xdr:nvCxnSpPr>
      <xdr:spPr>
        <a:xfrm flipV="1">
          <a:off x="18656300" y="7042808"/>
          <a:ext cx="889000" cy="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B911F10A-4F56-4D86-B250-D0F998979974}"/>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952FD0AE-55B6-454F-9218-A9E8880F7EE3}"/>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21CA7915-FEF3-4EE1-9518-B43C1E5A884F}"/>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F5E9337E-6A03-4EFC-AB8A-A39281248637}"/>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54348</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35F56F40-8800-4748-8588-96288800003C}"/>
            </a:ext>
          </a:extLst>
        </xdr:cNvPr>
        <xdr:cNvSpPr txBox="1"/>
      </xdr:nvSpPr>
      <xdr:spPr>
        <a:xfrm>
          <a:off x="21043411" y="708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54992</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E6604AB4-0CD5-48BC-9886-00C3911A8495}"/>
            </a:ext>
          </a:extLst>
        </xdr:cNvPr>
        <xdr:cNvSpPr txBox="1"/>
      </xdr:nvSpPr>
      <xdr:spPr>
        <a:xfrm>
          <a:off x="20167111" y="708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55285</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12300A32-25F3-4257-B871-CEAE810F2CCD}"/>
            </a:ext>
          </a:extLst>
        </xdr:cNvPr>
        <xdr:cNvSpPr txBox="1"/>
      </xdr:nvSpPr>
      <xdr:spPr>
        <a:xfrm>
          <a:off x="19278111" y="708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55669</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AF190527-564D-4CAE-A7E2-D0DD687BD91E}"/>
            </a:ext>
          </a:extLst>
        </xdr:cNvPr>
        <xdr:cNvSpPr txBox="1"/>
      </xdr:nvSpPr>
      <xdr:spPr>
        <a:xfrm>
          <a:off x="18389111" y="708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CC3D563B-CA6B-4946-8E15-85F230649A9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F694615C-D4C8-433E-907F-3B44F00E0F7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C9F2AF19-D409-49B7-A66A-D13046C7D72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7F42E4A-5A10-44E5-9115-664659481C7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8CF9E570-7957-49D2-8E9E-E9E6BFE7D13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4CB844C7-1AA6-4588-813D-0CC6F896687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FFB3EE63-B945-4BAF-B3A5-87921A2BF7B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113B1E8-E327-4803-9B2D-A18BDF998C7A}"/>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0131E075-5900-4B52-9B2C-164DF21EE37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A1F02704-7E83-416A-82F6-F9A9A3F8BA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3E1F9C6B-B79F-479C-B70E-77818FA451B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2734F98C-D8EB-4E2F-8ED4-B1CC740F952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44B14B79-896B-4ACF-97F5-A6A3BC66897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A9255B0D-C68B-4368-B41D-49FCD20C414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92D7DA86-357D-42AD-8BA9-AFEAADB0CA6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18356F81-DF5D-45F8-AFC6-1355878386FC}"/>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C521B1F6-B3B1-4116-A984-1EC20466A67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6F2DCC7D-01F0-4153-A43E-5508C515034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3BBF234E-5E0A-4F03-A123-51857E09D2A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B42A9133-5C53-4AD5-A8E2-323E3DB5AD0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D11DFD81-4365-412E-9508-B6683DD2787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DBB28D32-0B5A-4640-82D2-BBB49D834B3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513AB48A-3B66-49B4-AC0D-EE03A951551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B364FC64-CF84-4380-910D-D49E58CCB40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9F3DC8DF-F679-4C45-BE22-CF6D61A833E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B3719554-B4B6-4B1A-BAAB-821E5B86C39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6C5B2A9F-3DBF-4B4C-BB5B-A1C93AA47E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42346227-901C-42A2-ABA3-2364864102F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3CD96A46-5D73-439D-A24D-1B224F3DBF8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A2D13D61-954C-4E19-BDCA-1CB1222B4EC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C7720C3D-6EF9-4B70-AB53-79C4E6DD513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6F5A232B-E135-4AAB-8065-B52B9F1B0BD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557E63A0-B113-4381-8A47-C357ED23315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B362D464-C2B4-492D-A19D-F4FA9BBCD83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30F1C4C8-8AA0-41BF-8F69-2EB17815860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AE168D52-1D75-4407-BAE4-E00E42D1E17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61B6C989-BFF2-4643-850A-A6C92BFC59A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FF2DFD8B-EBC4-4758-AE43-A92D7642FE5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5C76339F-FF3C-4C90-9D8B-1F9947AF77C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DCA67D09-132E-4778-886A-B43FF9BF80F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C10A6D71-246C-4B2F-8A5F-9177E3290F0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32BB9579-4FE4-4E23-A7F1-4AF50A9689A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06DB9D6B-B519-4FB0-BFCA-935AC24B6D1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5A3F477A-8BCF-4262-AEA6-CE9C138E4D1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FDD88BEC-45F1-4D5F-977F-0B2C535B162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F30ACB85-5FE7-4227-A50C-C2BF40A4A32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45CB8F68-7119-4391-91C6-ABDA8C4C9C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A0088BE2-EB23-45F0-9C96-7C4BFD40F9F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28F8894B-69FA-4327-872B-347CCBE64B6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7F4CFEC0-710E-490E-A6F0-F5291EF1E17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5BFD88EA-0275-4D53-BF5E-1D8453647DF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1C434AAF-0EEE-43E5-9EA4-B9CC4CC6852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FE0F3A46-0413-4BFF-B490-B3097FB26CF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A5DA9B86-6753-4112-9711-750F7838B64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FAABF73C-3A08-44A0-A149-9C7FD96EC3C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6175C410-0D40-4DDE-830A-9C89457C6DE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E67A147B-9046-45D3-99E6-49D62F1771E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661" name="直線コネクタ 660">
          <a:extLst>
            <a:ext uri="{FF2B5EF4-FFF2-40B4-BE49-F238E27FC236}">
              <a16:creationId xmlns:a16="http://schemas.microsoft.com/office/drawing/2014/main" id="{65E97869-A8CB-479C-9F30-FFA478A1BED7}"/>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662" name="【庁舎】&#10;有形固定資産減価償却率最小値テキスト">
          <a:extLst>
            <a:ext uri="{FF2B5EF4-FFF2-40B4-BE49-F238E27FC236}">
              <a16:creationId xmlns:a16="http://schemas.microsoft.com/office/drawing/2014/main" id="{A67D0868-72A8-4A65-A58D-45677E1303E8}"/>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663" name="直線コネクタ 662">
          <a:extLst>
            <a:ext uri="{FF2B5EF4-FFF2-40B4-BE49-F238E27FC236}">
              <a16:creationId xmlns:a16="http://schemas.microsoft.com/office/drawing/2014/main" id="{79942500-419A-4F9F-9034-41DC852A8239}"/>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4" name="【庁舎】&#10;有形固定資産減価償却率最大値テキスト">
          <a:extLst>
            <a:ext uri="{FF2B5EF4-FFF2-40B4-BE49-F238E27FC236}">
              <a16:creationId xmlns:a16="http://schemas.microsoft.com/office/drawing/2014/main" id="{151B6F77-354B-431B-A289-F5FEFF69D0E6}"/>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5" name="直線コネクタ 664">
          <a:extLst>
            <a:ext uri="{FF2B5EF4-FFF2-40B4-BE49-F238E27FC236}">
              <a16:creationId xmlns:a16="http://schemas.microsoft.com/office/drawing/2014/main" id="{DCFA5CB4-8BFD-47A0-9BE9-EB12E421279C}"/>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666" name="【庁舎】&#10;有形固定資産減価償却率平均値テキスト">
          <a:extLst>
            <a:ext uri="{FF2B5EF4-FFF2-40B4-BE49-F238E27FC236}">
              <a16:creationId xmlns:a16="http://schemas.microsoft.com/office/drawing/2014/main" id="{B56D71AC-DA25-4A16-9B91-6FBDB2684191}"/>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667" name="フローチャート: 判断 666">
          <a:extLst>
            <a:ext uri="{FF2B5EF4-FFF2-40B4-BE49-F238E27FC236}">
              <a16:creationId xmlns:a16="http://schemas.microsoft.com/office/drawing/2014/main" id="{62587E95-7EE1-4E10-8746-774EC95688D6}"/>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668" name="フローチャート: 判断 667">
          <a:extLst>
            <a:ext uri="{FF2B5EF4-FFF2-40B4-BE49-F238E27FC236}">
              <a16:creationId xmlns:a16="http://schemas.microsoft.com/office/drawing/2014/main" id="{4BE35E23-FDCD-4480-8BF5-388311BA2159}"/>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669" name="フローチャート: 判断 668">
          <a:extLst>
            <a:ext uri="{FF2B5EF4-FFF2-40B4-BE49-F238E27FC236}">
              <a16:creationId xmlns:a16="http://schemas.microsoft.com/office/drawing/2014/main" id="{38EBC7A5-7148-4206-84AC-D101D2DB361B}"/>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670" name="フローチャート: 判断 669">
          <a:extLst>
            <a:ext uri="{FF2B5EF4-FFF2-40B4-BE49-F238E27FC236}">
              <a16:creationId xmlns:a16="http://schemas.microsoft.com/office/drawing/2014/main" id="{ABA61A6C-E738-4996-9CEF-E71C54F5F72B}"/>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671" name="フローチャート: 判断 670">
          <a:extLst>
            <a:ext uri="{FF2B5EF4-FFF2-40B4-BE49-F238E27FC236}">
              <a16:creationId xmlns:a16="http://schemas.microsoft.com/office/drawing/2014/main" id="{97F97C2E-AAB4-4FDC-9FC7-1E0DEB1E9987}"/>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2948A073-B757-44F4-8AD0-7DEB6EB636B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7ECB0805-1BDE-4A47-83B6-F575B4F1722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9454FD7D-5FC3-4A22-AE17-173D6D4A42D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7B4A2D18-12BB-428E-9E46-A36A939B4CD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C405FAFA-26C0-469D-8346-395C5109599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146231</xdr:rowOff>
    </xdr:from>
    <xdr:to>
      <xdr:col>85</xdr:col>
      <xdr:colOff>177800</xdr:colOff>
      <xdr:row>105</xdr:row>
      <xdr:rowOff>76381</xdr:rowOff>
    </xdr:to>
    <xdr:sp macro="" textlink="">
      <xdr:nvSpPr>
        <xdr:cNvPr id="677" name="楕円 676">
          <a:extLst>
            <a:ext uri="{FF2B5EF4-FFF2-40B4-BE49-F238E27FC236}">
              <a16:creationId xmlns:a16="http://schemas.microsoft.com/office/drawing/2014/main" id="{0DD8C170-0B4E-4645-A928-1510F19B4AF4}"/>
            </a:ext>
          </a:extLst>
        </xdr:cNvPr>
        <xdr:cNvSpPr/>
      </xdr:nvSpPr>
      <xdr:spPr>
        <a:xfrm>
          <a:off x="162687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124658</xdr:rowOff>
    </xdr:from>
    <xdr:ext cx="405111" cy="259045"/>
    <xdr:sp macro="" textlink="">
      <xdr:nvSpPr>
        <xdr:cNvPr id="678" name="【庁舎】&#10;有形固定資産減価償却率該当値テキスト">
          <a:extLst>
            <a:ext uri="{FF2B5EF4-FFF2-40B4-BE49-F238E27FC236}">
              <a16:creationId xmlns:a16="http://schemas.microsoft.com/office/drawing/2014/main" id="{0CC645E7-FDCD-4716-9C53-D5D70139C9FF}"/>
            </a:ext>
          </a:extLst>
        </xdr:cNvPr>
        <xdr:cNvSpPr txBox="1"/>
      </xdr:nvSpPr>
      <xdr:spPr>
        <a:xfrm>
          <a:off x="16357600" y="1795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111942</xdr:rowOff>
    </xdr:from>
    <xdr:to>
      <xdr:col>81</xdr:col>
      <xdr:colOff>101600</xdr:colOff>
      <xdr:row>105</xdr:row>
      <xdr:rowOff>42092</xdr:rowOff>
    </xdr:to>
    <xdr:sp macro="" textlink="">
      <xdr:nvSpPr>
        <xdr:cNvPr id="679" name="楕円 678">
          <a:extLst>
            <a:ext uri="{FF2B5EF4-FFF2-40B4-BE49-F238E27FC236}">
              <a16:creationId xmlns:a16="http://schemas.microsoft.com/office/drawing/2014/main" id="{168B287F-98B4-4163-97A6-E4D6646DE18A}"/>
            </a:ext>
          </a:extLst>
        </xdr:cNvPr>
        <xdr:cNvSpPr/>
      </xdr:nvSpPr>
      <xdr:spPr>
        <a:xfrm>
          <a:off x="154305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162742</xdr:rowOff>
    </xdr:from>
    <xdr:to>
      <xdr:col>85</xdr:col>
      <xdr:colOff>127000</xdr:colOff>
      <xdr:row>105</xdr:row>
      <xdr:rowOff>25581</xdr:rowOff>
    </xdr:to>
    <xdr:cxnSp macro="">
      <xdr:nvCxnSpPr>
        <xdr:cNvPr id="680" name="直線コネクタ 679">
          <a:extLst>
            <a:ext uri="{FF2B5EF4-FFF2-40B4-BE49-F238E27FC236}">
              <a16:creationId xmlns:a16="http://schemas.microsoft.com/office/drawing/2014/main" id="{EF0D5325-1144-44AA-9294-529AFD328013}"/>
            </a:ext>
          </a:extLst>
        </xdr:cNvPr>
        <xdr:cNvCxnSpPr/>
      </xdr:nvCxnSpPr>
      <xdr:spPr>
        <a:xfrm>
          <a:off x="15481300" y="17993542"/>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79284</xdr:rowOff>
    </xdr:from>
    <xdr:to>
      <xdr:col>76</xdr:col>
      <xdr:colOff>165100</xdr:colOff>
      <xdr:row>105</xdr:row>
      <xdr:rowOff>9434</xdr:rowOff>
    </xdr:to>
    <xdr:sp macro="" textlink="">
      <xdr:nvSpPr>
        <xdr:cNvPr id="681" name="楕円 680">
          <a:extLst>
            <a:ext uri="{FF2B5EF4-FFF2-40B4-BE49-F238E27FC236}">
              <a16:creationId xmlns:a16="http://schemas.microsoft.com/office/drawing/2014/main" id="{D8884730-5A4B-4080-95D5-3477F2BE8E51}"/>
            </a:ext>
          </a:extLst>
        </xdr:cNvPr>
        <xdr:cNvSpPr/>
      </xdr:nvSpPr>
      <xdr:spPr>
        <a:xfrm>
          <a:off x="14541500" y="1791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130084</xdr:rowOff>
    </xdr:from>
    <xdr:to>
      <xdr:col>81</xdr:col>
      <xdr:colOff>50800</xdr:colOff>
      <xdr:row>104</xdr:row>
      <xdr:rowOff>162742</xdr:rowOff>
    </xdr:to>
    <xdr:cxnSp macro="">
      <xdr:nvCxnSpPr>
        <xdr:cNvPr id="682" name="直線コネクタ 681">
          <a:extLst>
            <a:ext uri="{FF2B5EF4-FFF2-40B4-BE49-F238E27FC236}">
              <a16:creationId xmlns:a16="http://schemas.microsoft.com/office/drawing/2014/main" id="{DC5E1F79-464C-471C-953F-DEEB6B33D180}"/>
            </a:ext>
          </a:extLst>
        </xdr:cNvPr>
        <xdr:cNvCxnSpPr/>
      </xdr:nvCxnSpPr>
      <xdr:spPr>
        <a:xfrm>
          <a:off x="14592300" y="1796088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54792</xdr:rowOff>
    </xdr:from>
    <xdr:to>
      <xdr:col>72</xdr:col>
      <xdr:colOff>38100</xdr:colOff>
      <xdr:row>104</xdr:row>
      <xdr:rowOff>156392</xdr:rowOff>
    </xdr:to>
    <xdr:sp macro="" textlink="">
      <xdr:nvSpPr>
        <xdr:cNvPr id="683" name="楕円 682">
          <a:extLst>
            <a:ext uri="{FF2B5EF4-FFF2-40B4-BE49-F238E27FC236}">
              <a16:creationId xmlns:a16="http://schemas.microsoft.com/office/drawing/2014/main" id="{105AEB76-0108-4DCA-B4C3-CF0EC47731C9}"/>
            </a:ext>
          </a:extLst>
        </xdr:cNvPr>
        <xdr:cNvSpPr/>
      </xdr:nvSpPr>
      <xdr:spPr>
        <a:xfrm>
          <a:off x="13652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105592</xdr:rowOff>
    </xdr:from>
    <xdr:to>
      <xdr:col>76</xdr:col>
      <xdr:colOff>114300</xdr:colOff>
      <xdr:row>104</xdr:row>
      <xdr:rowOff>130084</xdr:rowOff>
    </xdr:to>
    <xdr:cxnSp macro="">
      <xdr:nvCxnSpPr>
        <xdr:cNvPr id="684" name="直線コネクタ 683">
          <a:extLst>
            <a:ext uri="{FF2B5EF4-FFF2-40B4-BE49-F238E27FC236}">
              <a16:creationId xmlns:a16="http://schemas.microsoft.com/office/drawing/2014/main" id="{538C72CF-A65D-423F-982C-F53275F526D9}"/>
            </a:ext>
          </a:extLst>
        </xdr:cNvPr>
        <xdr:cNvCxnSpPr/>
      </xdr:nvCxnSpPr>
      <xdr:spPr>
        <a:xfrm>
          <a:off x="13703300" y="1793639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36830</xdr:rowOff>
    </xdr:from>
    <xdr:to>
      <xdr:col>67</xdr:col>
      <xdr:colOff>101600</xdr:colOff>
      <xdr:row>104</xdr:row>
      <xdr:rowOff>138430</xdr:rowOff>
    </xdr:to>
    <xdr:sp macro="" textlink="">
      <xdr:nvSpPr>
        <xdr:cNvPr id="685" name="楕円 684">
          <a:extLst>
            <a:ext uri="{FF2B5EF4-FFF2-40B4-BE49-F238E27FC236}">
              <a16:creationId xmlns:a16="http://schemas.microsoft.com/office/drawing/2014/main" id="{E780971F-1AD6-4627-AF6E-F51F8C46D107}"/>
            </a:ext>
          </a:extLst>
        </xdr:cNvPr>
        <xdr:cNvSpPr/>
      </xdr:nvSpPr>
      <xdr:spPr>
        <a:xfrm>
          <a:off x="12763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87630</xdr:rowOff>
    </xdr:from>
    <xdr:to>
      <xdr:col>71</xdr:col>
      <xdr:colOff>177800</xdr:colOff>
      <xdr:row>104</xdr:row>
      <xdr:rowOff>105592</xdr:rowOff>
    </xdr:to>
    <xdr:cxnSp macro="">
      <xdr:nvCxnSpPr>
        <xdr:cNvPr id="686" name="直線コネクタ 685">
          <a:extLst>
            <a:ext uri="{FF2B5EF4-FFF2-40B4-BE49-F238E27FC236}">
              <a16:creationId xmlns:a16="http://schemas.microsoft.com/office/drawing/2014/main" id="{B74FEC0B-F012-420C-819F-128B09B47D7A}"/>
            </a:ext>
          </a:extLst>
        </xdr:cNvPr>
        <xdr:cNvCxnSpPr/>
      </xdr:nvCxnSpPr>
      <xdr:spPr>
        <a:xfrm>
          <a:off x="12814300" y="1791843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687" name="n_1aveValue【庁舎】&#10;有形固定資産減価償却率">
          <a:extLst>
            <a:ext uri="{FF2B5EF4-FFF2-40B4-BE49-F238E27FC236}">
              <a16:creationId xmlns:a16="http://schemas.microsoft.com/office/drawing/2014/main" id="{B540E4C8-01A6-43D8-A208-AC984A327B3C}"/>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688" name="n_2aveValue【庁舎】&#10;有形固定資産減価償却率">
          <a:extLst>
            <a:ext uri="{FF2B5EF4-FFF2-40B4-BE49-F238E27FC236}">
              <a16:creationId xmlns:a16="http://schemas.microsoft.com/office/drawing/2014/main" id="{923EAC13-8CD7-40AC-933E-10AED3A8A93B}"/>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689" name="n_3aveValue【庁舎】&#10;有形固定資産減価償却率">
          <a:extLst>
            <a:ext uri="{FF2B5EF4-FFF2-40B4-BE49-F238E27FC236}">
              <a16:creationId xmlns:a16="http://schemas.microsoft.com/office/drawing/2014/main" id="{80EA406F-B614-431C-B0B3-84FAC76E6FAF}"/>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690" name="n_4aveValue【庁舎】&#10;有形固定資産減価償却率">
          <a:extLst>
            <a:ext uri="{FF2B5EF4-FFF2-40B4-BE49-F238E27FC236}">
              <a16:creationId xmlns:a16="http://schemas.microsoft.com/office/drawing/2014/main" id="{F881D6A6-19C7-43CE-9C2E-29A1830BE626}"/>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33219</xdr:rowOff>
    </xdr:from>
    <xdr:ext cx="405111" cy="259045"/>
    <xdr:sp macro="" textlink="">
      <xdr:nvSpPr>
        <xdr:cNvPr id="691" name="n_1mainValue【庁舎】&#10;有形固定資産減価償却率">
          <a:extLst>
            <a:ext uri="{FF2B5EF4-FFF2-40B4-BE49-F238E27FC236}">
              <a16:creationId xmlns:a16="http://schemas.microsoft.com/office/drawing/2014/main" id="{3852CDFA-10CB-49C0-AF2E-8FF4067545D2}"/>
            </a:ext>
          </a:extLst>
        </xdr:cNvPr>
        <xdr:cNvSpPr txBox="1"/>
      </xdr:nvSpPr>
      <xdr:spPr>
        <a:xfrm>
          <a:off x="15266044" y="1803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692" name="n_2mainValue【庁舎】&#10;有形固定資産減価償却率">
          <a:extLst>
            <a:ext uri="{FF2B5EF4-FFF2-40B4-BE49-F238E27FC236}">
              <a16:creationId xmlns:a16="http://schemas.microsoft.com/office/drawing/2014/main" id="{A80EAACF-A373-4A47-B5FC-242703EFF1B3}"/>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147519</xdr:rowOff>
    </xdr:from>
    <xdr:ext cx="405111" cy="259045"/>
    <xdr:sp macro="" textlink="">
      <xdr:nvSpPr>
        <xdr:cNvPr id="693" name="n_3mainValue【庁舎】&#10;有形固定資産減価償却率">
          <a:extLst>
            <a:ext uri="{FF2B5EF4-FFF2-40B4-BE49-F238E27FC236}">
              <a16:creationId xmlns:a16="http://schemas.microsoft.com/office/drawing/2014/main" id="{0CA95E41-774C-491B-867D-AC7581A56835}"/>
            </a:ext>
          </a:extLst>
        </xdr:cNvPr>
        <xdr:cNvSpPr txBox="1"/>
      </xdr:nvSpPr>
      <xdr:spPr>
        <a:xfrm>
          <a:off x="13500744" y="1797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154957</xdr:rowOff>
    </xdr:from>
    <xdr:ext cx="405111" cy="259045"/>
    <xdr:sp macro="" textlink="">
      <xdr:nvSpPr>
        <xdr:cNvPr id="694" name="n_4mainValue【庁舎】&#10;有形固定資産減価償却率">
          <a:extLst>
            <a:ext uri="{FF2B5EF4-FFF2-40B4-BE49-F238E27FC236}">
              <a16:creationId xmlns:a16="http://schemas.microsoft.com/office/drawing/2014/main" id="{426062D2-F258-4633-8033-916283B824E8}"/>
            </a:ext>
          </a:extLst>
        </xdr:cNvPr>
        <xdr:cNvSpPr txBox="1"/>
      </xdr:nvSpPr>
      <xdr:spPr>
        <a:xfrm>
          <a:off x="12611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E9D395FA-5A0F-4534-A8B6-91AEB9E8DD2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129A3E9F-E1F3-4F36-B80C-E7DFC92B84C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CB7824CB-0F70-4CF8-B49B-3DA62ADE08F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65BA944E-1C63-4020-AC2E-0ACA03E46EF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0991C79B-0FF2-4FF4-84BA-C032AF71BD3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78C7789C-7A65-4D21-82DB-C60EAB7011E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953623A9-48EE-47AA-B22C-C9C0250B026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D047CFB5-1D86-4CF1-8FC0-5B36AE40A13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1B88A020-5744-4796-9D94-D1ACAB80810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14C3F856-D963-45EB-B825-18C58E32288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5" name="直線コネクタ 704">
          <a:extLst>
            <a:ext uri="{FF2B5EF4-FFF2-40B4-BE49-F238E27FC236}">
              <a16:creationId xmlns:a16="http://schemas.microsoft.com/office/drawing/2014/main" id="{590AB300-DB25-4DA7-9F9A-75337ABFE33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6" name="テキスト ボックス 705">
          <a:extLst>
            <a:ext uri="{FF2B5EF4-FFF2-40B4-BE49-F238E27FC236}">
              <a16:creationId xmlns:a16="http://schemas.microsoft.com/office/drawing/2014/main" id="{A9A6756B-A4A0-42C7-B2C5-71287A5F2CE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7" name="直線コネクタ 706">
          <a:extLst>
            <a:ext uri="{FF2B5EF4-FFF2-40B4-BE49-F238E27FC236}">
              <a16:creationId xmlns:a16="http://schemas.microsoft.com/office/drawing/2014/main" id="{D9605222-068F-4153-A4D2-ADCA580B660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8" name="テキスト ボックス 707">
          <a:extLst>
            <a:ext uri="{FF2B5EF4-FFF2-40B4-BE49-F238E27FC236}">
              <a16:creationId xmlns:a16="http://schemas.microsoft.com/office/drawing/2014/main" id="{DFE89007-C733-4479-908D-86C5B34BC2F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9" name="直線コネクタ 708">
          <a:extLst>
            <a:ext uri="{FF2B5EF4-FFF2-40B4-BE49-F238E27FC236}">
              <a16:creationId xmlns:a16="http://schemas.microsoft.com/office/drawing/2014/main" id="{43452DFB-35FC-412C-A3CD-686083B3F5F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0" name="テキスト ボックス 709">
          <a:extLst>
            <a:ext uri="{FF2B5EF4-FFF2-40B4-BE49-F238E27FC236}">
              <a16:creationId xmlns:a16="http://schemas.microsoft.com/office/drawing/2014/main" id="{C47E6621-91F2-4050-B6D7-59F8B41F067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1" name="直線コネクタ 710">
          <a:extLst>
            <a:ext uri="{FF2B5EF4-FFF2-40B4-BE49-F238E27FC236}">
              <a16:creationId xmlns:a16="http://schemas.microsoft.com/office/drawing/2014/main" id="{17726D25-20A8-4D63-A4C4-96924A7F658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2" name="テキスト ボックス 711">
          <a:extLst>
            <a:ext uri="{FF2B5EF4-FFF2-40B4-BE49-F238E27FC236}">
              <a16:creationId xmlns:a16="http://schemas.microsoft.com/office/drawing/2014/main" id="{C5D316B2-A237-42B1-8BAC-B25A99AD2CE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3" name="直線コネクタ 712">
          <a:extLst>
            <a:ext uri="{FF2B5EF4-FFF2-40B4-BE49-F238E27FC236}">
              <a16:creationId xmlns:a16="http://schemas.microsoft.com/office/drawing/2014/main" id="{7654EAA2-0CE7-4359-9790-051B6468AD2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4" name="テキスト ボックス 713">
          <a:extLst>
            <a:ext uri="{FF2B5EF4-FFF2-40B4-BE49-F238E27FC236}">
              <a16:creationId xmlns:a16="http://schemas.microsoft.com/office/drawing/2014/main" id="{44923F2D-8A34-4892-8745-681BEDCC551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5" name="直線コネクタ 714">
          <a:extLst>
            <a:ext uri="{FF2B5EF4-FFF2-40B4-BE49-F238E27FC236}">
              <a16:creationId xmlns:a16="http://schemas.microsoft.com/office/drawing/2014/main" id="{26A3338A-E065-4931-A917-9B209CD031A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6" name="テキスト ボックス 715">
          <a:extLst>
            <a:ext uri="{FF2B5EF4-FFF2-40B4-BE49-F238E27FC236}">
              <a16:creationId xmlns:a16="http://schemas.microsoft.com/office/drawing/2014/main" id="{E257465B-047D-4A65-A349-262113E80FB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71885211-DB79-499D-A408-94CD45DFF7F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A374525F-330A-45EE-91D5-B1D98C1C2DA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a:extLst>
            <a:ext uri="{FF2B5EF4-FFF2-40B4-BE49-F238E27FC236}">
              <a16:creationId xmlns:a16="http://schemas.microsoft.com/office/drawing/2014/main" id="{B8783E18-4239-4076-8ED0-0A07F768ED7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20" name="直線コネクタ 719">
          <a:extLst>
            <a:ext uri="{FF2B5EF4-FFF2-40B4-BE49-F238E27FC236}">
              <a16:creationId xmlns:a16="http://schemas.microsoft.com/office/drawing/2014/main" id="{ABCECA2B-B188-4DA0-BE16-E85349FE77CB}"/>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721" name="【庁舎】&#10;一人当たり面積最小値テキスト">
          <a:extLst>
            <a:ext uri="{FF2B5EF4-FFF2-40B4-BE49-F238E27FC236}">
              <a16:creationId xmlns:a16="http://schemas.microsoft.com/office/drawing/2014/main" id="{04211700-C43D-4345-8F8B-6D62CEAA606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22" name="直線コネクタ 721">
          <a:extLst>
            <a:ext uri="{FF2B5EF4-FFF2-40B4-BE49-F238E27FC236}">
              <a16:creationId xmlns:a16="http://schemas.microsoft.com/office/drawing/2014/main" id="{6F1390EF-7393-4D58-92B5-7E674282D261}"/>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723" name="【庁舎】&#10;一人当たり面積最大値テキスト">
          <a:extLst>
            <a:ext uri="{FF2B5EF4-FFF2-40B4-BE49-F238E27FC236}">
              <a16:creationId xmlns:a16="http://schemas.microsoft.com/office/drawing/2014/main" id="{CE909D9B-6815-4063-B083-823CD3B77425}"/>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724" name="直線コネクタ 723">
          <a:extLst>
            <a:ext uri="{FF2B5EF4-FFF2-40B4-BE49-F238E27FC236}">
              <a16:creationId xmlns:a16="http://schemas.microsoft.com/office/drawing/2014/main" id="{4D309502-9E3A-4768-9812-06643133831E}"/>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725" name="【庁舎】&#10;一人当たり面積平均値テキスト">
          <a:extLst>
            <a:ext uri="{FF2B5EF4-FFF2-40B4-BE49-F238E27FC236}">
              <a16:creationId xmlns:a16="http://schemas.microsoft.com/office/drawing/2014/main" id="{184615C1-E95B-40CB-9C42-51B0BB2E6C20}"/>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26" name="フローチャート: 判断 725">
          <a:extLst>
            <a:ext uri="{FF2B5EF4-FFF2-40B4-BE49-F238E27FC236}">
              <a16:creationId xmlns:a16="http://schemas.microsoft.com/office/drawing/2014/main" id="{0822CF76-7A9D-4B59-909C-BCFF62E0E4D4}"/>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727" name="フローチャート: 判断 726">
          <a:extLst>
            <a:ext uri="{FF2B5EF4-FFF2-40B4-BE49-F238E27FC236}">
              <a16:creationId xmlns:a16="http://schemas.microsoft.com/office/drawing/2014/main" id="{26A05233-DC84-48A2-A90F-B769A49252A7}"/>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728" name="フローチャート: 判断 727">
          <a:extLst>
            <a:ext uri="{FF2B5EF4-FFF2-40B4-BE49-F238E27FC236}">
              <a16:creationId xmlns:a16="http://schemas.microsoft.com/office/drawing/2014/main" id="{DCD84677-34CC-423E-BF03-4F467D94324F}"/>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729" name="フローチャート: 判断 728">
          <a:extLst>
            <a:ext uri="{FF2B5EF4-FFF2-40B4-BE49-F238E27FC236}">
              <a16:creationId xmlns:a16="http://schemas.microsoft.com/office/drawing/2014/main" id="{6AD4D2A6-02AA-442E-AF6A-9F4561056F79}"/>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730" name="フローチャート: 判断 729">
          <a:extLst>
            <a:ext uri="{FF2B5EF4-FFF2-40B4-BE49-F238E27FC236}">
              <a16:creationId xmlns:a16="http://schemas.microsoft.com/office/drawing/2014/main" id="{D721A386-2032-4126-AE7D-A6844615C0A1}"/>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D8E092DA-970F-4174-B632-9125C558DD5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20B82958-B936-4FD9-BAE7-8A745C7D4A4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B76DCEE2-C546-4C33-BAE8-32A1239DE39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DB3ACF7-53CB-493A-8FDE-23CC01AE6A0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A1BB41D-012B-49F4-B45D-E512B0536FE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138068</xdr:rowOff>
    </xdr:from>
    <xdr:to>
      <xdr:col>116</xdr:col>
      <xdr:colOff>114300</xdr:colOff>
      <xdr:row>102</xdr:row>
      <xdr:rowOff>68218</xdr:rowOff>
    </xdr:to>
    <xdr:sp macro="" textlink="">
      <xdr:nvSpPr>
        <xdr:cNvPr id="736" name="楕円 735">
          <a:extLst>
            <a:ext uri="{FF2B5EF4-FFF2-40B4-BE49-F238E27FC236}">
              <a16:creationId xmlns:a16="http://schemas.microsoft.com/office/drawing/2014/main" id="{8ADE3C97-B676-4087-8305-CC25734E58FF}"/>
            </a:ext>
          </a:extLst>
        </xdr:cNvPr>
        <xdr:cNvSpPr/>
      </xdr:nvSpPr>
      <xdr:spPr>
        <a:xfrm>
          <a:off x="22110700" y="1745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160945</xdr:rowOff>
    </xdr:from>
    <xdr:ext cx="469744" cy="259045"/>
    <xdr:sp macro="" textlink="">
      <xdr:nvSpPr>
        <xdr:cNvPr id="737" name="【庁舎】&#10;一人当たり面積該当値テキスト">
          <a:extLst>
            <a:ext uri="{FF2B5EF4-FFF2-40B4-BE49-F238E27FC236}">
              <a16:creationId xmlns:a16="http://schemas.microsoft.com/office/drawing/2014/main" id="{0918254F-E12E-4568-BB69-BE73CE9E99CF}"/>
            </a:ext>
          </a:extLst>
        </xdr:cNvPr>
        <xdr:cNvSpPr txBox="1"/>
      </xdr:nvSpPr>
      <xdr:spPr>
        <a:xfrm>
          <a:off x="22199600" y="1730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147864</xdr:rowOff>
    </xdr:from>
    <xdr:to>
      <xdr:col>112</xdr:col>
      <xdr:colOff>38100</xdr:colOff>
      <xdr:row>102</xdr:row>
      <xdr:rowOff>78014</xdr:rowOff>
    </xdr:to>
    <xdr:sp macro="" textlink="">
      <xdr:nvSpPr>
        <xdr:cNvPr id="738" name="楕円 737">
          <a:extLst>
            <a:ext uri="{FF2B5EF4-FFF2-40B4-BE49-F238E27FC236}">
              <a16:creationId xmlns:a16="http://schemas.microsoft.com/office/drawing/2014/main" id="{76B0D2A8-EF6D-479A-A2E0-007A56B3E3C9}"/>
            </a:ext>
          </a:extLst>
        </xdr:cNvPr>
        <xdr:cNvSpPr/>
      </xdr:nvSpPr>
      <xdr:spPr>
        <a:xfrm>
          <a:off x="2127250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17418</xdr:rowOff>
    </xdr:from>
    <xdr:to>
      <xdr:col>116</xdr:col>
      <xdr:colOff>63500</xdr:colOff>
      <xdr:row>102</xdr:row>
      <xdr:rowOff>27214</xdr:rowOff>
    </xdr:to>
    <xdr:cxnSp macro="">
      <xdr:nvCxnSpPr>
        <xdr:cNvPr id="739" name="直線コネクタ 738">
          <a:extLst>
            <a:ext uri="{FF2B5EF4-FFF2-40B4-BE49-F238E27FC236}">
              <a16:creationId xmlns:a16="http://schemas.microsoft.com/office/drawing/2014/main" id="{E86F31C8-F7D0-4E07-9EFF-2C4FE5473D65}"/>
            </a:ext>
          </a:extLst>
        </xdr:cNvPr>
        <xdr:cNvCxnSpPr/>
      </xdr:nvCxnSpPr>
      <xdr:spPr>
        <a:xfrm flipV="1">
          <a:off x="21323300" y="17505318"/>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154395</xdr:rowOff>
    </xdr:from>
    <xdr:to>
      <xdr:col>107</xdr:col>
      <xdr:colOff>101600</xdr:colOff>
      <xdr:row>102</xdr:row>
      <xdr:rowOff>84545</xdr:rowOff>
    </xdr:to>
    <xdr:sp macro="" textlink="">
      <xdr:nvSpPr>
        <xdr:cNvPr id="740" name="楕円 739">
          <a:extLst>
            <a:ext uri="{FF2B5EF4-FFF2-40B4-BE49-F238E27FC236}">
              <a16:creationId xmlns:a16="http://schemas.microsoft.com/office/drawing/2014/main" id="{0A40A2FC-AE05-4432-AD6B-A9D6AB03974C}"/>
            </a:ext>
          </a:extLst>
        </xdr:cNvPr>
        <xdr:cNvSpPr/>
      </xdr:nvSpPr>
      <xdr:spPr>
        <a:xfrm>
          <a:off x="20383500" y="174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27214</xdr:rowOff>
    </xdr:from>
    <xdr:to>
      <xdr:col>111</xdr:col>
      <xdr:colOff>177800</xdr:colOff>
      <xdr:row>102</xdr:row>
      <xdr:rowOff>33745</xdr:rowOff>
    </xdr:to>
    <xdr:cxnSp macro="">
      <xdr:nvCxnSpPr>
        <xdr:cNvPr id="741" name="直線コネクタ 740">
          <a:extLst>
            <a:ext uri="{FF2B5EF4-FFF2-40B4-BE49-F238E27FC236}">
              <a16:creationId xmlns:a16="http://schemas.microsoft.com/office/drawing/2014/main" id="{CB422745-9B6C-4A3A-880C-559ED0A3F3D9}"/>
            </a:ext>
          </a:extLst>
        </xdr:cNvPr>
        <xdr:cNvCxnSpPr/>
      </xdr:nvCxnSpPr>
      <xdr:spPr>
        <a:xfrm flipV="1">
          <a:off x="20434300" y="1751511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157662</xdr:rowOff>
    </xdr:from>
    <xdr:to>
      <xdr:col>102</xdr:col>
      <xdr:colOff>165100</xdr:colOff>
      <xdr:row>102</xdr:row>
      <xdr:rowOff>87812</xdr:rowOff>
    </xdr:to>
    <xdr:sp macro="" textlink="">
      <xdr:nvSpPr>
        <xdr:cNvPr id="742" name="楕円 741">
          <a:extLst>
            <a:ext uri="{FF2B5EF4-FFF2-40B4-BE49-F238E27FC236}">
              <a16:creationId xmlns:a16="http://schemas.microsoft.com/office/drawing/2014/main" id="{75778F05-BBAD-4A08-9FD0-8D980FA6ABEF}"/>
            </a:ext>
          </a:extLst>
        </xdr:cNvPr>
        <xdr:cNvSpPr/>
      </xdr:nvSpPr>
      <xdr:spPr>
        <a:xfrm>
          <a:off x="19494500" y="1747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33745</xdr:rowOff>
    </xdr:from>
    <xdr:to>
      <xdr:col>107</xdr:col>
      <xdr:colOff>50800</xdr:colOff>
      <xdr:row>102</xdr:row>
      <xdr:rowOff>37012</xdr:rowOff>
    </xdr:to>
    <xdr:cxnSp macro="">
      <xdr:nvCxnSpPr>
        <xdr:cNvPr id="743" name="直線コネクタ 742">
          <a:extLst>
            <a:ext uri="{FF2B5EF4-FFF2-40B4-BE49-F238E27FC236}">
              <a16:creationId xmlns:a16="http://schemas.microsoft.com/office/drawing/2014/main" id="{414E27F1-E9A1-4801-9708-9EE056A39E14}"/>
            </a:ext>
          </a:extLst>
        </xdr:cNvPr>
        <xdr:cNvCxnSpPr/>
      </xdr:nvCxnSpPr>
      <xdr:spPr>
        <a:xfrm flipV="1">
          <a:off x="19545300" y="175216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160927</xdr:rowOff>
    </xdr:from>
    <xdr:to>
      <xdr:col>98</xdr:col>
      <xdr:colOff>38100</xdr:colOff>
      <xdr:row>102</xdr:row>
      <xdr:rowOff>91077</xdr:rowOff>
    </xdr:to>
    <xdr:sp macro="" textlink="">
      <xdr:nvSpPr>
        <xdr:cNvPr id="744" name="楕円 743">
          <a:extLst>
            <a:ext uri="{FF2B5EF4-FFF2-40B4-BE49-F238E27FC236}">
              <a16:creationId xmlns:a16="http://schemas.microsoft.com/office/drawing/2014/main" id="{A40CB2E2-82D1-462D-ADB6-5A47E631EB2F}"/>
            </a:ext>
          </a:extLst>
        </xdr:cNvPr>
        <xdr:cNvSpPr/>
      </xdr:nvSpPr>
      <xdr:spPr>
        <a:xfrm>
          <a:off x="18605500" y="1747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37012</xdr:rowOff>
    </xdr:from>
    <xdr:to>
      <xdr:col>102</xdr:col>
      <xdr:colOff>114300</xdr:colOff>
      <xdr:row>102</xdr:row>
      <xdr:rowOff>40277</xdr:rowOff>
    </xdr:to>
    <xdr:cxnSp macro="">
      <xdr:nvCxnSpPr>
        <xdr:cNvPr id="745" name="直線コネクタ 744">
          <a:extLst>
            <a:ext uri="{FF2B5EF4-FFF2-40B4-BE49-F238E27FC236}">
              <a16:creationId xmlns:a16="http://schemas.microsoft.com/office/drawing/2014/main" id="{F72E460F-E9C4-4FB0-94F5-19ED81EFBE3A}"/>
            </a:ext>
          </a:extLst>
        </xdr:cNvPr>
        <xdr:cNvCxnSpPr/>
      </xdr:nvCxnSpPr>
      <xdr:spPr>
        <a:xfrm flipV="1">
          <a:off x="18656300" y="175249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746" name="n_1aveValue【庁舎】&#10;一人当たり面積">
          <a:extLst>
            <a:ext uri="{FF2B5EF4-FFF2-40B4-BE49-F238E27FC236}">
              <a16:creationId xmlns:a16="http://schemas.microsoft.com/office/drawing/2014/main" id="{31F61D07-E6EF-43E8-88D0-37C0479F8769}"/>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747" name="n_2aveValue【庁舎】&#10;一人当たり面積">
          <a:extLst>
            <a:ext uri="{FF2B5EF4-FFF2-40B4-BE49-F238E27FC236}">
              <a16:creationId xmlns:a16="http://schemas.microsoft.com/office/drawing/2014/main" id="{47C0D6BE-04B4-4AAE-B1D7-8C3F93A1554B}"/>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748" name="n_3aveValue【庁舎】&#10;一人当たり面積">
          <a:extLst>
            <a:ext uri="{FF2B5EF4-FFF2-40B4-BE49-F238E27FC236}">
              <a16:creationId xmlns:a16="http://schemas.microsoft.com/office/drawing/2014/main" id="{06C9455E-79DC-4A55-9C40-6DFA43DC23EA}"/>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749" name="n_4aveValue【庁舎】&#10;一人当たり面積">
          <a:extLst>
            <a:ext uri="{FF2B5EF4-FFF2-40B4-BE49-F238E27FC236}">
              <a16:creationId xmlns:a16="http://schemas.microsoft.com/office/drawing/2014/main" id="{16062B67-8B31-4A57-AEBB-09E64BE53C8C}"/>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94541</xdr:rowOff>
    </xdr:from>
    <xdr:ext cx="469744" cy="259045"/>
    <xdr:sp macro="" textlink="">
      <xdr:nvSpPr>
        <xdr:cNvPr id="750" name="n_1mainValue【庁舎】&#10;一人当たり面積">
          <a:extLst>
            <a:ext uri="{FF2B5EF4-FFF2-40B4-BE49-F238E27FC236}">
              <a16:creationId xmlns:a16="http://schemas.microsoft.com/office/drawing/2014/main" id="{EF985E69-2053-4173-95F7-428852060ABE}"/>
            </a:ext>
          </a:extLst>
        </xdr:cNvPr>
        <xdr:cNvSpPr txBox="1"/>
      </xdr:nvSpPr>
      <xdr:spPr>
        <a:xfrm>
          <a:off x="21075727" y="1723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101072</xdr:rowOff>
    </xdr:from>
    <xdr:ext cx="469744" cy="259045"/>
    <xdr:sp macro="" textlink="">
      <xdr:nvSpPr>
        <xdr:cNvPr id="751" name="n_2mainValue【庁舎】&#10;一人当たり面積">
          <a:extLst>
            <a:ext uri="{FF2B5EF4-FFF2-40B4-BE49-F238E27FC236}">
              <a16:creationId xmlns:a16="http://schemas.microsoft.com/office/drawing/2014/main" id="{1307FE69-8E1C-440E-BB38-0C0720448F81}"/>
            </a:ext>
          </a:extLst>
        </xdr:cNvPr>
        <xdr:cNvSpPr txBox="1"/>
      </xdr:nvSpPr>
      <xdr:spPr>
        <a:xfrm>
          <a:off x="20199427" y="1724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104339</xdr:rowOff>
    </xdr:from>
    <xdr:ext cx="469744" cy="259045"/>
    <xdr:sp macro="" textlink="">
      <xdr:nvSpPr>
        <xdr:cNvPr id="752" name="n_3mainValue【庁舎】&#10;一人当たり面積">
          <a:extLst>
            <a:ext uri="{FF2B5EF4-FFF2-40B4-BE49-F238E27FC236}">
              <a16:creationId xmlns:a16="http://schemas.microsoft.com/office/drawing/2014/main" id="{417C88C9-805B-4E57-91FF-A9DA5DBFF71E}"/>
            </a:ext>
          </a:extLst>
        </xdr:cNvPr>
        <xdr:cNvSpPr txBox="1"/>
      </xdr:nvSpPr>
      <xdr:spPr>
        <a:xfrm>
          <a:off x="19310427" y="172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107604</xdr:rowOff>
    </xdr:from>
    <xdr:ext cx="469744" cy="259045"/>
    <xdr:sp macro="" textlink="">
      <xdr:nvSpPr>
        <xdr:cNvPr id="753" name="n_4mainValue【庁舎】&#10;一人当たり面積">
          <a:extLst>
            <a:ext uri="{FF2B5EF4-FFF2-40B4-BE49-F238E27FC236}">
              <a16:creationId xmlns:a16="http://schemas.microsoft.com/office/drawing/2014/main" id="{75F8B078-289B-4AE6-B655-80F21EA8E97C}"/>
            </a:ext>
          </a:extLst>
        </xdr:cNvPr>
        <xdr:cNvSpPr txBox="1"/>
      </xdr:nvSpPr>
      <xdr:spPr>
        <a:xfrm>
          <a:off x="18421427" y="1725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B2856006-B10C-41E6-9FF7-D491904936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D3A77A1E-59DC-4D39-9BB5-D3942AC15DB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5711072F-2E39-408A-9278-7A77300648B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有形固定資産減価償却率は、一般廃棄物処理施設が</a:t>
          </a:r>
          <a:r>
            <a:rPr kumimoji="1" lang="en-US" altLang="ja-JP" sz="1300">
              <a:latin typeface="ＭＳ Ｐゴシック" panose="020B0600070205080204" pitchFamily="50" charset="-128"/>
              <a:ea typeface="ＭＳ Ｐゴシック" panose="020B0600070205080204" pitchFamily="50" charset="-128"/>
            </a:rPr>
            <a:t>84.3</a:t>
          </a:r>
          <a:r>
            <a:rPr kumimoji="1" lang="ja-JP" altLang="en-US" sz="1300">
              <a:latin typeface="ＭＳ Ｐゴシック" panose="020B0600070205080204" pitchFamily="50" charset="-128"/>
              <a:ea typeface="ＭＳ Ｐゴシック" panose="020B0600070205080204" pitchFamily="50" charset="-128"/>
            </a:rPr>
            <a:t>％、市民会館が</a:t>
          </a:r>
          <a:r>
            <a:rPr kumimoji="1" lang="en-US" altLang="ja-JP" sz="1300">
              <a:latin typeface="ＭＳ Ｐゴシック" panose="020B0600070205080204" pitchFamily="50" charset="-128"/>
              <a:ea typeface="ＭＳ Ｐゴシック" panose="020B0600070205080204" pitchFamily="50" charset="-128"/>
            </a:rPr>
            <a:t>74.6</a:t>
          </a:r>
          <a:r>
            <a:rPr kumimoji="1" lang="ja-JP" altLang="en-US" sz="1300">
              <a:latin typeface="ＭＳ Ｐゴシック" panose="020B0600070205080204" pitchFamily="50" charset="-128"/>
              <a:ea typeface="ＭＳ Ｐゴシック" panose="020B0600070205080204" pitchFamily="50" charset="-128"/>
            </a:rPr>
            <a:t>％と、類似団体平均をそれぞれ</a:t>
          </a:r>
          <a:r>
            <a:rPr kumimoji="1" lang="en-US" altLang="ja-JP" sz="1300">
              <a:latin typeface="ＭＳ Ｐゴシック" panose="020B0600070205080204" pitchFamily="50" charset="-128"/>
              <a:ea typeface="ＭＳ Ｐゴシック" panose="020B0600070205080204" pitchFamily="50" charset="-128"/>
            </a:rPr>
            <a:t>19.3</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ポイント上回っている。庁舎</a:t>
          </a:r>
          <a:r>
            <a:rPr kumimoji="1" lang="en-US" altLang="ja-JP" sz="1300">
              <a:latin typeface="ＭＳ Ｐゴシック" panose="020B0600070205080204" pitchFamily="50" charset="-128"/>
              <a:ea typeface="ＭＳ Ｐゴシック" panose="020B0600070205080204" pitchFamily="50" charset="-128"/>
            </a:rPr>
            <a:t>57.4</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68.3</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69.0</a:t>
          </a:r>
          <a:r>
            <a:rPr kumimoji="1" lang="ja-JP" altLang="en-US" sz="1300">
              <a:latin typeface="ＭＳ Ｐゴシック" panose="020B0600070205080204" pitchFamily="50" charset="-128"/>
              <a:ea typeface="ＭＳ Ｐゴシック" panose="020B0600070205080204" pitchFamily="50" charset="-128"/>
            </a:rPr>
            <a:t>％も平均を上回り、一人当たり面積は平均を下回るものの、減価償却率は高いため、利用需要と機能の維持に配慮した対策が必要である。一方、図書館は</a:t>
          </a:r>
          <a:r>
            <a:rPr kumimoji="1" lang="en-US" altLang="ja-JP" sz="1300">
              <a:latin typeface="ＭＳ Ｐゴシック" panose="020B0600070205080204" pitchFamily="50" charset="-128"/>
              <a:ea typeface="ＭＳ Ｐゴシック" panose="020B0600070205080204" pitchFamily="50" charset="-128"/>
            </a:rPr>
            <a:t>51.0</a:t>
          </a:r>
          <a:r>
            <a:rPr kumimoji="1" lang="ja-JP" altLang="en-US" sz="1300">
              <a:latin typeface="ＭＳ Ｐゴシック" panose="020B0600070205080204" pitchFamily="50" charset="-128"/>
              <a:ea typeface="ＭＳ Ｐゴシック" panose="020B0600070205080204" pitchFamily="50" charset="-128"/>
            </a:rPr>
            <a:t>％と平均</a:t>
          </a:r>
          <a:r>
            <a:rPr kumimoji="1" lang="en-US" altLang="ja-JP" sz="1300">
              <a:latin typeface="ＭＳ Ｐゴシック" panose="020B0600070205080204" pitchFamily="50" charset="-128"/>
              <a:ea typeface="ＭＳ Ｐゴシック" panose="020B0600070205080204" pitchFamily="50" charset="-128"/>
            </a:rPr>
            <a:t>53.8</a:t>
          </a:r>
          <a:r>
            <a:rPr kumimoji="1" lang="ja-JP" altLang="en-US" sz="1300">
              <a:latin typeface="ＭＳ Ｐゴシック" panose="020B0600070205080204" pitchFamily="50" charset="-128"/>
              <a:ea typeface="ＭＳ Ｐゴシック" panose="020B0600070205080204" pitchFamily="50" charset="-128"/>
            </a:rPr>
            <a:t>％を下回っているが、一人当たり面積が平均を上回っており、類似団体と比べ充実していることが伺え、今後も有効活用と計画的な保全が求められる。</a:t>
          </a:r>
        </a:p>
        <a:p>
          <a:r>
            <a:rPr kumimoji="1" lang="ja-JP" altLang="en-US" sz="1300">
              <a:latin typeface="ＭＳ Ｐゴシック" panose="020B0600070205080204" pitchFamily="50" charset="-128"/>
              <a:ea typeface="ＭＳ Ｐゴシック" panose="020B0600070205080204" pitchFamily="50" charset="-128"/>
            </a:rPr>
            <a:t>一般廃棄物処理施設は、大規模な除却などの処分により、減価償却率が前年度から</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ポイント低下した一方、一人当たり償却資産額も</a:t>
          </a:r>
          <a:r>
            <a:rPr kumimoji="1" lang="en-US" altLang="ja-JP" sz="1300">
              <a:latin typeface="ＭＳ Ｐゴシック" panose="020B0600070205080204" pitchFamily="50" charset="-128"/>
              <a:ea typeface="ＭＳ Ｐゴシック" panose="020B0600070205080204" pitchFamily="50" charset="-128"/>
            </a:rPr>
            <a:t>26,450</a:t>
          </a:r>
          <a:r>
            <a:rPr kumimoji="1" lang="ja-JP" altLang="en-US" sz="1300">
              <a:latin typeface="ＭＳ Ｐゴシック" panose="020B0600070205080204" pitchFamily="50" charset="-128"/>
              <a:ea typeface="ＭＳ Ｐゴシック" panose="020B0600070205080204" pitchFamily="50" charset="-128"/>
            </a:rPr>
            <a:t>円から</a:t>
          </a:r>
          <a:r>
            <a:rPr kumimoji="1" lang="en-US" altLang="ja-JP" sz="1300">
              <a:latin typeface="ＭＳ Ｐゴシック" panose="020B0600070205080204" pitchFamily="50" charset="-128"/>
              <a:ea typeface="ＭＳ Ｐゴシック" panose="020B0600070205080204" pitchFamily="50" charset="-128"/>
            </a:rPr>
            <a:t>18,209</a:t>
          </a:r>
          <a:r>
            <a:rPr kumimoji="1" lang="ja-JP" altLang="en-US" sz="1300">
              <a:latin typeface="ＭＳ Ｐゴシック" panose="020B0600070205080204" pitchFamily="50" charset="-128"/>
              <a:ea typeface="ＭＳ Ｐゴシック" panose="020B0600070205080204" pitchFamily="50" charset="-128"/>
            </a:rPr>
            <a:t>円に減少している。市民会館と庁舎は、減価償却率が前年度からそれぞれ</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ポイント上昇している。一人当たり面積も平均を上回り、特に庁舎は厚田・浜益両地区にある支所が含まれていることもあり、</a:t>
          </a:r>
          <a:r>
            <a:rPr kumimoji="1" lang="en-US" altLang="ja-JP" sz="1300">
              <a:latin typeface="ＭＳ Ｐゴシック" panose="020B0600070205080204" pitchFamily="50" charset="-128"/>
              <a:ea typeface="ＭＳ Ｐゴシック" panose="020B0600070205080204" pitchFamily="50" charset="-128"/>
            </a:rPr>
            <a:t>0.373㎡</a:t>
          </a:r>
          <a:r>
            <a:rPr kumimoji="1" lang="ja-JP" altLang="en-US" sz="1300">
              <a:latin typeface="ＭＳ Ｐゴシック" panose="020B0600070205080204" pitchFamily="50" charset="-128"/>
              <a:ea typeface="ＭＳ Ｐゴシック" panose="020B0600070205080204" pitchFamily="50" charset="-128"/>
            </a:rPr>
            <a:t>と平均</a:t>
          </a:r>
          <a:r>
            <a:rPr kumimoji="1" lang="en-US" altLang="ja-JP" sz="1300">
              <a:latin typeface="ＭＳ Ｐゴシック" panose="020B0600070205080204" pitchFamily="50" charset="-128"/>
              <a:ea typeface="ＭＳ Ｐゴシック" panose="020B0600070205080204" pitchFamily="50" charset="-128"/>
            </a:rPr>
            <a:t>0.194㎡</a:t>
          </a:r>
          <a:r>
            <a:rPr kumimoji="1" lang="ja-JP" altLang="en-US" sz="1300">
              <a:latin typeface="ＭＳ Ｐゴシック" panose="020B0600070205080204" pitchFamily="50" charset="-128"/>
              <a:ea typeface="ＭＳ Ｐゴシック" panose="020B0600070205080204" pitchFamily="50" charset="-128"/>
            </a:rPr>
            <a:t>の約</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倍である。いずれの類型においても、既存施設の減価償却は今後も進行するため、中長期的な視点から公共施設の在り方を再検討するとともに、公共施設の集約化・複合化や老朽施設の除却を計画的に進め、持続可能な有形固定資産管理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6"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38386722</v>
      </c>
      <c r="BO4" s="462"/>
      <c r="BP4" s="462"/>
      <c r="BQ4" s="462"/>
      <c r="BR4" s="462"/>
      <c r="BS4" s="462"/>
      <c r="BT4" s="462"/>
      <c r="BU4" s="463"/>
      <c r="BV4" s="461">
        <v>38290966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4.5999999999999996</v>
      </c>
      <c r="CU4" s="602"/>
      <c r="CV4" s="602"/>
      <c r="CW4" s="602"/>
      <c r="CX4" s="602"/>
      <c r="CY4" s="602"/>
      <c r="CZ4" s="602"/>
      <c r="DA4" s="603"/>
      <c r="DB4" s="601">
        <v>4.5</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37323858</v>
      </c>
      <c r="BO5" s="433"/>
      <c r="BP5" s="433"/>
      <c r="BQ5" s="433"/>
      <c r="BR5" s="433"/>
      <c r="BS5" s="433"/>
      <c r="BT5" s="433"/>
      <c r="BU5" s="434"/>
      <c r="BV5" s="432">
        <v>36798493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94.3</v>
      </c>
      <c r="CU5" s="430"/>
      <c r="CV5" s="430"/>
      <c r="CW5" s="430"/>
      <c r="CX5" s="430"/>
      <c r="CY5" s="430"/>
      <c r="CZ5" s="430"/>
      <c r="DA5" s="431"/>
      <c r="DB5" s="429">
        <v>94.4</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1062864</v>
      </c>
      <c r="BO6" s="433"/>
      <c r="BP6" s="433"/>
      <c r="BQ6" s="433"/>
      <c r="BR6" s="433"/>
      <c r="BS6" s="433"/>
      <c r="BT6" s="433"/>
      <c r="BU6" s="434"/>
      <c r="BV6" s="432">
        <v>1492473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94.6</v>
      </c>
      <c r="CU6" s="576"/>
      <c r="CV6" s="576"/>
      <c r="CW6" s="576"/>
      <c r="CX6" s="576"/>
      <c r="CY6" s="576"/>
      <c r="CZ6" s="576"/>
      <c r="DA6" s="577"/>
      <c r="DB6" s="575">
        <v>95.1</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207840</v>
      </c>
      <c r="BO7" s="433"/>
      <c r="BP7" s="433"/>
      <c r="BQ7" s="433"/>
      <c r="BR7" s="433"/>
      <c r="BS7" s="433"/>
      <c r="BT7" s="433"/>
      <c r="BU7" s="434"/>
      <c r="BV7" s="432">
        <v>682131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18622330</v>
      </c>
      <c r="CU7" s="433"/>
      <c r="CV7" s="433"/>
      <c r="CW7" s="433"/>
      <c r="CX7" s="433"/>
      <c r="CY7" s="433"/>
      <c r="CZ7" s="433"/>
      <c r="DA7" s="434"/>
      <c r="DB7" s="432">
        <v>18160204</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855024</v>
      </c>
      <c r="BO8" s="433"/>
      <c r="BP8" s="433"/>
      <c r="BQ8" s="433"/>
      <c r="BR8" s="433"/>
      <c r="BS8" s="433"/>
      <c r="BT8" s="433"/>
      <c r="BU8" s="434"/>
      <c r="BV8" s="432">
        <v>810342</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0.55000000000000004</v>
      </c>
      <c r="CU8" s="536"/>
      <c r="CV8" s="536"/>
      <c r="CW8" s="536"/>
      <c r="CX8" s="536"/>
      <c r="CY8" s="536"/>
      <c r="CZ8" s="536"/>
      <c r="DA8" s="537"/>
      <c r="DB8" s="535">
        <v>0.54</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56869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44682</v>
      </c>
      <c r="BO9" s="433"/>
      <c r="BP9" s="433"/>
      <c r="BQ9" s="433"/>
      <c r="BR9" s="433"/>
      <c r="BS9" s="433"/>
      <c r="BT9" s="433"/>
      <c r="BU9" s="434"/>
      <c r="BV9" s="432">
        <v>-406367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12.8</v>
      </c>
      <c r="CU9" s="430"/>
      <c r="CV9" s="430"/>
      <c r="CW9" s="430"/>
      <c r="CX9" s="430"/>
      <c r="CY9" s="430"/>
      <c r="CZ9" s="430"/>
      <c r="DA9" s="431"/>
      <c r="DB9" s="429">
        <v>11.9</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57436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955</v>
      </c>
      <c r="BO10" s="433"/>
      <c r="BP10" s="433"/>
      <c r="BQ10" s="433"/>
      <c r="BR10" s="433"/>
      <c r="BS10" s="433"/>
      <c r="BT10" s="433"/>
      <c r="BU10" s="434"/>
      <c r="BV10" s="432">
        <v>28</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57143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651760</v>
      </c>
      <c r="BO12" s="433"/>
      <c r="BP12" s="433"/>
      <c r="BQ12" s="433"/>
      <c r="BR12" s="433"/>
      <c r="BS12" s="433"/>
      <c r="BT12" s="433"/>
      <c r="BU12" s="434"/>
      <c r="BV12" s="432">
        <v>650000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56248</v>
      </c>
      <c r="S13" s="520"/>
      <c r="T13" s="520"/>
      <c r="U13" s="520"/>
      <c r="V13" s="521"/>
      <c r="W13" s="522" t="s">
        <v>131</v>
      </c>
      <c r="X13" s="418"/>
      <c r="Y13" s="418"/>
      <c r="Z13" s="418"/>
      <c r="AA13" s="418"/>
      <c r="AB13" s="419"/>
      <c r="AC13" s="385">
        <v>978</v>
      </c>
      <c r="AD13" s="386"/>
      <c r="AE13" s="386"/>
      <c r="AF13" s="386"/>
      <c r="AG13" s="387"/>
      <c r="AH13" s="385">
        <v>1258</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-606123</v>
      </c>
      <c r="BO13" s="433"/>
      <c r="BP13" s="433"/>
      <c r="BQ13" s="433"/>
      <c r="BR13" s="433"/>
      <c r="BS13" s="433"/>
      <c r="BT13" s="433"/>
      <c r="BU13" s="434"/>
      <c r="BV13" s="432">
        <v>-1056339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6.5</v>
      </c>
      <c r="CU13" s="430"/>
      <c r="CV13" s="430"/>
      <c r="CW13" s="430"/>
      <c r="CX13" s="430"/>
      <c r="CY13" s="430"/>
      <c r="CZ13" s="430"/>
      <c r="DA13" s="431"/>
      <c r="DB13" s="429">
        <v>6.4</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57645</v>
      </c>
      <c r="S14" s="520"/>
      <c r="T14" s="520"/>
      <c r="U14" s="520"/>
      <c r="V14" s="521"/>
      <c r="W14" s="523"/>
      <c r="X14" s="421"/>
      <c r="Y14" s="421"/>
      <c r="Z14" s="421"/>
      <c r="AA14" s="421"/>
      <c r="AB14" s="422"/>
      <c r="AC14" s="512">
        <v>4.3</v>
      </c>
      <c r="AD14" s="513"/>
      <c r="AE14" s="513"/>
      <c r="AF14" s="513"/>
      <c r="AG14" s="514"/>
      <c r="AH14" s="512">
        <v>5.0999999999999996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46.6</v>
      </c>
      <c r="CU14" s="530"/>
      <c r="CV14" s="530"/>
      <c r="CW14" s="530"/>
      <c r="CX14" s="530"/>
      <c r="CY14" s="530"/>
      <c r="CZ14" s="530"/>
      <c r="DA14" s="531"/>
      <c r="DB14" s="529">
        <v>41.6</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56924</v>
      </c>
      <c r="S15" s="520"/>
      <c r="T15" s="520"/>
      <c r="U15" s="520"/>
      <c r="V15" s="521"/>
      <c r="W15" s="522" t="s">
        <v>137</v>
      </c>
      <c r="X15" s="418"/>
      <c r="Y15" s="418"/>
      <c r="Z15" s="418"/>
      <c r="AA15" s="418"/>
      <c r="AB15" s="419"/>
      <c r="AC15" s="385">
        <v>5577</v>
      </c>
      <c r="AD15" s="386"/>
      <c r="AE15" s="386"/>
      <c r="AF15" s="386"/>
      <c r="AG15" s="387"/>
      <c r="AH15" s="385">
        <v>5889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9181102</v>
      </c>
      <c r="BO15" s="462"/>
      <c r="BP15" s="462"/>
      <c r="BQ15" s="462"/>
      <c r="BR15" s="462"/>
      <c r="BS15" s="462"/>
      <c r="BT15" s="462"/>
      <c r="BU15" s="463"/>
      <c r="BV15" s="461">
        <v>8556250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24.7</v>
      </c>
      <c r="AD16" s="513"/>
      <c r="AE16" s="513"/>
      <c r="AF16" s="513"/>
      <c r="AG16" s="514"/>
      <c r="AH16" s="512">
        <v>23.7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16057349</v>
      </c>
      <c r="BO16" s="433"/>
      <c r="BP16" s="433"/>
      <c r="BQ16" s="433"/>
      <c r="BR16" s="433"/>
      <c r="BS16" s="433"/>
      <c r="BT16" s="433"/>
      <c r="BU16" s="434"/>
      <c r="BV16" s="432">
        <v>15642568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16052</v>
      </c>
      <c r="AD17" s="386"/>
      <c r="AE17" s="386"/>
      <c r="AF17" s="386"/>
      <c r="AG17" s="387"/>
      <c r="AH17" s="385">
        <v>17653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11685104</v>
      </c>
      <c r="BO17" s="433"/>
      <c r="BP17" s="433"/>
      <c r="BQ17" s="433"/>
      <c r="BR17" s="433"/>
      <c r="BS17" s="433"/>
      <c r="BT17" s="433"/>
      <c r="BU17" s="434"/>
      <c r="BV17" s="432">
        <v>10840884</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722.33</v>
      </c>
      <c r="M18" s="485"/>
      <c r="N18" s="485"/>
      <c r="O18" s="485"/>
      <c r="P18" s="485"/>
      <c r="Q18" s="485"/>
      <c r="R18" s="486"/>
      <c r="S18" s="486"/>
      <c r="T18" s="486"/>
      <c r="U18" s="486"/>
      <c r="V18" s="487"/>
      <c r="W18" s="503"/>
      <c r="X18" s="504"/>
      <c r="Y18" s="504"/>
      <c r="Z18" s="504"/>
      <c r="AA18" s="504"/>
      <c r="AB18" s="528"/>
      <c r="AC18" s="402">
        <v>71</v>
      </c>
      <c r="AD18" s="403"/>
      <c r="AE18" s="403"/>
      <c r="AF18" s="403"/>
      <c r="AG18" s="488"/>
      <c r="AH18" s="402">
        <v>71.2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17940834</v>
      </c>
      <c r="BO18" s="433"/>
      <c r="BP18" s="433"/>
      <c r="BQ18" s="433"/>
      <c r="BR18" s="433"/>
      <c r="BS18" s="433"/>
      <c r="BT18" s="433"/>
      <c r="BU18" s="434"/>
      <c r="BV18" s="432">
        <v>17585156</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79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22857297</v>
      </c>
      <c r="BO19" s="433"/>
      <c r="BP19" s="433"/>
      <c r="BQ19" s="433"/>
      <c r="BR19" s="433"/>
      <c r="BS19" s="433"/>
      <c r="BT19" s="433"/>
      <c r="BU19" s="434"/>
      <c r="BV19" s="432">
        <v>24894140</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23102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29228150</v>
      </c>
      <c r="BO22" s="462"/>
      <c r="BP22" s="462"/>
      <c r="BQ22" s="462"/>
      <c r="BR22" s="462"/>
      <c r="BS22" s="462"/>
      <c r="BT22" s="462"/>
      <c r="BU22" s="463"/>
      <c r="BV22" s="461">
        <v>29110063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12845094</v>
      </c>
      <c r="BO23" s="433"/>
      <c r="BP23" s="433"/>
      <c r="BQ23" s="433"/>
      <c r="BR23" s="433"/>
      <c r="BS23" s="433"/>
      <c r="BT23" s="433"/>
      <c r="BU23" s="434"/>
      <c r="BV23" s="432">
        <v>12462504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9200</v>
      </c>
      <c r="R24" s="386"/>
      <c r="S24" s="386"/>
      <c r="T24" s="386"/>
      <c r="U24" s="386"/>
      <c r="V24" s="387"/>
      <c r="W24" s="475"/>
      <c r="X24" s="412"/>
      <c r="Y24" s="413"/>
      <c r="Z24" s="388" t="s">
        <v>162</v>
      </c>
      <c r="AA24" s="389"/>
      <c r="AB24" s="389"/>
      <c r="AC24" s="389"/>
      <c r="AD24" s="389"/>
      <c r="AE24" s="389"/>
      <c r="AF24" s="389"/>
      <c r="AG24" s="390"/>
      <c r="AH24" s="385">
        <v>414</v>
      </c>
      <c r="AI24" s="386"/>
      <c r="AJ24" s="386"/>
      <c r="AK24" s="386"/>
      <c r="AL24" s="387"/>
      <c r="AM24" s="385">
        <v>1329354</v>
      </c>
      <c r="AN24" s="386"/>
      <c r="AO24" s="386"/>
      <c r="AP24" s="386"/>
      <c r="AQ24" s="386"/>
      <c r="AR24" s="387"/>
      <c r="AS24" s="385">
        <v>3211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19759983</v>
      </c>
      <c r="BO24" s="433"/>
      <c r="BP24" s="433"/>
      <c r="BQ24" s="433"/>
      <c r="BR24" s="433"/>
      <c r="BS24" s="433"/>
      <c r="BT24" s="433"/>
      <c r="BU24" s="434"/>
      <c r="BV24" s="432">
        <v>18702595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7350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7364417</v>
      </c>
      <c r="BO25" s="462"/>
      <c r="BP25" s="462"/>
      <c r="BQ25" s="462"/>
      <c r="BR25" s="462"/>
      <c r="BS25" s="462"/>
      <c r="BT25" s="462"/>
      <c r="BU25" s="463"/>
      <c r="BV25" s="461">
        <v>8588048</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6440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4500</v>
      </c>
      <c r="R27" s="386"/>
      <c r="S27" s="386"/>
      <c r="T27" s="386"/>
      <c r="U27" s="386"/>
      <c r="V27" s="387"/>
      <c r="W27" s="475"/>
      <c r="X27" s="412"/>
      <c r="Y27" s="413"/>
      <c r="Z27" s="388" t="s">
        <v>171</v>
      </c>
      <c r="AA27" s="389"/>
      <c r="AB27" s="389"/>
      <c r="AC27" s="389"/>
      <c r="AD27" s="389"/>
      <c r="AE27" s="389"/>
      <c r="AF27" s="389"/>
      <c r="AG27" s="390"/>
      <c r="AH27" s="385">
        <v>4</v>
      </c>
      <c r="AI27" s="386"/>
      <c r="AJ27" s="386"/>
      <c r="AK27" s="386"/>
      <c r="AL27" s="387"/>
      <c r="AM27" s="385">
        <v>15580</v>
      </c>
      <c r="AN27" s="386"/>
      <c r="AO27" s="386"/>
      <c r="AP27" s="386"/>
      <c r="AQ27" s="386"/>
      <c r="AR27" s="387"/>
      <c r="AS27" s="385">
        <v>3895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4000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600729</v>
      </c>
      <c r="BO28" s="462"/>
      <c r="BP28" s="462"/>
      <c r="BQ28" s="462"/>
      <c r="BR28" s="462"/>
      <c r="BS28" s="462"/>
      <c r="BT28" s="462"/>
      <c r="BU28" s="463"/>
      <c r="BV28" s="461">
        <v>845534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18</v>
      </c>
      <c r="M29" s="386"/>
      <c r="N29" s="386"/>
      <c r="O29" s="386"/>
      <c r="P29" s="387"/>
      <c r="Q29" s="385">
        <v>3700</v>
      </c>
      <c r="R29" s="386"/>
      <c r="S29" s="386"/>
      <c r="T29" s="386"/>
      <c r="U29" s="386"/>
      <c r="V29" s="387"/>
      <c r="W29" s="476"/>
      <c r="X29" s="477"/>
      <c r="Y29" s="478"/>
      <c r="Z29" s="388" t="s">
        <v>177</v>
      </c>
      <c r="AA29" s="389"/>
      <c r="AB29" s="389"/>
      <c r="AC29" s="389"/>
      <c r="AD29" s="389"/>
      <c r="AE29" s="389"/>
      <c r="AF29" s="389"/>
      <c r="AG29" s="390"/>
      <c r="AH29" s="385">
        <v>418</v>
      </c>
      <c r="AI29" s="386"/>
      <c r="AJ29" s="386"/>
      <c r="AK29" s="386"/>
      <c r="AL29" s="387"/>
      <c r="AM29" s="385">
        <v>1344934</v>
      </c>
      <c r="AN29" s="386"/>
      <c r="AO29" s="386"/>
      <c r="AP29" s="386"/>
      <c r="AQ29" s="386"/>
      <c r="AR29" s="387"/>
      <c r="AS29" s="385">
        <v>3218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513927</v>
      </c>
      <c r="BO29" s="433"/>
      <c r="BP29" s="433"/>
      <c r="BQ29" s="433"/>
      <c r="BR29" s="433"/>
      <c r="BS29" s="433"/>
      <c r="BT29" s="433"/>
      <c r="BU29" s="434"/>
      <c r="BV29" s="432">
        <v>479482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3458443</v>
      </c>
      <c r="BO30" s="467"/>
      <c r="BP30" s="467"/>
      <c r="BQ30" s="467"/>
      <c r="BR30" s="467"/>
      <c r="BS30" s="467"/>
      <c r="BT30" s="467"/>
      <c r="BU30" s="468"/>
      <c r="BV30" s="466">
        <v>3672097</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IF('各会計、関係団体の財政状況及び健全化判断比率'!B33="","",'各会計、関係団体の財政状況及び健全化判断比率'!B33)</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石狩湾新港管理組合（一般会計）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石狩市公務サービス</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国民健康保険診療所特別会計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IF('各会計、関係団体の財政状況及び健全化判断比率'!B34="","",'各会計、関係団体の財政状況及び健全化判断比率'!B34)</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石狩湾新港管理組合（港湾整備事業特別会計）</v>
      </c>
      <c r="BZ35" s="381"/>
      <c r="CA35" s="381"/>
      <c r="CB35" s="381"/>
      <c r="CC35" s="381"/>
      <c r="CD35" s="381"/>
      <c r="CE35" s="381"/>
      <c r="CF35" s="381"/>
      <c r="CG35" s="381"/>
      <c r="CH35" s="381"/>
      <c r="CI35" s="381"/>
      <c r="CJ35" s="381"/>
      <c r="CK35" s="381"/>
      <c r="CL35" s="381"/>
      <c r="CM35" s="381"/>
      <c r="CN35" s="163"/>
      <c r="CO35" s="380">
        <f t="shared" ref="CO35:CO43" si="3">IF(CQ35="","",CO34+1)</f>
        <v>15</v>
      </c>
      <c r="CP35" s="380"/>
      <c r="CQ35" s="381" t="str">
        <f>IF('各会計、関係団体の財政状況及び健全化判断比率'!BS8="","",'各会計、関係団体の財政状況及び健全化判断比率'!BS8)</f>
        <v>石狩市スポーツ協会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石狩北部地区消防事務組合</v>
      </c>
      <c r="BZ36" s="381"/>
      <c r="CA36" s="381"/>
      <c r="CB36" s="381"/>
      <c r="CC36" s="381"/>
      <c r="CD36" s="381"/>
      <c r="CE36" s="381"/>
      <c r="CF36" s="381"/>
      <c r="CG36" s="381"/>
      <c r="CH36" s="381"/>
      <c r="CI36" s="381"/>
      <c r="CJ36" s="381"/>
      <c r="CK36" s="381"/>
      <c r="CL36" s="381"/>
      <c r="CM36" s="381"/>
      <c r="CN36" s="163"/>
      <c r="CO36" s="380">
        <f t="shared" si="3"/>
        <v>16</v>
      </c>
      <c r="CP36" s="380"/>
      <c r="CQ36" s="381" t="str">
        <f>IF('各会計、関係団体の財政状況及び健全化判断比率'!BS9="","",'各会計、関係団体の財政状況及び健全化判断比率'!BS9)</f>
        <v>あい風</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介護保険事業特別会計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石狩西部広域水道企業団</v>
      </c>
      <c r="BZ37" s="381"/>
      <c r="CA37" s="381"/>
      <c r="CB37" s="381"/>
      <c r="CC37" s="381"/>
      <c r="CD37" s="381"/>
      <c r="CE37" s="381"/>
      <c r="CF37" s="381"/>
      <c r="CG37" s="381"/>
      <c r="CH37" s="381"/>
      <c r="CI37" s="381"/>
      <c r="CJ37" s="381"/>
      <c r="CK37" s="381"/>
      <c r="CL37" s="381"/>
      <c r="CM37" s="381"/>
      <c r="CN37" s="163"/>
      <c r="CO37" s="380">
        <f t="shared" si="3"/>
        <v>17</v>
      </c>
      <c r="CP37" s="380"/>
      <c r="CQ37" s="381" t="str">
        <f>IF('各会計、関係団体の財政状況及び健全化判断比率'!BS10="","",'各会計、関係団体の財政状況及び健全化判断比率'!BS10)</f>
        <v>石狩市防災まちづくり協会</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介護サービス事業特別会計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石狩教育研修センター組合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QkTsnazj5GKrXznizvnPa1DxW9xvY68HQcsf1Nj/dW1dPgGEuUttUY8owmgr3RCCYqe/e+hd+GyYmYesx7upUQ==" saltValue="MEbLG3j9ckeWcACxQxFzS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0" workbookViewId="0">
      <selection activeCell="CR6" sqref="CR6:CY6"/>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9914200</v>
      </c>
      <c r="S5" s="690"/>
      <c r="T5" s="690"/>
      <c r="U5" s="690"/>
      <c r="V5" s="690"/>
      <c r="W5" s="690"/>
      <c r="X5" s="690"/>
      <c r="Y5" s="715"/>
      <c r="Z5" s="728">
        <v>25.8</v>
      </c>
      <c r="AA5" s="728"/>
      <c r="AB5" s="728"/>
      <c r="AC5" s="728"/>
      <c r="AD5" s="729">
        <v>9286792</v>
      </c>
      <c r="AE5" s="729"/>
      <c r="AF5" s="729"/>
      <c r="AG5" s="729"/>
      <c r="AH5" s="729"/>
      <c r="AI5" s="729"/>
      <c r="AJ5" s="729"/>
      <c r="AK5" s="729"/>
      <c r="AL5" s="716">
        <v>49</v>
      </c>
      <c r="AM5" s="698"/>
      <c r="AN5" s="698"/>
      <c r="AO5" s="717"/>
      <c r="AP5" s="692" t="s">
        <v>216</v>
      </c>
      <c r="AQ5" s="693"/>
      <c r="AR5" s="693"/>
      <c r="AS5" s="693"/>
      <c r="AT5" s="693"/>
      <c r="AU5" s="693"/>
      <c r="AV5" s="693"/>
      <c r="AW5" s="693"/>
      <c r="AX5" s="693"/>
      <c r="AY5" s="693"/>
      <c r="AZ5" s="693"/>
      <c r="BA5" s="693"/>
      <c r="BB5" s="693"/>
      <c r="BC5" s="693"/>
      <c r="BD5" s="693"/>
      <c r="BE5" s="693"/>
      <c r="BF5" s="694"/>
      <c r="BG5" s="634">
        <v>9275989</v>
      </c>
      <c r="BH5" s="635"/>
      <c r="BI5" s="635"/>
      <c r="BJ5" s="635"/>
      <c r="BK5" s="635"/>
      <c r="BL5" s="635"/>
      <c r="BM5" s="635"/>
      <c r="BN5" s="636"/>
      <c r="BO5" s="672">
        <v>93.6</v>
      </c>
      <c r="BP5" s="672"/>
      <c r="BQ5" s="672"/>
      <c r="BR5" s="672"/>
      <c r="BS5" s="673">
        <v>187474</v>
      </c>
      <c r="BT5" s="673"/>
      <c r="BU5" s="673"/>
      <c r="BV5" s="673"/>
      <c r="BW5" s="673"/>
      <c r="BX5" s="673"/>
      <c r="BY5" s="673"/>
      <c r="BZ5" s="673"/>
      <c r="CA5" s="673"/>
      <c r="CB5" s="711"/>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313279</v>
      </c>
      <c r="S6" s="635"/>
      <c r="T6" s="635"/>
      <c r="U6" s="635"/>
      <c r="V6" s="635"/>
      <c r="W6" s="635"/>
      <c r="X6" s="635"/>
      <c r="Y6" s="636"/>
      <c r="Z6" s="672">
        <v>0.8</v>
      </c>
      <c r="AA6" s="672"/>
      <c r="AB6" s="672"/>
      <c r="AC6" s="672"/>
      <c r="AD6" s="673">
        <v>313279</v>
      </c>
      <c r="AE6" s="673"/>
      <c r="AF6" s="673"/>
      <c r="AG6" s="673"/>
      <c r="AH6" s="673"/>
      <c r="AI6" s="673"/>
      <c r="AJ6" s="673"/>
      <c r="AK6" s="673"/>
      <c r="AL6" s="637">
        <v>1.7</v>
      </c>
      <c r="AM6" s="638"/>
      <c r="AN6" s="638"/>
      <c r="AO6" s="674"/>
      <c r="AP6" s="631" t="s">
        <v>221</v>
      </c>
      <c r="AQ6" s="632"/>
      <c r="AR6" s="632"/>
      <c r="AS6" s="632"/>
      <c r="AT6" s="632"/>
      <c r="AU6" s="632"/>
      <c r="AV6" s="632"/>
      <c r="AW6" s="632"/>
      <c r="AX6" s="632"/>
      <c r="AY6" s="632"/>
      <c r="AZ6" s="632"/>
      <c r="BA6" s="632"/>
      <c r="BB6" s="632"/>
      <c r="BC6" s="632"/>
      <c r="BD6" s="632"/>
      <c r="BE6" s="632"/>
      <c r="BF6" s="633"/>
      <c r="BG6" s="634">
        <v>9275989</v>
      </c>
      <c r="BH6" s="635"/>
      <c r="BI6" s="635"/>
      <c r="BJ6" s="635"/>
      <c r="BK6" s="635"/>
      <c r="BL6" s="635"/>
      <c r="BM6" s="635"/>
      <c r="BN6" s="636"/>
      <c r="BO6" s="672">
        <v>93.6</v>
      </c>
      <c r="BP6" s="672"/>
      <c r="BQ6" s="672"/>
      <c r="BR6" s="672"/>
      <c r="BS6" s="673">
        <v>187474</v>
      </c>
      <c r="BT6" s="673"/>
      <c r="BU6" s="673"/>
      <c r="BV6" s="673"/>
      <c r="BW6" s="673"/>
      <c r="BX6" s="673"/>
      <c r="BY6" s="673"/>
      <c r="BZ6" s="673"/>
      <c r="CA6" s="673"/>
      <c r="CB6" s="711"/>
      <c r="CD6" s="692" t="s">
        <v>222</v>
      </c>
      <c r="CE6" s="693"/>
      <c r="CF6" s="693"/>
      <c r="CG6" s="693"/>
      <c r="CH6" s="693"/>
      <c r="CI6" s="693"/>
      <c r="CJ6" s="693"/>
      <c r="CK6" s="693"/>
      <c r="CL6" s="693"/>
      <c r="CM6" s="693"/>
      <c r="CN6" s="693"/>
      <c r="CO6" s="693"/>
      <c r="CP6" s="693"/>
      <c r="CQ6" s="694"/>
      <c r="CR6" s="634">
        <v>209337</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209337</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2737</v>
      </c>
      <c r="S7" s="635"/>
      <c r="T7" s="635"/>
      <c r="U7" s="635"/>
      <c r="V7" s="635"/>
      <c r="W7" s="635"/>
      <c r="X7" s="635"/>
      <c r="Y7" s="636"/>
      <c r="Z7" s="672">
        <v>0</v>
      </c>
      <c r="AA7" s="672"/>
      <c r="AB7" s="672"/>
      <c r="AC7" s="672"/>
      <c r="AD7" s="673">
        <v>2737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3000554</v>
      </c>
      <c r="BH7" s="635"/>
      <c r="BI7" s="635"/>
      <c r="BJ7" s="635"/>
      <c r="BK7" s="635"/>
      <c r="BL7" s="635"/>
      <c r="BM7" s="635"/>
      <c r="BN7" s="636"/>
      <c r="BO7" s="672">
        <v>30.3</v>
      </c>
      <c r="BP7" s="672"/>
      <c r="BQ7" s="672"/>
      <c r="BR7" s="672"/>
      <c r="BS7" s="673">
        <v>187474</v>
      </c>
      <c r="BT7" s="673"/>
      <c r="BU7" s="673"/>
      <c r="BV7" s="673"/>
      <c r="BW7" s="673"/>
      <c r="BX7" s="673"/>
      <c r="BY7" s="673"/>
      <c r="BZ7" s="673"/>
      <c r="CA7" s="673"/>
      <c r="CB7" s="711"/>
      <c r="CD7" s="631" t="s">
        <v>225</v>
      </c>
      <c r="CE7" s="632"/>
      <c r="CF7" s="632"/>
      <c r="CG7" s="632"/>
      <c r="CH7" s="632"/>
      <c r="CI7" s="632"/>
      <c r="CJ7" s="632"/>
      <c r="CK7" s="632"/>
      <c r="CL7" s="632"/>
      <c r="CM7" s="632"/>
      <c r="CN7" s="632"/>
      <c r="CO7" s="632"/>
      <c r="CP7" s="632"/>
      <c r="CQ7" s="633"/>
      <c r="CR7" s="634">
        <v>4617255</v>
      </c>
      <c r="CS7" s="635"/>
      <c r="CT7" s="635"/>
      <c r="CU7" s="635"/>
      <c r="CV7" s="635"/>
      <c r="CW7" s="635"/>
      <c r="CX7" s="635"/>
      <c r="CY7" s="636"/>
      <c r="CZ7" s="672">
        <v>12.4</v>
      </c>
      <c r="DA7" s="672"/>
      <c r="DB7" s="672"/>
      <c r="DC7" s="672"/>
      <c r="DD7" s="640">
        <v>135218</v>
      </c>
      <c r="DE7" s="635"/>
      <c r="DF7" s="635"/>
      <c r="DG7" s="635"/>
      <c r="DH7" s="635"/>
      <c r="DI7" s="635"/>
      <c r="DJ7" s="635"/>
      <c r="DK7" s="635"/>
      <c r="DL7" s="635"/>
      <c r="DM7" s="635"/>
      <c r="DN7" s="635"/>
      <c r="DO7" s="635"/>
      <c r="DP7" s="636"/>
      <c r="DQ7" s="640">
        <v>3454174</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26176</v>
      </c>
      <c r="S8" s="635"/>
      <c r="T8" s="635"/>
      <c r="U8" s="635"/>
      <c r="V8" s="635"/>
      <c r="W8" s="635"/>
      <c r="X8" s="635"/>
      <c r="Y8" s="636"/>
      <c r="Z8" s="672">
        <v>0.1</v>
      </c>
      <c r="AA8" s="672"/>
      <c r="AB8" s="672"/>
      <c r="AC8" s="672"/>
      <c r="AD8" s="673">
        <v>26176</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85434</v>
      </c>
      <c r="BH8" s="635"/>
      <c r="BI8" s="635"/>
      <c r="BJ8" s="635"/>
      <c r="BK8" s="635"/>
      <c r="BL8" s="635"/>
      <c r="BM8" s="635"/>
      <c r="BN8" s="636"/>
      <c r="BO8" s="672">
        <v>0.9</v>
      </c>
      <c r="BP8" s="672"/>
      <c r="BQ8" s="672"/>
      <c r="BR8" s="672"/>
      <c r="BS8" s="673" t="s">
        <v>122</v>
      </c>
      <c r="BT8" s="673"/>
      <c r="BU8" s="673"/>
      <c r="BV8" s="673"/>
      <c r="BW8" s="673"/>
      <c r="BX8" s="673"/>
      <c r="BY8" s="673"/>
      <c r="BZ8" s="673"/>
      <c r="CA8" s="673"/>
      <c r="CB8" s="711"/>
      <c r="CD8" s="631" t="s">
        <v>228</v>
      </c>
      <c r="CE8" s="632"/>
      <c r="CF8" s="632"/>
      <c r="CG8" s="632"/>
      <c r="CH8" s="632"/>
      <c r="CI8" s="632"/>
      <c r="CJ8" s="632"/>
      <c r="CK8" s="632"/>
      <c r="CL8" s="632"/>
      <c r="CM8" s="632"/>
      <c r="CN8" s="632"/>
      <c r="CO8" s="632"/>
      <c r="CP8" s="632"/>
      <c r="CQ8" s="633"/>
      <c r="CR8" s="634">
        <v>13914203</v>
      </c>
      <c r="CS8" s="635"/>
      <c r="CT8" s="635"/>
      <c r="CU8" s="635"/>
      <c r="CV8" s="635"/>
      <c r="CW8" s="635"/>
      <c r="CX8" s="635"/>
      <c r="CY8" s="636"/>
      <c r="CZ8" s="672">
        <v>37.299999999999997</v>
      </c>
      <c r="DA8" s="672"/>
      <c r="DB8" s="672"/>
      <c r="DC8" s="672"/>
      <c r="DD8" s="640">
        <v>394301</v>
      </c>
      <c r="DE8" s="635"/>
      <c r="DF8" s="635"/>
      <c r="DG8" s="635"/>
      <c r="DH8" s="635"/>
      <c r="DI8" s="635"/>
      <c r="DJ8" s="635"/>
      <c r="DK8" s="635"/>
      <c r="DL8" s="635"/>
      <c r="DM8" s="635"/>
      <c r="DN8" s="635"/>
      <c r="DO8" s="635"/>
      <c r="DP8" s="636"/>
      <c r="DQ8" s="640">
        <v>5887259</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40502</v>
      </c>
      <c r="S9" s="635"/>
      <c r="T9" s="635"/>
      <c r="U9" s="635"/>
      <c r="V9" s="635"/>
      <c r="W9" s="635"/>
      <c r="X9" s="635"/>
      <c r="Y9" s="636"/>
      <c r="Z9" s="672">
        <v>0.1</v>
      </c>
      <c r="AA9" s="672"/>
      <c r="AB9" s="672"/>
      <c r="AC9" s="672"/>
      <c r="AD9" s="673">
        <v>40502</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2138158</v>
      </c>
      <c r="BH9" s="635"/>
      <c r="BI9" s="635"/>
      <c r="BJ9" s="635"/>
      <c r="BK9" s="635"/>
      <c r="BL9" s="635"/>
      <c r="BM9" s="635"/>
      <c r="BN9" s="636"/>
      <c r="BO9" s="672">
        <v>21.6</v>
      </c>
      <c r="BP9" s="672"/>
      <c r="BQ9" s="672"/>
      <c r="BR9" s="672"/>
      <c r="BS9" s="673" t="s">
        <v>122</v>
      </c>
      <c r="BT9" s="673"/>
      <c r="BU9" s="673"/>
      <c r="BV9" s="673"/>
      <c r="BW9" s="673"/>
      <c r="BX9" s="673"/>
      <c r="BY9" s="673"/>
      <c r="BZ9" s="673"/>
      <c r="CA9" s="673"/>
      <c r="CB9" s="711"/>
      <c r="CD9" s="631" t="s">
        <v>231</v>
      </c>
      <c r="CE9" s="632"/>
      <c r="CF9" s="632"/>
      <c r="CG9" s="632"/>
      <c r="CH9" s="632"/>
      <c r="CI9" s="632"/>
      <c r="CJ9" s="632"/>
      <c r="CK9" s="632"/>
      <c r="CL9" s="632"/>
      <c r="CM9" s="632"/>
      <c r="CN9" s="632"/>
      <c r="CO9" s="632"/>
      <c r="CP9" s="632"/>
      <c r="CQ9" s="633"/>
      <c r="CR9" s="634">
        <v>4362073</v>
      </c>
      <c r="CS9" s="635"/>
      <c r="CT9" s="635"/>
      <c r="CU9" s="635"/>
      <c r="CV9" s="635"/>
      <c r="CW9" s="635"/>
      <c r="CX9" s="635"/>
      <c r="CY9" s="636"/>
      <c r="CZ9" s="672">
        <v>11.7</v>
      </c>
      <c r="DA9" s="672"/>
      <c r="DB9" s="672"/>
      <c r="DC9" s="672"/>
      <c r="DD9" s="640">
        <v>684267</v>
      </c>
      <c r="DE9" s="635"/>
      <c r="DF9" s="635"/>
      <c r="DG9" s="635"/>
      <c r="DH9" s="635"/>
      <c r="DI9" s="635"/>
      <c r="DJ9" s="635"/>
      <c r="DK9" s="635"/>
      <c r="DL9" s="635"/>
      <c r="DM9" s="635"/>
      <c r="DN9" s="635"/>
      <c r="DO9" s="635"/>
      <c r="DP9" s="636"/>
      <c r="DQ9" s="640">
        <v>2054684</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288613</v>
      </c>
      <c r="BH10" s="635"/>
      <c r="BI10" s="635"/>
      <c r="BJ10" s="635"/>
      <c r="BK10" s="635"/>
      <c r="BL10" s="635"/>
      <c r="BM10" s="635"/>
      <c r="BN10" s="636"/>
      <c r="BO10" s="672">
        <v>2.9</v>
      </c>
      <c r="BP10" s="672"/>
      <c r="BQ10" s="672"/>
      <c r="BR10" s="672"/>
      <c r="BS10" s="673">
        <v>48709</v>
      </c>
      <c r="BT10" s="673"/>
      <c r="BU10" s="673"/>
      <c r="BV10" s="673"/>
      <c r="BW10" s="673"/>
      <c r="BX10" s="673"/>
      <c r="BY10" s="673"/>
      <c r="BZ10" s="673"/>
      <c r="CA10" s="673"/>
      <c r="CB10" s="711"/>
      <c r="CD10" s="631" t="s">
        <v>234</v>
      </c>
      <c r="CE10" s="632"/>
      <c r="CF10" s="632"/>
      <c r="CG10" s="632"/>
      <c r="CH10" s="632"/>
      <c r="CI10" s="632"/>
      <c r="CJ10" s="632"/>
      <c r="CK10" s="632"/>
      <c r="CL10" s="632"/>
      <c r="CM10" s="632"/>
      <c r="CN10" s="632"/>
      <c r="CO10" s="632"/>
      <c r="CP10" s="632"/>
      <c r="CQ10" s="633"/>
      <c r="CR10" s="634">
        <v>18392</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16898</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1601018</v>
      </c>
      <c r="S11" s="635"/>
      <c r="T11" s="635"/>
      <c r="U11" s="635"/>
      <c r="V11" s="635"/>
      <c r="W11" s="635"/>
      <c r="X11" s="635"/>
      <c r="Y11" s="636"/>
      <c r="Z11" s="637">
        <v>4.2</v>
      </c>
      <c r="AA11" s="638"/>
      <c r="AB11" s="638"/>
      <c r="AC11" s="639"/>
      <c r="AD11" s="640">
        <v>1601018</v>
      </c>
      <c r="AE11" s="635"/>
      <c r="AF11" s="635"/>
      <c r="AG11" s="635"/>
      <c r="AH11" s="635"/>
      <c r="AI11" s="635"/>
      <c r="AJ11" s="635"/>
      <c r="AK11" s="636"/>
      <c r="AL11" s="637">
        <v>8.4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488349</v>
      </c>
      <c r="BH11" s="635"/>
      <c r="BI11" s="635"/>
      <c r="BJ11" s="635"/>
      <c r="BK11" s="635"/>
      <c r="BL11" s="635"/>
      <c r="BM11" s="635"/>
      <c r="BN11" s="636"/>
      <c r="BO11" s="672">
        <v>4.9000000000000004</v>
      </c>
      <c r="BP11" s="672"/>
      <c r="BQ11" s="672"/>
      <c r="BR11" s="672"/>
      <c r="BS11" s="673">
        <v>138765</v>
      </c>
      <c r="BT11" s="673"/>
      <c r="BU11" s="673"/>
      <c r="BV11" s="673"/>
      <c r="BW11" s="673"/>
      <c r="BX11" s="673"/>
      <c r="BY11" s="673"/>
      <c r="BZ11" s="673"/>
      <c r="CA11" s="673"/>
      <c r="CB11" s="711"/>
      <c r="CD11" s="631" t="s">
        <v>237</v>
      </c>
      <c r="CE11" s="632"/>
      <c r="CF11" s="632"/>
      <c r="CG11" s="632"/>
      <c r="CH11" s="632"/>
      <c r="CI11" s="632"/>
      <c r="CJ11" s="632"/>
      <c r="CK11" s="632"/>
      <c r="CL11" s="632"/>
      <c r="CM11" s="632"/>
      <c r="CN11" s="632"/>
      <c r="CO11" s="632"/>
      <c r="CP11" s="632"/>
      <c r="CQ11" s="633"/>
      <c r="CR11" s="634">
        <v>629767</v>
      </c>
      <c r="CS11" s="635"/>
      <c r="CT11" s="635"/>
      <c r="CU11" s="635"/>
      <c r="CV11" s="635"/>
      <c r="CW11" s="635"/>
      <c r="CX11" s="635"/>
      <c r="CY11" s="636"/>
      <c r="CZ11" s="672">
        <v>1.7</v>
      </c>
      <c r="DA11" s="672"/>
      <c r="DB11" s="672"/>
      <c r="DC11" s="672"/>
      <c r="DD11" s="640">
        <v>195867</v>
      </c>
      <c r="DE11" s="635"/>
      <c r="DF11" s="635"/>
      <c r="DG11" s="635"/>
      <c r="DH11" s="635"/>
      <c r="DI11" s="635"/>
      <c r="DJ11" s="635"/>
      <c r="DK11" s="635"/>
      <c r="DL11" s="635"/>
      <c r="DM11" s="635"/>
      <c r="DN11" s="635"/>
      <c r="DO11" s="635"/>
      <c r="DP11" s="636"/>
      <c r="DQ11" s="640">
        <v>297996</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47298</v>
      </c>
      <c r="S12" s="635"/>
      <c r="T12" s="635"/>
      <c r="U12" s="635"/>
      <c r="V12" s="635"/>
      <c r="W12" s="635"/>
      <c r="X12" s="635"/>
      <c r="Y12" s="636"/>
      <c r="Z12" s="672">
        <v>0.1</v>
      </c>
      <c r="AA12" s="672"/>
      <c r="AB12" s="672"/>
      <c r="AC12" s="672"/>
      <c r="AD12" s="673">
        <v>47298</v>
      </c>
      <c r="AE12" s="673"/>
      <c r="AF12" s="673"/>
      <c r="AG12" s="673"/>
      <c r="AH12" s="673"/>
      <c r="AI12" s="673"/>
      <c r="AJ12" s="673"/>
      <c r="AK12" s="673"/>
      <c r="AL12" s="637">
        <v>0.2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5460214</v>
      </c>
      <c r="BH12" s="635"/>
      <c r="BI12" s="635"/>
      <c r="BJ12" s="635"/>
      <c r="BK12" s="635"/>
      <c r="BL12" s="635"/>
      <c r="BM12" s="635"/>
      <c r="BN12" s="636"/>
      <c r="BO12" s="672">
        <v>55.1</v>
      </c>
      <c r="BP12" s="672"/>
      <c r="BQ12" s="672"/>
      <c r="BR12" s="672"/>
      <c r="BS12" s="673" t="s">
        <v>122</v>
      </c>
      <c r="BT12" s="673"/>
      <c r="BU12" s="673"/>
      <c r="BV12" s="673"/>
      <c r="BW12" s="673"/>
      <c r="BX12" s="673"/>
      <c r="BY12" s="673"/>
      <c r="BZ12" s="673"/>
      <c r="CA12" s="673"/>
      <c r="CB12" s="711"/>
      <c r="CD12" s="631" t="s">
        <v>240</v>
      </c>
      <c r="CE12" s="632"/>
      <c r="CF12" s="632"/>
      <c r="CG12" s="632"/>
      <c r="CH12" s="632"/>
      <c r="CI12" s="632"/>
      <c r="CJ12" s="632"/>
      <c r="CK12" s="632"/>
      <c r="CL12" s="632"/>
      <c r="CM12" s="632"/>
      <c r="CN12" s="632"/>
      <c r="CO12" s="632"/>
      <c r="CP12" s="632"/>
      <c r="CQ12" s="633"/>
      <c r="CR12" s="634">
        <v>604069</v>
      </c>
      <c r="CS12" s="635"/>
      <c r="CT12" s="635"/>
      <c r="CU12" s="635"/>
      <c r="CV12" s="635"/>
      <c r="CW12" s="635"/>
      <c r="CX12" s="635"/>
      <c r="CY12" s="636"/>
      <c r="CZ12" s="672">
        <v>1.6</v>
      </c>
      <c r="DA12" s="672"/>
      <c r="DB12" s="672"/>
      <c r="DC12" s="672"/>
      <c r="DD12" s="640">
        <v>55253</v>
      </c>
      <c r="DE12" s="635"/>
      <c r="DF12" s="635"/>
      <c r="DG12" s="635"/>
      <c r="DH12" s="635"/>
      <c r="DI12" s="635"/>
      <c r="DJ12" s="635"/>
      <c r="DK12" s="635"/>
      <c r="DL12" s="635"/>
      <c r="DM12" s="635"/>
      <c r="DN12" s="635"/>
      <c r="DO12" s="635"/>
      <c r="DP12" s="636"/>
      <c r="DQ12" s="640">
        <v>340190</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5434932</v>
      </c>
      <c r="BH13" s="635"/>
      <c r="BI13" s="635"/>
      <c r="BJ13" s="635"/>
      <c r="BK13" s="635"/>
      <c r="BL13" s="635"/>
      <c r="BM13" s="635"/>
      <c r="BN13" s="636"/>
      <c r="BO13" s="672">
        <v>54.8</v>
      </c>
      <c r="BP13" s="672"/>
      <c r="BQ13" s="672"/>
      <c r="BR13" s="672"/>
      <c r="BS13" s="673" t="s">
        <v>122</v>
      </c>
      <c r="BT13" s="673"/>
      <c r="BU13" s="673"/>
      <c r="BV13" s="673"/>
      <c r="BW13" s="673"/>
      <c r="BX13" s="673"/>
      <c r="BY13" s="673"/>
      <c r="BZ13" s="673"/>
      <c r="CA13" s="673"/>
      <c r="CB13" s="711"/>
      <c r="CD13" s="631" t="s">
        <v>243</v>
      </c>
      <c r="CE13" s="632"/>
      <c r="CF13" s="632"/>
      <c r="CG13" s="632"/>
      <c r="CH13" s="632"/>
      <c r="CI13" s="632"/>
      <c r="CJ13" s="632"/>
      <c r="CK13" s="632"/>
      <c r="CL13" s="632"/>
      <c r="CM13" s="632"/>
      <c r="CN13" s="632"/>
      <c r="CO13" s="632"/>
      <c r="CP13" s="632"/>
      <c r="CQ13" s="633"/>
      <c r="CR13" s="634">
        <v>4488469</v>
      </c>
      <c r="CS13" s="635"/>
      <c r="CT13" s="635"/>
      <c r="CU13" s="635"/>
      <c r="CV13" s="635"/>
      <c r="CW13" s="635"/>
      <c r="CX13" s="635"/>
      <c r="CY13" s="636"/>
      <c r="CZ13" s="672">
        <v>12</v>
      </c>
      <c r="DA13" s="672"/>
      <c r="DB13" s="672"/>
      <c r="DC13" s="672"/>
      <c r="DD13" s="640">
        <v>1437828</v>
      </c>
      <c r="DE13" s="635"/>
      <c r="DF13" s="635"/>
      <c r="DG13" s="635"/>
      <c r="DH13" s="635"/>
      <c r="DI13" s="635"/>
      <c r="DJ13" s="635"/>
      <c r="DK13" s="635"/>
      <c r="DL13" s="635"/>
      <c r="DM13" s="635"/>
      <c r="DN13" s="635"/>
      <c r="DO13" s="635"/>
      <c r="DP13" s="636"/>
      <c r="DQ13" s="640">
        <v>2691370</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166675</v>
      </c>
      <c r="BH14" s="635"/>
      <c r="BI14" s="635"/>
      <c r="BJ14" s="635"/>
      <c r="BK14" s="635"/>
      <c r="BL14" s="635"/>
      <c r="BM14" s="635"/>
      <c r="BN14" s="636"/>
      <c r="BO14" s="672">
        <v>1.7</v>
      </c>
      <c r="BP14" s="672"/>
      <c r="BQ14" s="672"/>
      <c r="BR14" s="672"/>
      <c r="BS14" s="673" t="s">
        <v>122</v>
      </c>
      <c r="BT14" s="673"/>
      <c r="BU14" s="673"/>
      <c r="BV14" s="673"/>
      <c r="BW14" s="673"/>
      <c r="BX14" s="673"/>
      <c r="BY14" s="673"/>
      <c r="BZ14" s="673"/>
      <c r="CA14" s="673"/>
      <c r="CB14" s="711"/>
      <c r="CD14" s="631" t="s">
        <v>246</v>
      </c>
      <c r="CE14" s="632"/>
      <c r="CF14" s="632"/>
      <c r="CG14" s="632"/>
      <c r="CH14" s="632"/>
      <c r="CI14" s="632"/>
      <c r="CJ14" s="632"/>
      <c r="CK14" s="632"/>
      <c r="CL14" s="632"/>
      <c r="CM14" s="632"/>
      <c r="CN14" s="632"/>
      <c r="CO14" s="632"/>
      <c r="CP14" s="632"/>
      <c r="CQ14" s="633"/>
      <c r="CR14" s="634">
        <v>1299074</v>
      </c>
      <c r="CS14" s="635"/>
      <c r="CT14" s="635"/>
      <c r="CU14" s="635"/>
      <c r="CV14" s="635"/>
      <c r="CW14" s="635"/>
      <c r="CX14" s="635"/>
      <c r="CY14" s="636"/>
      <c r="CZ14" s="672">
        <v>3.5</v>
      </c>
      <c r="DA14" s="672"/>
      <c r="DB14" s="672"/>
      <c r="DC14" s="672"/>
      <c r="DD14" s="640" t="s">
        <v>122</v>
      </c>
      <c r="DE14" s="635"/>
      <c r="DF14" s="635"/>
      <c r="DG14" s="635"/>
      <c r="DH14" s="635"/>
      <c r="DI14" s="635"/>
      <c r="DJ14" s="635"/>
      <c r="DK14" s="635"/>
      <c r="DL14" s="635"/>
      <c r="DM14" s="635"/>
      <c r="DN14" s="635"/>
      <c r="DO14" s="635"/>
      <c r="DP14" s="636"/>
      <c r="DQ14" s="640">
        <v>1205578</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32043</v>
      </c>
      <c r="S15" s="635"/>
      <c r="T15" s="635"/>
      <c r="U15" s="635"/>
      <c r="V15" s="635"/>
      <c r="W15" s="635"/>
      <c r="X15" s="635"/>
      <c r="Y15" s="636"/>
      <c r="Z15" s="672">
        <v>0.1</v>
      </c>
      <c r="AA15" s="672"/>
      <c r="AB15" s="672"/>
      <c r="AC15" s="672"/>
      <c r="AD15" s="673">
        <v>32043</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648546</v>
      </c>
      <c r="BH15" s="635"/>
      <c r="BI15" s="635"/>
      <c r="BJ15" s="635"/>
      <c r="BK15" s="635"/>
      <c r="BL15" s="635"/>
      <c r="BM15" s="635"/>
      <c r="BN15" s="636"/>
      <c r="BO15" s="672">
        <v>6.5</v>
      </c>
      <c r="BP15" s="672"/>
      <c r="BQ15" s="672"/>
      <c r="BR15" s="672"/>
      <c r="BS15" s="673" t="s">
        <v>122</v>
      </c>
      <c r="BT15" s="673"/>
      <c r="BU15" s="673"/>
      <c r="BV15" s="673"/>
      <c r="BW15" s="673"/>
      <c r="BX15" s="673"/>
      <c r="BY15" s="673"/>
      <c r="BZ15" s="673"/>
      <c r="CA15" s="673"/>
      <c r="CB15" s="711"/>
      <c r="CD15" s="631" t="s">
        <v>249</v>
      </c>
      <c r="CE15" s="632"/>
      <c r="CF15" s="632"/>
      <c r="CG15" s="632"/>
      <c r="CH15" s="632"/>
      <c r="CI15" s="632"/>
      <c r="CJ15" s="632"/>
      <c r="CK15" s="632"/>
      <c r="CL15" s="632"/>
      <c r="CM15" s="632"/>
      <c r="CN15" s="632"/>
      <c r="CO15" s="632"/>
      <c r="CP15" s="632"/>
      <c r="CQ15" s="633"/>
      <c r="CR15" s="634">
        <v>4253337</v>
      </c>
      <c r="CS15" s="635"/>
      <c r="CT15" s="635"/>
      <c r="CU15" s="635"/>
      <c r="CV15" s="635"/>
      <c r="CW15" s="635"/>
      <c r="CX15" s="635"/>
      <c r="CY15" s="636"/>
      <c r="CZ15" s="672">
        <v>11.4</v>
      </c>
      <c r="DA15" s="672"/>
      <c r="DB15" s="672"/>
      <c r="DC15" s="672"/>
      <c r="DD15" s="640">
        <v>621319</v>
      </c>
      <c r="DE15" s="635"/>
      <c r="DF15" s="635"/>
      <c r="DG15" s="635"/>
      <c r="DH15" s="635"/>
      <c r="DI15" s="635"/>
      <c r="DJ15" s="635"/>
      <c r="DK15" s="635"/>
      <c r="DL15" s="635"/>
      <c r="DM15" s="635"/>
      <c r="DN15" s="635"/>
      <c r="DO15" s="635"/>
      <c r="DP15" s="636"/>
      <c r="DQ15" s="640">
        <v>2709065</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144130</v>
      </c>
      <c r="S16" s="635"/>
      <c r="T16" s="635"/>
      <c r="U16" s="635"/>
      <c r="V16" s="635"/>
      <c r="W16" s="635"/>
      <c r="X16" s="635"/>
      <c r="Y16" s="636"/>
      <c r="Z16" s="672">
        <v>0.4</v>
      </c>
      <c r="AA16" s="672"/>
      <c r="AB16" s="672"/>
      <c r="AC16" s="672"/>
      <c r="AD16" s="673">
        <v>144130</v>
      </c>
      <c r="AE16" s="673"/>
      <c r="AF16" s="673"/>
      <c r="AG16" s="673"/>
      <c r="AH16" s="673"/>
      <c r="AI16" s="673"/>
      <c r="AJ16" s="673"/>
      <c r="AK16" s="673"/>
      <c r="AL16" s="637">
        <v>0.8</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355718</v>
      </c>
      <c r="S17" s="635"/>
      <c r="T17" s="635"/>
      <c r="U17" s="635"/>
      <c r="V17" s="635"/>
      <c r="W17" s="635"/>
      <c r="X17" s="635"/>
      <c r="Y17" s="636"/>
      <c r="Z17" s="672">
        <v>0.9</v>
      </c>
      <c r="AA17" s="672"/>
      <c r="AB17" s="672"/>
      <c r="AC17" s="672"/>
      <c r="AD17" s="673">
        <v>355718</v>
      </c>
      <c r="AE17" s="673"/>
      <c r="AF17" s="673"/>
      <c r="AG17" s="673"/>
      <c r="AH17" s="673"/>
      <c r="AI17" s="673"/>
      <c r="AJ17" s="673"/>
      <c r="AK17" s="673"/>
      <c r="AL17" s="637">
        <v>1.9</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255</v>
      </c>
      <c r="CE17" s="632"/>
      <c r="CF17" s="632"/>
      <c r="CG17" s="632"/>
      <c r="CH17" s="632"/>
      <c r="CI17" s="632"/>
      <c r="CJ17" s="632"/>
      <c r="CK17" s="632"/>
      <c r="CL17" s="632"/>
      <c r="CM17" s="632"/>
      <c r="CN17" s="632"/>
      <c r="CO17" s="632"/>
      <c r="CP17" s="632"/>
      <c r="CQ17" s="633"/>
      <c r="CR17" s="634">
        <v>2927882</v>
      </c>
      <c r="CS17" s="635"/>
      <c r="CT17" s="635"/>
      <c r="CU17" s="635"/>
      <c r="CV17" s="635"/>
      <c r="CW17" s="635"/>
      <c r="CX17" s="635"/>
      <c r="CY17" s="636"/>
      <c r="CZ17" s="672">
        <v>7.8</v>
      </c>
      <c r="DA17" s="672"/>
      <c r="DB17" s="672"/>
      <c r="DC17" s="672"/>
      <c r="DD17" s="640" t="s">
        <v>122</v>
      </c>
      <c r="DE17" s="635"/>
      <c r="DF17" s="635"/>
      <c r="DG17" s="635"/>
      <c r="DH17" s="635"/>
      <c r="DI17" s="635"/>
      <c r="DJ17" s="635"/>
      <c r="DK17" s="635"/>
      <c r="DL17" s="635"/>
      <c r="DM17" s="635"/>
      <c r="DN17" s="635"/>
      <c r="DO17" s="635"/>
      <c r="DP17" s="636"/>
      <c r="DQ17" s="640">
        <v>2927882</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88636</v>
      </c>
      <c r="S18" s="635"/>
      <c r="T18" s="635"/>
      <c r="U18" s="635"/>
      <c r="V18" s="635"/>
      <c r="W18" s="635"/>
      <c r="X18" s="635"/>
      <c r="Y18" s="636"/>
      <c r="Z18" s="672">
        <v>0.2</v>
      </c>
      <c r="AA18" s="672"/>
      <c r="AB18" s="672"/>
      <c r="AC18" s="672"/>
      <c r="AD18" s="673">
        <v>88636</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240690</v>
      </c>
      <c r="S19" s="635"/>
      <c r="T19" s="635"/>
      <c r="U19" s="635"/>
      <c r="V19" s="635"/>
      <c r="W19" s="635"/>
      <c r="X19" s="635"/>
      <c r="Y19" s="636"/>
      <c r="Z19" s="672">
        <v>0.6</v>
      </c>
      <c r="AA19" s="672"/>
      <c r="AB19" s="672"/>
      <c r="AC19" s="672"/>
      <c r="AD19" s="673">
        <v>240690</v>
      </c>
      <c r="AE19" s="673"/>
      <c r="AF19" s="673"/>
      <c r="AG19" s="673"/>
      <c r="AH19" s="673"/>
      <c r="AI19" s="673"/>
      <c r="AJ19" s="673"/>
      <c r="AK19" s="673"/>
      <c r="AL19" s="637">
        <v>1.3</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638211</v>
      </c>
      <c r="BH19" s="635"/>
      <c r="BI19" s="635"/>
      <c r="BJ19" s="635"/>
      <c r="BK19" s="635"/>
      <c r="BL19" s="635"/>
      <c r="BM19" s="635"/>
      <c r="BN19" s="636"/>
      <c r="BO19" s="672">
        <v>6.4</v>
      </c>
      <c r="BP19" s="672"/>
      <c r="BQ19" s="672"/>
      <c r="BR19" s="672"/>
      <c r="BS19" s="673" t="s">
        <v>122</v>
      </c>
      <c r="BT19" s="673"/>
      <c r="BU19" s="673"/>
      <c r="BV19" s="673"/>
      <c r="BW19" s="673"/>
      <c r="BX19" s="673"/>
      <c r="BY19" s="673"/>
      <c r="BZ19" s="673"/>
      <c r="CA19" s="673"/>
      <c r="CB19" s="711"/>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26392</v>
      </c>
      <c r="S20" s="635"/>
      <c r="T20" s="635"/>
      <c r="U20" s="635"/>
      <c r="V20" s="635"/>
      <c r="W20" s="635"/>
      <c r="X20" s="635"/>
      <c r="Y20" s="636"/>
      <c r="Z20" s="672">
        <v>0.1</v>
      </c>
      <c r="AA20" s="672"/>
      <c r="AB20" s="672"/>
      <c r="AC20" s="672"/>
      <c r="AD20" s="673">
        <v>26392</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638211</v>
      </c>
      <c r="BH20" s="635"/>
      <c r="BI20" s="635"/>
      <c r="BJ20" s="635"/>
      <c r="BK20" s="635"/>
      <c r="BL20" s="635"/>
      <c r="BM20" s="635"/>
      <c r="BN20" s="636"/>
      <c r="BO20" s="672">
        <v>6.4</v>
      </c>
      <c r="BP20" s="672"/>
      <c r="BQ20" s="672"/>
      <c r="BR20" s="672"/>
      <c r="BS20" s="673" t="s">
        <v>122</v>
      </c>
      <c r="BT20" s="673"/>
      <c r="BU20" s="673"/>
      <c r="BV20" s="673"/>
      <c r="BW20" s="673"/>
      <c r="BX20" s="673"/>
      <c r="BY20" s="673"/>
      <c r="BZ20" s="673"/>
      <c r="CA20" s="673"/>
      <c r="CB20" s="711"/>
      <c r="CD20" s="631" t="s">
        <v>264</v>
      </c>
      <c r="CE20" s="632"/>
      <c r="CF20" s="632"/>
      <c r="CG20" s="632"/>
      <c r="CH20" s="632"/>
      <c r="CI20" s="632"/>
      <c r="CJ20" s="632"/>
      <c r="CK20" s="632"/>
      <c r="CL20" s="632"/>
      <c r="CM20" s="632"/>
      <c r="CN20" s="632"/>
      <c r="CO20" s="632"/>
      <c r="CP20" s="632"/>
      <c r="CQ20" s="633"/>
      <c r="CR20" s="634">
        <v>37323858</v>
      </c>
      <c r="CS20" s="635"/>
      <c r="CT20" s="635"/>
      <c r="CU20" s="635"/>
      <c r="CV20" s="635"/>
      <c r="CW20" s="635"/>
      <c r="CX20" s="635"/>
      <c r="CY20" s="636"/>
      <c r="CZ20" s="672">
        <v>100</v>
      </c>
      <c r="DA20" s="672"/>
      <c r="DB20" s="672"/>
      <c r="DC20" s="672"/>
      <c r="DD20" s="640">
        <v>3524053</v>
      </c>
      <c r="DE20" s="635"/>
      <c r="DF20" s="635"/>
      <c r="DG20" s="635"/>
      <c r="DH20" s="635"/>
      <c r="DI20" s="635"/>
      <c r="DJ20" s="635"/>
      <c r="DK20" s="635"/>
      <c r="DL20" s="635"/>
      <c r="DM20" s="635"/>
      <c r="DN20" s="635"/>
      <c r="DO20" s="635"/>
      <c r="DP20" s="636"/>
      <c r="DQ20" s="640">
        <v>21794433</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7857847</v>
      </c>
      <c r="S21" s="635"/>
      <c r="T21" s="635"/>
      <c r="U21" s="635"/>
      <c r="V21" s="635"/>
      <c r="W21" s="635"/>
      <c r="X21" s="635"/>
      <c r="Y21" s="636"/>
      <c r="Z21" s="672">
        <v>20.5</v>
      </c>
      <c r="AA21" s="672"/>
      <c r="AB21" s="672"/>
      <c r="AC21" s="672"/>
      <c r="AD21" s="673">
        <v>6876693</v>
      </c>
      <c r="AE21" s="673"/>
      <c r="AF21" s="673"/>
      <c r="AG21" s="673"/>
      <c r="AH21" s="673"/>
      <c r="AI21" s="673"/>
      <c r="AJ21" s="673"/>
      <c r="AK21" s="673"/>
      <c r="AL21" s="637">
        <v>36.299999999999997</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10803</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6876693</v>
      </c>
      <c r="S22" s="635"/>
      <c r="T22" s="635"/>
      <c r="U22" s="635"/>
      <c r="V22" s="635"/>
      <c r="W22" s="635"/>
      <c r="X22" s="635"/>
      <c r="Y22" s="636"/>
      <c r="Z22" s="672">
        <v>17.899999999999999</v>
      </c>
      <c r="AA22" s="672"/>
      <c r="AB22" s="672"/>
      <c r="AC22" s="672"/>
      <c r="AD22" s="673">
        <v>6876693</v>
      </c>
      <c r="AE22" s="673"/>
      <c r="AF22" s="673"/>
      <c r="AG22" s="673"/>
      <c r="AH22" s="673"/>
      <c r="AI22" s="673"/>
      <c r="AJ22" s="673"/>
      <c r="AK22" s="673"/>
      <c r="AL22" s="637">
        <v>36.299999999999997</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981154</v>
      </c>
      <c r="S23" s="635"/>
      <c r="T23" s="635"/>
      <c r="U23" s="635"/>
      <c r="V23" s="635"/>
      <c r="W23" s="635"/>
      <c r="X23" s="635"/>
      <c r="Y23" s="636"/>
      <c r="Z23" s="672">
        <v>2.6</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v>627408</v>
      </c>
      <c r="BH23" s="635"/>
      <c r="BI23" s="635"/>
      <c r="BJ23" s="635"/>
      <c r="BK23" s="635"/>
      <c r="BL23" s="635"/>
      <c r="BM23" s="635"/>
      <c r="BN23" s="636"/>
      <c r="BO23" s="672">
        <v>6.3</v>
      </c>
      <c r="BP23" s="672"/>
      <c r="BQ23" s="672"/>
      <c r="BR23" s="672"/>
      <c r="BS23" s="673" t="s">
        <v>122</v>
      </c>
      <c r="BT23" s="673"/>
      <c r="BU23" s="673"/>
      <c r="BV23" s="673"/>
      <c r="BW23" s="673"/>
      <c r="BX23" s="673"/>
      <c r="BY23" s="673"/>
      <c r="BZ23" s="673"/>
      <c r="CA23" s="673"/>
      <c r="CB23" s="711"/>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279</v>
      </c>
      <c r="CE24" s="693"/>
      <c r="CF24" s="693"/>
      <c r="CG24" s="693"/>
      <c r="CH24" s="693"/>
      <c r="CI24" s="693"/>
      <c r="CJ24" s="693"/>
      <c r="CK24" s="693"/>
      <c r="CL24" s="693"/>
      <c r="CM24" s="693"/>
      <c r="CN24" s="693"/>
      <c r="CO24" s="693"/>
      <c r="CP24" s="693"/>
      <c r="CQ24" s="694"/>
      <c r="CR24" s="689">
        <v>16414296</v>
      </c>
      <c r="CS24" s="690"/>
      <c r="CT24" s="690"/>
      <c r="CU24" s="690"/>
      <c r="CV24" s="690"/>
      <c r="CW24" s="690"/>
      <c r="CX24" s="690"/>
      <c r="CY24" s="715"/>
      <c r="CZ24" s="716">
        <v>44</v>
      </c>
      <c r="DA24" s="698"/>
      <c r="DB24" s="698"/>
      <c r="DC24" s="718"/>
      <c r="DD24" s="714">
        <v>9092788</v>
      </c>
      <c r="DE24" s="690"/>
      <c r="DF24" s="690"/>
      <c r="DG24" s="690"/>
      <c r="DH24" s="690"/>
      <c r="DI24" s="690"/>
      <c r="DJ24" s="690"/>
      <c r="DK24" s="715"/>
      <c r="DL24" s="714">
        <v>8916560</v>
      </c>
      <c r="DM24" s="690"/>
      <c r="DN24" s="690"/>
      <c r="DO24" s="690"/>
      <c r="DP24" s="690"/>
      <c r="DQ24" s="690"/>
      <c r="DR24" s="690"/>
      <c r="DS24" s="690"/>
      <c r="DT24" s="690"/>
      <c r="DU24" s="690"/>
      <c r="DV24" s="715"/>
      <c r="DW24" s="716">
        <v>46.9</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20334948</v>
      </c>
      <c r="S25" s="635"/>
      <c r="T25" s="635"/>
      <c r="U25" s="635"/>
      <c r="V25" s="635"/>
      <c r="W25" s="635"/>
      <c r="X25" s="635"/>
      <c r="Y25" s="636"/>
      <c r="Z25" s="672">
        <v>53</v>
      </c>
      <c r="AA25" s="672"/>
      <c r="AB25" s="672"/>
      <c r="AC25" s="672"/>
      <c r="AD25" s="673">
        <v>18726386</v>
      </c>
      <c r="AE25" s="673"/>
      <c r="AF25" s="673"/>
      <c r="AG25" s="673"/>
      <c r="AH25" s="673"/>
      <c r="AI25" s="673"/>
      <c r="AJ25" s="673"/>
      <c r="AK25" s="673"/>
      <c r="AL25" s="637">
        <v>98.8</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282</v>
      </c>
      <c r="CE25" s="632"/>
      <c r="CF25" s="632"/>
      <c r="CG25" s="632"/>
      <c r="CH25" s="632"/>
      <c r="CI25" s="632"/>
      <c r="CJ25" s="632"/>
      <c r="CK25" s="632"/>
      <c r="CL25" s="632"/>
      <c r="CM25" s="632"/>
      <c r="CN25" s="632"/>
      <c r="CO25" s="632"/>
      <c r="CP25" s="632"/>
      <c r="CQ25" s="633"/>
      <c r="CR25" s="634">
        <v>4078115</v>
      </c>
      <c r="CS25" s="647"/>
      <c r="CT25" s="647"/>
      <c r="CU25" s="647"/>
      <c r="CV25" s="647"/>
      <c r="CW25" s="647"/>
      <c r="CX25" s="647"/>
      <c r="CY25" s="648"/>
      <c r="CZ25" s="637">
        <v>10.9</v>
      </c>
      <c r="DA25" s="649"/>
      <c r="DB25" s="649"/>
      <c r="DC25" s="650"/>
      <c r="DD25" s="640">
        <v>3778292</v>
      </c>
      <c r="DE25" s="647"/>
      <c r="DF25" s="647"/>
      <c r="DG25" s="647"/>
      <c r="DH25" s="647"/>
      <c r="DI25" s="647"/>
      <c r="DJ25" s="647"/>
      <c r="DK25" s="648"/>
      <c r="DL25" s="640">
        <v>3659952</v>
      </c>
      <c r="DM25" s="647"/>
      <c r="DN25" s="647"/>
      <c r="DO25" s="647"/>
      <c r="DP25" s="647"/>
      <c r="DQ25" s="647"/>
      <c r="DR25" s="647"/>
      <c r="DS25" s="647"/>
      <c r="DT25" s="647"/>
      <c r="DU25" s="647"/>
      <c r="DV25" s="648"/>
      <c r="DW25" s="637">
        <v>19.2</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8457</v>
      </c>
      <c r="S26" s="635"/>
      <c r="T26" s="635"/>
      <c r="U26" s="635"/>
      <c r="V26" s="635"/>
      <c r="W26" s="635"/>
      <c r="X26" s="635"/>
      <c r="Y26" s="636"/>
      <c r="Z26" s="672">
        <v>0</v>
      </c>
      <c r="AA26" s="672"/>
      <c r="AB26" s="672"/>
      <c r="AC26" s="672"/>
      <c r="AD26" s="673">
        <v>8457</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285</v>
      </c>
      <c r="CE26" s="632"/>
      <c r="CF26" s="632"/>
      <c r="CG26" s="632"/>
      <c r="CH26" s="632"/>
      <c r="CI26" s="632"/>
      <c r="CJ26" s="632"/>
      <c r="CK26" s="632"/>
      <c r="CL26" s="632"/>
      <c r="CM26" s="632"/>
      <c r="CN26" s="632"/>
      <c r="CO26" s="632"/>
      <c r="CP26" s="632"/>
      <c r="CQ26" s="633"/>
      <c r="CR26" s="634">
        <v>2555780</v>
      </c>
      <c r="CS26" s="635"/>
      <c r="CT26" s="635"/>
      <c r="CU26" s="635"/>
      <c r="CV26" s="635"/>
      <c r="CW26" s="635"/>
      <c r="CX26" s="635"/>
      <c r="CY26" s="636"/>
      <c r="CZ26" s="637">
        <v>6.8</v>
      </c>
      <c r="DA26" s="649"/>
      <c r="DB26" s="649"/>
      <c r="DC26" s="650"/>
      <c r="DD26" s="640">
        <v>2435321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191862</v>
      </c>
      <c r="S27" s="635"/>
      <c r="T27" s="635"/>
      <c r="U27" s="635"/>
      <c r="V27" s="635"/>
      <c r="W27" s="635"/>
      <c r="X27" s="635"/>
      <c r="Y27" s="636"/>
      <c r="Z27" s="672">
        <v>0.5</v>
      </c>
      <c r="AA27" s="672"/>
      <c r="AB27" s="672"/>
      <c r="AC27" s="672"/>
      <c r="AD27" s="673">
        <v>319</v>
      </c>
      <c r="AE27" s="673"/>
      <c r="AF27" s="673"/>
      <c r="AG27" s="673"/>
      <c r="AH27" s="673"/>
      <c r="AI27" s="673"/>
      <c r="AJ27" s="673"/>
      <c r="AK27" s="673"/>
      <c r="AL27" s="637">
        <v>0</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9914200</v>
      </c>
      <c r="BH27" s="635"/>
      <c r="BI27" s="635"/>
      <c r="BJ27" s="635"/>
      <c r="BK27" s="635"/>
      <c r="BL27" s="635"/>
      <c r="BM27" s="635"/>
      <c r="BN27" s="636"/>
      <c r="BO27" s="672">
        <v>100</v>
      </c>
      <c r="BP27" s="672"/>
      <c r="BQ27" s="672"/>
      <c r="BR27" s="672"/>
      <c r="BS27" s="673">
        <v>187474</v>
      </c>
      <c r="BT27" s="673"/>
      <c r="BU27" s="673"/>
      <c r="BV27" s="673"/>
      <c r="BW27" s="673"/>
      <c r="BX27" s="673"/>
      <c r="BY27" s="673"/>
      <c r="BZ27" s="673"/>
      <c r="CA27" s="673"/>
      <c r="CB27" s="711"/>
      <c r="CD27" s="631" t="s">
        <v>288</v>
      </c>
      <c r="CE27" s="632"/>
      <c r="CF27" s="632"/>
      <c r="CG27" s="632"/>
      <c r="CH27" s="632"/>
      <c r="CI27" s="632"/>
      <c r="CJ27" s="632"/>
      <c r="CK27" s="632"/>
      <c r="CL27" s="632"/>
      <c r="CM27" s="632"/>
      <c r="CN27" s="632"/>
      <c r="CO27" s="632"/>
      <c r="CP27" s="632"/>
      <c r="CQ27" s="633"/>
      <c r="CR27" s="634">
        <v>9408299</v>
      </c>
      <c r="CS27" s="647"/>
      <c r="CT27" s="647"/>
      <c r="CU27" s="647"/>
      <c r="CV27" s="647"/>
      <c r="CW27" s="647"/>
      <c r="CX27" s="647"/>
      <c r="CY27" s="648"/>
      <c r="CZ27" s="637">
        <v>25.2</v>
      </c>
      <c r="DA27" s="649"/>
      <c r="DB27" s="649"/>
      <c r="DC27" s="650"/>
      <c r="DD27" s="640">
        <v>2386614</v>
      </c>
      <c r="DE27" s="647"/>
      <c r="DF27" s="647"/>
      <c r="DG27" s="647"/>
      <c r="DH27" s="647"/>
      <c r="DI27" s="647"/>
      <c r="DJ27" s="647"/>
      <c r="DK27" s="648"/>
      <c r="DL27" s="640">
        <v>2329170</v>
      </c>
      <c r="DM27" s="647"/>
      <c r="DN27" s="647"/>
      <c r="DO27" s="647"/>
      <c r="DP27" s="647"/>
      <c r="DQ27" s="647"/>
      <c r="DR27" s="647"/>
      <c r="DS27" s="647"/>
      <c r="DT27" s="647"/>
      <c r="DU27" s="647"/>
      <c r="DV27" s="648"/>
      <c r="DW27" s="637">
        <v>12.2</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126167</v>
      </c>
      <c r="S28" s="635"/>
      <c r="T28" s="635"/>
      <c r="U28" s="635"/>
      <c r="V28" s="635"/>
      <c r="W28" s="635"/>
      <c r="X28" s="635"/>
      <c r="Y28" s="636"/>
      <c r="Z28" s="672">
        <v>0.3</v>
      </c>
      <c r="AA28" s="672"/>
      <c r="AB28" s="672"/>
      <c r="AC28" s="672"/>
      <c r="AD28" s="673">
        <v>98594</v>
      </c>
      <c r="AE28" s="673"/>
      <c r="AF28" s="673"/>
      <c r="AG28" s="673"/>
      <c r="AH28" s="673"/>
      <c r="AI28" s="673"/>
      <c r="AJ28" s="673"/>
      <c r="AK28" s="673"/>
      <c r="AL28" s="637">
        <v>0.5</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2927882</v>
      </c>
      <c r="CS28" s="635"/>
      <c r="CT28" s="635"/>
      <c r="CU28" s="635"/>
      <c r="CV28" s="635"/>
      <c r="CW28" s="635"/>
      <c r="CX28" s="635"/>
      <c r="CY28" s="636"/>
      <c r="CZ28" s="637">
        <v>7.8</v>
      </c>
      <c r="DA28" s="649"/>
      <c r="DB28" s="649"/>
      <c r="DC28" s="650"/>
      <c r="DD28" s="640">
        <v>2927882</v>
      </c>
      <c r="DE28" s="635"/>
      <c r="DF28" s="635"/>
      <c r="DG28" s="635"/>
      <c r="DH28" s="635"/>
      <c r="DI28" s="635"/>
      <c r="DJ28" s="635"/>
      <c r="DK28" s="636"/>
      <c r="DL28" s="640">
        <v>2927438</v>
      </c>
      <c r="DM28" s="635"/>
      <c r="DN28" s="635"/>
      <c r="DO28" s="635"/>
      <c r="DP28" s="635"/>
      <c r="DQ28" s="635"/>
      <c r="DR28" s="635"/>
      <c r="DS28" s="635"/>
      <c r="DT28" s="635"/>
      <c r="DU28" s="635"/>
      <c r="DV28" s="636"/>
      <c r="DW28" s="637">
        <v>15.4</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286851</v>
      </c>
      <c r="S29" s="635"/>
      <c r="T29" s="635"/>
      <c r="U29" s="635"/>
      <c r="V29" s="635"/>
      <c r="W29" s="635"/>
      <c r="X29" s="635"/>
      <c r="Y29" s="636"/>
      <c r="Z29" s="672">
        <v>0.7</v>
      </c>
      <c r="AA29" s="672"/>
      <c r="AB29" s="672"/>
      <c r="AC29" s="672"/>
      <c r="AD29" s="673">
        <v>5047</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292</v>
      </c>
      <c r="CE29" s="654"/>
      <c r="CF29" s="631" t="s">
        <v>66</v>
      </c>
      <c r="CG29" s="632"/>
      <c r="CH29" s="632"/>
      <c r="CI29" s="632"/>
      <c r="CJ29" s="632"/>
      <c r="CK29" s="632"/>
      <c r="CL29" s="632"/>
      <c r="CM29" s="632"/>
      <c r="CN29" s="632"/>
      <c r="CO29" s="632"/>
      <c r="CP29" s="632"/>
      <c r="CQ29" s="633"/>
      <c r="CR29" s="634">
        <v>2926318</v>
      </c>
      <c r="CS29" s="647"/>
      <c r="CT29" s="647"/>
      <c r="CU29" s="647"/>
      <c r="CV29" s="647"/>
      <c r="CW29" s="647"/>
      <c r="CX29" s="647"/>
      <c r="CY29" s="648"/>
      <c r="CZ29" s="637">
        <v>7.8</v>
      </c>
      <c r="DA29" s="649"/>
      <c r="DB29" s="649"/>
      <c r="DC29" s="650"/>
      <c r="DD29" s="640">
        <v>2926318</v>
      </c>
      <c r="DE29" s="647"/>
      <c r="DF29" s="647"/>
      <c r="DG29" s="647"/>
      <c r="DH29" s="647"/>
      <c r="DI29" s="647"/>
      <c r="DJ29" s="647"/>
      <c r="DK29" s="648"/>
      <c r="DL29" s="640">
        <v>2925874</v>
      </c>
      <c r="DM29" s="647"/>
      <c r="DN29" s="647"/>
      <c r="DO29" s="647"/>
      <c r="DP29" s="647"/>
      <c r="DQ29" s="647"/>
      <c r="DR29" s="647"/>
      <c r="DS29" s="647"/>
      <c r="DT29" s="647"/>
      <c r="DU29" s="647"/>
      <c r="DV29" s="648"/>
      <c r="DW29" s="637">
        <v>15.4</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7267222</v>
      </c>
      <c r="S30" s="635"/>
      <c r="T30" s="635"/>
      <c r="U30" s="635"/>
      <c r="V30" s="635"/>
      <c r="W30" s="635"/>
      <c r="X30" s="635"/>
      <c r="Y30" s="636"/>
      <c r="Z30" s="672">
        <v>18.899999999999999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2798446</v>
      </c>
      <c r="CS30" s="635"/>
      <c r="CT30" s="635"/>
      <c r="CU30" s="635"/>
      <c r="CV30" s="635"/>
      <c r="CW30" s="635"/>
      <c r="CX30" s="635"/>
      <c r="CY30" s="636"/>
      <c r="CZ30" s="637">
        <v>7.5</v>
      </c>
      <c r="DA30" s="649"/>
      <c r="DB30" s="649"/>
      <c r="DC30" s="650"/>
      <c r="DD30" s="640">
        <v>2798446</v>
      </c>
      <c r="DE30" s="635"/>
      <c r="DF30" s="635"/>
      <c r="DG30" s="635"/>
      <c r="DH30" s="635"/>
      <c r="DI30" s="635"/>
      <c r="DJ30" s="635"/>
      <c r="DK30" s="636"/>
      <c r="DL30" s="640">
        <v>2798002</v>
      </c>
      <c r="DM30" s="635"/>
      <c r="DN30" s="635"/>
      <c r="DO30" s="635"/>
      <c r="DP30" s="635"/>
      <c r="DQ30" s="635"/>
      <c r="DR30" s="635"/>
      <c r="DS30" s="635"/>
      <c r="DT30" s="635"/>
      <c r="DU30" s="635"/>
      <c r="DV30" s="636"/>
      <c r="DW30" s="637">
        <v>14.7</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v>3789</v>
      </c>
      <c r="S31" s="635"/>
      <c r="T31" s="635"/>
      <c r="U31" s="635"/>
      <c r="V31" s="635"/>
      <c r="W31" s="635"/>
      <c r="X31" s="635"/>
      <c r="Y31" s="636"/>
      <c r="Z31" s="672">
        <v>0</v>
      </c>
      <c r="AA31" s="672"/>
      <c r="AB31" s="672"/>
      <c r="AC31" s="672"/>
      <c r="AD31" s="673">
        <v>3789</v>
      </c>
      <c r="AE31" s="673"/>
      <c r="AF31" s="673"/>
      <c r="AG31" s="673"/>
      <c r="AH31" s="673"/>
      <c r="AI31" s="673"/>
      <c r="AJ31" s="673"/>
      <c r="AK31" s="673"/>
      <c r="AL31" s="637">
        <v>0</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97.9</v>
      </c>
      <c r="BN31" s="697"/>
      <c r="BO31" s="697"/>
      <c r="BP31" s="697"/>
      <c r="BQ31" s="699"/>
      <c r="BR31" s="696">
        <v>99.6</v>
      </c>
      <c r="BS31" s="697"/>
      <c r="BT31" s="697"/>
      <c r="BU31" s="697"/>
      <c r="BV31" s="697"/>
      <c r="BW31" s="697"/>
      <c r="BX31" s="698">
        <v>97.6</v>
      </c>
      <c r="BY31" s="697"/>
      <c r="BZ31" s="697"/>
      <c r="CA31" s="697"/>
      <c r="CB31" s="699"/>
      <c r="CD31" s="655"/>
      <c r="CE31" s="656"/>
      <c r="CF31" s="631" t="s">
        <v>300</v>
      </c>
      <c r="CG31" s="632"/>
      <c r="CH31" s="632"/>
      <c r="CI31" s="632"/>
      <c r="CJ31" s="632"/>
      <c r="CK31" s="632"/>
      <c r="CL31" s="632"/>
      <c r="CM31" s="632"/>
      <c r="CN31" s="632"/>
      <c r="CO31" s="632"/>
      <c r="CP31" s="632"/>
      <c r="CQ31" s="633"/>
      <c r="CR31" s="634">
        <v>127872</v>
      </c>
      <c r="CS31" s="647"/>
      <c r="CT31" s="647"/>
      <c r="CU31" s="647"/>
      <c r="CV31" s="647"/>
      <c r="CW31" s="647"/>
      <c r="CX31" s="647"/>
      <c r="CY31" s="648"/>
      <c r="CZ31" s="637">
        <v>0.3</v>
      </c>
      <c r="DA31" s="649"/>
      <c r="DB31" s="649"/>
      <c r="DC31" s="650"/>
      <c r="DD31" s="640">
        <v>127872</v>
      </c>
      <c r="DE31" s="647"/>
      <c r="DF31" s="647"/>
      <c r="DG31" s="647"/>
      <c r="DH31" s="647"/>
      <c r="DI31" s="647"/>
      <c r="DJ31" s="647"/>
      <c r="DK31" s="648"/>
      <c r="DL31" s="640">
        <v>127872</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2540072</v>
      </c>
      <c r="S32" s="635"/>
      <c r="T32" s="635"/>
      <c r="U32" s="635"/>
      <c r="V32" s="635"/>
      <c r="W32" s="635"/>
      <c r="X32" s="635"/>
      <c r="Y32" s="636"/>
      <c r="Z32" s="672">
        <v>6.6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99.4</v>
      </c>
      <c r="BH32" s="647"/>
      <c r="BI32" s="647"/>
      <c r="BJ32" s="647"/>
      <c r="BK32" s="647"/>
      <c r="BL32" s="647"/>
      <c r="BM32" s="638">
        <v>97.7</v>
      </c>
      <c r="BN32" s="647"/>
      <c r="BO32" s="647"/>
      <c r="BP32" s="647"/>
      <c r="BQ32" s="670"/>
      <c r="BR32" s="700">
        <v>99.3</v>
      </c>
      <c r="BS32" s="647"/>
      <c r="BT32" s="647"/>
      <c r="BU32" s="647"/>
      <c r="BV32" s="647"/>
      <c r="BW32" s="647"/>
      <c r="BX32" s="638">
        <v>97.2</v>
      </c>
      <c r="BY32" s="647"/>
      <c r="BZ32" s="647"/>
      <c r="CA32" s="647"/>
      <c r="CB32" s="670"/>
      <c r="CD32" s="657"/>
      <c r="CE32" s="658"/>
      <c r="CF32" s="631" t="s">
        <v>304</v>
      </c>
      <c r="CG32" s="632"/>
      <c r="CH32" s="632"/>
      <c r="CI32" s="632"/>
      <c r="CJ32" s="632"/>
      <c r="CK32" s="632"/>
      <c r="CL32" s="632"/>
      <c r="CM32" s="632"/>
      <c r="CN32" s="632"/>
      <c r="CO32" s="632"/>
      <c r="CP32" s="632"/>
      <c r="CQ32" s="633"/>
      <c r="CR32" s="634">
        <v>1564</v>
      </c>
      <c r="CS32" s="635"/>
      <c r="CT32" s="635"/>
      <c r="CU32" s="635"/>
      <c r="CV32" s="635"/>
      <c r="CW32" s="635"/>
      <c r="CX32" s="635"/>
      <c r="CY32" s="636"/>
      <c r="CZ32" s="637">
        <v>0</v>
      </c>
      <c r="DA32" s="649"/>
      <c r="DB32" s="649"/>
      <c r="DC32" s="650"/>
      <c r="DD32" s="640">
        <v>1564</v>
      </c>
      <c r="DE32" s="635"/>
      <c r="DF32" s="635"/>
      <c r="DG32" s="635"/>
      <c r="DH32" s="635"/>
      <c r="DI32" s="635"/>
      <c r="DJ32" s="635"/>
      <c r="DK32" s="636"/>
      <c r="DL32" s="640">
        <v>1564</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35881</v>
      </c>
      <c r="S33" s="635"/>
      <c r="T33" s="635"/>
      <c r="U33" s="635"/>
      <c r="V33" s="635"/>
      <c r="W33" s="635"/>
      <c r="X33" s="635"/>
      <c r="Y33" s="636"/>
      <c r="Z33" s="672">
        <v>0.1</v>
      </c>
      <c r="AA33" s="672"/>
      <c r="AB33" s="672"/>
      <c r="AC33" s="672"/>
      <c r="AD33" s="673">
        <v>12974</v>
      </c>
      <c r="AE33" s="673"/>
      <c r="AF33" s="673"/>
      <c r="AG33" s="673"/>
      <c r="AH33" s="673"/>
      <c r="AI33" s="673"/>
      <c r="AJ33" s="673"/>
      <c r="AK33" s="673"/>
      <c r="AL33" s="637">
        <v>0.1</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99.7</v>
      </c>
      <c r="BH33" s="619"/>
      <c r="BI33" s="619"/>
      <c r="BJ33" s="619"/>
      <c r="BK33" s="619"/>
      <c r="BL33" s="619"/>
      <c r="BM33" s="665">
        <v>97.8</v>
      </c>
      <c r="BN33" s="619"/>
      <c r="BO33" s="619"/>
      <c r="BP33" s="619"/>
      <c r="BQ33" s="682"/>
      <c r="BR33" s="695">
        <v>99.8</v>
      </c>
      <c r="BS33" s="619"/>
      <c r="BT33" s="619"/>
      <c r="BU33" s="619"/>
      <c r="BV33" s="619"/>
      <c r="BW33" s="619"/>
      <c r="BX33" s="665">
        <v>97.5</v>
      </c>
      <c r="BY33" s="619"/>
      <c r="BZ33" s="619"/>
      <c r="CA33" s="619"/>
      <c r="CB33" s="682"/>
      <c r="CD33" s="631" t="s">
        <v>307</v>
      </c>
      <c r="CE33" s="632"/>
      <c r="CF33" s="632"/>
      <c r="CG33" s="632"/>
      <c r="CH33" s="632"/>
      <c r="CI33" s="632"/>
      <c r="CJ33" s="632"/>
      <c r="CK33" s="632"/>
      <c r="CL33" s="632"/>
      <c r="CM33" s="632"/>
      <c r="CN33" s="632"/>
      <c r="CO33" s="632"/>
      <c r="CP33" s="632"/>
      <c r="CQ33" s="633"/>
      <c r="CR33" s="634">
        <v>17385509</v>
      </c>
      <c r="CS33" s="647"/>
      <c r="CT33" s="647"/>
      <c r="CU33" s="647"/>
      <c r="CV33" s="647"/>
      <c r="CW33" s="647"/>
      <c r="CX33" s="647"/>
      <c r="CY33" s="648"/>
      <c r="CZ33" s="637">
        <v>46.6</v>
      </c>
      <c r="DA33" s="649"/>
      <c r="DB33" s="649"/>
      <c r="DC33" s="650"/>
      <c r="DD33" s="640">
        <v>12430615</v>
      </c>
      <c r="DE33" s="647"/>
      <c r="DF33" s="647"/>
      <c r="DG33" s="647"/>
      <c r="DH33" s="647"/>
      <c r="DI33" s="647"/>
      <c r="DJ33" s="647"/>
      <c r="DK33" s="648"/>
      <c r="DL33" s="640">
        <v>9024274</v>
      </c>
      <c r="DM33" s="647"/>
      <c r="DN33" s="647"/>
      <c r="DO33" s="647"/>
      <c r="DP33" s="647"/>
      <c r="DQ33" s="647"/>
      <c r="DR33" s="647"/>
      <c r="DS33" s="647"/>
      <c r="DT33" s="647"/>
      <c r="DU33" s="647"/>
      <c r="DV33" s="648"/>
      <c r="DW33" s="637">
        <v>47.4</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982840</v>
      </c>
      <c r="S34" s="635"/>
      <c r="T34" s="635"/>
      <c r="U34" s="635"/>
      <c r="V34" s="635"/>
      <c r="W34" s="635"/>
      <c r="X34" s="635"/>
      <c r="Y34" s="636"/>
      <c r="Z34" s="672">
        <v>2.6</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6347761</v>
      </c>
      <c r="CS34" s="635"/>
      <c r="CT34" s="635"/>
      <c r="CU34" s="635"/>
      <c r="CV34" s="635"/>
      <c r="CW34" s="635"/>
      <c r="CX34" s="635"/>
      <c r="CY34" s="636"/>
      <c r="CZ34" s="637">
        <v>17</v>
      </c>
      <c r="DA34" s="649"/>
      <c r="DB34" s="649"/>
      <c r="DC34" s="650"/>
      <c r="DD34" s="640">
        <v>3941429</v>
      </c>
      <c r="DE34" s="635"/>
      <c r="DF34" s="635"/>
      <c r="DG34" s="635"/>
      <c r="DH34" s="635"/>
      <c r="DI34" s="635"/>
      <c r="DJ34" s="635"/>
      <c r="DK34" s="636"/>
      <c r="DL34" s="640">
        <v>3422512</v>
      </c>
      <c r="DM34" s="635"/>
      <c r="DN34" s="635"/>
      <c r="DO34" s="635"/>
      <c r="DP34" s="635"/>
      <c r="DQ34" s="635"/>
      <c r="DR34" s="635"/>
      <c r="DS34" s="635"/>
      <c r="DT34" s="635"/>
      <c r="DU34" s="635"/>
      <c r="DV34" s="636"/>
      <c r="DW34" s="637">
        <v>18</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1945346</v>
      </c>
      <c r="S35" s="635"/>
      <c r="T35" s="635"/>
      <c r="U35" s="635"/>
      <c r="V35" s="635"/>
      <c r="W35" s="635"/>
      <c r="X35" s="635"/>
      <c r="Y35" s="636"/>
      <c r="Z35" s="672">
        <v>5.0999999999999996</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2226383</v>
      </c>
      <c r="CS35" s="647"/>
      <c r="CT35" s="647"/>
      <c r="CU35" s="647"/>
      <c r="CV35" s="647"/>
      <c r="CW35" s="647"/>
      <c r="CX35" s="647"/>
      <c r="CY35" s="648"/>
      <c r="CZ35" s="637">
        <v>6</v>
      </c>
      <c r="DA35" s="649"/>
      <c r="DB35" s="649"/>
      <c r="DC35" s="650"/>
      <c r="DD35" s="640">
        <v>1797663</v>
      </c>
      <c r="DE35" s="647"/>
      <c r="DF35" s="647"/>
      <c r="DG35" s="647"/>
      <c r="DH35" s="647"/>
      <c r="DI35" s="647"/>
      <c r="DJ35" s="647"/>
      <c r="DK35" s="648"/>
      <c r="DL35" s="640">
        <v>1638176</v>
      </c>
      <c r="DM35" s="647"/>
      <c r="DN35" s="647"/>
      <c r="DO35" s="647"/>
      <c r="DP35" s="647"/>
      <c r="DQ35" s="647"/>
      <c r="DR35" s="647"/>
      <c r="DS35" s="647"/>
      <c r="DT35" s="647"/>
      <c r="DU35" s="647"/>
      <c r="DV35" s="648"/>
      <c r="DW35" s="637">
        <v>8.6</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1086473</v>
      </c>
      <c r="S36" s="635"/>
      <c r="T36" s="635"/>
      <c r="U36" s="635"/>
      <c r="V36" s="635"/>
      <c r="W36" s="635"/>
      <c r="X36" s="635"/>
      <c r="Y36" s="636"/>
      <c r="Z36" s="672">
        <v>2.8</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4108512</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53839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4189331</v>
      </c>
      <c r="CS36" s="635"/>
      <c r="CT36" s="635"/>
      <c r="CU36" s="635"/>
      <c r="CV36" s="635"/>
      <c r="CW36" s="635"/>
      <c r="CX36" s="635"/>
      <c r="CY36" s="636"/>
      <c r="CZ36" s="637">
        <v>11.2</v>
      </c>
      <c r="DA36" s="649"/>
      <c r="DB36" s="649"/>
      <c r="DC36" s="650"/>
      <c r="DD36" s="640">
        <v>3060136</v>
      </c>
      <c r="DE36" s="635"/>
      <c r="DF36" s="635"/>
      <c r="DG36" s="635"/>
      <c r="DH36" s="635"/>
      <c r="DI36" s="635"/>
      <c r="DJ36" s="635"/>
      <c r="DK36" s="636"/>
      <c r="DL36" s="640">
        <v>2080994</v>
      </c>
      <c r="DM36" s="635"/>
      <c r="DN36" s="635"/>
      <c r="DO36" s="635"/>
      <c r="DP36" s="635"/>
      <c r="DQ36" s="635"/>
      <c r="DR36" s="635"/>
      <c r="DS36" s="635"/>
      <c r="DT36" s="635"/>
      <c r="DU36" s="635"/>
      <c r="DV36" s="636"/>
      <c r="DW36" s="637">
        <v>10.9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660281</v>
      </c>
      <c r="S37" s="635"/>
      <c r="T37" s="635"/>
      <c r="U37" s="635"/>
      <c r="V37" s="635"/>
      <c r="W37" s="635"/>
      <c r="X37" s="635"/>
      <c r="Y37" s="636"/>
      <c r="Z37" s="672">
        <v>1.7</v>
      </c>
      <c r="AA37" s="672"/>
      <c r="AB37" s="672"/>
      <c r="AC37" s="672"/>
      <c r="AD37" s="673">
        <v>107561</v>
      </c>
      <c r="AE37" s="673"/>
      <c r="AF37" s="673"/>
      <c r="AG37" s="673"/>
      <c r="AH37" s="673"/>
      <c r="AI37" s="673"/>
      <c r="AJ37" s="673"/>
      <c r="AK37" s="673"/>
      <c r="AL37" s="637">
        <v>0.6</v>
      </c>
      <c r="AM37" s="638"/>
      <c r="AN37" s="638"/>
      <c r="AO37" s="674"/>
      <c r="AQ37" s="667" t="s">
        <v>319</v>
      </c>
      <c r="AR37" s="668"/>
      <c r="AS37" s="668"/>
      <c r="AT37" s="668"/>
      <c r="AU37" s="668"/>
      <c r="AV37" s="668"/>
      <c r="AW37" s="668"/>
      <c r="AX37" s="668"/>
      <c r="AY37" s="669"/>
      <c r="AZ37" s="634">
        <v>661245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-18701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1442414</v>
      </c>
      <c r="CS37" s="647"/>
      <c r="CT37" s="647"/>
      <c r="CU37" s="647"/>
      <c r="CV37" s="647"/>
      <c r="CW37" s="647"/>
      <c r="CX37" s="647"/>
      <c r="CY37" s="648"/>
      <c r="CZ37" s="637">
        <v>3.9</v>
      </c>
      <c r="DA37" s="649"/>
      <c r="DB37" s="649"/>
      <c r="DC37" s="650"/>
      <c r="DD37" s="640">
        <v>1400214</v>
      </c>
      <c r="DE37" s="647"/>
      <c r="DF37" s="647"/>
      <c r="DG37" s="647"/>
      <c r="DH37" s="647"/>
      <c r="DI37" s="647"/>
      <c r="DJ37" s="647"/>
      <c r="DK37" s="648"/>
      <c r="DL37" s="640">
        <v>1313210</v>
      </c>
      <c r="DM37" s="647"/>
      <c r="DN37" s="647"/>
      <c r="DO37" s="647"/>
      <c r="DP37" s="647"/>
      <c r="DQ37" s="647"/>
      <c r="DR37" s="647"/>
      <c r="DS37" s="647"/>
      <c r="DT37" s="647"/>
      <c r="DU37" s="647"/>
      <c r="DV37" s="648"/>
      <c r="DW37" s="637">
        <v>6.9</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2916533</v>
      </c>
      <c r="S38" s="635"/>
      <c r="T38" s="635"/>
      <c r="U38" s="635"/>
      <c r="V38" s="635"/>
      <c r="W38" s="635"/>
      <c r="X38" s="635"/>
      <c r="Y38" s="636"/>
      <c r="Z38" s="672">
        <v>7.6</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436523</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6879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3010744</v>
      </c>
      <c r="CS38" s="635"/>
      <c r="CT38" s="635"/>
      <c r="CU38" s="635"/>
      <c r="CV38" s="635"/>
      <c r="CW38" s="635"/>
      <c r="CX38" s="635"/>
      <c r="CY38" s="636"/>
      <c r="CZ38" s="637">
        <v>8.1</v>
      </c>
      <c r="DA38" s="649"/>
      <c r="DB38" s="649"/>
      <c r="DC38" s="650"/>
      <c r="DD38" s="640">
        <v>2424689</v>
      </c>
      <c r="DE38" s="635"/>
      <c r="DF38" s="635"/>
      <c r="DG38" s="635"/>
      <c r="DH38" s="635"/>
      <c r="DI38" s="635"/>
      <c r="DJ38" s="635"/>
      <c r="DK38" s="636"/>
      <c r="DL38" s="640">
        <v>1882592</v>
      </c>
      <c r="DM38" s="635"/>
      <c r="DN38" s="635"/>
      <c r="DO38" s="635"/>
      <c r="DP38" s="635"/>
      <c r="DQ38" s="635"/>
      <c r="DR38" s="635"/>
      <c r="DS38" s="635"/>
      <c r="DT38" s="635"/>
      <c r="DU38" s="635"/>
      <c r="DV38" s="636"/>
      <c r="DW38" s="637">
        <v>9.9</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9905</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1115332</v>
      </c>
      <c r="CS39" s="647"/>
      <c r="CT39" s="647"/>
      <c r="CU39" s="647"/>
      <c r="CV39" s="647"/>
      <c r="CW39" s="647"/>
      <c r="CX39" s="647"/>
      <c r="CY39" s="648"/>
      <c r="CZ39" s="637">
        <v>3</v>
      </c>
      <c r="DA39" s="649"/>
      <c r="DB39" s="649"/>
      <c r="DC39" s="650"/>
      <c r="DD39" s="640">
        <v>1095240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60533</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91</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495958</v>
      </c>
      <c r="CS40" s="635"/>
      <c r="CT40" s="635"/>
      <c r="CU40" s="635"/>
      <c r="CV40" s="635"/>
      <c r="CW40" s="635"/>
      <c r="CX40" s="635"/>
      <c r="CY40" s="636"/>
      <c r="CZ40" s="637">
        <v>1.3</v>
      </c>
      <c r="DA40" s="649"/>
      <c r="DB40" s="649"/>
      <c r="DC40" s="650"/>
      <c r="DD40" s="640">
        <v>111458</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38386722</v>
      </c>
      <c r="S41" s="659"/>
      <c r="T41" s="659"/>
      <c r="U41" s="659"/>
      <c r="V41" s="659"/>
      <c r="W41" s="659"/>
      <c r="X41" s="659"/>
      <c r="Y41" s="662"/>
      <c r="Z41" s="663">
        <v>100</v>
      </c>
      <c r="AA41" s="663"/>
      <c r="AB41" s="663"/>
      <c r="AC41" s="663"/>
      <c r="AD41" s="664">
        <v>18963127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698166</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2312578</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420</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3524053</v>
      </c>
      <c r="CS42" s="647"/>
      <c r="CT42" s="647"/>
      <c r="CU42" s="647"/>
      <c r="CV42" s="647"/>
      <c r="CW42" s="647"/>
      <c r="CX42" s="647"/>
      <c r="CY42" s="648"/>
      <c r="CZ42" s="637">
        <v>9.4</v>
      </c>
      <c r="DA42" s="649"/>
      <c r="DB42" s="649"/>
      <c r="DC42" s="650"/>
      <c r="DD42" s="640">
        <v>271030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127773</v>
      </c>
      <c r="CS43" s="647"/>
      <c r="CT43" s="647"/>
      <c r="CU43" s="647"/>
      <c r="CV43" s="647"/>
      <c r="CW43" s="647"/>
      <c r="CX43" s="647"/>
      <c r="CY43" s="648"/>
      <c r="CZ43" s="637">
        <v>0.3</v>
      </c>
      <c r="DA43" s="649"/>
      <c r="DB43" s="649"/>
      <c r="DC43" s="650"/>
      <c r="DD43" s="640">
        <v>127773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3524053</v>
      </c>
      <c r="CS44" s="635"/>
      <c r="CT44" s="635"/>
      <c r="CU44" s="635"/>
      <c r="CV44" s="635"/>
      <c r="CW44" s="635"/>
      <c r="CX44" s="635"/>
      <c r="CY44" s="636"/>
      <c r="CZ44" s="637">
        <v>9.4</v>
      </c>
      <c r="DA44" s="638"/>
      <c r="DB44" s="638"/>
      <c r="DC44" s="639"/>
      <c r="DD44" s="640">
        <v>271030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2007267</v>
      </c>
      <c r="CS45" s="647"/>
      <c r="CT45" s="647"/>
      <c r="CU45" s="647"/>
      <c r="CV45" s="647"/>
      <c r="CW45" s="647"/>
      <c r="CX45" s="647"/>
      <c r="CY45" s="648"/>
      <c r="CZ45" s="637">
        <v>5.4</v>
      </c>
      <c r="DA45" s="649"/>
      <c r="DB45" s="649"/>
      <c r="DC45" s="650"/>
      <c r="DD45" s="640">
        <v>59720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1509445</v>
      </c>
      <c r="CS46" s="635"/>
      <c r="CT46" s="635"/>
      <c r="CU46" s="635"/>
      <c r="CV46" s="635"/>
      <c r="CW46" s="635"/>
      <c r="CX46" s="635"/>
      <c r="CY46" s="636"/>
      <c r="CZ46" s="637">
        <v>4</v>
      </c>
      <c r="DA46" s="638"/>
      <c r="DB46" s="638"/>
      <c r="DC46" s="639"/>
      <c r="DD46" s="640">
        <v>211269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37323858</v>
      </c>
      <c r="CS49" s="619"/>
      <c r="CT49" s="619"/>
      <c r="CU49" s="619"/>
      <c r="CV49" s="619"/>
      <c r="CW49" s="619"/>
      <c r="CX49" s="619"/>
      <c r="CY49" s="620"/>
      <c r="CZ49" s="621">
        <v>100</v>
      </c>
      <c r="DA49" s="622"/>
      <c r="DB49" s="622"/>
      <c r="DC49" s="623"/>
      <c r="DD49" s="624">
        <v>21794433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9Jm7eOEAQYBFPOvq66Taa+Y7BFNpjXU41kcji88pyFDi8ovZyQVZlmgdfzX6XWUcWeRCHpZY6PNot27NYeaZ1A==" saltValue="sc+DbpVCePvDmvLhyFbwN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9" zoomScale="59" zoomScaleNormal="25" zoomScaleSheetLayoutView="70" workbookViewId="0">
      <selection activeCell="AK33" sqref="AK33:AO33"/>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38390</v>
      </c>
      <c r="R7" s="1116"/>
      <c r="S7" s="1116"/>
      <c r="T7" s="1116"/>
      <c r="U7" s="1116"/>
      <c r="V7" s="1116">
        <v>37327</v>
      </c>
      <c r="W7" s="1116"/>
      <c r="X7" s="1116"/>
      <c r="Y7" s="1116"/>
      <c r="Z7" s="1116"/>
      <c r="AA7" s="1116">
        <v>1063</v>
      </c>
      <c r="AB7" s="1116"/>
      <c r="AC7" s="1116"/>
      <c r="AD7" s="1116"/>
      <c r="AE7" s="1117"/>
      <c r="AF7" s="1118">
        <v>855</v>
      </c>
      <c r="AG7" s="1119"/>
      <c r="AH7" s="1119"/>
      <c r="AI7" s="1119"/>
      <c r="AJ7" s="1120"/>
      <c r="AK7" s="1121" t="s">
        <v>559</v>
      </c>
      <c r="AL7" s="1122"/>
      <c r="AM7" s="1122"/>
      <c r="AN7" s="1122"/>
      <c r="AO7" s="1122"/>
      <c r="AP7" s="1122">
        <v>29228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550</v>
      </c>
      <c r="BT7" s="1113"/>
      <c r="BU7" s="1113"/>
      <c r="BV7" s="1113"/>
      <c r="BW7" s="1113"/>
      <c r="BX7" s="1113"/>
      <c r="BY7" s="1113"/>
      <c r="BZ7" s="1113"/>
      <c r="CA7" s="1113"/>
      <c r="CB7" s="1113"/>
      <c r="CC7" s="1113"/>
      <c r="CD7" s="1113"/>
      <c r="CE7" s="1113"/>
      <c r="CF7" s="1113"/>
      <c r="CG7" s="1125"/>
      <c r="CH7" s="1109">
        <v>27</v>
      </c>
      <c r="CI7" s="1110"/>
      <c r="CJ7" s="1110"/>
      <c r="CK7" s="1110"/>
      <c r="CL7" s="1111"/>
      <c r="CM7" s="1109">
        <v>144</v>
      </c>
      <c r="CN7" s="1110"/>
      <c r="CO7" s="1110"/>
      <c r="CP7" s="1110"/>
      <c r="CQ7" s="1111"/>
      <c r="CR7" s="1109">
        <v>20</v>
      </c>
      <c r="CS7" s="1110"/>
      <c r="CT7" s="1110"/>
      <c r="CU7" s="1110"/>
      <c r="CV7" s="1111"/>
      <c r="CW7" s="1109" t="s">
        <v>559</v>
      </c>
      <c r="CX7" s="1110"/>
      <c r="CY7" s="1110"/>
      <c r="CZ7" s="1110"/>
      <c r="DA7" s="1111"/>
      <c r="DB7" s="1109" t="s">
        <v>559</v>
      </c>
      <c r="DC7" s="1110"/>
      <c r="DD7" s="1110"/>
      <c r="DE7" s="1110"/>
      <c r="DF7" s="1111"/>
      <c r="DG7" s="1109" t="s">
        <v>559</v>
      </c>
      <c r="DH7" s="1110"/>
      <c r="DI7" s="1110"/>
      <c r="DJ7" s="1110"/>
      <c r="DK7" s="1111"/>
      <c r="DL7" s="1109" t="s">
        <v>559</v>
      </c>
      <c r="DM7" s="1110"/>
      <c r="DN7" s="1110"/>
      <c r="DO7" s="1110"/>
      <c r="DP7" s="1111"/>
      <c r="DQ7" s="1109" t="s">
        <v>559</v>
      </c>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551</v>
      </c>
      <c r="BT8" s="1006"/>
      <c r="BU8" s="1006"/>
      <c r="BV8" s="1006"/>
      <c r="BW8" s="1006"/>
      <c r="BX8" s="1006"/>
      <c r="BY8" s="1006"/>
      <c r="BZ8" s="1006"/>
      <c r="CA8" s="1006"/>
      <c r="CB8" s="1006"/>
      <c r="CC8" s="1006"/>
      <c r="CD8" s="1006"/>
      <c r="CE8" s="1006"/>
      <c r="CF8" s="1006"/>
      <c r="CG8" s="1027"/>
      <c r="CH8" s="1002">
        <v>-10</v>
      </c>
      <c r="CI8" s="1003"/>
      <c r="CJ8" s="1003"/>
      <c r="CK8" s="1003"/>
      <c r="CL8" s="1004"/>
      <c r="CM8" s="1002">
        <v>43</v>
      </c>
      <c r="CN8" s="1003"/>
      <c r="CO8" s="1003"/>
      <c r="CP8" s="1003"/>
      <c r="CQ8" s="1004"/>
      <c r="CR8" s="1002">
        <v>30</v>
      </c>
      <c r="CS8" s="1003"/>
      <c r="CT8" s="1003"/>
      <c r="CU8" s="1003"/>
      <c r="CV8" s="1004"/>
      <c r="CW8" s="1002">
        <v>56</v>
      </c>
      <c r="CX8" s="1003"/>
      <c r="CY8" s="1003"/>
      <c r="CZ8" s="1003"/>
      <c r="DA8" s="1004"/>
      <c r="DB8" s="1002" t="s">
        <v>559</v>
      </c>
      <c r="DC8" s="1003"/>
      <c r="DD8" s="1003"/>
      <c r="DE8" s="1003"/>
      <c r="DF8" s="1004"/>
      <c r="DG8" s="1002" t="s">
        <v>559</v>
      </c>
      <c r="DH8" s="1003"/>
      <c r="DI8" s="1003"/>
      <c r="DJ8" s="1003"/>
      <c r="DK8" s="1004"/>
      <c r="DL8" s="1002" t="s">
        <v>559</v>
      </c>
      <c r="DM8" s="1003"/>
      <c r="DN8" s="1003"/>
      <c r="DO8" s="1003"/>
      <c r="DP8" s="1004"/>
      <c r="DQ8" s="1002" t="s">
        <v>559</v>
      </c>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552</v>
      </c>
      <c r="BT9" s="1006"/>
      <c r="BU9" s="1006"/>
      <c r="BV9" s="1006"/>
      <c r="BW9" s="1006"/>
      <c r="BX9" s="1006"/>
      <c r="BY9" s="1006"/>
      <c r="BZ9" s="1006"/>
      <c r="CA9" s="1006"/>
      <c r="CB9" s="1006"/>
      <c r="CC9" s="1006"/>
      <c r="CD9" s="1006"/>
      <c r="CE9" s="1006"/>
      <c r="CF9" s="1006"/>
      <c r="CG9" s="1027"/>
      <c r="CH9" s="1002">
        <v>146</v>
      </c>
      <c r="CI9" s="1003"/>
      <c r="CJ9" s="1003"/>
      <c r="CK9" s="1003"/>
      <c r="CL9" s="1004"/>
      <c r="CM9" s="1002">
        <v>21</v>
      </c>
      <c r="CN9" s="1003"/>
      <c r="CO9" s="1003"/>
      <c r="CP9" s="1003"/>
      <c r="CQ9" s="1004"/>
      <c r="CR9" s="1002">
        <v>8</v>
      </c>
      <c r="CS9" s="1003"/>
      <c r="CT9" s="1003"/>
      <c r="CU9" s="1003"/>
      <c r="CV9" s="1004"/>
      <c r="CW9" s="1002" t="s">
        <v>559</v>
      </c>
      <c r="CX9" s="1003"/>
      <c r="CY9" s="1003"/>
      <c r="CZ9" s="1003"/>
      <c r="DA9" s="1004"/>
      <c r="DB9" s="1002" t="s">
        <v>559</v>
      </c>
      <c r="DC9" s="1003"/>
      <c r="DD9" s="1003"/>
      <c r="DE9" s="1003"/>
      <c r="DF9" s="1004"/>
      <c r="DG9" s="1002" t="s">
        <v>559</v>
      </c>
      <c r="DH9" s="1003"/>
      <c r="DI9" s="1003"/>
      <c r="DJ9" s="1003"/>
      <c r="DK9" s="1004"/>
      <c r="DL9" s="1002" t="s">
        <v>559</v>
      </c>
      <c r="DM9" s="1003"/>
      <c r="DN9" s="1003"/>
      <c r="DO9" s="1003"/>
      <c r="DP9" s="1004"/>
      <c r="DQ9" s="1002" t="s">
        <v>559</v>
      </c>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553</v>
      </c>
      <c r="BT10" s="1006"/>
      <c r="BU10" s="1006"/>
      <c r="BV10" s="1006"/>
      <c r="BW10" s="1006"/>
      <c r="BX10" s="1006"/>
      <c r="BY10" s="1006"/>
      <c r="BZ10" s="1006"/>
      <c r="CA10" s="1006"/>
      <c r="CB10" s="1006"/>
      <c r="CC10" s="1006"/>
      <c r="CD10" s="1006"/>
      <c r="CE10" s="1006"/>
      <c r="CF10" s="1006"/>
      <c r="CG10" s="1027"/>
      <c r="CH10" s="1002">
        <v>1</v>
      </c>
      <c r="CI10" s="1003"/>
      <c r="CJ10" s="1003"/>
      <c r="CK10" s="1003"/>
      <c r="CL10" s="1004"/>
      <c r="CM10" s="1002">
        <v>5</v>
      </c>
      <c r="CN10" s="1003"/>
      <c r="CO10" s="1003"/>
      <c r="CP10" s="1003"/>
      <c r="CQ10" s="1004"/>
      <c r="CR10" s="1002">
        <v>3</v>
      </c>
      <c r="CS10" s="1003"/>
      <c r="CT10" s="1003"/>
      <c r="CU10" s="1003"/>
      <c r="CV10" s="1004"/>
      <c r="CW10" s="1002">
        <v>31</v>
      </c>
      <c r="CX10" s="1003"/>
      <c r="CY10" s="1003"/>
      <c r="CZ10" s="1003"/>
      <c r="DA10" s="1004"/>
      <c r="DB10" s="1002" t="s">
        <v>559</v>
      </c>
      <c r="DC10" s="1003"/>
      <c r="DD10" s="1003"/>
      <c r="DE10" s="1003"/>
      <c r="DF10" s="1004"/>
      <c r="DG10" s="1002" t="s">
        <v>559</v>
      </c>
      <c r="DH10" s="1003"/>
      <c r="DI10" s="1003"/>
      <c r="DJ10" s="1003"/>
      <c r="DK10" s="1004"/>
      <c r="DL10" s="1002" t="s">
        <v>559</v>
      </c>
      <c r="DM10" s="1003"/>
      <c r="DN10" s="1003"/>
      <c r="DO10" s="1003"/>
      <c r="DP10" s="1004"/>
      <c r="DQ10" s="1002" t="s">
        <v>559</v>
      </c>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376</v>
      </c>
      <c r="B23" s="950" t="s">
        <v>377</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855</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388</v>
      </c>
      <c r="C28" s="1061"/>
      <c r="D28" s="1061"/>
      <c r="E28" s="1061"/>
      <c r="F28" s="1061"/>
      <c r="G28" s="1061"/>
      <c r="H28" s="1061"/>
      <c r="I28" s="1061"/>
      <c r="J28" s="1061"/>
      <c r="K28" s="1061"/>
      <c r="L28" s="1061"/>
      <c r="M28" s="1061"/>
      <c r="N28" s="1061"/>
      <c r="O28" s="1061"/>
      <c r="P28" s="1062"/>
      <c r="Q28" s="1063">
        <v>5975</v>
      </c>
      <c r="R28" s="1064"/>
      <c r="S28" s="1064"/>
      <c r="T28" s="1064"/>
      <c r="U28" s="1064"/>
      <c r="V28" s="1064">
        <v>5921</v>
      </c>
      <c r="W28" s="1064"/>
      <c r="X28" s="1064"/>
      <c r="Y28" s="1064"/>
      <c r="Z28" s="1064"/>
      <c r="AA28" s="1064">
        <v>54</v>
      </c>
      <c r="AB28" s="1064"/>
      <c r="AC28" s="1064"/>
      <c r="AD28" s="1064"/>
      <c r="AE28" s="1065"/>
      <c r="AF28" s="1066">
        <v>54</v>
      </c>
      <c r="AG28" s="1064"/>
      <c r="AH28" s="1064"/>
      <c r="AI28" s="1064"/>
      <c r="AJ28" s="1067"/>
      <c r="AK28" s="1055">
        <v>638</v>
      </c>
      <c r="AL28" s="1056"/>
      <c r="AM28" s="1056"/>
      <c r="AN28" s="1056"/>
      <c r="AO28" s="1056"/>
      <c r="AP28" s="1056" t="s">
        <v>559</v>
      </c>
      <c r="AQ28" s="1056"/>
      <c r="AR28" s="1056"/>
      <c r="AS28" s="1056"/>
      <c r="AT28" s="1056"/>
      <c r="AU28" s="1056" t="s">
        <v>559</v>
      </c>
      <c r="AV28" s="1056"/>
      <c r="AW28" s="1056"/>
      <c r="AX28" s="1056"/>
      <c r="AY28" s="1056"/>
      <c r="AZ28" s="1057" t="s">
        <v>559</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389</v>
      </c>
      <c r="C29" s="1044"/>
      <c r="D29" s="1044"/>
      <c r="E29" s="1044"/>
      <c r="F29" s="1044"/>
      <c r="G29" s="1044"/>
      <c r="H29" s="1044"/>
      <c r="I29" s="1044"/>
      <c r="J29" s="1044"/>
      <c r="K29" s="1044"/>
      <c r="L29" s="1044"/>
      <c r="M29" s="1044"/>
      <c r="N29" s="1044"/>
      <c r="O29" s="1044"/>
      <c r="P29" s="1045"/>
      <c r="Q29" s="1051">
        <v>166</v>
      </c>
      <c r="R29" s="1052"/>
      <c r="S29" s="1052"/>
      <c r="T29" s="1052"/>
      <c r="U29" s="1052"/>
      <c r="V29" s="1052">
        <v>155</v>
      </c>
      <c r="W29" s="1052"/>
      <c r="X29" s="1052"/>
      <c r="Y29" s="1052"/>
      <c r="Z29" s="1052"/>
      <c r="AA29" s="1052">
        <v>11</v>
      </c>
      <c r="AB29" s="1052"/>
      <c r="AC29" s="1052"/>
      <c r="AD29" s="1052"/>
      <c r="AE29" s="1053"/>
      <c r="AF29" s="1048">
        <v>11</v>
      </c>
      <c r="AG29" s="1049"/>
      <c r="AH29" s="1049"/>
      <c r="AI29" s="1049"/>
      <c r="AJ29" s="1050"/>
      <c r="AK29" s="993">
        <v>60</v>
      </c>
      <c r="AL29" s="984"/>
      <c r="AM29" s="984"/>
      <c r="AN29" s="984"/>
      <c r="AO29" s="984"/>
      <c r="AP29" s="984">
        <v>16</v>
      </c>
      <c r="AQ29" s="984"/>
      <c r="AR29" s="984"/>
      <c r="AS29" s="984"/>
      <c r="AT29" s="984"/>
      <c r="AU29" s="984">
        <v>16</v>
      </c>
      <c r="AV29" s="984"/>
      <c r="AW29" s="984"/>
      <c r="AX29" s="984"/>
      <c r="AY29" s="984"/>
      <c r="AZ29" s="1054" t="s">
        <v>559</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390</v>
      </c>
      <c r="C30" s="1044"/>
      <c r="D30" s="1044"/>
      <c r="E30" s="1044"/>
      <c r="F30" s="1044"/>
      <c r="G30" s="1044"/>
      <c r="H30" s="1044"/>
      <c r="I30" s="1044"/>
      <c r="J30" s="1044"/>
      <c r="K30" s="1044"/>
      <c r="L30" s="1044"/>
      <c r="M30" s="1044"/>
      <c r="N30" s="1044"/>
      <c r="O30" s="1044"/>
      <c r="P30" s="1045"/>
      <c r="Q30" s="1051">
        <v>1138</v>
      </c>
      <c r="R30" s="1052"/>
      <c r="S30" s="1052"/>
      <c r="T30" s="1052"/>
      <c r="U30" s="1052"/>
      <c r="V30" s="1052">
        <v>1123</v>
      </c>
      <c r="W30" s="1052"/>
      <c r="X30" s="1052"/>
      <c r="Y30" s="1052"/>
      <c r="Z30" s="1052"/>
      <c r="AA30" s="1052">
        <v>15</v>
      </c>
      <c r="AB30" s="1052"/>
      <c r="AC30" s="1052"/>
      <c r="AD30" s="1052"/>
      <c r="AE30" s="1053"/>
      <c r="AF30" s="1048">
        <v>15</v>
      </c>
      <c r="AG30" s="1049"/>
      <c r="AH30" s="1049"/>
      <c r="AI30" s="1049"/>
      <c r="AJ30" s="1050"/>
      <c r="AK30" s="993">
        <v>277</v>
      </c>
      <c r="AL30" s="984"/>
      <c r="AM30" s="984"/>
      <c r="AN30" s="984"/>
      <c r="AO30" s="984"/>
      <c r="AP30" s="984" t="s">
        <v>559</v>
      </c>
      <c r="AQ30" s="984"/>
      <c r="AR30" s="984"/>
      <c r="AS30" s="984"/>
      <c r="AT30" s="984"/>
      <c r="AU30" s="984" t="s">
        <v>559</v>
      </c>
      <c r="AV30" s="984"/>
      <c r="AW30" s="984"/>
      <c r="AX30" s="984"/>
      <c r="AY30" s="984"/>
      <c r="AZ30" s="1054" t="s">
        <v>559</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391</v>
      </c>
      <c r="C31" s="1044"/>
      <c r="D31" s="1044"/>
      <c r="E31" s="1044"/>
      <c r="F31" s="1044"/>
      <c r="G31" s="1044"/>
      <c r="H31" s="1044"/>
      <c r="I31" s="1044"/>
      <c r="J31" s="1044"/>
      <c r="K31" s="1044"/>
      <c r="L31" s="1044"/>
      <c r="M31" s="1044"/>
      <c r="N31" s="1044"/>
      <c r="O31" s="1044"/>
      <c r="P31" s="1045"/>
      <c r="Q31" s="1051">
        <v>5720</v>
      </c>
      <c r="R31" s="1052"/>
      <c r="S31" s="1052"/>
      <c r="T31" s="1052"/>
      <c r="U31" s="1052"/>
      <c r="V31" s="1052">
        <v>5520</v>
      </c>
      <c r="W31" s="1052"/>
      <c r="X31" s="1052"/>
      <c r="Y31" s="1052"/>
      <c r="Z31" s="1052"/>
      <c r="AA31" s="1052">
        <v>200</v>
      </c>
      <c r="AB31" s="1052"/>
      <c r="AC31" s="1052"/>
      <c r="AD31" s="1052"/>
      <c r="AE31" s="1053"/>
      <c r="AF31" s="1048">
        <v>200</v>
      </c>
      <c r="AG31" s="1049"/>
      <c r="AH31" s="1049"/>
      <c r="AI31" s="1049"/>
      <c r="AJ31" s="1050"/>
      <c r="AK31" s="993">
        <v>828</v>
      </c>
      <c r="AL31" s="984"/>
      <c r="AM31" s="984"/>
      <c r="AN31" s="984"/>
      <c r="AO31" s="984"/>
      <c r="AP31" s="984" t="s">
        <v>559</v>
      </c>
      <c r="AQ31" s="984"/>
      <c r="AR31" s="984"/>
      <c r="AS31" s="984"/>
      <c r="AT31" s="984"/>
      <c r="AU31" s="984" t="s">
        <v>559</v>
      </c>
      <c r="AV31" s="984"/>
      <c r="AW31" s="984"/>
      <c r="AX31" s="984"/>
      <c r="AY31" s="984"/>
      <c r="AZ31" s="1054" t="s">
        <v>559</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392</v>
      </c>
      <c r="C32" s="1044"/>
      <c r="D32" s="1044"/>
      <c r="E32" s="1044"/>
      <c r="F32" s="1044"/>
      <c r="G32" s="1044"/>
      <c r="H32" s="1044"/>
      <c r="I32" s="1044"/>
      <c r="J32" s="1044"/>
      <c r="K32" s="1044"/>
      <c r="L32" s="1044"/>
      <c r="M32" s="1044"/>
      <c r="N32" s="1044"/>
      <c r="O32" s="1044"/>
      <c r="P32" s="1045"/>
      <c r="Q32" s="1051">
        <v>293</v>
      </c>
      <c r="R32" s="1052"/>
      <c r="S32" s="1052"/>
      <c r="T32" s="1052"/>
      <c r="U32" s="1052"/>
      <c r="V32" s="1052">
        <v>280</v>
      </c>
      <c r="W32" s="1052"/>
      <c r="X32" s="1052"/>
      <c r="Y32" s="1052"/>
      <c r="Z32" s="1052"/>
      <c r="AA32" s="1052">
        <v>13</v>
      </c>
      <c r="AB32" s="1052"/>
      <c r="AC32" s="1052"/>
      <c r="AD32" s="1052"/>
      <c r="AE32" s="1053"/>
      <c r="AF32" s="1048">
        <v>13</v>
      </c>
      <c r="AG32" s="1049"/>
      <c r="AH32" s="1049"/>
      <c r="AI32" s="1049"/>
      <c r="AJ32" s="1050"/>
      <c r="AK32" s="993">
        <v>148</v>
      </c>
      <c r="AL32" s="984"/>
      <c r="AM32" s="984"/>
      <c r="AN32" s="984"/>
      <c r="AO32" s="984"/>
      <c r="AP32" s="984">
        <v>55</v>
      </c>
      <c r="AQ32" s="984"/>
      <c r="AR32" s="984"/>
      <c r="AS32" s="984"/>
      <c r="AT32" s="984"/>
      <c r="AU32" s="984">
        <v>55</v>
      </c>
      <c r="AV32" s="984"/>
      <c r="AW32" s="984"/>
      <c r="AX32" s="984"/>
      <c r="AY32" s="984"/>
      <c r="AZ32" s="1054" t="s">
        <v>559</v>
      </c>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t="s">
        <v>393</v>
      </c>
      <c r="C33" s="1044"/>
      <c r="D33" s="1044"/>
      <c r="E33" s="1044"/>
      <c r="F33" s="1044"/>
      <c r="G33" s="1044"/>
      <c r="H33" s="1044"/>
      <c r="I33" s="1044"/>
      <c r="J33" s="1044"/>
      <c r="K33" s="1044"/>
      <c r="L33" s="1044"/>
      <c r="M33" s="1044"/>
      <c r="N33" s="1044"/>
      <c r="O33" s="1044"/>
      <c r="P33" s="1045"/>
      <c r="Q33" s="1051">
        <v>1851</v>
      </c>
      <c r="R33" s="1052"/>
      <c r="S33" s="1052"/>
      <c r="T33" s="1052"/>
      <c r="U33" s="1052"/>
      <c r="V33" s="1052">
        <v>1871</v>
      </c>
      <c r="W33" s="1052"/>
      <c r="X33" s="1052"/>
      <c r="Y33" s="1052"/>
      <c r="Z33" s="1052"/>
      <c r="AA33" s="1052">
        <v>-20</v>
      </c>
      <c r="AB33" s="1052"/>
      <c r="AC33" s="1052"/>
      <c r="AD33" s="1052"/>
      <c r="AE33" s="1053"/>
      <c r="AF33" s="1048">
        <v>1572</v>
      </c>
      <c r="AG33" s="1049"/>
      <c r="AH33" s="1049"/>
      <c r="AI33" s="1049"/>
      <c r="AJ33" s="1050"/>
      <c r="AK33" s="993">
        <v>661</v>
      </c>
      <c r="AL33" s="984"/>
      <c r="AM33" s="984"/>
      <c r="AN33" s="984"/>
      <c r="AO33" s="984"/>
      <c r="AP33" s="984">
        <v>5564</v>
      </c>
      <c r="AQ33" s="984"/>
      <c r="AR33" s="984"/>
      <c r="AS33" s="984"/>
      <c r="AT33" s="984"/>
      <c r="AU33" s="984">
        <v>2537</v>
      </c>
      <c r="AV33" s="984"/>
      <c r="AW33" s="984"/>
      <c r="AX33" s="984"/>
      <c r="AY33" s="984"/>
      <c r="AZ33" s="1054" t="s">
        <v>559</v>
      </c>
      <c r="BA33" s="1054"/>
      <c r="BB33" s="1054"/>
      <c r="BC33" s="1054"/>
      <c r="BD33" s="1054"/>
      <c r="BE33" s="985" t="s">
        <v>394</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t="s">
        <v>395</v>
      </c>
      <c r="C34" s="1044"/>
      <c r="D34" s="1044"/>
      <c r="E34" s="1044"/>
      <c r="F34" s="1044"/>
      <c r="G34" s="1044"/>
      <c r="H34" s="1044"/>
      <c r="I34" s="1044"/>
      <c r="J34" s="1044"/>
      <c r="K34" s="1044"/>
      <c r="L34" s="1044"/>
      <c r="M34" s="1044"/>
      <c r="N34" s="1044"/>
      <c r="O34" s="1044"/>
      <c r="P34" s="1045"/>
      <c r="Q34" s="1051">
        <v>1382</v>
      </c>
      <c r="R34" s="1052"/>
      <c r="S34" s="1052"/>
      <c r="T34" s="1052"/>
      <c r="U34" s="1052"/>
      <c r="V34" s="1052">
        <v>1403</v>
      </c>
      <c r="W34" s="1052"/>
      <c r="X34" s="1052"/>
      <c r="Y34" s="1052"/>
      <c r="Z34" s="1052"/>
      <c r="AA34" s="1052">
        <v>-21</v>
      </c>
      <c r="AB34" s="1052"/>
      <c r="AC34" s="1052"/>
      <c r="AD34" s="1052"/>
      <c r="AE34" s="1053"/>
      <c r="AF34" s="1048">
        <v>499</v>
      </c>
      <c r="AG34" s="1049"/>
      <c r="AH34" s="1049"/>
      <c r="AI34" s="1049"/>
      <c r="AJ34" s="1050"/>
      <c r="AK34" s="993">
        <v>437</v>
      </c>
      <c r="AL34" s="984"/>
      <c r="AM34" s="984"/>
      <c r="AN34" s="984"/>
      <c r="AO34" s="984"/>
      <c r="AP34" s="984">
        <v>7101</v>
      </c>
      <c r="AQ34" s="984"/>
      <c r="AR34" s="984"/>
      <c r="AS34" s="984"/>
      <c r="AT34" s="984"/>
      <c r="AU34" s="984">
        <v>3955</v>
      </c>
      <c r="AV34" s="984"/>
      <c r="AW34" s="984"/>
      <c r="AX34" s="984"/>
      <c r="AY34" s="984"/>
      <c r="AZ34" s="1054" t="s">
        <v>559</v>
      </c>
      <c r="BA34" s="1054"/>
      <c r="BB34" s="1054"/>
      <c r="BC34" s="1054"/>
      <c r="BD34" s="1054"/>
      <c r="BE34" s="985" t="s">
        <v>394</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376</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2364</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399</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400</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554</v>
      </c>
      <c r="C68" s="999"/>
      <c r="D68" s="999"/>
      <c r="E68" s="999"/>
      <c r="F68" s="999"/>
      <c r="G68" s="999"/>
      <c r="H68" s="999"/>
      <c r="I68" s="999"/>
      <c r="J68" s="999"/>
      <c r="K68" s="999"/>
      <c r="L68" s="999"/>
      <c r="M68" s="999"/>
      <c r="N68" s="999"/>
      <c r="O68" s="999"/>
      <c r="P68" s="1000"/>
      <c r="Q68" s="1001">
        <v>2703</v>
      </c>
      <c r="R68" s="995"/>
      <c r="S68" s="995"/>
      <c r="T68" s="995"/>
      <c r="U68" s="995"/>
      <c r="V68" s="995">
        <v>2667</v>
      </c>
      <c r="W68" s="995"/>
      <c r="X68" s="995"/>
      <c r="Y68" s="995"/>
      <c r="Z68" s="995"/>
      <c r="AA68" s="995">
        <v>36</v>
      </c>
      <c r="AB68" s="995"/>
      <c r="AC68" s="995"/>
      <c r="AD68" s="995"/>
      <c r="AE68" s="995"/>
      <c r="AF68" s="995">
        <v>36</v>
      </c>
      <c r="AG68" s="995"/>
      <c r="AH68" s="995"/>
      <c r="AI68" s="995"/>
      <c r="AJ68" s="995"/>
      <c r="AK68" s="995" t="s">
        <v>559</v>
      </c>
      <c r="AL68" s="995"/>
      <c r="AM68" s="995"/>
      <c r="AN68" s="995"/>
      <c r="AO68" s="995"/>
      <c r="AP68" s="995">
        <v>4035</v>
      </c>
      <c r="AQ68" s="995"/>
      <c r="AR68" s="995"/>
      <c r="AS68" s="995"/>
      <c r="AT68" s="995"/>
      <c r="AU68" s="995">
        <v>404</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555</v>
      </c>
      <c r="C69" s="988"/>
      <c r="D69" s="988"/>
      <c r="E69" s="988"/>
      <c r="F69" s="988"/>
      <c r="G69" s="988"/>
      <c r="H69" s="988"/>
      <c r="I69" s="988"/>
      <c r="J69" s="988"/>
      <c r="K69" s="988"/>
      <c r="L69" s="988"/>
      <c r="M69" s="988"/>
      <c r="N69" s="988"/>
      <c r="O69" s="988"/>
      <c r="P69" s="989"/>
      <c r="Q69" s="990">
        <v>2277</v>
      </c>
      <c r="R69" s="984"/>
      <c r="S69" s="984"/>
      <c r="T69" s="984"/>
      <c r="U69" s="984"/>
      <c r="V69" s="984">
        <v>1977</v>
      </c>
      <c r="W69" s="984"/>
      <c r="X69" s="984"/>
      <c r="Y69" s="984"/>
      <c r="Z69" s="984"/>
      <c r="AA69" s="984">
        <v>300</v>
      </c>
      <c r="AB69" s="984"/>
      <c r="AC69" s="984"/>
      <c r="AD69" s="984"/>
      <c r="AE69" s="984"/>
      <c r="AF69" s="984">
        <v>9</v>
      </c>
      <c r="AG69" s="984"/>
      <c r="AH69" s="984"/>
      <c r="AI69" s="984"/>
      <c r="AJ69" s="984"/>
      <c r="AK69" s="984">
        <v>857</v>
      </c>
      <c r="AL69" s="984"/>
      <c r="AM69" s="984"/>
      <c r="AN69" s="984"/>
      <c r="AO69" s="984"/>
      <c r="AP69" s="984">
        <v>5128</v>
      </c>
      <c r="AQ69" s="984"/>
      <c r="AR69" s="984"/>
      <c r="AS69" s="984"/>
      <c r="AT69" s="984"/>
      <c r="AU69" s="984">
        <v>282</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556</v>
      </c>
      <c r="C70" s="988"/>
      <c r="D70" s="988"/>
      <c r="E70" s="988"/>
      <c r="F70" s="988"/>
      <c r="G70" s="988"/>
      <c r="H70" s="988"/>
      <c r="I70" s="988"/>
      <c r="J70" s="988"/>
      <c r="K70" s="988"/>
      <c r="L70" s="988"/>
      <c r="M70" s="988"/>
      <c r="N70" s="988"/>
      <c r="O70" s="988"/>
      <c r="P70" s="989"/>
      <c r="Q70" s="990">
        <v>2212</v>
      </c>
      <c r="R70" s="984"/>
      <c r="S70" s="984"/>
      <c r="T70" s="984"/>
      <c r="U70" s="984"/>
      <c r="V70" s="984">
        <v>2117</v>
      </c>
      <c r="W70" s="984"/>
      <c r="X70" s="984"/>
      <c r="Y70" s="984"/>
      <c r="Z70" s="984"/>
      <c r="AA70" s="984">
        <v>95</v>
      </c>
      <c r="AB70" s="984"/>
      <c r="AC70" s="984"/>
      <c r="AD70" s="984"/>
      <c r="AE70" s="984"/>
      <c r="AF70" s="984">
        <v>53</v>
      </c>
      <c r="AG70" s="984"/>
      <c r="AH70" s="984"/>
      <c r="AI70" s="984"/>
      <c r="AJ70" s="984"/>
      <c r="AK70" s="984" t="s">
        <v>559</v>
      </c>
      <c r="AL70" s="984"/>
      <c r="AM70" s="984"/>
      <c r="AN70" s="984"/>
      <c r="AO70" s="984"/>
      <c r="AP70" s="984">
        <v>433</v>
      </c>
      <c r="AQ70" s="984"/>
      <c r="AR70" s="984"/>
      <c r="AS70" s="984"/>
      <c r="AT70" s="984"/>
      <c r="AU70" s="984">
        <v>184</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557</v>
      </c>
      <c r="C71" s="988"/>
      <c r="D71" s="988"/>
      <c r="E71" s="988"/>
      <c r="F71" s="988"/>
      <c r="G71" s="988"/>
      <c r="H71" s="988"/>
      <c r="I71" s="988"/>
      <c r="J71" s="988"/>
      <c r="K71" s="988"/>
      <c r="L71" s="988"/>
      <c r="M71" s="988"/>
      <c r="N71" s="988"/>
      <c r="O71" s="988"/>
      <c r="P71" s="989"/>
      <c r="Q71" s="990">
        <v>1821</v>
      </c>
      <c r="R71" s="984"/>
      <c r="S71" s="984"/>
      <c r="T71" s="984"/>
      <c r="U71" s="984"/>
      <c r="V71" s="984">
        <v>1773</v>
      </c>
      <c r="W71" s="984"/>
      <c r="X71" s="984"/>
      <c r="Y71" s="984"/>
      <c r="Z71" s="984"/>
      <c r="AA71" s="984">
        <v>48</v>
      </c>
      <c r="AB71" s="984"/>
      <c r="AC71" s="984"/>
      <c r="AD71" s="984"/>
      <c r="AE71" s="984"/>
      <c r="AF71" s="984">
        <v>2293</v>
      </c>
      <c r="AG71" s="984"/>
      <c r="AH71" s="984"/>
      <c r="AI71" s="984"/>
      <c r="AJ71" s="984"/>
      <c r="AK71" s="984" t="s">
        <v>559</v>
      </c>
      <c r="AL71" s="984"/>
      <c r="AM71" s="984"/>
      <c r="AN71" s="984"/>
      <c r="AO71" s="984"/>
      <c r="AP71" s="984">
        <v>19142</v>
      </c>
      <c r="AQ71" s="984"/>
      <c r="AR71" s="984"/>
      <c r="AS71" s="984"/>
      <c r="AT71" s="984"/>
      <c r="AU71" s="984" t="s">
        <v>559</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558</v>
      </c>
      <c r="C72" s="988"/>
      <c r="D72" s="988"/>
      <c r="E72" s="988"/>
      <c r="F72" s="988"/>
      <c r="G72" s="988"/>
      <c r="H72" s="988"/>
      <c r="I72" s="988"/>
      <c r="J72" s="988"/>
      <c r="K72" s="988"/>
      <c r="L72" s="988"/>
      <c r="M72" s="988"/>
      <c r="N72" s="988"/>
      <c r="O72" s="988"/>
      <c r="P72" s="989"/>
      <c r="Q72" s="990">
        <v>33</v>
      </c>
      <c r="R72" s="984"/>
      <c r="S72" s="984"/>
      <c r="T72" s="984"/>
      <c r="U72" s="984"/>
      <c r="V72" s="984">
        <v>30</v>
      </c>
      <c r="W72" s="984"/>
      <c r="X72" s="984"/>
      <c r="Y72" s="984"/>
      <c r="Z72" s="984"/>
      <c r="AA72" s="984">
        <v>3</v>
      </c>
      <c r="AB72" s="984"/>
      <c r="AC72" s="984"/>
      <c r="AD72" s="984"/>
      <c r="AE72" s="984"/>
      <c r="AF72" s="984">
        <v>3</v>
      </c>
      <c r="AG72" s="984"/>
      <c r="AH72" s="984"/>
      <c r="AI72" s="984"/>
      <c r="AJ72" s="984"/>
      <c r="AK72" s="984" t="s">
        <v>559</v>
      </c>
      <c r="AL72" s="984"/>
      <c r="AM72" s="984"/>
      <c r="AN72" s="984"/>
      <c r="AO72" s="984"/>
      <c r="AP72" s="984" t="s">
        <v>559</v>
      </c>
      <c r="AQ72" s="984"/>
      <c r="AR72" s="984"/>
      <c r="AS72" s="984"/>
      <c r="AT72" s="984"/>
      <c r="AU72" s="984" t="s">
        <v>559</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376</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15">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2877136</v>
      </c>
      <c r="AB110" s="902"/>
      <c r="AC110" s="902"/>
      <c r="AD110" s="902"/>
      <c r="AE110" s="903"/>
      <c r="AF110" s="904">
        <v>2968957</v>
      </c>
      <c r="AG110" s="902"/>
      <c r="AH110" s="902"/>
      <c r="AI110" s="902"/>
      <c r="AJ110" s="903"/>
      <c r="AK110" s="904">
        <v>2926318</v>
      </c>
      <c r="AL110" s="902"/>
      <c r="AM110" s="902"/>
      <c r="AN110" s="902"/>
      <c r="AO110" s="903"/>
      <c r="AP110" s="905">
        <v>17.8</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29879894</v>
      </c>
      <c r="BR110" s="855"/>
      <c r="BS110" s="855"/>
      <c r="BT110" s="855"/>
      <c r="BU110" s="855"/>
      <c r="BV110" s="855">
        <v>29110063</v>
      </c>
      <c r="BW110" s="855"/>
      <c r="BX110" s="855"/>
      <c r="BY110" s="855"/>
      <c r="BZ110" s="855"/>
      <c r="CA110" s="855">
        <v>29228150</v>
      </c>
      <c r="CB110" s="855"/>
      <c r="CC110" s="855"/>
      <c r="CD110" s="855"/>
      <c r="CE110" s="855"/>
      <c r="CF110" s="879">
        <v>177.3</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20941</v>
      </c>
      <c r="BR111" s="830"/>
      <c r="BS111" s="830"/>
      <c r="BT111" s="830"/>
      <c r="BU111" s="830"/>
      <c r="BV111" s="830">
        <v>9158</v>
      </c>
      <c r="BW111" s="830"/>
      <c r="BX111" s="830"/>
      <c r="BY111" s="830"/>
      <c r="BZ111" s="830"/>
      <c r="CA111" s="830">
        <v>4974</v>
      </c>
      <c r="CB111" s="830"/>
      <c r="CC111" s="830"/>
      <c r="CD111" s="830"/>
      <c r="CE111" s="830"/>
      <c r="CF111" s="888">
        <v>0</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7229932</v>
      </c>
      <c r="BR112" s="830"/>
      <c r="BS112" s="830"/>
      <c r="BT112" s="830"/>
      <c r="BU112" s="830"/>
      <c r="BV112" s="830">
        <v>6944445</v>
      </c>
      <c r="BW112" s="830"/>
      <c r="BX112" s="830"/>
      <c r="BY112" s="830"/>
      <c r="BZ112" s="830"/>
      <c r="CA112" s="830">
        <v>6563639</v>
      </c>
      <c r="CB112" s="830"/>
      <c r="CC112" s="830"/>
      <c r="CD112" s="830"/>
      <c r="CE112" s="830"/>
      <c r="CF112" s="888">
        <v>39.799999999999997</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705828</v>
      </c>
      <c r="AB113" s="932"/>
      <c r="AC113" s="932"/>
      <c r="AD113" s="932"/>
      <c r="AE113" s="933"/>
      <c r="AF113" s="934">
        <v>703982</v>
      </c>
      <c r="AG113" s="932"/>
      <c r="AH113" s="932"/>
      <c r="AI113" s="932"/>
      <c r="AJ113" s="933"/>
      <c r="AK113" s="934">
        <v>597679</v>
      </c>
      <c r="AL113" s="932"/>
      <c r="AM113" s="932"/>
      <c r="AN113" s="932"/>
      <c r="AO113" s="933"/>
      <c r="AP113" s="935">
        <v>3.6</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621593</v>
      </c>
      <c r="BR113" s="830"/>
      <c r="BS113" s="830"/>
      <c r="BT113" s="830"/>
      <c r="BU113" s="830"/>
      <c r="BV113" s="830">
        <v>714872</v>
      </c>
      <c r="BW113" s="830"/>
      <c r="BX113" s="830"/>
      <c r="BY113" s="830"/>
      <c r="BZ113" s="830"/>
      <c r="CA113" s="830">
        <v>869286</v>
      </c>
      <c r="CB113" s="830"/>
      <c r="CC113" s="830"/>
      <c r="CD113" s="830"/>
      <c r="CE113" s="830"/>
      <c r="CF113" s="888">
        <v>5.3</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60856</v>
      </c>
      <c r="AB114" s="793"/>
      <c r="AC114" s="793"/>
      <c r="AD114" s="793"/>
      <c r="AE114" s="794"/>
      <c r="AF114" s="795">
        <v>54913</v>
      </c>
      <c r="AG114" s="793"/>
      <c r="AH114" s="793"/>
      <c r="AI114" s="793"/>
      <c r="AJ114" s="794"/>
      <c r="AK114" s="795">
        <v>30467</v>
      </c>
      <c r="AL114" s="793"/>
      <c r="AM114" s="793"/>
      <c r="AN114" s="793"/>
      <c r="AO114" s="794"/>
      <c r="AP114" s="837">
        <v>0.2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1462229</v>
      </c>
      <c r="BR114" s="830"/>
      <c r="BS114" s="830"/>
      <c r="BT114" s="830"/>
      <c r="BU114" s="830"/>
      <c r="BV114" s="830">
        <v>1521688</v>
      </c>
      <c r="BW114" s="830"/>
      <c r="BX114" s="830"/>
      <c r="BY114" s="830"/>
      <c r="BZ114" s="830"/>
      <c r="CA114" s="830">
        <v>1818326</v>
      </c>
      <c r="CB114" s="830"/>
      <c r="CC114" s="830"/>
      <c r="CD114" s="830"/>
      <c r="CE114" s="830"/>
      <c r="CF114" s="888">
        <v>11</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21055</v>
      </c>
      <c r="AB115" s="932"/>
      <c r="AC115" s="932"/>
      <c r="AD115" s="932"/>
      <c r="AE115" s="933"/>
      <c r="AF115" s="934">
        <v>16259</v>
      </c>
      <c r="AG115" s="932"/>
      <c r="AH115" s="932"/>
      <c r="AI115" s="932"/>
      <c r="AJ115" s="933"/>
      <c r="AK115" s="934">
        <v>7055</v>
      </c>
      <c r="AL115" s="932"/>
      <c r="AM115" s="932"/>
      <c r="AN115" s="932"/>
      <c r="AO115" s="933"/>
      <c r="AP115" s="935">
        <v>0</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38</v>
      </c>
      <c r="AB116" s="793"/>
      <c r="AC116" s="793"/>
      <c r="AD116" s="793"/>
      <c r="AE116" s="794"/>
      <c r="AF116" s="795">
        <v>46</v>
      </c>
      <c r="AG116" s="793"/>
      <c r="AH116" s="793"/>
      <c r="AI116" s="793"/>
      <c r="AJ116" s="794"/>
      <c r="AK116" s="795">
        <v>1564</v>
      </c>
      <c r="AL116" s="793"/>
      <c r="AM116" s="793"/>
      <c r="AN116" s="793"/>
      <c r="AO116" s="794"/>
      <c r="AP116" s="837">
        <v>0</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20941</v>
      </c>
      <c r="DH116" s="793"/>
      <c r="DI116" s="793"/>
      <c r="DJ116" s="793"/>
      <c r="DK116" s="794"/>
      <c r="DL116" s="795">
        <v>9158</v>
      </c>
      <c r="DM116" s="793"/>
      <c r="DN116" s="793"/>
      <c r="DO116" s="793"/>
      <c r="DP116" s="794"/>
      <c r="DQ116" s="795">
        <v>4974</v>
      </c>
      <c r="DR116" s="793"/>
      <c r="DS116" s="793"/>
      <c r="DT116" s="793"/>
      <c r="DU116" s="794"/>
      <c r="DV116" s="837">
        <v>0</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3664913</v>
      </c>
      <c r="AB117" s="916"/>
      <c r="AC117" s="916"/>
      <c r="AD117" s="916"/>
      <c r="AE117" s="917"/>
      <c r="AF117" s="918">
        <v>3744157</v>
      </c>
      <c r="AG117" s="916"/>
      <c r="AH117" s="916"/>
      <c r="AI117" s="916"/>
      <c r="AJ117" s="917"/>
      <c r="AK117" s="918">
        <v>3563083</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39214589</v>
      </c>
      <c r="BR119" s="858"/>
      <c r="BS119" s="858"/>
      <c r="BT119" s="858"/>
      <c r="BU119" s="858"/>
      <c r="BV119" s="858">
        <v>38300226</v>
      </c>
      <c r="BW119" s="858"/>
      <c r="BX119" s="858"/>
      <c r="BY119" s="858"/>
      <c r="BZ119" s="858"/>
      <c r="CA119" s="858">
        <v>38484375</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3336554</v>
      </c>
      <c r="BR120" s="855"/>
      <c r="BS120" s="855"/>
      <c r="BT120" s="855"/>
      <c r="BU120" s="855"/>
      <c r="BV120" s="855">
        <v>3752603</v>
      </c>
      <c r="BW120" s="855"/>
      <c r="BX120" s="855"/>
      <c r="BY120" s="855"/>
      <c r="BZ120" s="855"/>
      <c r="CA120" s="855">
        <v>3305507</v>
      </c>
      <c r="CB120" s="855"/>
      <c r="CC120" s="855"/>
      <c r="CD120" s="855"/>
      <c r="CE120" s="855"/>
      <c r="CF120" s="879">
        <v>20.100000000000001</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3955076</v>
      </c>
      <c r="DR120" s="855"/>
      <c r="DS120" s="855"/>
      <c r="DT120" s="855"/>
      <c r="DU120" s="855"/>
      <c r="DV120" s="856">
        <v>24</v>
      </c>
      <c r="DW120" s="856"/>
      <c r="DX120" s="856"/>
      <c r="DY120" s="856"/>
      <c r="DZ120" s="857"/>
    </row>
    <row r="121" spans="1:130" s="212" customFormat="1" ht="26.25" customHeight="1" x14ac:dyDescent="0.15">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4289321</v>
      </c>
      <c r="BR121" s="830"/>
      <c r="BS121" s="830"/>
      <c r="BT121" s="830"/>
      <c r="BU121" s="830"/>
      <c r="BV121" s="830">
        <v>4178574</v>
      </c>
      <c r="BW121" s="830"/>
      <c r="BX121" s="830"/>
      <c r="BY121" s="830"/>
      <c r="BZ121" s="830"/>
      <c r="CA121" s="830">
        <v>4093184</v>
      </c>
      <c r="CB121" s="830"/>
      <c r="CC121" s="830"/>
      <c r="CD121" s="830"/>
      <c r="CE121" s="830"/>
      <c r="CF121" s="888">
        <v>24.8</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2815671</v>
      </c>
      <c r="DH121" s="830"/>
      <c r="DI121" s="830"/>
      <c r="DJ121" s="830"/>
      <c r="DK121" s="830"/>
      <c r="DL121" s="830">
        <v>2591863</v>
      </c>
      <c r="DM121" s="830"/>
      <c r="DN121" s="830"/>
      <c r="DO121" s="830"/>
      <c r="DP121" s="830"/>
      <c r="DQ121" s="830">
        <v>2537060</v>
      </c>
      <c r="DR121" s="830"/>
      <c r="DS121" s="830"/>
      <c r="DT121" s="830"/>
      <c r="DU121" s="830"/>
      <c r="DV121" s="807">
        <v>15.4</v>
      </c>
      <c r="DW121" s="807"/>
      <c r="DX121" s="807"/>
      <c r="DY121" s="807"/>
      <c r="DZ121" s="808"/>
    </row>
    <row r="122" spans="1:130" s="212" customFormat="1" ht="26.25" customHeight="1" x14ac:dyDescent="0.15">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24671273</v>
      </c>
      <c r="BR122" s="858"/>
      <c r="BS122" s="858"/>
      <c r="BT122" s="858"/>
      <c r="BU122" s="858"/>
      <c r="BV122" s="858">
        <v>23750113</v>
      </c>
      <c r="BW122" s="858"/>
      <c r="BX122" s="858"/>
      <c r="BY122" s="858"/>
      <c r="BZ122" s="858"/>
      <c r="CA122" s="858">
        <v>23393905</v>
      </c>
      <c r="CB122" s="858"/>
      <c r="CC122" s="858"/>
      <c r="CD122" s="858"/>
      <c r="CE122" s="858"/>
      <c r="CF122" s="859">
        <v>141.9</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v>68568</v>
      </c>
      <c r="DH122" s="830"/>
      <c r="DI122" s="830"/>
      <c r="DJ122" s="830"/>
      <c r="DK122" s="830"/>
      <c r="DL122" s="830">
        <v>62046</v>
      </c>
      <c r="DM122" s="830"/>
      <c r="DN122" s="830"/>
      <c r="DO122" s="830"/>
      <c r="DP122" s="830"/>
      <c r="DQ122" s="830">
        <v>55444</v>
      </c>
      <c r="DR122" s="830"/>
      <c r="DS122" s="830"/>
      <c r="DT122" s="830"/>
      <c r="DU122" s="830"/>
      <c r="DV122" s="807">
        <v>0.3</v>
      </c>
      <c r="DW122" s="807"/>
      <c r="DX122" s="807"/>
      <c r="DY122" s="807"/>
      <c r="DZ122" s="808"/>
    </row>
    <row r="123" spans="1:130" s="212" customFormat="1" ht="26.25" customHeight="1" x14ac:dyDescent="0.15">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13718</v>
      </c>
      <c r="AB123" s="793"/>
      <c r="AC123" s="793"/>
      <c r="AD123" s="793"/>
      <c r="AE123" s="794"/>
      <c r="AF123" s="795">
        <v>14422</v>
      </c>
      <c r="AG123" s="793"/>
      <c r="AH123" s="793"/>
      <c r="AI123" s="793"/>
      <c r="AJ123" s="794"/>
      <c r="AK123" s="795">
        <v>4342</v>
      </c>
      <c r="AL123" s="793"/>
      <c r="AM123" s="793"/>
      <c r="AN123" s="793"/>
      <c r="AO123" s="794"/>
      <c r="AP123" s="837">
        <v>0</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32297148</v>
      </c>
      <c r="BR123" s="846"/>
      <c r="BS123" s="846"/>
      <c r="BT123" s="846"/>
      <c r="BU123" s="846"/>
      <c r="BV123" s="846">
        <v>31681290</v>
      </c>
      <c r="BW123" s="846"/>
      <c r="BX123" s="846"/>
      <c r="BY123" s="846"/>
      <c r="BZ123" s="846"/>
      <c r="CA123" s="846">
        <v>30792596</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v>15608</v>
      </c>
      <c r="DH123" s="793"/>
      <c r="DI123" s="793"/>
      <c r="DJ123" s="793"/>
      <c r="DK123" s="794"/>
      <c r="DL123" s="795">
        <v>17358</v>
      </c>
      <c r="DM123" s="793"/>
      <c r="DN123" s="793"/>
      <c r="DO123" s="793"/>
      <c r="DP123" s="794"/>
      <c r="DQ123" s="795">
        <v>16059</v>
      </c>
      <c r="DR123" s="793"/>
      <c r="DS123" s="793"/>
      <c r="DT123" s="793"/>
      <c r="DU123" s="794"/>
      <c r="DV123" s="837">
        <v>0.1</v>
      </c>
      <c r="DW123" s="838"/>
      <c r="DX123" s="838"/>
      <c r="DY123" s="838"/>
      <c r="DZ123" s="839"/>
    </row>
    <row r="124" spans="1:130" s="212" customFormat="1" ht="26.25" customHeight="1" thickBot="1" x14ac:dyDescent="0.2">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44.8</v>
      </c>
      <c r="BR124" s="844"/>
      <c r="BS124" s="844"/>
      <c r="BT124" s="844"/>
      <c r="BU124" s="844"/>
      <c r="BV124" s="844">
        <v>41.6</v>
      </c>
      <c r="BW124" s="844"/>
      <c r="BX124" s="844"/>
      <c r="BY124" s="844"/>
      <c r="BZ124" s="844"/>
      <c r="CA124" s="844">
        <v>46.6</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v>4330085</v>
      </c>
      <c r="DH124" s="777"/>
      <c r="DI124" s="777"/>
      <c r="DJ124" s="777"/>
      <c r="DK124" s="778"/>
      <c r="DL124" s="779">
        <v>4273178</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7337</v>
      </c>
      <c r="AB127" s="793"/>
      <c r="AC127" s="793"/>
      <c r="AD127" s="793"/>
      <c r="AE127" s="794"/>
      <c r="AF127" s="795">
        <v>1837</v>
      </c>
      <c r="AG127" s="793"/>
      <c r="AH127" s="793"/>
      <c r="AI127" s="793"/>
      <c r="AJ127" s="794"/>
      <c r="AK127" s="795">
        <v>2713</v>
      </c>
      <c r="AL127" s="793"/>
      <c r="AM127" s="793"/>
      <c r="AN127" s="793"/>
      <c r="AO127" s="794"/>
      <c r="AP127" s="837">
        <v>0</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447296</v>
      </c>
      <c r="AB128" s="814"/>
      <c r="AC128" s="814"/>
      <c r="AD128" s="814"/>
      <c r="AE128" s="815"/>
      <c r="AF128" s="816">
        <v>450988</v>
      </c>
      <c r="AG128" s="814"/>
      <c r="AH128" s="814"/>
      <c r="AI128" s="814"/>
      <c r="AJ128" s="815"/>
      <c r="AK128" s="816">
        <v>340089</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12.56</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17637435</v>
      </c>
      <c r="AB129" s="793"/>
      <c r="AC129" s="793"/>
      <c r="AD129" s="793"/>
      <c r="AE129" s="794"/>
      <c r="AF129" s="795">
        <v>18160204</v>
      </c>
      <c r="AG129" s="793"/>
      <c r="AH129" s="793"/>
      <c r="AI129" s="793"/>
      <c r="AJ129" s="794"/>
      <c r="AK129" s="795">
        <v>18622330</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17.559999999999999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2218762</v>
      </c>
      <c r="AB130" s="793"/>
      <c r="AC130" s="793"/>
      <c r="AD130" s="793"/>
      <c r="AE130" s="794"/>
      <c r="AF130" s="795">
        <v>2264595</v>
      </c>
      <c r="AG130" s="793"/>
      <c r="AH130" s="793"/>
      <c r="AI130" s="793"/>
      <c r="AJ130" s="794"/>
      <c r="AK130" s="795">
        <v>2140757</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6.5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15418673</v>
      </c>
      <c r="AB131" s="777"/>
      <c r="AC131" s="777"/>
      <c r="AD131" s="777"/>
      <c r="AE131" s="778"/>
      <c r="AF131" s="779">
        <v>15895609</v>
      </c>
      <c r="AG131" s="777"/>
      <c r="AH131" s="777"/>
      <c r="AI131" s="777"/>
      <c r="AJ131" s="778"/>
      <c r="AK131" s="779">
        <v>16481573</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46.6</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6.4782159999999998</v>
      </c>
      <c r="AB132" s="758"/>
      <c r="AC132" s="758"/>
      <c r="AD132" s="758"/>
      <c r="AE132" s="759"/>
      <c r="AF132" s="760">
        <v>6.4708059999999996</v>
      </c>
      <c r="AG132" s="758"/>
      <c r="AH132" s="758"/>
      <c r="AI132" s="758"/>
      <c r="AJ132" s="759"/>
      <c r="AK132" s="760">
        <v>6.5663450000000001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6.8</v>
      </c>
      <c r="AB133" s="737"/>
      <c r="AC133" s="737"/>
      <c r="AD133" s="737"/>
      <c r="AE133" s="738"/>
      <c r="AF133" s="736">
        <v>6.4</v>
      </c>
      <c r="AG133" s="737"/>
      <c r="AH133" s="737"/>
      <c r="AI133" s="737"/>
      <c r="AJ133" s="738"/>
      <c r="AK133" s="736">
        <v>6.5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FGErFYiptn+bi0HLOPuKDVvJ3UCyFjhKvjxYpCvobcuGaL6z+/iHhkgO9X6Kx7E1gdRKUBOqRqnRXbFhbhthA==" saltValue="GNC+8UUIdrzAEvT0ty2/L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W21" zoomScale="77" zoomScaleNormal="85" zoomScaleSheetLayoutView="100" workbookViewId="0">
      <selection activeCell="AX29" sqref="AX29"/>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aEWCbotAnvq8BxoGOWHs9r7yaBpKfgPyrfAz3aNmidBIwcH7T46gMkNq7+0ZzQ5fexbbAXgyv62S8aN897HV2Q==" saltValue="6MpHo6wNy01gyF1rm8B1e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0" zoomScale="61" zoomScaleNormal="115" zoomScaleSheetLayoutView="55" workbookViewId="0">
      <selection activeCell="CH89" sqref="CH89"/>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V1bGgE/ljQfxQWJZ0Ey6jwQqzUVukXBCMtoU6TgBv5S9bC+aRhn2CsCukIPmCPb1P4qDwRYXzhszDYr1PVmMg==" saltValue="z7z+ALvTH5TPzXMYdR3Fwg=="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workbookViewId="0">
      <selection activeCell="Z9" sqref="Z9"/>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31" t="s">
        <v>479</v>
      </c>
      <c r="AP7" s="253"/>
      <c r="AQ7" s="254" t="s">
        <v>480</v>
      </c>
      <c r="AR7" s="255"/>
    </row>
    <row r="8" spans="1:46" x14ac:dyDescent="0.15">
      <c r="A8" s="247"/>
      <c r="AK8" s="256"/>
      <c r="AL8" s="257"/>
      <c r="AM8" s="257"/>
      <c r="AN8" s="258"/>
      <c r="AO8" s="1132"/>
      <c r="AP8" s="259" t="s">
        <v>481</v>
      </c>
      <c r="AQ8" s="260" t="s">
        <v>482</v>
      </c>
      <c r="AR8" s="261" t="s">
        <v>483</v>
      </c>
    </row>
    <row r="9" spans="1:46" x14ac:dyDescent="0.15">
      <c r="A9" s="247"/>
      <c r="AK9" s="1143" t="s">
        <v>484</v>
      </c>
      <c r="AL9" s="1144"/>
      <c r="AM9" s="1144"/>
      <c r="AN9" s="1145"/>
      <c r="AO9" s="262">
        <v>4078115</v>
      </c>
      <c r="AP9" s="262">
        <v>71367</v>
      </c>
      <c r="AQ9" s="263">
        <v>72348</v>
      </c>
      <c r="AR9" s="264">
        <v>-1.4</v>
      </c>
    </row>
    <row r="10" spans="1:46" ht="13.5" customHeight="1" x14ac:dyDescent="0.15">
      <c r="A10" s="247"/>
      <c r="AK10" s="1143" t="s">
        <v>485</v>
      </c>
      <c r="AL10" s="1144"/>
      <c r="AM10" s="1144"/>
      <c r="AN10" s="1145"/>
      <c r="AO10" s="265">
        <v>1004497</v>
      </c>
      <c r="AP10" s="265">
        <v>17579</v>
      </c>
      <c r="AQ10" s="266">
        <v>6364</v>
      </c>
      <c r="AR10" s="267">
        <v>176.2</v>
      </c>
    </row>
    <row r="11" spans="1:46" ht="13.5" customHeight="1" x14ac:dyDescent="0.15">
      <c r="A11" s="247"/>
      <c r="AK11" s="1143" t="s">
        <v>486</v>
      </c>
      <c r="AL11" s="1144"/>
      <c r="AM11" s="1144"/>
      <c r="AN11" s="1145"/>
      <c r="AO11" s="265" t="s">
        <v>487</v>
      </c>
      <c r="AP11" s="265" t="s">
        <v>487</v>
      </c>
      <c r="AQ11" s="266">
        <v>1262</v>
      </c>
      <c r="AR11" s="267" t="s">
        <v>487</v>
      </c>
    </row>
    <row r="12" spans="1:46" ht="13.5" customHeight="1" x14ac:dyDescent="0.15">
      <c r="A12" s="247"/>
      <c r="AK12" s="1143" t="s">
        <v>488</v>
      </c>
      <c r="AL12" s="1144"/>
      <c r="AM12" s="1144"/>
      <c r="AN12" s="1145"/>
      <c r="AO12" s="265" t="s">
        <v>487</v>
      </c>
      <c r="AP12" s="265" t="s">
        <v>487</v>
      </c>
      <c r="AQ12" s="266">
        <v>10</v>
      </c>
      <c r="AR12" s="267" t="s">
        <v>487</v>
      </c>
    </row>
    <row r="13" spans="1:46" ht="13.5" customHeight="1" x14ac:dyDescent="0.15">
      <c r="A13" s="247"/>
      <c r="AK13" s="1143" t="s">
        <v>489</v>
      </c>
      <c r="AL13" s="1144"/>
      <c r="AM13" s="1144"/>
      <c r="AN13" s="1145"/>
      <c r="AO13" s="265">
        <v>221752</v>
      </c>
      <c r="AP13" s="265">
        <v>3881</v>
      </c>
      <c r="AQ13" s="266">
        <v>3257</v>
      </c>
      <c r="AR13" s="267">
        <v>19.2</v>
      </c>
    </row>
    <row r="14" spans="1:46" ht="13.5" customHeight="1" x14ac:dyDescent="0.15">
      <c r="A14" s="247"/>
      <c r="AK14" s="1143" t="s">
        <v>490</v>
      </c>
      <c r="AL14" s="1144"/>
      <c r="AM14" s="1144"/>
      <c r="AN14" s="1145"/>
      <c r="AO14" s="265">
        <v>127773</v>
      </c>
      <c r="AP14" s="265">
        <v>2236</v>
      </c>
      <c r="AQ14" s="266">
        <v>1617</v>
      </c>
      <c r="AR14" s="267">
        <v>38.299999999999997</v>
      </c>
    </row>
    <row r="15" spans="1:46" ht="13.5" customHeight="1" x14ac:dyDescent="0.15">
      <c r="A15" s="247"/>
      <c r="AK15" s="1146" t="s">
        <v>491</v>
      </c>
      <c r="AL15" s="1147"/>
      <c r="AM15" s="1147"/>
      <c r="AN15" s="1148"/>
      <c r="AO15" s="265">
        <v>-136052</v>
      </c>
      <c r="AP15" s="265">
        <v>-2381</v>
      </c>
      <c r="AQ15" s="266">
        <v>-3947</v>
      </c>
      <c r="AR15" s="267">
        <v>-39.700000000000003</v>
      </c>
    </row>
    <row r="16" spans="1:46" x14ac:dyDescent="0.15">
      <c r="A16" s="247"/>
      <c r="AK16" s="1146" t="s">
        <v>177</v>
      </c>
      <c r="AL16" s="1147"/>
      <c r="AM16" s="1147"/>
      <c r="AN16" s="1148"/>
      <c r="AO16" s="265">
        <v>5296085</v>
      </c>
      <c r="AP16" s="265">
        <v>92681</v>
      </c>
      <c r="AQ16" s="266">
        <v>80912</v>
      </c>
      <c r="AR16" s="267">
        <v>14.5</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49" t="s">
        <v>496</v>
      </c>
      <c r="AL21" s="1150"/>
      <c r="AM21" s="1150"/>
      <c r="AN21" s="1151"/>
      <c r="AO21" s="277">
        <v>7.31</v>
      </c>
      <c r="AP21" s="278">
        <v>6.71</v>
      </c>
      <c r="AQ21" s="279">
        <v>0.6</v>
      </c>
      <c r="AS21" s="280"/>
      <c r="AT21" s="276"/>
    </row>
    <row r="22" spans="1:46" s="248" customFormat="1" x14ac:dyDescent="0.15">
      <c r="A22" s="276"/>
      <c r="AK22" s="1149" t="s">
        <v>497</v>
      </c>
      <c r="AL22" s="1150"/>
      <c r="AM22" s="1150"/>
      <c r="AN22" s="1151"/>
      <c r="AO22" s="281">
        <v>96.9</v>
      </c>
      <c r="AP22" s="282">
        <v>98.3</v>
      </c>
      <c r="AQ22" s="283">
        <v>-1.4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31" t="s">
        <v>479</v>
      </c>
      <c r="AP30" s="253"/>
      <c r="AQ30" s="254" t="s">
        <v>480</v>
      </c>
      <c r="AR30" s="255"/>
    </row>
    <row r="31" spans="1:46" x14ac:dyDescent="0.15">
      <c r="A31" s="247"/>
      <c r="AK31" s="256"/>
      <c r="AL31" s="257"/>
      <c r="AM31" s="257"/>
      <c r="AN31" s="258"/>
      <c r="AO31" s="1132"/>
      <c r="AP31" s="259" t="s">
        <v>481</v>
      </c>
      <c r="AQ31" s="260" t="s">
        <v>482</v>
      </c>
      <c r="AR31" s="261" t="s">
        <v>483</v>
      </c>
    </row>
    <row r="32" spans="1:46" ht="27" customHeight="1" x14ac:dyDescent="0.15">
      <c r="A32" s="247"/>
      <c r="AK32" s="1133" t="s">
        <v>501</v>
      </c>
      <c r="AL32" s="1134"/>
      <c r="AM32" s="1134"/>
      <c r="AN32" s="1135"/>
      <c r="AO32" s="291">
        <v>2926318</v>
      </c>
      <c r="AP32" s="291">
        <v>51210</v>
      </c>
      <c r="AQ32" s="292">
        <v>34344</v>
      </c>
      <c r="AR32" s="293">
        <v>49.1</v>
      </c>
    </row>
    <row r="33" spans="1:46" ht="13.5" customHeight="1" x14ac:dyDescent="0.15">
      <c r="A33" s="247"/>
      <c r="AK33" s="1133" t="s">
        <v>502</v>
      </c>
      <c r="AL33" s="1134"/>
      <c r="AM33" s="1134"/>
      <c r="AN33" s="1135"/>
      <c r="AO33" s="291" t="s">
        <v>487</v>
      </c>
      <c r="AP33" s="291" t="s">
        <v>487</v>
      </c>
      <c r="AQ33" s="292" t="s">
        <v>487</v>
      </c>
      <c r="AR33" s="293" t="s">
        <v>487</v>
      </c>
    </row>
    <row r="34" spans="1:46" ht="27" customHeight="1" x14ac:dyDescent="0.15">
      <c r="A34" s="247"/>
      <c r="AK34" s="1133" t="s">
        <v>503</v>
      </c>
      <c r="AL34" s="1134"/>
      <c r="AM34" s="1134"/>
      <c r="AN34" s="1135"/>
      <c r="AO34" s="291" t="s">
        <v>487</v>
      </c>
      <c r="AP34" s="291" t="s">
        <v>487</v>
      </c>
      <c r="AQ34" s="292">
        <v>3</v>
      </c>
      <c r="AR34" s="293" t="s">
        <v>487</v>
      </c>
    </row>
    <row r="35" spans="1:46" ht="27" customHeight="1" x14ac:dyDescent="0.15">
      <c r="A35" s="247"/>
      <c r="AK35" s="1133" t="s">
        <v>504</v>
      </c>
      <c r="AL35" s="1134"/>
      <c r="AM35" s="1134"/>
      <c r="AN35" s="1135"/>
      <c r="AO35" s="291">
        <v>597679</v>
      </c>
      <c r="AP35" s="291">
        <v>10459</v>
      </c>
      <c r="AQ35" s="292">
        <v>7806</v>
      </c>
      <c r="AR35" s="293">
        <v>34</v>
      </c>
    </row>
    <row r="36" spans="1:46" ht="27" customHeight="1" x14ac:dyDescent="0.15">
      <c r="A36" s="247"/>
      <c r="AK36" s="1133" t="s">
        <v>505</v>
      </c>
      <c r="AL36" s="1134"/>
      <c r="AM36" s="1134"/>
      <c r="AN36" s="1135"/>
      <c r="AO36" s="291">
        <v>30467</v>
      </c>
      <c r="AP36" s="291">
        <v>533</v>
      </c>
      <c r="AQ36" s="292">
        <v>1690</v>
      </c>
      <c r="AR36" s="293">
        <v>-68.5</v>
      </c>
    </row>
    <row r="37" spans="1:46" ht="13.5" customHeight="1" x14ac:dyDescent="0.15">
      <c r="A37" s="247"/>
      <c r="AK37" s="1133" t="s">
        <v>506</v>
      </c>
      <c r="AL37" s="1134"/>
      <c r="AM37" s="1134"/>
      <c r="AN37" s="1135"/>
      <c r="AO37" s="291">
        <v>7055</v>
      </c>
      <c r="AP37" s="291">
        <v>123</v>
      </c>
      <c r="AQ37" s="292">
        <v>666</v>
      </c>
      <c r="AR37" s="293">
        <v>-81.5</v>
      </c>
    </row>
    <row r="38" spans="1:46" ht="27" customHeight="1" x14ac:dyDescent="0.15">
      <c r="A38" s="247"/>
      <c r="AK38" s="1136" t="s">
        <v>507</v>
      </c>
      <c r="AL38" s="1137"/>
      <c r="AM38" s="1137"/>
      <c r="AN38" s="1138"/>
      <c r="AO38" s="294">
        <v>1564</v>
      </c>
      <c r="AP38" s="294">
        <v>27</v>
      </c>
      <c r="AQ38" s="295">
        <v>3</v>
      </c>
      <c r="AR38" s="283">
        <v>800</v>
      </c>
      <c r="AS38" s="290"/>
    </row>
    <row r="39" spans="1:46" x14ac:dyDescent="0.15">
      <c r="A39" s="247"/>
      <c r="AK39" s="1136" t="s">
        <v>508</v>
      </c>
      <c r="AL39" s="1137"/>
      <c r="AM39" s="1137"/>
      <c r="AN39" s="1138"/>
      <c r="AO39" s="291">
        <v>-340089</v>
      </c>
      <c r="AP39" s="291">
        <v>-5952</v>
      </c>
      <c r="AQ39" s="292">
        <v>-5822</v>
      </c>
      <c r="AR39" s="293">
        <v>2.2000000000000002</v>
      </c>
      <c r="AS39" s="290"/>
    </row>
    <row r="40" spans="1:46" ht="27" customHeight="1" x14ac:dyDescent="0.15">
      <c r="A40" s="247"/>
      <c r="AK40" s="1133" t="s">
        <v>509</v>
      </c>
      <c r="AL40" s="1134"/>
      <c r="AM40" s="1134"/>
      <c r="AN40" s="1135"/>
      <c r="AO40" s="291">
        <v>-2140757</v>
      </c>
      <c r="AP40" s="291">
        <v>-37463</v>
      </c>
      <c r="AQ40" s="292">
        <v>-26710</v>
      </c>
      <c r="AR40" s="293">
        <v>40.299999999999997</v>
      </c>
      <c r="AS40" s="290"/>
    </row>
    <row r="41" spans="1:46" x14ac:dyDescent="0.15">
      <c r="A41" s="247"/>
      <c r="AK41" s="1139" t="s">
        <v>287</v>
      </c>
      <c r="AL41" s="1140"/>
      <c r="AM41" s="1140"/>
      <c r="AN41" s="1141"/>
      <c r="AO41" s="291">
        <v>1082237</v>
      </c>
      <c r="AP41" s="291">
        <v>18939</v>
      </c>
      <c r="AQ41" s="292">
        <v>11979</v>
      </c>
      <c r="AR41" s="293">
        <v>58.1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26" t="s">
        <v>479</v>
      </c>
      <c r="AN49" s="1128" t="s">
        <v>512</v>
      </c>
      <c r="AO49" s="1129"/>
      <c r="AP49" s="1129"/>
      <c r="AQ49" s="1129"/>
      <c r="AR49" s="1130"/>
    </row>
    <row r="50" spans="1:44" x14ac:dyDescent="0.15">
      <c r="A50" s="247"/>
      <c r="AK50" s="305"/>
      <c r="AL50" s="306"/>
      <c r="AM50" s="1127"/>
      <c r="AN50" s="307" t="s">
        <v>513</v>
      </c>
      <c r="AO50" s="308" t="s">
        <v>514</v>
      </c>
      <c r="AP50" s="309" t="s">
        <v>515</v>
      </c>
      <c r="AQ50" s="310" t="s">
        <v>516</v>
      </c>
      <c r="AR50" s="311" t="s">
        <v>517</v>
      </c>
    </row>
    <row r="51" spans="1:44" x14ac:dyDescent="0.15">
      <c r="A51" s="247"/>
      <c r="AK51" s="303" t="s">
        <v>518</v>
      </c>
      <c r="AL51" s="304"/>
      <c r="AM51" s="312">
        <v>1854776</v>
      </c>
      <c r="AN51" s="313">
        <v>31824</v>
      </c>
      <c r="AO51" s="314">
        <v>-8.5</v>
      </c>
      <c r="AP51" s="315">
        <v>45483</v>
      </c>
      <c r="AQ51" s="316">
        <v>-0.2</v>
      </c>
      <c r="AR51" s="317">
        <v>-8.3000000000000007</v>
      </c>
    </row>
    <row r="52" spans="1:44" x14ac:dyDescent="0.15">
      <c r="A52" s="247"/>
      <c r="AK52" s="318"/>
      <c r="AL52" s="319" t="s">
        <v>519</v>
      </c>
      <c r="AM52" s="320">
        <v>489858</v>
      </c>
      <c r="AN52" s="321">
        <v>8405</v>
      </c>
      <c r="AO52" s="322">
        <v>-15.1</v>
      </c>
      <c r="AP52" s="323">
        <v>24241</v>
      </c>
      <c r="AQ52" s="324">
        <v>0.4</v>
      </c>
      <c r="AR52" s="325">
        <v>-15.5</v>
      </c>
    </row>
    <row r="53" spans="1:44" x14ac:dyDescent="0.15">
      <c r="A53" s="247"/>
      <c r="AK53" s="303" t="s">
        <v>520</v>
      </c>
      <c r="AL53" s="304"/>
      <c r="AM53" s="312">
        <v>2460600</v>
      </c>
      <c r="AN53" s="313">
        <v>42354</v>
      </c>
      <c r="AO53" s="314">
        <v>33.1</v>
      </c>
      <c r="AP53" s="315">
        <v>45945</v>
      </c>
      <c r="AQ53" s="316">
        <v>1</v>
      </c>
      <c r="AR53" s="317">
        <v>32.1</v>
      </c>
    </row>
    <row r="54" spans="1:44" x14ac:dyDescent="0.15">
      <c r="A54" s="247"/>
      <c r="AK54" s="318"/>
      <c r="AL54" s="319" t="s">
        <v>519</v>
      </c>
      <c r="AM54" s="320">
        <v>966760</v>
      </c>
      <c r="AN54" s="321">
        <v>16641</v>
      </c>
      <c r="AO54" s="322">
        <v>98</v>
      </c>
      <c r="AP54" s="323">
        <v>25180</v>
      </c>
      <c r="AQ54" s="324">
        <v>3.9</v>
      </c>
      <c r="AR54" s="325">
        <v>94.1</v>
      </c>
    </row>
    <row r="55" spans="1:44" x14ac:dyDescent="0.15">
      <c r="A55" s="247"/>
      <c r="AK55" s="303" t="s">
        <v>521</v>
      </c>
      <c r="AL55" s="304"/>
      <c r="AM55" s="312">
        <v>2278941</v>
      </c>
      <c r="AN55" s="313">
        <v>39323</v>
      </c>
      <c r="AO55" s="314">
        <v>-7.2</v>
      </c>
      <c r="AP55" s="315">
        <v>44475</v>
      </c>
      <c r="AQ55" s="316">
        <v>-3.2</v>
      </c>
      <c r="AR55" s="317">
        <v>-4</v>
      </c>
    </row>
    <row r="56" spans="1:44" x14ac:dyDescent="0.15">
      <c r="A56" s="247"/>
      <c r="AK56" s="318"/>
      <c r="AL56" s="319" t="s">
        <v>519</v>
      </c>
      <c r="AM56" s="320">
        <v>678748</v>
      </c>
      <c r="AN56" s="321">
        <v>11712</v>
      </c>
      <c r="AO56" s="322">
        <v>-29.6</v>
      </c>
      <c r="AP56" s="323">
        <v>24780</v>
      </c>
      <c r="AQ56" s="324">
        <v>-1.6</v>
      </c>
      <c r="AR56" s="325">
        <v>-28</v>
      </c>
    </row>
    <row r="57" spans="1:44" x14ac:dyDescent="0.15">
      <c r="A57" s="247"/>
      <c r="AK57" s="303" t="s">
        <v>522</v>
      </c>
      <c r="AL57" s="304"/>
      <c r="AM57" s="312">
        <v>2646800</v>
      </c>
      <c r="AN57" s="313">
        <v>45916</v>
      </c>
      <c r="AO57" s="314">
        <v>16.8</v>
      </c>
      <c r="AP57" s="315">
        <v>45982</v>
      </c>
      <c r="AQ57" s="316">
        <v>3.4</v>
      </c>
      <c r="AR57" s="317">
        <v>13.4</v>
      </c>
    </row>
    <row r="58" spans="1:44" x14ac:dyDescent="0.15">
      <c r="A58" s="247"/>
      <c r="AK58" s="318"/>
      <c r="AL58" s="319" t="s">
        <v>519</v>
      </c>
      <c r="AM58" s="320">
        <v>900220</v>
      </c>
      <c r="AN58" s="321">
        <v>15617</v>
      </c>
      <c r="AO58" s="322">
        <v>33.299999999999997</v>
      </c>
      <c r="AP58" s="323">
        <v>25583</v>
      </c>
      <c r="AQ58" s="324">
        <v>3.2</v>
      </c>
      <c r="AR58" s="325">
        <v>30.1</v>
      </c>
    </row>
    <row r="59" spans="1:44" x14ac:dyDescent="0.15">
      <c r="A59" s="247"/>
      <c r="AK59" s="303" t="s">
        <v>523</v>
      </c>
      <c r="AL59" s="304"/>
      <c r="AM59" s="312">
        <v>3524053</v>
      </c>
      <c r="AN59" s="313">
        <v>61671</v>
      </c>
      <c r="AO59" s="314">
        <v>34.299999999999997</v>
      </c>
      <c r="AP59" s="315">
        <v>50538</v>
      </c>
      <c r="AQ59" s="316">
        <v>9.9</v>
      </c>
      <c r="AR59" s="317">
        <v>24.4</v>
      </c>
    </row>
    <row r="60" spans="1:44" x14ac:dyDescent="0.15">
      <c r="A60" s="247"/>
      <c r="AK60" s="318"/>
      <c r="AL60" s="319" t="s">
        <v>519</v>
      </c>
      <c r="AM60" s="320">
        <v>1509445</v>
      </c>
      <c r="AN60" s="321">
        <v>26415</v>
      </c>
      <c r="AO60" s="322">
        <v>69.099999999999994</v>
      </c>
      <c r="AP60" s="323">
        <v>29053</v>
      </c>
      <c r="AQ60" s="324">
        <v>13.6</v>
      </c>
      <c r="AR60" s="325">
        <v>55.5</v>
      </c>
    </row>
    <row r="61" spans="1:44" x14ac:dyDescent="0.15">
      <c r="A61" s="247"/>
      <c r="AK61" s="303" t="s">
        <v>524</v>
      </c>
      <c r="AL61" s="326"/>
      <c r="AM61" s="312">
        <v>2553034</v>
      </c>
      <c r="AN61" s="313">
        <v>44218</v>
      </c>
      <c r="AO61" s="314">
        <v>13.7</v>
      </c>
      <c r="AP61" s="315">
        <v>46485</v>
      </c>
      <c r="AQ61" s="327">
        <v>2.2000000000000002</v>
      </c>
      <c r="AR61" s="317">
        <v>11.5</v>
      </c>
    </row>
    <row r="62" spans="1:44" x14ac:dyDescent="0.15">
      <c r="A62" s="247"/>
      <c r="AK62" s="318"/>
      <c r="AL62" s="319" t="s">
        <v>519</v>
      </c>
      <c r="AM62" s="320">
        <v>909006</v>
      </c>
      <c r="AN62" s="321">
        <v>15758</v>
      </c>
      <c r="AO62" s="322">
        <v>31.1</v>
      </c>
      <c r="AP62" s="323">
        <v>25767</v>
      </c>
      <c r="AQ62" s="324">
        <v>3.9</v>
      </c>
      <c r="AR62" s="325">
        <v>27.2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sszyzx6l43eQASlGG3lneXLYlJT9XnGBakVaLEDBJIj9lB81zCEgLI1iFhWBxLOilGdHyQpCGChAufOTnt8O9Q==" saltValue="yD/4B55wFe57WizRUyYEW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9" zoomScale="84" zoomScaleNormal="100" zoomScaleSheetLayoutView="55" workbookViewId="0">
      <selection activeCell="BM20" sqref="BM20"/>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HFIo7EqE8qs2icUwNlQbUH6cAUJfSjGutow0/zxRBByVvfgmPN0LORPb4XcIthoWEtR6HxfBgQ7/SLSk/4AhwQ==" saltValue="Uhv3buFGwd+1+HxPNgam1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5"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uMGTnP8wOOTA36lw4JEDS43kToYgWMH+OWF8qtVTPhw+ErrVl5X+kb8OSVPfJ9wbwb2/mWOaYn9/f6b4Kn3jQA==" saltValue="qxibpGAfRgXHr1M9LS/+p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7" zoomScaleSheetLayoutView="100" workbookViewId="0">
      <selection activeCell="J47" sqref="J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1.72</v>
      </c>
      <c r="G47" s="12">
        <v>3.21</v>
      </c>
      <c r="H47" s="12">
        <v>5.03</v>
      </c>
      <c r="I47" s="12">
        <v>4.66</v>
      </c>
      <c r="J47" s="13">
        <v>3.23</v>
      </c>
    </row>
    <row r="48" spans="2:10" ht="57.75" customHeight="1" x14ac:dyDescent="0.15">
      <c r="B48" s="14"/>
      <c r="C48" s="1154" t="s">
        <v>4</v>
      </c>
      <c r="D48" s="1154"/>
      <c r="E48" s="1155"/>
      <c r="F48" s="15">
        <v>3.25</v>
      </c>
      <c r="G48" s="16">
        <v>3.48</v>
      </c>
      <c r="H48" s="16">
        <v>6.9</v>
      </c>
      <c r="I48" s="16">
        <v>4.46</v>
      </c>
      <c r="J48" s="17">
        <v>4.59</v>
      </c>
    </row>
    <row r="49" spans="2:10" ht="57.75" customHeight="1" thickBot="1" x14ac:dyDescent="0.2">
      <c r="B49" s="18"/>
      <c r="C49" s="1156" t="s">
        <v>5</v>
      </c>
      <c r="D49" s="1156"/>
      <c r="E49" s="1157"/>
      <c r="F49" s="19">
        <v>0.83</v>
      </c>
      <c r="G49" s="20">
        <v>0.37</v>
      </c>
      <c r="H49" s="20">
        <v>3.36</v>
      </c>
      <c r="I49" s="20" t="s">
        <v>531</v>
      </c>
      <c r="J49" s="21" t="s">
        <v>532</v>
      </c>
    </row>
    <row r="50" spans="2:10" x14ac:dyDescent="0.15"/>
  </sheetData>
  <sheetProtection algorithmName="SHA-512" hashValue="LrPBDyX90s4lThf/kiqRIHAUs1qY/DvDt67jMxiLMMCrbZtQgGKGjw/GP/DfP59g46ztpOd9UL8Rex0C6xjN7g==" saltValue="nXv1zrZBMcJbJzcvoF/B4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F7"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533</v>
      </c>
      <c r="D34" s="1162"/>
      <c r="E34" s="1163"/>
      <c r="F34" s="32">
        <v>9.17</v>
      </c>
      <c r="G34" s="33">
        <v>9.11</v>
      </c>
      <c r="H34" s="33">
        <v>9.0500000000000007</v>
      </c>
      <c r="I34" s="33">
        <v>8.66</v>
      </c>
      <c r="J34" s="34">
        <v>8.44</v>
      </c>
      <c r="K34" s="22"/>
      <c r="L34" s="22"/>
      <c r="M34" s="22"/>
      <c r="N34" s="22"/>
      <c r="O34" s="22"/>
      <c r="P34" s="22"/>
    </row>
    <row r="35" spans="1:16" ht="39" customHeight="1" x14ac:dyDescent="0.15">
      <c r="A35" s="22"/>
      <c r="B35" s="35"/>
      <c r="C35" s="1158" t="s">
        <v>534</v>
      </c>
      <c r="D35" s="1158"/>
      <c r="E35" s="1159"/>
      <c r="F35" s="36">
        <v>3.24</v>
      </c>
      <c r="G35" s="37">
        <v>3.48</v>
      </c>
      <c r="H35" s="37">
        <v>6.89</v>
      </c>
      <c r="I35" s="37">
        <v>4.46</v>
      </c>
      <c r="J35" s="38">
        <v>4.59</v>
      </c>
      <c r="K35" s="22"/>
      <c r="L35" s="22"/>
      <c r="M35" s="22"/>
      <c r="N35" s="22"/>
      <c r="O35" s="22"/>
      <c r="P35" s="22"/>
    </row>
    <row r="36" spans="1:16" ht="39" customHeight="1" x14ac:dyDescent="0.15">
      <c r="A36" s="22"/>
      <c r="B36" s="35"/>
      <c r="C36" s="1158" t="s">
        <v>535</v>
      </c>
      <c r="D36" s="1158"/>
      <c r="E36" s="1159"/>
      <c r="F36" s="36" t="s">
        <v>487</v>
      </c>
      <c r="G36" s="37" t="s">
        <v>487</v>
      </c>
      <c r="H36" s="37" t="s">
        <v>487</v>
      </c>
      <c r="I36" s="37" t="s">
        <v>487</v>
      </c>
      <c r="J36" s="38">
        <v>2.67</v>
      </c>
      <c r="K36" s="22"/>
      <c r="L36" s="22"/>
      <c r="M36" s="22"/>
      <c r="N36" s="22"/>
      <c r="O36" s="22"/>
      <c r="P36" s="22"/>
    </row>
    <row r="37" spans="1:16" ht="39" customHeight="1" x14ac:dyDescent="0.15">
      <c r="A37" s="22"/>
      <c r="B37" s="35"/>
      <c r="C37" s="1158" t="s">
        <v>536</v>
      </c>
      <c r="D37" s="1158"/>
      <c r="E37" s="1159"/>
      <c r="F37" s="36">
        <v>0.96</v>
      </c>
      <c r="G37" s="37">
        <v>1.63</v>
      </c>
      <c r="H37" s="37">
        <v>2.13</v>
      </c>
      <c r="I37" s="37">
        <v>1.68</v>
      </c>
      <c r="J37" s="38">
        <v>1.07</v>
      </c>
      <c r="K37" s="22"/>
      <c r="L37" s="22"/>
      <c r="M37" s="22"/>
      <c r="N37" s="22"/>
      <c r="O37" s="22"/>
      <c r="P37" s="22"/>
    </row>
    <row r="38" spans="1:16" ht="39" customHeight="1" x14ac:dyDescent="0.15">
      <c r="A38" s="22"/>
      <c r="B38" s="35"/>
      <c r="C38" s="1158" t="s">
        <v>537</v>
      </c>
      <c r="D38" s="1158"/>
      <c r="E38" s="1159"/>
      <c r="F38" s="36" t="s">
        <v>538</v>
      </c>
      <c r="G38" s="37" t="s">
        <v>539</v>
      </c>
      <c r="H38" s="37">
        <v>0.25</v>
      </c>
      <c r="I38" s="37">
        <v>0.38</v>
      </c>
      <c r="J38" s="38">
        <v>0.28000000000000003</v>
      </c>
      <c r="K38" s="22"/>
      <c r="L38" s="22"/>
      <c r="M38" s="22"/>
      <c r="N38" s="22"/>
      <c r="O38" s="22"/>
      <c r="P38" s="22"/>
    </row>
    <row r="39" spans="1:16" ht="39" customHeight="1" x14ac:dyDescent="0.15">
      <c r="A39" s="22"/>
      <c r="B39" s="35"/>
      <c r="C39" s="1158" t="s">
        <v>540</v>
      </c>
      <c r="D39" s="1158"/>
      <c r="E39" s="1159"/>
      <c r="F39" s="36">
        <v>0.05</v>
      </c>
      <c r="G39" s="37">
        <v>0.06</v>
      </c>
      <c r="H39" s="37">
        <v>7.0000000000000007E-2</v>
      </c>
      <c r="I39" s="37">
        <v>0.05</v>
      </c>
      <c r="J39" s="38">
        <v>0.08</v>
      </c>
      <c r="K39" s="22"/>
      <c r="L39" s="22"/>
      <c r="M39" s="22"/>
      <c r="N39" s="22"/>
      <c r="O39" s="22"/>
      <c r="P39" s="22"/>
    </row>
    <row r="40" spans="1:16" ht="39" customHeight="1" x14ac:dyDescent="0.15">
      <c r="A40" s="22"/>
      <c r="B40" s="35"/>
      <c r="C40" s="1158" t="s">
        <v>541</v>
      </c>
      <c r="D40" s="1158"/>
      <c r="E40" s="1159"/>
      <c r="F40" s="36">
        <v>0</v>
      </c>
      <c r="G40" s="37">
        <v>0</v>
      </c>
      <c r="H40" s="37">
        <v>0.02</v>
      </c>
      <c r="I40" s="37">
        <v>0.04</v>
      </c>
      <c r="J40" s="38">
        <v>7.0000000000000007E-2</v>
      </c>
      <c r="K40" s="22"/>
      <c r="L40" s="22"/>
      <c r="M40" s="22"/>
      <c r="N40" s="22"/>
      <c r="O40" s="22"/>
      <c r="P40" s="22"/>
    </row>
    <row r="41" spans="1:16" ht="39" customHeight="1" x14ac:dyDescent="0.15">
      <c r="A41" s="22"/>
      <c r="B41" s="35"/>
      <c r="C41" s="1158" t="s">
        <v>542</v>
      </c>
      <c r="D41" s="1158"/>
      <c r="E41" s="1159"/>
      <c r="F41" s="36">
        <v>0.13</v>
      </c>
      <c r="G41" s="37">
        <v>0.02</v>
      </c>
      <c r="H41" s="37">
        <v>0.06</v>
      </c>
      <c r="I41" s="37">
        <v>7.0000000000000007E-2</v>
      </c>
      <c r="J41" s="38">
        <v>0.06</v>
      </c>
      <c r="K41" s="22"/>
      <c r="L41" s="22"/>
      <c r="M41" s="22"/>
      <c r="N41" s="22"/>
      <c r="O41" s="22"/>
      <c r="P41" s="22"/>
    </row>
    <row r="42" spans="1:16" ht="39" customHeight="1" x14ac:dyDescent="0.15">
      <c r="A42" s="22"/>
      <c r="B42" s="39"/>
      <c r="C42" s="1158" t="s">
        <v>543</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544</v>
      </c>
      <c r="D43" s="1160"/>
      <c r="E43" s="1161"/>
      <c r="F43" s="41">
        <v>2.59</v>
      </c>
      <c r="G43" s="42">
        <v>2.95</v>
      </c>
      <c r="H43" s="42">
        <v>3.15</v>
      </c>
      <c r="I43" s="42">
        <v>3.13</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oxwngJYhKHk8vlIby1tfxVC9COvoYRcr+ARNUSDFngBkGg+11sBlNJXJtiFPaUV5vscctmPbi2VpfrIWr3gQg==" saltValue="ffQASHo8uKe/Mb/6G50w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5" zoomScale="61" zoomScaleSheetLayoutView="55" workbookViewId="0">
      <selection activeCell="S54" sqref="S54"/>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3084</v>
      </c>
      <c r="L45" s="58">
        <v>2934</v>
      </c>
      <c r="M45" s="58">
        <v>2877</v>
      </c>
      <c r="N45" s="58">
        <v>2969</v>
      </c>
      <c r="O45" s="59">
        <v>2926</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15">
      <c r="A48" s="46"/>
      <c r="B48" s="1189"/>
      <c r="C48" s="1190"/>
      <c r="D48" s="60"/>
      <c r="E48" s="1166" t="s">
        <v>13</v>
      </c>
      <c r="F48" s="1166"/>
      <c r="G48" s="1166"/>
      <c r="H48" s="1166"/>
      <c r="I48" s="1166"/>
      <c r="J48" s="1167"/>
      <c r="K48" s="61">
        <v>740</v>
      </c>
      <c r="L48" s="62">
        <v>684</v>
      </c>
      <c r="M48" s="62">
        <v>706</v>
      </c>
      <c r="N48" s="62">
        <v>704</v>
      </c>
      <c r="O48" s="63">
        <v>598</v>
      </c>
      <c r="P48" s="46"/>
      <c r="Q48" s="46"/>
      <c r="R48" s="46"/>
      <c r="S48" s="46"/>
      <c r="T48" s="46"/>
      <c r="U48" s="46"/>
    </row>
    <row r="49" spans="1:21" ht="30.75" customHeight="1" x14ac:dyDescent="0.15">
      <c r="A49" s="46"/>
      <c r="B49" s="1189"/>
      <c r="C49" s="1190"/>
      <c r="D49" s="60"/>
      <c r="E49" s="1166" t="s">
        <v>14</v>
      </c>
      <c r="F49" s="1166"/>
      <c r="G49" s="1166"/>
      <c r="H49" s="1166"/>
      <c r="I49" s="1166"/>
      <c r="J49" s="1167"/>
      <c r="K49" s="61">
        <v>83</v>
      </c>
      <c r="L49" s="62">
        <v>69</v>
      </c>
      <c r="M49" s="62">
        <v>61</v>
      </c>
      <c r="N49" s="62">
        <v>55</v>
      </c>
      <c r="O49" s="63">
        <v>30</v>
      </c>
      <c r="P49" s="46"/>
      <c r="Q49" s="46"/>
      <c r="R49" s="46"/>
      <c r="S49" s="46"/>
      <c r="T49" s="46"/>
      <c r="U49" s="46"/>
    </row>
    <row r="50" spans="1:21" ht="30.75" customHeight="1" x14ac:dyDescent="0.15">
      <c r="A50" s="46"/>
      <c r="B50" s="1189"/>
      <c r="C50" s="1190"/>
      <c r="D50" s="60"/>
      <c r="E50" s="1166" t="s">
        <v>15</v>
      </c>
      <c r="F50" s="1166"/>
      <c r="G50" s="1166"/>
      <c r="H50" s="1166"/>
      <c r="I50" s="1166"/>
      <c r="J50" s="1167"/>
      <c r="K50" s="61">
        <v>26</v>
      </c>
      <c r="L50" s="62">
        <v>22</v>
      </c>
      <c r="M50" s="62">
        <v>21</v>
      </c>
      <c r="N50" s="62">
        <v>16</v>
      </c>
      <c r="O50" s="63">
        <v>7</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v>0</v>
      </c>
      <c r="M51" s="62">
        <v>0</v>
      </c>
      <c r="N51" s="62">
        <v>0</v>
      </c>
      <c r="O51" s="63">
        <v>2</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2782</v>
      </c>
      <c r="L52" s="62">
        <v>2714</v>
      </c>
      <c r="M52" s="62">
        <v>2666</v>
      </c>
      <c r="N52" s="62">
        <v>2715</v>
      </c>
      <c r="O52" s="63">
        <v>2481</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1151</v>
      </c>
      <c r="L53" s="67">
        <v>995</v>
      </c>
      <c r="M53" s="67">
        <v>999</v>
      </c>
      <c r="N53" s="67">
        <v>1029</v>
      </c>
      <c r="O53" s="68">
        <v>1082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UQKAwm3sPBeYWjGS3r1udztTkRmW7m/BCNYaigERD4usobEW05/OyLmIyYdUG3fUZ/n3raWueKLG2MomrcnTg==" saltValue="cuKJcJ8E91EPBZ9cnmSb4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6" zoomScale="80" zoomScaleSheetLayoutView="100" workbookViewId="0">
      <selection activeCell="M50" sqref="M50:M52"/>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07" t="s">
        <v>30</v>
      </c>
      <c r="C41" s="1208"/>
      <c r="D41" s="103"/>
      <c r="E41" s="1209" t="s">
        <v>31</v>
      </c>
      <c r="F41" s="1209"/>
      <c r="G41" s="1209"/>
      <c r="H41" s="1210"/>
      <c r="I41" s="330">
        <v>31146</v>
      </c>
      <c r="J41" s="331">
        <v>30756</v>
      </c>
      <c r="K41" s="331">
        <v>29880</v>
      </c>
      <c r="L41" s="331">
        <v>29110</v>
      </c>
      <c r="M41" s="332">
        <v>29228</v>
      </c>
    </row>
    <row r="42" spans="2:13" ht="27.75" customHeight="1" x14ac:dyDescent="0.15">
      <c r="B42" s="1197"/>
      <c r="C42" s="1198"/>
      <c r="D42" s="104"/>
      <c r="E42" s="1201" t="s">
        <v>32</v>
      </c>
      <c r="F42" s="1201"/>
      <c r="G42" s="1201"/>
      <c r="H42" s="1202"/>
      <c r="I42" s="333">
        <v>49</v>
      </c>
      <c r="J42" s="334">
        <v>34</v>
      </c>
      <c r="K42" s="334">
        <v>21</v>
      </c>
      <c r="L42" s="334">
        <v>9</v>
      </c>
      <c r="M42" s="335">
        <v>5</v>
      </c>
    </row>
    <row r="43" spans="2:13" ht="27.75" customHeight="1" x14ac:dyDescent="0.15">
      <c r="B43" s="1197"/>
      <c r="C43" s="1198"/>
      <c r="D43" s="104"/>
      <c r="E43" s="1201" t="s">
        <v>33</v>
      </c>
      <c r="F43" s="1201"/>
      <c r="G43" s="1201"/>
      <c r="H43" s="1202"/>
      <c r="I43" s="333">
        <v>8479</v>
      </c>
      <c r="J43" s="334">
        <v>7859</v>
      </c>
      <c r="K43" s="334">
        <v>7230</v>
      </c>
      <c r="L43" s="334">
        <v>6944</v>
      </c>
      <c r="M43" s="335">
        <v>6564</v>
      </c>
    </row>
    <row r="44" spans="2:13" ht="27.75" customHeight="1" x14ac:dyDescent="0.15">
      <c r="B44" s="1197"/>
      <c r="C44" s="1198"/>
      <c r="D44" s="104"/>
      <c r="E44" s="1201" t="s">
        <v>34</v>
      </c>
      <c r="F44" s="1201"/>
      <c r="G44" s="1201"/>
      <c r="H44" s="1202"/>
      <c r="I44" s="333">
        <v>677</v>
      </c>
      <c r="J44" s="334">
        <v>615</v>
      </c>
      <c r="K44" s="334">
        <v>622</v>
      </c>
      <c r="L44" s="334">
        <v>715</v>
      </c>
      <c r="M44" s="335">
        <v>869</v>
      </c>
    </row>
    <row r="45" spans="2:13" ht="27.75" customHeight="1" x14ac:dyDescent="0.15">
      <c r="B45" s="1197"/>
      <c r="C45" s="1198"/>
      <c r="D45" s="104"/>
      <c r="E45" s="1201" t="s">
        <v>35</v>
      </c>
      <c r="F45" s="1201"/>
      <c r="G45" s="1201"/>
      <c r="H45" s="1202"/>
      <c r="I45" s="333">
        <v>1603</v>
      </c>
      <c r="J45" s="334">
        <v>1573</v>
      </c>
      <c r="K45" s="334">
        <v>1462</v>
      </c>
      <c r="L45" s="334">
        <v>1522</v>
      </c>
      <c r="M45" s="335">
        <v>1818</v>
      </c>
    </row>
    <row r="46" spans="2:13" ht="27.75" customHeight="1" x14ac:dyDescent="0.15">
      <c r="B46" s="1197"/>
      <c r="C46" s="1198"/>
      <c r="D46" s="105"/>
      <c r="E46" s="1201" t="s">
        <v>36</v>
      </c>
      <c r="F46" s="1201"/>
      <c r="G46" s="1201"/>
      <c r="H46" s="1202"/>
      <c r="I46" s="333" t="s">
        <v>487</v>
      </c>
      <c r="J46" s="334" t="s">
        <v>487</v>
      </c>
      <c r="K46" s="334" t="s">
        <v>487</v>
      </c>
      <c r="L46" s="334" t="s">
        <v>487</v>
      </c>
      <c r="M46" s="335" t="s">
        <v>487</v>
      </c>
    </row>
    <row r="47" spans="2:13" ht="27.75" customHeight="1" x14ac:dyDescent="0.15">
      <c r="B47" s="1197"/>
      <c r="C47" s="1198"/>
      <c r="D47" s="106"/>
      <c r="E47" s="1211" t="s">
        <v>37</v>
      </c>
      <c r="F47" s="1212"/>
      <c r="G47" s="1212"/>
      <c r="H47" s="1213"/>
      <c r="I47" s="333" t="s">
        <v>487</v>
      </c>
      <c r="J47" s="334" t="s">
        <v>487</v>
      </c>
      <c r="K47" s="334" t="s">
        <v>487</v>
      </c>
      <c r="L47" s="334" t="s">
        <v>487</v>
      </c>
      <c r="M47" s="335" t="s">
        <v>487</v>
      </c>
    </row>
    <row r="48" spans="2:13" ht="27.75" customHeight="1" x14ac:dyDescent="0.15">
      <c r="B48" s="1197"/>
      <c r="C48" s="1198"/>
      <c r="D48" s="104"/>
      <c r="E48" s="1201" t="s">
        <v>38</v>
      </c>
      <c r="F48" s="1201"/>
      <c r="G48" s="1201"/>
      <c r="H48" s="1202"/>
      <c r="I48" s="333" t="s">
        <v>487</v>
      </c>
      <c r="J48" s="334" t="s">
        <v>487</v>
      </c>
      <c r="K48" s="334" t="s">
        <v>487</v>
      </c>
      <c r="L48" s="334" t="s">
        <v>487</v>
      </c>
      <c r="M48" s="335" t="s">
        <v>487</v>
      </c>
    </row>
    <row r="49" spans="2:13" ht="27.75" customHeight="1" x14ac:dyDescent="0.15">
      <c r="B49" s="1199"/>
      <c r="C49" s="1200"/>
      <c r="D49" s="104"/>
      <c r="E49" s="1201" t="s">
        <v>39</v>
      </c>
      <c r="F49" s="1201"/>
      <c r="G49" s="1201"/>
      <c r="H49" s="1202"/>
      <c r="I49" s="333" t="s">
        <v>487</v>
      </c>
      <c r="J49" s="334" t="s">
        <v>487</v>
      </c>
      <c r="K49" s="334" t="s">
        <v>487</v>
      </c>
      <c r="L49" s="334" t="s">
        <v>487</v>
      </c>
      <c r="M49" s="335" t="s">
        <v>487</v>
      </c>
    </row>
    <row r="50" spans="2:13" ht="27.75" customHeight="1" x14ac:dyDescent="0.15">
      <c r="B50" s="1195" t="s">
        <v>40</v>
      </c>
      <c r="C50" s="1196"/>
      <c r="D50" s="107"/>
      <c r="E50" s="1201" t="s">
        <v>41</v>
      </c>
      <c r="F50" s="1201"/>
      <c r="G50" s="1201"/>
      <c r="H50" s="1202"/>
      <c r="I50" s="333">
        <v>1658</v>
      </c>
      <c r="J50" s="334">
        <v>2501</v>
      </c>
      <c r="K50" s="334">
        <v>3337</v>
      </c>
      <c r="L50" s="334">
        <v>3753</v>
      </c>
      <c r="M50" s="335">
        <v>3306</v>
      </c>
    </row>
    <row r="51" spans="2:13" ht="27.75" customHeight="1" x14ac:dyDescent="0.15">
      <c r="B51" s="1197"/>
      <c r="C51" s="1198"/>
      <c r="D51" s="104"/>
      <c r="E51" s="1201" t="s">
        <v>42</v>
      </c>
      <c r="F51" s="1201"/>
      <c r="G51" s="1201"/>
      <c r="H51" s="1202"/>
      <c r="I51" s="333">
        <v>4408</v>
      </c>
      <c r="J51" s="334">
        <v>4528</v>
      </c>
      <c r="K51" s="334">
        <v>4289</v>
      </c>
      <c r="L51" s="334">
        <v>4179</v>
      </c>
      <c r="M51" s="335">
        <v>4093</v>
      </c>
    </row>
    <row r="52" spans="2:13" ht="27.75" customHeight="1" x14ac:dyDescent="0.15">
      <c r="B52" s="1199"/>
      <c r="C52" s="1200"/>
      <c r="D52" s="104"/>
      <c r="E52" s="1201" t="s">
        <v>43</v>
      </c>
      <c r="F52" s="1201"/>
      <c r="G52" s="1201"/>
      <c r="H52" s="1202"/>
      <c r="I52" s="333">
        <v>26541</v>
      </c>
      <c r="J52" s="334">
        <v>25729</v>
      </c>
      <c r="K52" s="334">
        <v>24671</v>
      </c>
      <c r="L52" s="334">
        <v>23750</v>
      </c>
      <c r="M52" s="335">
        <v>23394</v>
      </c>
    </row>
    <row r="53" spans="2:13" ht="27.75" customHeight="1" thickBot="1" x14ac:dyDescent="0.2">
      <c r="B53" s="1203" t="s">
        <v>19</v>
      </c>
      <c r="C53" s="1204"/>
      <c r="D53" s="108"/>
      <c r="E53" s="1205" t="s">
        <v>44</v>
      </c>
      <c r="F53" s="1205"/>
      <c r="G53" s="1205"/>
      <c r="H53" s="1206"/>
      <c r="I53" s="336">
        <v>9347</v>
      </c>
      <c r="J53" s="337">
        <v>8080</v>
      </c>
      <c r="K53" s="337">
        <v>6917</v>
      </c>
      <c r="L53" s="337">
        <v>6619</v>
      </c>
      <c r="M53" s="338">
        <v>7692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92RnTIkanU49Mn2WGu4LVUtk2anFdEfMNY9sVm/3Wzj0sAEJrMlKbwdqJr5UEDx9OgiayiVvmNQWCKDXHIMvNQ==" saltValue="NlYZPxR1Ca+ioGcdlA+tz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5" zoomScale="50" zoomScaleNormal="70" zoomScaleSheetLayoutView="100" workbookViewId="0">
      <selection activeCell="F55" sqref="F55:F5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887</v>
      </c>
      <c r="G55" s="339">
        <v>846</v>
      </c>
      <c r="H55" s="340">
        <v>601</v>
      </c>
    </row>
    <row r="56" spans="2:8" ht="52.5" customHeight="1" x14ac:dyDescent="0.15">
      <c r="B56" s="120"/>
      <c r="C56" s="1224" t="s">
        <v>47</v>
      </c>
      <c r="D56" s="1224"/>
      <c r="E56" s="1225"/>
      <c r="F56" s="341">
        <v>401</v>
      </c>
      <c r="G56" s="341">
        <v>479</v>
      </c>
      <c r="H56" s="342">
        <v>514</v>
      </c>
    </row>
    <row r="57" spans="2:8" ht="53.25" customHeight="1" x14ac:dyDescent="0.15">
      <c r="B57" s="120"/>
      <c r="C57" s="1226" t="s">
        <v>48</v>
      </c>
      <c r="D57" s="1226"/>
      <c r="E57" s="1227"/>
      <c r="F57" s="343">
        <v>3353</v>
      </c>
      <c r="G57" s="343">
        <v>3672</v>
      </c>
      <c r="H57" s="344">
        <v>3458</v>
      </c>
    </row>
    <row r="58" spans="2:8" ht="45.75" customHeight="1" x14ac:dyDescent="0.15">
      <c r="B58" s="121"/>
      <c r="C58" s="1214" t="s">
        <v>560</v>
      </c>
      <c r="D58" s="1215"/>
      <c r="E58" s="1216"/>
      <c r="F58" s="345">
        <v>1700</v>
      </c>
      <c r="G58" s="345">
        <v>1703</v>
      </c>
      <c r="H58" s="346">
        <v>1708</v>
      </c>
    </row>
    <row r="59" spans="2:8" ht="45.75" customHeight="1" x14ac:dyDescent="0.15">
      <c r="B59" s="121"/>
      <c r="C59" s="1214" t="s">
        <v>561</v>
      </c>
      <c r="D59" s="1215"/>
      <c r="E59" s="1216"/>
      <c r="F59" s="345">
        <v>572</v>
      </c>
      <c r="G59" s="345">
        <v>795</v>
      </c>
      <c r="H59" s="346">
        <v>587</v>
      </c>
    </row>
    <row r="60" spans="2:8" ht="45.75" customHeight="1" x14ac:dyDescent="0.15">
      <c r="B60" s="121"/>
      <c r="C60" s="1214" t="s">
        <v>562</v>
      </c>
      <c r="D60" s="1215"/>
      <c r="E60" s="1216"/>
      <c r="F60" s="345">
        <v>389</v>
      </c>
      <c r="G60" s="345">
        <v>439</v>
      </c>
      <c r="H60" s="346">
        <v>445</v>
      </c>
    </row>
    <row r="61" spans="2:8" ht="45.75" customHeight="1" x14ac:dyDescent="0.15">
      <c r="B61" s="121"/>
      <c r="C61" s="1214" t="s">
        <v>563</v>
      </c>
      <c r="D61" s="1215"/>
      <c r="E61" s="1216"/>
      <c r="F61" s="345">
        <v>284</v>
      </c>
      <c r="G61" s="345">
        <v>268</v>
      </c>
      <c r="H61" s="346">
        <v>252</v>
      </c>
    </row>
    <row r="62" spans="2:8" ht="45.75" customHeight="1" thickBot="1" x14ac:dyDescent="0.2">
      <c r="B62" s="122"/>
      <c r="C62" s="1217" t="s">
        <v>564</v>
      </c>
      <c r="D62" s="1218"/>
      <c r="E62" s="1219"/>
      <c r="F62" s="347">
        <v>152</v>
      </c>
      <c r="G62" s="347">
        <v>148</v>
      </c>
      <c r="H62" s="348">
        <v>143</v>
      </c>
    </row>
    <row r="63" spans="2:8" ht="52.5" customHeight="1" thickBot="1" x14ac:dyDescent="0.2">
      <c r="B63" s="123"/>
      <c r="C63" s="1220" t="s">
        <v>49</v>
      </c>
      <c r="D63" s="1220"/>
      <c r="E63" s="1221"/>
      <c r="F63" s="349">
        <v>4640</v>
      </c>
      <c r="G63" s="349">
        <v>4997</v>
      </c>
      <c r="H63" s="350">
        <v>4573</v>
      </c>
    </row>
    <row r="64" spans="2:8" x14ac:dyDescent="0.15"/>
  </sheetData>
  <sheetProtection algorithmName="SHA-512" hashValue="XQVuWH242kuxWKvOQyNc+eEcCnjn1wz0K92akn1uKQgvOb6j1ZoWtFHFRALkAWjz3HU+Oy9oWf2zgVm7kflUMQ==" saltValue="WruMIvTL777uD8jdH2Ga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3737B-4FA8-4D1A-BF61-AD272C8BCC1D}">
  <sheetPr>
    <pageSetUpPr fitToPage="1"/>
  </sheetPr>
  <dimension ref="A1:DE85"/>
  <sheetViews>
    <sheetView showGridLines="0" topLeftCell="A50" zoomScale="80" zoomScaleNormal="100" zoomScaleSheetLayoutView="55" workbookViewId="0">
      <selection activeCell="AS59" sqref="AS5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567</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568</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526</v>
      </c>
      <c r="BQ50" s="1241"/>
      <c r="BR50" s="1241"/>
      <c r="BS50" s="1241"/>
      <c r="BT50" s="1241"/>
      <c r="BU50" s="1241"/>
      <c r="BV50" s="1241"/>
      <c r="BW50" s="1241"/>
      <c r="BX50" s="1241" t="s">
        <v>527</v>
      </c>
      <c r="BY50" s="1241"/>
      <c r="BZ50" s="1241"/>
      <c r="CA50" s="1241"/>
      <c r="CB50" s="1241"/>
      <c r="CC50" s="1241"/>
      <c r="CD50" s="1241"/>
      <c r="CE50" s="1241"/>
      <c r="CF50" s="1241" t="s">
        <v>528</v>
      </c>
      <c r="CG50" s="1241"/>
      <c r="CH50" s="1241"/>
      <c r="CI50" s="1241"/>
      <c r="CJ50" s="1241"/>
      <c r="CK50" s="1241"/>
      <c r="CL50" s="1241"/>
      <c r="CM50" s="1241"/>
      <c r="CN50" s="1241" t="s">
        <v>529</v>
      </c>
      <c r="CO50" s="1241"/>
      <c r="CP50" s="1241"/>
      <c r="CQ50" s="1241"/>
      <c r="CR50" s="1241"/>
      <c r="CS50" s="1241"/>
      <c r="CT50" s="1241"/>
      <c r="CU50" s="1241"/>
      <c r="CV50" s="1241" t="s">
        <v>530</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569</v>
      </c>
      <c r="AO51" s="1244"/>
      <c r="AP51" s="1244"/>
      <c r="AQ51" s="1244"/>
      <c r="AR51" s="1244"/>
      <c r="AS51" s="1244"/>
      <c r="AT51" s="1244"/>
      <c r="AU51" s="1244"/>
      <c r="AV51" s="1244"/>
      <c r="AW51" s="1244"/>
      <c r="AX51" s="1244"/>
      <c r="AY51" s="1244"/>
      <c r="AZ51" s="1244"/>
      <c r="BA51" s="1244"/>
      <c r="BB51" s="1244" t="s">
        <v>570</v>
      </c>
      <c r="BC51" s="1244"/>
      <c r="BD51" s="1244"/>
      <c r="BE51" s="1244"/>
      <c r="BF51" s="1244"/>
      <c r="BG51" s="1244"/>
      <c r="BH51" s="1244"/>
      <c r="BI51" s="1244"/>
      <c r="BJ51" s="1244"/>
      <c r="BK51" s="1244"/>
      <c r="BL51" s="1244"/>
      <c r="BM51" s="1244"/>
      <c r="BN51" s="1244"/>
      <c r="BO51" s="1244"/>
      <c r="BP51" s="1242">
        <v>63</v>
      </c>
      <c r="BQ51" s="1242"/>
      <c r="BR51" s="1242"/>
      <c r="BS51" s="1242"/>
      <c r="BT51" s="1242"/>
      <c r="BU51" s="1242"/>
      <c r="BV51" s="1242"/>
      <c r="BW51" s="1242"/>
      <c r="BX51" s="1242">
        <v>51.6</v>
      </c>
      <c r="BY51" s="1242"/>
      <c r="BZ51" s="1242"/>
      <c r="CA51" s="1242"/>
      <c r="CB51" s="1242"/>
      <c r="CC51" s="1242"/>
      <c r="CD51" s="1242"/>
      <c r="CE51" s="1242"/>
      <c r="CF51" s="1242">
        <v>44.8</v>
      </c>
      <c r="CG51" s="1242"/>
      <c r="CH51" s="1242"/>
      <c r="CI51" s="1242"/>
      <c r="CJ51" s="1242"/>
      <c r="CK51" s="1242"/>
      <c r="CL51" s="1242"/>
      <c r="CM51" s="1242"/>
      <c r="CN51" s="1242">
        <v>41.6</v>
      </c>
      <c r="CO51" s="1242"/>
      <c r="CP51" s="1242"/>
      <c r="CQ51" s="1242"/>
      <c r="CR51" s="1242"/>
      <c r="CS51" s="1242"/>
      <c r="CT51" s="1242"/>
      <c r="CU51" s="1242"/>
      <c r="CV51" s="1242">
        <v>46.6</v>
      </c>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571</v>
      </c>
      <c r="BC53" s="1244"/>
      <c r="BD53" s="1244"/>
      <c r="BE53" s="1244"/>
      <c r="BF53" s="1244"/>
      <c r="BG53" s="1244"/>
      <c r="BH53" s="1244"/>
      <c r="BI53" s="1244"/>
      <c r="BJ53" s="1244"/>
      <c r="BK53" s="1244"/>
      <c r="BL53" s="1244"/>
      <c r="BM53" s="1244"/>
      <c r="BN53" s="1244"/>
      <c r="BO53" s="1244"/>
      <c r="BP53" s="1242">
        <v>64.3</v>
      </c>
      <c r="BQ53" s="1242"/>
      <c r="BR53" s="1242"/>
      <c r="BS53" s="1242"/>
      <c r="BT53" s="1242"/>
      <c r="BU53" s="1242"/>
      <c r="BV53" s="1242"/>
      <c r="BW53" s="1242"/>
      <c r="BX53" s="1242">
        <v>65.400000000000006</v>
      </c>
      <c r="BY53" s="1242"/>
      <c r="BZ53" s="1242"/>
      <c r="CA53" s="1242"/>
      <c r="CB53" s="1242"/>
      <c r="CC53" s="1242"/>
      <c r="CD53" s="1242"/>
      <c r="CE53" s="1242"/>
      <c r="CF53" s="1242">
        <v>66.5</v>
      </c>
      <c r="CG53" s="1242"/>
      <c r="CH53" s="1242"/>
      <c r="CI53" s="1242"/>
      <c r="CJ53" s="1242"/>
      <c r="CK53" s="1242"/>
      <c r="CL53" s="1242"/>
      <c r="CM53" s="1242"/>
      <c r="CN53" s="1242">
        <v>67.8</v>
      </c>
      <c r="CO53" s="1242"/>
      <c r="CP53" s="1242"/>
      <c r="CQ53" s="1242"/>
      <c r="CR53" s="1242"/>
      <c r="CS53" s="1242"/>
      <c r="CT53" s="1242"/>
      <c r="CU53" s="1242"/>
      <c r="CV53" s="1242">
        <v>68.3</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572</v>
      </c>
      <c r="AO55" s="1241"/>
      <c r="AP55" s="1241"/>
      <c r="AQ55" s="1241"/>
      <c r="AR55" s="1241"/>
      <c r="AS55" s="1241"/>
      <c r="AT55" s="1241"/>
      <c r="AU55" s="1241"/>
      <c r="AV55" s="1241"/>
      <c r="AW55" s="1241"/>
      <c r="AX55" s="1241"/>
      <c r="AY55" s="1241"/>
      <c r="AZ55" s="1241"/>
      <c r="BA55" s="1241"/>
      <c r="BB55" s="1244" t="s">
        <v>570</v>
      </c>
      <c r="BC55" s="1244"/>
      <c r="BD55" s="1244"/>
      <c r="BE55" s="1244"/>
      <c r="BF55" s="1244"/>
      <c r="BG55" s="1244"/>
      <c r="BH55" s="1244"/>
      <c r="BI55" s="1244"/>
      <c r="BJ55" s="1244"/>
      <c r="BK55" s="1244"/>
      <c r="BL55" s="1244"/>
      <c r="BM55" s="1244"/>
      <c r="BN55" s="1244"/>
      <c r="BO55" s="1244"/>
      <c r="BP55" s="1242">
        <v>20.399999999999999</v>
      </c>
      <c r="BQ55" s="1242"/>
      <c r="BR55" s="1242"/>
      <c r="BS55" s="1242"/>
      <c r="BT55" s="1242"/>
      <c r="BU55" s="1242"/>
      <c r="BV55" s="1242"/>
      <c r="BW55" s="1242"/>
      <c r="BX55" s="1242">
        <v>11.2</v>
      </c>
      <c r="BY55" s="1242"/>
      <c r="BZ55" s="1242"/>
      <c r="CA55" s="1242"/>
      <c r="CB55" s="1242"/>
      <c r="CC55" s="1242"/>
      <c r="CD55" s="1242"/>
      <c r="CE55" s="1242"/>
      <c r="CF55" s="1242">
        <v>4.5999999999999996</v>
      </c>
      <c r="CG55" s="1242"/>
      <c r="CH55" s="1242"/>
      <c r="CI55" s="1242"/>
      <c r="CJ55" s="1242"/>
      <c r="CK55" s="1242"/>
      <c r="CL55" s="1242"/>
      <c r="CM55" s="1242"/>
      <c r="CN55" s="1242">
        <v>4.2</v>
      </c>
      <c r="CO55" s="1242"/>
      <c r="CP55" s="1242"/>
      <c r="CQ55" s="1242"/>
      <c r="CR55" s="1242"/>
      <c r="CS55" s="1242"/>
      <c r="CT55" s="1242"/>
      <c r="CU55" s="1242"/>
      <c r="CV55" s="1242">
        <v>3.6</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571</v>
      </c>
      <c r="BC57" s="1244"/>
      <c r="BD57" s="1244"/>
      <c r="BE57" s="1244"/>
      <c r="BF57" s="1244"/>
      <c r="BG57" s="1244"/>
      <c r="BH57" s="1244"/>
      <c r="BI57" s="1244"/>
      <c r="BJ57" s="1244"/>
      <c r="BK57" s="1244"/>
      <c r="BL57" s="1244"/>
      <c r="BM57" s="1244"/>
      <c r="BN57" s="1244"/>
      <c r="BO57" s="1244"/>
      <c r="BP57" s="1242">
        <v>63</v>
      </c>
      <c r="BQ57" s="1242"/>
      <c r="BR57" s="1242"/>
      <c r="BS57" s="1242"/>
      <c r="BT57" s="1242"/>
      <c r="BU57" s="1242"/>
      <c r="BV57" s="1242"/>
      <c r="BW57" s="1242"/>
      <c r="BX57" s="1242">
        <v>63.7</v>
      </c>
      <c r="BY57" s="1242"/>
      <c r="BZ57" s="1242"/>
      <c r="CA57" s="1242"/>
      <c r="CB57" s="1242"/>
      <c r="CC57" s="1242"/>
      <c r="CD57" s="1242"/>
      <c r="CE57" s="1242"/>
      <c r="CF57" s="1242">
        <v>64.2</v>
      </c>
      <c r="CG57" s="1242"/>
      <c r="CH57" s="1242"/>
      <c r="CI57" s="1242"/>
      <c r="CJ57" s="1242"/>
      <c r="CK57" s="1242"/>
      <c r="CL57" s="1242"/>
      <c r="CM57" s="1242"/>
      <c r="CN57" s="1242">
        <v>65</v>
      </c>
      <c r="CO57" s="1242"/>
      <c r="CP57" s="1242"/>
      <c r="CQ57" s="1242"/>
      <c r="CR57" s="1242"/>
      <c r="CS57" s="1242"/>
      <c r="CT57" s="1242"/>
      <c r="CU57" s="1242"/>
      <c r="CV57" s="1242">
        <v>66.099999999999994</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573</v>
      </c>
    </row>
    <row r="64" spans="1:109" x14ac:dyDescent="0.15">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574</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568</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526</v>
      </c>
      <c r="BQ72" s="1241"/>
      <c r="BR72" s="1241"/>
      <c r="BS72" s="1241"/>
      <c r="BT72" s="1241"/>
      <c r="BU72" s="1241"/>
      <c r="BV72" s="1241"/>
      <c r="BW72" s="1241"/>
      <c r="BX72" s="1241" t="s">
        <v>527</v>
      </c>
      <c r="BY72" s="1241"/>
      <c r="BZ72" s="1241"/>
      <c r="CA72" s="1241"/>
      <c r="CB72" s="1241"/>
      <c r="CC72" s="1241"/>
      <c r="CD72" s="1241"/>
      <c r="CE72" s="1241"/>
      <c r="CF72" s="1241" t="s">
        <v>528</v>
      </c>
      <c r="CG72" s="1241"/>
      <c r="CH72" s="1241"/>
      <c r="CI72" s="1241"/>
      <c r="CJ72" s="1241"/>
      <c r="CK72" s="1241"/>
      <c r="CL72" s="1241"/>
      <c r="CM72" s="1241"/>
      <c r="CN72" s="1241" t="s">
        <v>529</v>
      </c>
      <c r="CO72" s="1241"/>
      <c r="CP72" s="1241"/>
      <c r="CQ72" s="1241"/>
      <c r="CR72" s="1241"/>
      <c r="CS72" s="1241"/>
      <c r="CT72" s="1241"/>
      <c r="CU72" s="1241"/>
      <c r="CV72" s="1241" t="s">
        <v>530</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569</v>
      </c>
      <c r="AO73" s="1244"/>
      <c r="AP73" s="1244"/>
      <c r="AQ73" s="1244"/>
      <c r="AR73" s="1244"/>
      <c r="AS73" s="1244"/>
      <c r="AT73" s="1244"/>
      <c r="AU73" s="1244"/>
      <c r="AV73" s="1244"/>
      <c r="AW73" s="1244"/>
      <c r="AX73" s="1244"/>
      <c r="AY73" s="1244"/>
      <c r="AZ73" s="1244"/>
      <c r="BA73" s="1244"/>
      <c r="BB73" s="1244" t="s">
        <v>570</v>
      </c>
      <c r="BC73" s="1244"/>
      <c r="BD73" s="1244"/>
      <c r="BE73" s="1244"/>
      <c r="BF73" s="1244"/>
      <c r="BG73" s="1244"/>
      <c r="BH73" s="1244"/>
      <c r="BI73" s="1244"/>
      <c r="BJ73" s="1244"/>
      <c r="BK73" s="1244"/>
      <c r="BL73" s="1244"/>
      <c r="BM73" s="1244"/>
      <c r="BN73" s="1244"/>
      <c r="BO73" s="1244"/>
      <c r="BP73" s="1242">
        <v>63</v>
      </c>
      <c r="BQ73" s="1242"/>
      <c r="BR73" s="1242"/>
      <c r="BS73" s="1242"/>
      <c r="BT73" s="1242"/>
      <c r="BU73" s="1242"/>
      <c r="BV73" s="1242"/>
      <c r="BW73" s="1242"/>
      <c r="BX73" s="1242">
        <v>51.6</v>
      </c>
      <c r="BY73" s="1242"/>
      <c r="BZ73" s="1242"/>
      <c r="CA73" s="1242"/>
      <c r="CB73" s="1242"/>
      <c r="CC73" s="1242"/>
      <c r="CD73" s="1242"/>
      <c r="CE73" s="1242"/>
      <c r="CF73" s="1242">
        <v>44.8</v>
      </c>
      <c r="CG73" s="1242"/>
      <c r="CH73" s="1242"/>
      <c r="CI73" s="1242"/>
      <c r="CJ73" s="1242"/>
      <c r="CK73" s="1242"/>
      <c r="CL73" s="1242"/>
      <c r="CM73" s="1242"/>
      <c r="CN73" s="1242">
        <v>41.6</v>
      </c>
      <c r="CO73" s="1242"/>
      <c r="CP73" s="1242"/>
      <c r="CQ73" s="1242"/>
      <c r="CR73" s="1242"/>
      <c r="CS73" s="1242"/>
      <c r="CT73" s="1242"/>
      <c r="CU73" s="1242"/>
      <c r="CV73" s="1242">
        <v>46.6</v>
      </c>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575</v>
      </c>
      <c r="BC75" s="1244"/>
      <c r="BD75" s="1244"/>
      <c r="BE75" s="1244"/>
      <c r="BF75" s="1244"/>
      <c r="BG75" s="1244"/>
      <c r="BH75" s="1244"/>
      <c r="BI75" s="1244"/>
      <c r="BJ75" s="1244"/>
      <c r="BK75" s="1244"/>
      <c r="BL75" s="1244"/>
      <c r="BM75" s="1244"/>
      <c r="BN75" s="1244"/>
      <c r="BO75" s="1244"/>
      <c r="BP75" s="1242">
        <v>7.4</v>
      </c>
      <c r="BQ75" s="1242"/>
      <c r="BR75" s="1242"/>
      <c r="BS75" s="1242"/>
      <c r="BT75" s="1242"/>
      <c r="BU75" s="1242"/>
      <c r="BV75" s="1242"/>
      <c r="BW75" s="1242"/>
      <c r="BX75" s="1242">
        <v>6.8</v>
      </c>
      <c r="BY75" s="1242"/>
      <c r="BZ75" s="1242"/>
      <c r="CA75" s="1242"/>
      <c r="CB75" s="1242"/>
      <c r="CC75" s="1242"/>
      <c r="CD75" s="1242"/>
      <c r="CE75" s="1242"/>
      <c r="CF75" s="1242">
        <v>6.8</v>
      </c>
      <c r="CG75" s="1242"/>
      <c r="CH75" s="1242"/>
      <c r="CI75" s="1242"/>
      <c r="CJ75" s="1242"/>
      <c r="CK75" s="1242"/>
      <c r="CL75" s="1242"/>
      <c r="CM75" s="1242"/>
      <c r="CN75" s="1242">
        <v>6.4</v>
      </c>
      <c r="CO75" s="1242"/>
      <c r="CP75" s="1242"/>
      <c r="CQ75" s="1242"/>
      <c r="CR75" s="1242"/>
      <c r="CS75" s="1242"/>
      <c r="CT75" s="1242"/>
      <c r="CU75" s="1242"/>
      <c r="CV75" s="1242">
        <v>6.5</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572</v>
      </c>
      <c r="AO77" s="1241"/>
      <c r="AP77" s="1241"/>
      <c r="AQ77" s="1241"/>
      <c r="AR77" s="1241"/>
      <c r="AS77" s="1241"/>
      <c r="AT77" s="1241"/>
      <c r="AU77" s="1241"/>
      <c r="AV77" s="1241"/>
      <c r="AW77" s="1241"/>
      <c r="AX77" s="1241"/>
      <c r="AY77" s="1241"/>
      <c r="AZ77" s="1241"/>
      <c r="BA77" s="1241"/>
      <c r="BB77" s="1244" t="s">
        <v>570</v>
      </c>
      <c r="BC77" s="1244"/>
      <c r="BD77" s="1244"/>
      <c r="BE77" s="1244"/>
      <c r="BF77" s="1244"/>
      <c r="BG77" s="1244"/>
      <c r="BH77" s="1244"/>
      <c r="BI77" s="1244"/>
      <c r="BJ77" s="1244"/>
      <c r="BK77" s="1244"/>
      <c r="BL77" s="1244"/>
      <c r="BM77" s="1244"/>
      <c r="BN77" s="1244"/>
      <c r="BO77" s="1244"/>
      <c r="BP77" s="1242">
        <v>20.399999999999999</v>
      </c>
      <c r="BQ77" s="1242"/>
      <c r="BR77" s="1242"/>
      <c r="BS77" s="1242"/>
      <c r="BT77" s="1242"/>
      <c r="BU77" s="1242"/>
      <c r="BV77" s="1242"/>
      <c r="BW77" s="1242"/>
      <c r="BX77" s="1242">
        <v>11.2</v>
      </c>
      <c r="BY77" s="1242"/>
      <c r="BZ77" s="1242"/>
      <c r="CA77" s="1242"/>
      <c r="CB77" s="1242"/>
      <c r="CC77" s="1242"/>
      <c r="CD77" s="1242"/>
      <c r="CE77" s="1242"/>
      <c r="CF77" s="1242">
        <v>4.5999999999999996</v>
      </c>
      <c r="CG77" s="1242"/>
      <c r="CH77" s="1242"/>
      <c r="CI77" s="1242"/>
      <c r="CJ77" s="1242"/>
      <c r="CK77" s="1242"/>
      <c r="CL77" s="1242"/>
      <c r="CM77" s="1242"/>
      <c r="CN77" s="1242">
        <v>4.2</v>
      </c>
      <c r="CO77" s="1242"/>
      <c r="CP77" s="1242"/>
      <c r="CQ77" s="1242"/>
      <c r="CR77" s="1242"/>
      <c r="CS77" s="1242"/>
      <c r="CT77" s="1242"/>
      <c r="CU77" s="1242"/>
      <c r="CV77" s="1242">
        <v>3.6</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575</v>
      </c>
      <c r="BC79" s="1244"/>
      <c r="BD79" s="1244"/>
      <c r="BE79" s="1244"/>
      <c r="BF79" s="1244"/>
      <c r="BG79" s="1244"/>
      <c r="BH79" s="1244"/>
      <c r="BI79" s="1244"/>
      <c r="BJ79" s="1244"/>
      <c r="BK79" s="1244"/>
      <c r="BL79" s="1244"/>
      <c r="BM79" s="1244"/>
      <c r="BN79" s="1244"/>
      <c r="BO79" s="1244"/>
      <c r="BP79" s="1242">
        <v>6.2</v>
      </c>
      <c r="BQ79" s="1242"/>
      <c r="BR79" s="1242"/>
      <c r="BS79" s="1242"/>
      <c r="BT79" s="1242"/>
      <c r="BU79" s="1242"/>
      <c r="BV79" s="1242"/>
      <c r="BW79" s="1242"/>
      <c r="BX79" s="1242">
        <v>5.7</v>
      </c>
      <c r="BY79" s="1242"/>
      <c r="BZ79" s="1242"/>
      <c r="CA79" s="1242"/>
      <c r="CB79" s="1242"/>
      <c r="CC79" s="1242"/>
      <c r="CD79" s="1242"/>
      <c r="CE79" s="1242"/>
      <c r="CF79" s="1242">
        <v>5.8</v>
      </c>
      <c r="CG79" s="1242"/>
      <c r="CH79" s="1242"/>
      <c r="CI79" s="1242"/>
      <c r="CJ79" s="1242"/>
      <c r="CK79" s="1242"/>
      <c r="CL79" s="1242"/>
      <c r="CM79" s="1242"/>
      <c r="CN79" s="1242">
        <v>5.8</v>
      </c>
      <c r="CO79" s="1242"/>
      <c r="CP79" s="1242"/>
      <c r="CQ79" s="1242"/>
      <c r="CR79" s="1242"/>
      <c r="CS79" s="1242"/>
      <c r="CT79" s="1242"/>
      <c r="CU79" s="1242"/>
      <c r="CV79" s="1242">
        <v>5.7</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CRznIxHDAgqP95emHEHB3jwW6Iye91RpbKtesrwZy1D0+6pl3pSZPmVzGXJZGaMvQCP+GI0Afd95Bdj1VCR0Rw==" saltValue="jkHWe0pJsvmafBbCnl+Hf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8B409-AC52-425F-918A-7DDD86D208AE}">
  <sheetPr>
    <pageSetUpPr fitToPage="1"/>
  </sheetPr>
  <dimension ref="A1:DR125"/>
  <sheetViews>
    <sheetView showGridLines="0" tabSelected="1" topLeftCell="A86" zoomScale="67"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OzyggSTe1VmKmpc4Nzyl4zmXMneDBztKjhhQ2R3hCAEn5cG76JHFAPLUJZr6PnjTS5M4zLF/KR4YHMgy+qnXpw==" saltValue="/PDfkG2YN7a2RkBKSEdfz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54CF2-64C8-435B-87FB-A114283B38D2}">
  <sheetPr>
    <pageSetUpPr fitToPage="1"/>
  </sheetPr>
  <dimension ref="A1:DR125"/>
  <sheetViews>
    <sheetView showGridLines="0" topLeftCell="A103" zoomScale="74"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BVTLIfjz7ySiZDvSr7lD6o5el2U84eUwyzVXM88vMagaKui8ciREUSP98SjbiQvGTmG7U4DBE1Miztzd+C9EOA==" saltValue="KZkOYt557JSbEOgAlay5M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31824</v>
      </c>
      <c r="E3" s="142"/>
      <c r="F3" s="143">
        <v>45483</v>
      </c>
      <c r="G3" s="144"/>
      <c r="H3" s="145"/>
    </row>
    <row r="4" spans="1:8" x14ac:dyDescent="0.15">
      <c r="A4" s="146"/>
      <c r="B4" s="147"/>
      <c r="C4" s="148"/>
      <c r="D4" s="149">
        <v>8405</v>
      </c>
      <c r="E4" s="150"/>
      <c r="F4" s="151">
        <v>24241</v>
      </c>
      <c r="G4" s="152"/>
      <c r="H4" s="153"/>
    </row>
    <row r="5" spans="1:8" x14ac:dyDescent="0.15">
      <c r="A5" s="134" t="s">
        <v>520</v>
      </c>
      <c r="B5" s="139"/>
      <c r="C5" s="140"/>
      <c r="D5" s="141">
        <v>42354</v>
      </c>
      <c r="E5" s="142"/>
      <c r="F5" s="143">
        <v>45945</v>
      </c>
      <c r="G5" s="144"/>
      <c r="H5" s="145"/>
    </row>
    <row r="6" spans="1:8" x14ac:dyDescent="0.15">
      <c r="A6" s="146"/>
      <c r="B6" s="147"/>
      <c r="C6" s="148"/>
      <c r="D6" s="149">
        <v>16641</v>
      </c>
      <c r="E6" s="150"/>
      <c r="F6" s="151">
        <v>25180</v>
      </c>
      <c r="G6" s="152"/>
      <c r="H6" s="153"/>
    </row>
    <row r="7" spans="1:8" x14ac:dyDescent="0.15">
      <c r="A7" s="134" t="s">
        <v>521</v>
      </c>
      <c r="B7" s="139"/>
      <c r="C7" s="140"/>
      <c r="D7" s="141">
        <v>39323</v>
      </c>
      <c r="E7" s="142"/>
      <c r="F7" s="143">
        <v>44475</v>
      </c>
      <c r="G7" s="144"/>
      <c r="H7" s="145"/>
    </row>
    <row r="8" spans="1:8" x14ac:dyDescent="0.15">
      <c r="A8" s="146"/>
      <c r="B8" s="147"/>
      <c r="C8" s="148"/>
      <c r="D8" s="149">
        <v>11712</v>
      </c>
      <c r="E8" s="150"/>
      <c r="F8" s="151">
        <v>24780</v>
      </c>
      <c r="G8" s="152"/>
      <c r="H8" s="153"/>
    </row>
    <row r="9" spans="1:8" x14ac:dyDescent="0.15">
      <c r="A9" s="134" t="s">
        <v>522</v>
      </c>
      <c r="B9" s="139"/>
      <c r="C9" s="140"/>
      <c r="D9" s="141">
        <v>45916</v>
      </c>
      <c r="E9" s="142"/>
      <c r="F9" s="143">
        <v>45982</v>
      </c>
      <c r="G9" s="144"/>
      <c r="H9" s="145"/>
    </row>
    <row r="10" spans="1:8" x14ac:dyDescent="0.15">
      <c r="A10" s="146"/>
      <c r="B10" s="147"/>
      <c r="C10" s="148"/>
      <c r="D10" s="149">
        <v>15617</v>
      </c>
      <c r="E10" s="150"/>
      <c r="F10" s="151">
        <v>25583</v>
      </c>
      <c r="G10" s="152"/>
      <c r="H10" s="153"/>
    </row>
    <row r="11" spans="1:8" x14ac:dyDescent="0.15">
      <c r="A11" s="134" t="s">
        <v>523</v>
      </c>
      <c r="B11" s="139"/>
      <c r="C11" s="140"/>
      <c r="D11" s="141">
        <v>61671</v>
      </c>
      <c r="E11" s="142"/>
      <c r="F11" s="143">
        <v>50538</v>
      </c>
      <c r="G11" s="144"/>
      <c r="H11" s="145"/>
    </row>
    <row r="12" spans="1:8" x14ac:dyDescent="0.15">
      <c r="A12" s="146"/>
      <c r="B12" s="147"/>
      <c r="C12" s="154"/>
      <c r="D12" s="149">
        <v>26415</v>
      </c>
      <c r="E12" s="150"/>
      <c r="F12" s="151">
        <v>29053</v>
      </c>
      <c r="G12" s="152"/>
      <c r="H12" s="153"/>
    </row>
    <row r="13" spans="1:8" x14ac:dyDescent="0.15">
      <c r="A13" s="134"/>
      <c r="B13" s="139"/>
      <c r="C13" s="140"/>
      <c r="D13" s="141">
        <v>44218</v>
      </c>
      <c r="E13" s="142"/>
      <c r="F13" s="143">
        <v>46485</v>
      </c>
      <c r="G13" s="155"/>
      <c r="H13" s="145"/>
    </row>
    <row r="14" spans="1:8" x14ac:dyDescent="0.15">
      <c r="A14" s="146"/>
      <c r="B14" s="147"/>
      <c r="C14" s="148"/>
      <c r="D14" s="149">
        <v>15758</v>
      </c>
      <c r="E14" s="150"/>
      <c r="F14" s="151">
        <v>25767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3.25</v>
      </c>
      <c r="C19" s="156">
        <f>ROUND(VALUE(SUBSTITUTE(実質収支比率等に係る経年分析!G$48,"▲","-")),2)</f>
        <v>3.48</v>
      </c>
      <c r="D19" s="156">
        <f>ROUND(VALUE(SUBSTITUTE(実質収支比率等に係る経年分析!H$48,"▲","-")),2)</f>
        <v>6.9</v>
      </c>
      <c r="E19" s="156">
        <f>ROUND(VALUE(SUBSTITUTE(実質収支比率等に係る経年分析!I$48,"▲","-")),2)</f>
        <v>4.46</v>
      </c>
      <c r="F19" s="156">
        <f>ROUND(VALUE(SUBSTITUTE(実質収支比率等に係る経年分析!J$48,"▲","-")),2)</f>
        <v>4.59</v>
      </c>
    </row>
    <row r="20" spans="1:11" x14ac:dyDescent="0.15">
      <c r="A20" s="156" t="s">
        <v>53</v>
      </c>
      <c r="B20" s="156">
        <f>ROUND(VALUE(SUBSTITUTE(実質収支比率等に係る経年分析!F$47,"▲","-")),2)</f>
        <v>1.72</v>
      </c>
      <c r="C20" s="156">
        <f>ROUND(VALUE(SUBSTITUTE(実質収支比率等に係る経年分析!G$47,"▲","-")),2)</f>
        <v>3.21</v>
      </c>
      <c r="D20" s="156">
        <f>ROUND(VALUE(SUBSTITUTE(実質収支比率等に係る経年分析!H$47,"▲","-")),2)</f>
        <v>5.03</v>
      </c>
      <c r="E20" s="156">
        <f>ROUND(VALUE(SUBSTITUTE(実質収支比率等に係る経年分析!I$47,"▲","-")),2)</f>
        <v>4.66</v>
      </c>
      <c r="F20" s="156">
        <f>ROUND(VALUE(SUBSTITUTE(実質収支比率等に係る経年分析!J$47,"▲","-")),2)</f>
        <v>3.23</v>
      </c>
    </row>
    <row r="21" spans="1:11" x14ac:dyDescent="0.15">
      <c r="A21" s="156" t="s">
        <v>54</v>
      </c>
      <c r="B21" s="156">
        <f>IF(ISNUMBER(VALUE(SUBSTITUTE(実質収支比率等に係る経年分析!F$49,"▲","-"))),ROUND(VALUE(SUBSTITUTE(実質収支比率等に係る経年分析!F$49,"▲","-")),2),NA())</f>
        <v>0.83</v>
      </c>
      <c r="C21" s="156">
        <f>IF(ISNUMBER(VALUE(SUBSTITUTE(実質収支比率等に係る経年分析!G$49,"▲","-"))),ROUND(VALUE(SUBSTITUTE(実質収支比率等に係る経年分析!G$49,"▲","-")),2),NA())</f>
        <v>0.37</v>
      </c>
      <c r="D21" s="156">
        <f>IF(ISNUMBER(VALUE(SUBSTITUTE(実質収支比率等に係る経年分析!H$49,"▲","-"))),ROUND(VALUE(SUBSTITUTE(実質収支比率等に係る経年分析!H$49,"▲","-")),2),NA())</f>
        <v>3.36</v>
      </c>
      <c r="E21" s="156">
        <f>IF(ISNUMBER(VALUE(SUBSTITUTE(実質収支比率等に係る経年分析!I$49,"▲","-"))),ROUND(VALUE(SUBSTITUTE(実質収支比率等に係る経年分析!I$49,"▲","-")),2),NA())</f>
        <v>-5.82</v>
      </c>
      <c r="F21" s="156">
        <f>IF(ISNUMBER(VALUE(SUBSTITUTE(実質収支比率等に係る経年分析!J$49,"▲","-"))),ROUND(VALUE(SUBSTITUTE(実質収支比率等に係る経年分析!J$49,"▲","-")),2),NA())</f>
        <v>-3.25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2.59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2.95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3.15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3.13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国民健康保険診療所特別会計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7.0000000000000007E-2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15">
      <c r="A30" s="157" t="str">
        <f>IF(連結実質赤字比率に係る赤字・黒字の構成分析!C$40="",NA(),連結実質赤字比率に係る赤字・黒字の構成分析!C$40)</f>
        <v>介護サービス事業特別会計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7.0000000000000007E-2</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15">
      <c r="A32" s="157" t="str">
        <f>IF(連結実質赤字比率に係る赤字・黒字の構成分析!C$38="",NA(),連結実質赤字比率に係る赤字・黒字の構成分析!C$38)</f>
        <v>国民健康保険事業特別会計</v>
      </c>
      <c r="B32" s="157">
        <f>IF(ROUND(VALUE(SUBSTITUTE(連結実質赤字比率に係る赤字・黒字の構成分析!F$38,"▲", "-")), 2) &lt; 0, ABS(ROUND(VALUE(SUBSTITUTE(連結実質赤字比率に係る赤字・黒字の構成分析!F$38,"▲", "-")), 2)), NA())</f>
        <v>1.03</v>
      </c>
      <c r="C32" s="157" t="e">
        <f>IF(ROUND(VALUE(SUBSTITUTE(連結実質赤字比率に係る赤字・黒字の構成分析!F$38,"▲", "-")), 2) &gt;= 0, ABS(ROUND(VALUE(SUBSTITUTE(連結実質赤字比率に係る赤字・黒字の構成分析!F$38,"▲", "-")), 2)), NA())</f>
        <v>#N/A</v>
      </c>
      <c r="D32" s="157">
        <f>IF(ROUND(VALUE(SUBSTITUTE(連結実質赤字比率に係る赤字・黒字の構成分析!G$38,"▲", "-")), 2) &lt; 0, ABS(ROUND(VALUE(SUBSTITUTE(連結実質赤字比率に係る赤字・黒字の構成分析!G$38,"▲", "-")), 2)), NA())</f>
        <v>0.34</v>
      </c>
      <c r="E32" s="157" t="e">
        <f>IF(ROUND(VALUE(SUBSTITUTE(連結実質赤字比率に係る赤字・黒字の構成分析!G$38,"▲", "-")), 2) &gt;= 0, ABS(ROUND(VALUE(SUBSTITUTE(連結実質赤字比率に係る赤字・黒字の構成分析!G$38,"▲", "-")), 2)), NA())</f>
        <v>#N/A</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0.28000000000000003</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1.07</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2.67</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3.24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3.48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4.59</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9.17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9.11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9.0500000000000007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8.66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8.44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2782</v>
      </c>
      <c r="E42" s="158"/>
      <c r="F42" s="158"/>
      <c r="G42" s="158">
        <f>'実質公債費比率（分子）の構造'!L$52</f>
        <v>2714</v>
      </c>
      <c r="H42" s="158"/>
      <c r="I42" s="158"/>
      <c r="J42" s="158">
        <f>'実質公債費比率（分子）の構造'!M$52</f>
        <v>2666</v>
      </c>
      <c r="K42" s="158"/>
      <c r="L42" s="158"/>
      <c r="M42" s="158">
        <f>'実質公債費比率（分子）の構造'!N$52</f>
        <v>2715</v>
      </c>
      <c r="N42" s="158"/>
      <c r="O42" s="158"/>
      <c r="P42" s="158">
        <f>'実質公債費比率（分子）の構造'!O$52</f>
        <v>2481</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2</v>
      </c>
      <c r="O43" s="158"/>
      <c r="P43" s="158"/>
    </row>
    <row r="44" spans="1:16" x14ac:dyDescent="0.15">
      <c r="A44" s="158" t="s">
        <v>62</v>
      </c>
      <c r="B44" s="158">
        <f>'実質公債費比率（分子）の構造'!K$50</f>
        <v>26</v>
      </c>
      <c r="C44" s="158"/>
      <c r="D44" s="158"/>
      <c r="E44" s="158">
        <f>'実質公債費比率（分子）の構造'!L$50</f>
        <v>22</v>
      </c>
      <c r="F44" s="158"/>
      <c r="G44" s="158"/>
      <c r="H44" s="158">
        <f>'実質公債費比率（分子）の構造'!M$50</f>
        <v>21</v>
      </c>
      <c r="I44" s="158"/>
      <c r="J44" s="158"/>
      <c r="K44" s="158">
        <f>'実質公債費比率（分子）の構造'!N$50</f>
        <v>16</v>
      </c>
      <c r="L44" s="158"/>
      <c r="M44" s="158"/>
      <c r="N44" s="158">
        <f>'実質公債費比率（分子）の構造'!O$50</f>
        <v>7</v>
      </c>
      <c r="O44" s="158"/>
      <c r="P44" s="158"/>
    </row>
    <row r="45" spans="1:16" x14ac:dyDescent="0.15">
      <c r="A45" s="158" t="s">
        <v>63</v>
      </c>
      <c r="B45" s="158">
        <f>'実質公債費比率（分子）の構造'!K$49</f>
        <v>83</v>
      </c>
      <c r="C45" s="158"/>
      <c r="D45" s="158"/>
      <c r="E45" s="158">
        <f>'実質公債費比率（分子）の構造'!L$49</f>
        <v>69</v>
      </c>
      <c r="F45" s="158"/>
      <c r="G45" s="158"/>
      <c r="H45" s="158">
        <f>'実質公債費比率（分子）の構造'!M$49</f>
        <v>61</v>
      </c>
      <c r="I45" s="158"/>
      <c r="J45" s="158"/>
      <c r="K45" s="158">
        <f>'実質公債費比率（分子）の構造'!N$49</f>
        <v>55</v>
      </c>
      <c r="L45" s="158"/>
      <c r="M45" s="158"/>
      <c r="N45" s="158">
        <f>'実質公債費比率（分子）の構造'!O$49</f>
        <v>30</v>
      </c>
      <c r="O45" s="158"/>
      <c r="P45" s="158"/>
    </row>
    <row r="46" spans="1:16" x14ac:dyDescent="0.15">
      <c r="A46" s="158" t="s">
        <v>64</v>
      </c>
      <c r="B46" s="158">
        <f>'実質公債費比率（分子）の構造'!K$48</f>
        <v>740</v>
      </c>
      <c r="C46" s="158"/>
      <c r="D46" s="158"/>
      <c r="E46" s="158">
        <f>'実質公債費比率（分子）の構造'!L$48</f>
        <v>684</v>
      </c>
      <c r="F46" s="158"/>
      <c r="G46" s="158"/>
      <c r="H46" s="158">
        <f>'実質公債費比率（分子）の構造'!M$48</f>
        <v>706</v>
      </c>
      <c r="I46" s="158"/>
      <c r="J46" s="158"/>
      <c r="K46" s="158">
        <f>'実質公債費比率（分子）の構造'!N$48</f>
        <v>704</v>
      </c>
      <c r="L46" s="158"/>
      <c r="M46" s="158"/>
      <c r="N46" s="158">
        <f>'実質公債費比率（分子）の構造'!O$48</f>
        <v>598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3084</v>
      </c>
      <c r="C49" s="158"/>
      <c r="D49" s="158"/>
      <c r="E49" s="158">
        <f>'実質公債費比率（分子）の構造'!L$45</f>
        <v>2934</v>
      </c>
      <c r="F49" s="158"/>
      <c r="G49" s="158"/>
      <c r="H49" s="158">
        <f>'実質公債費比率（分子）の構造'!M$45</f>
        <v>2877</v>
      </c>
      <c r="I49" s="158"/>
      <c r="J49" s="158"/>
      <c r="K49" s="158">
        <f>'実質公債費比率（分子）の構造'!N$45</f>
        <v>2969</v>
      </c>
      <c r="L49" s="158"/>
      <c r="M49" s="158"/>
      <c r="N49" s="158">
        <f>'実質公債費比率（分子）の構造'!O$45</f>
        <v>2926</v>
      </c>
      <c r="O49" s="158"/>
      <c r="P49" s="158"/>
    </row>
    <row r="50" spans="1:16" x14ac:dyDescent="0.15">
      <c r="A50" s="158" t="s">
        <v>67</v>
      </c>
      <c r="B50" s="158" t="e">
        <f>NA()</f>
        <v>#N/A</v>
      </c>
      <c r="C50" s="158">
        <f>IF(ISNUMBER('実質公債費比率（分子）の構造'!K$53),'実質公債費比率（分子）の構造'!K$53,NA())</f>
        <v>1151</v>
      </c>
      <c r="D50" s="158" t="e">
        <f>NA()</f>
        <v>#N/A</v>
      </c>
      <c r="E50" s="158" t="e">
        <f>NA()</f>
        <v>#N/A</v>
      </c>
      <c r="F50" s="158">
        <f>IF(ISNUMBER('実質公債費比率（分子）の構造'!L$53),'実質公債費比率（分子）の構造'!L$53,NA())</f>
        <v>995</v>
      </c>
      <c r="G50" s="158" t="e">
        <f>NA()</f>
        <v>#N/A</v>
      </c>
      <c r="H50" s="158" t="e">
        <f>NA()</f>
        <v>#N/A</v>
      </c>
      <c r="I50" s="158">
        <f>IF(ISNUMBER('実質公債費比率（分子）の構造'!M$53),'実質公債費比率（分子）の構造'!M$53,NA())</f>
        <v>999</v>
      </c>
      <c r="J50" s="158" t="e">
        <f>NA()</f>
        <v>#N/A</v>
      </c>
      <c r="K50" s="158" t="e">
        <f>NA()</f>
        <v>#N/A</v>
      </c>
      <c r="L50" s="158">
        <f>IF(ISNUMBER('実質公債費比率（分子）の構造'!N$53),'実質公債費比率（分子）の構造'!N$53,NA())</f>
        <v>1029</v>
      </c>
      <c r="M50" s="158" t="e">
        <f>NA()</f>
        <v>#N/A</v>
      </c>
      <c r="N50" s="158" t="e">
        <f>NA()</f>
        <v>#N/A</v>
      </c>
      <c r="O50" s="158">
        <f>IF(ISNUMBER('実質公債費比率（分子）の構造'!O$53),'実質公債費比率（分子）の構造'!O$53,NA())</f>
        <v>1082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26541</v>
      </c>
      <c r="E56" s="157"/>
      <c r="F56" s="157"/>
      <c r="G56" s="157">
        <f>'将来負担比率（分子）の構造'!J$52</f>
        <v>25729</v>
      </c>
      <c r="H56" s="157"/>
      <c r="I56" s="157"/>
      <c r="J56" s="157">
        <f>'将来負担比率（分子）の構造'!K$52</f>
        <v>24671</v>
      </c>
      <c r="K56" s="157"/>
      <c r="L56" s="157"/>
      <c r="M56" s="157">
        <f>'将来負担比率（分子）の構造'!L$52</f>
        <v>23750</v>
      </c>
      <c r="N56" s="157"/>
      <c r="O56" s="157"/>
      <c r="P56" s="157">
        <f>'将来負担比率（分子）の構造'!M$52</f>
        <v>23394</v>
      </c>
    </row>
    <row r="57" spans="1:16" x14ac:dyDescent="0.15">
      <c r="A57" s="157" t="s">
        <v>42</v>
      </c>
      <c r="B57" s="157"/>
      <c r="C57" s="157"/>
      <c r="D57" s="157">
        <f>'将来負担比率（分子）の構造'!I$51</f>
        <v>4408</v>
      </c>
      <c r="E57" s="157"/>
      <c r="F57" s="157"/>
      <c r="G57" s="157">
        <f>'将来負担比率（分子）の構造'!J$51</f>
        <v>4528</v>
      </c>
      <c r="H57" s="157"/>
      <c r="I57" s="157"/>
      <c r="J57" s="157">
        <f>'将来負担比率（分子）の構造'!K$51</f>
        <v>4289</v>
      </c>
      <c r="K57" s="157"/>
      <c r="L57" s="157"/>
      <c r="M57" s="157">
        <f>'将来負担比率（分子）の構造'!L$51</f>
        <v>4179</v>
      </c>
      <c r="N57" s="157"/>
      <c r="O57" s="157"/>
      <c r="P57" s="157">
        <f>'将来負担比率（分子）の構造'!M$51</f>
        <v>4093</v>
      </c>
    </row>
    <row r="58" spans="1:16" x14ac:dyDescent="0.15">
      <c r="A58" s="157" t="s">
        <v>41</v>
      </c>
      <c r="B58" s="157"/>
      <c r="C58" s="157"/>
      <c r="D58" s="157">
        <f>'将来負担比率（分子）の構造'!I$50</f>
        <v>1658</v>
      </c>
      <c r="E58" s="157"/>
      <c r="F58" s="157"/>
      <c r="G58" s="157">
        <f>'将来負担比率（分子）の構造'!J$50</f>
        <v>2501</v>
      </c>
      <c r="H58" s="157"/>
      <c r="I58" s="157"/>
      <c r="J58" s="157">
        <f>'将来負担比率（分子）の構造'!K$50</f>
        <v>3337</v>
      </c>
      <c r="K58" s="157"/>
      <c r="L58" s="157"/>
      <c r="M58" s="157">
        <f>'将来負担比率（分子）の構造'!L$50</f>
        <v>3753</v>
      </c>
      <c r="N58" s="157"/>
      <c r="O58" s="157"/>
      <c r="P58" s="157">
        <f>'将来負担比率（分子）の構造'!M$50</f>
        <v>3306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1603</v>
      </c>
      <c r="C62" s="157"/>
      <c r="D62" s="157"/>
      <c r="E62" s="157">
        <f>'将来負担比率（分子）の構造'!J$45</f>
        <v>1573</v>
      </c>
      <c r="F62" s="157"/>
      <c r="G62" s="157"/>
      <c r="H62" s="157">
        <f>'将来負担比率（分子）の構造'!K$45</f>
        <v>1462</v>
      </c>
      <c r="I62" s="157"/>
      <c r="J62" s="157"/>
      <c r="K62" s="157">
        <f>'将来負担比率（分子）の構造'!L$45</f>
        <v>1522</v>
      </c>
      <c r="L62" s="157"/>
      <c r="M62" s="157"/>
      <c r="N62" s="157">
        <f>'将来負担比率（分子）の構造'!M$45</f>
        <v>1818</v>
      </c>
      <c r="O62" s="157"/>
      <c r="P62" s="157"/>
    </row>
    <row r="63" spans="1:16" x14ac:dyDescent="0.15">
      <c r="A63" s="157" t="s">
        <v>34</v>
      </c>
      <c r="B63" s="157">
        <f>'将来負担比率（分子）の構造'!I$44</f>
        <v>677</v>
      </c>
      <c r="C63" s="157"/>
      <c r="D63" s="157"/>
      <c r="E63" s="157">
        <f>'将来負担比率（分子）の構造'!J$44</f>
        <v>615</v>
      </c>
      <c r="F63" s="157"/>
      <c r="G63" s="157"/>
      <c r="H63" s="157">
        <f>'将来負担比率（分子）の構造'!K$44</f>
        <v>622</v>
      </c>
      <c r="I63" s="157"/>
      <c r="J63" s="157"/>
      <c r="K63" s="157">
        <f>'将来負担比率（分子）の構造'!L$44</f>
        <v>715</v>
      </c>
      <c r="L63" s="157"/>
      <c r="M63" s="157"/>
      <c r="N63" s="157">
        <f>'将来負担比率（分子）の構造'!M$44</f>
        <v>869</v>
      </c>
      <c r="O63" s="157"/>
      <c r="P63" s="157"/>
    </row>
    <row r="64" spans="1:16" x14ac:dyDescent="0.15">
      <c r="A64" s="157" t="s">
        <v>33</v>
      </c>
      <c r="B64" s="157">
        <f>'将来負担比率（分子）の構造'!I$43</f>
        <v>8479</v>
      </c>
      <c r="C64" s="157"/>
      <c r="D64" s="157"/>
      <c r="E64" s="157">
        <f>'将来負担比率（分子）の構造'!J$43</f>
        <v>7859</v>
      </c>
      <c r="F64" s="157"/>
      <c r="G64" s="157"/>
      <c r="H64" s="157">
        <f>'将来負担比率（分子）の構造'!K$43</f>
        <v>7230</v>
      </c>
      <c r="I64" s="157"/>
      <c r="J64" s="157"/>
      <c r="K64" s="157">
        <f>'将来負担比率（分子）の構造'!L$43</f>
        <v>6944</v>
      </c>
      <c r="L64" s="157"/>
      <c r="M64" s="157"/>
      <c r="N64" s="157">
        <f>'将来負担比率（分子）の構造'!M$43</f>
        <v>6564</v>
      </c>
      <c r="O64" s="157"/>
      <c r="P64" s="157"/>
    </row>
    <row r="65" spans="1:16" x14ac:dyDescent="0.15">
      <c r="A65" s="157" t="s">
        <v>32</v>
      </c>
      <c r="B65" s="157">
        <f>'将来負担比率（分子）の構造'!I$42</f>
        <v>49</v>
      </c>
      <c r="C65" s="157"/>
      <c r="D65" s="157"/>
      <c r="E65" s="157">
        <f>'将来負担比率（分子）の構造'!J$42</f>
        <v>34</v>
      </c>
      <c r="F65" s="157"/>
      <c r="G65" s="157"/>
      <c r="H65" s="157">
        <f>'将来負担比率（分子）の構造'!K$42</f>
        <v>21</v>
      </c>
      <c r="I65" s="157"/>
      <c r="J65" s="157"/>
      <c r="K65" s="157">
        <f>'将来負担比率（分子）の構造'!L$42</f>
        <v>9</v>
      </c>
      <c r="L65" s="157"/>
      <c r="M65" s="157"/>
      <c r="N65" s="157">
        <f>'将来負担比率（分子）の構造'!M$42</f>
        <v>5</v>
      </c>
      <c r="O65" s="157"/>
      <c r="P65" s="157"/>
    </row>
    <row r="66" spans="1:16" x14ac:dyDescent="0.15">
      <c r="A66" s="157" t="s">
        <v>31</v>
      </c>
      <c r="B66" s="157">
        <f>'将来負担比率（分子）の構造'!I$41</f>
        <v>31146</v>
      </c>
      <c r="C66" s="157"/>
      <c r="D66" s="157"/>
      <c r="E66" s="157">
        <f>'将来負担比率（分子）の構造'!J$41</f>
        <v>30756</v>
      </c>
      <c r="F66" s="157"/>
      <c r="G66" s="157"/>
      <c r="H66" s="157">
        <f>'将来負担比率（分子）の構造'!K$41</f>
        <v>29880</v>
      </c>
      <c r="I66" s="157"/>
      <c r="J66" s="157"/>
      <c r="K66" s="157">
        <f>'将来負担比率（分子）の構造'!L$41</f>
        <v>29110</v>
      </c>
      <c r="L66" s="157"/>
      <c r="M66" s="157"/>
      <c r="N66" s="157">
        <f>'将来負担比率（分子）の構造'!M$41</f>
        <v>29228</v>
      </c>
      <c r="O66" s="157"/>
      <c r="P66" s="157"/>
    </row>
    <row r="67" spans="1:16" x14ac:dyDescent="0.15">
      <c r="A67" s="157" t="s">
        <v>71</v>
      </c>
      <c r="B67" s="157" t="e">
        <f>NA()</f>
        <v>#N/A</v>
      </c>
      <c r="C67" s="157">
        <f>IF(ISNUMBER('将来負担比率（分子）の構造'!I$53), IF('将来負担比率（分子）の構造'!I$53 &lt; 0, 0, '将来負担比率（分子）の構造'!I$53), NA())</f>
        <v>9347</v>
      </c>
      <c r="D67" s="157" t="e">
        <f>NA()</f>
        <v>#N/A</v>
      </c>
      <c r="E67" s="157" t="e">
        <f>NA()</f>
        <v>#N/A</v>
      </c>
      <c r="F67" s="157">
        <f>IF(ISNUMBER('将来負担比率（分子）の構造'!J$53), IF('将来負担比率（分子）の構造'!J$53 &lt; 0, 0, '将来負担比率（分子）の構造'!J$53), NA())</f>
        <v>8080</v>
      </c>
      <c r="G67" s="157" t="e">
        <f>NA()</f>
        <v>#N/A</v>
      </c>
      <c r="H67" s="157" t="e">
        <f>NA()</f>
        <v>#N/A</v>
      </c>
      <c r="I67" s="157">
        <f>IF(ISNUMBER('将来負担比率（分子）の構造'!K$53), IF('将来負担比率（分子）の構造'!K$53 &lt; 0, 0, '将来負担比率（分子）の構造'!K$53), NA())</f>
        <v>6917</v>
      </c>
      <c r="J67" s="157" t="e">
        <f>NA()</f>
        <v>#N/A</v>
      </c>
      <c r="K67" s="157" t="e">
        <f>NA()</f>
        <v>#N/A</v>
      </c>
      <c r="L67" s="157">
        <f>IF(ISNUMBER('将来負担比率（分子）の構造'!L$53), IF('将来負担比率（分子）の構造'!L$53 &lt; 0, 0, '将来負担比率（分子）の構造'!L$53), NA())</f>
        <v>6619</v>
      </c>
      <c r="M67" s="157" t="e">
        <f>NA()</f>
        <v>#N/A</v>
      </c>
      <c r="N67" s="157" t="e">
        <f>NA()</f>
        <v>#N/A</v>
      </c>
      <c r="O67" s="157">
        <f>IF(ISNUMBER('将来負担比率（分子）の構造'!M$53), IF('将来負担比率（分子）の構造'!M$53 &lt; 0, 0, '将来負担比率（分子）の構造'!M$53), NA())</f>
        <v>7692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887</v>
      </c>
      <c r="C72" s="161">
        <f>基金残高に係る経年分析!G55</f>
        <v>846</v>
      </c>
      <c r="D72" s="161">
        <f>基金残高に係る経年分析!H55</f>
        <v>601</v>
      </c>
    </row>
    <row r="73" spans="1:16" x14ac:dyDescent="0.15">
      <c r="A73" s="160" t="s">
        <v>74</v>
      </c>
      <c r="B73" s="161">
        <f>基金残高に係る経年分析!F56</f>
        <v>401</v>
      </c>
      <c r="C73" s="161">
        <f>基金残高に係る経年分析!G56</f>
        <v>479</v>
      </c>
      <c r="D73" s="161">
        <f>基金残高に係る経年分析!H56</f>
        <v>514</v>
      </c>
    </row>
    <row r="74" spans="1:16" x14ac:dyDescent="0.15">
      <c r="A74" s="160" t="s">
        <v>75</v>
      </c>
      <c r="B74" s="161">
        <f>基金残高に係る経年分析!F57</f>
        <v>3353</v>
      </c>
      <c r="C74" s="161">
        <f>基金残高に係る経年分析!G57</f>
        <v>3672</v>
      </c>
      <c r="D74" s="161">
        <f>基金残高に係る経年分析!H57</f>
        <v>3458</v>
      </c>
    </row>
  </sheetData>
  <sheetProtection algorithmName="SHA-512" hashValue="G4XJEmMp/RIz+lm7ADAFNxvEhU/9h1AIkCCZ/NPAzmAOoMQnnFCTL8fTDFpsnA96yDkCik1KkoeE2+4NYd3Ojg==" saltValue="0CpGDQNXjOo4w46si0sy9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2026-03-11T01:44:39Z</cp:lastPrinted>
  <dcterms:created xsi:type="dcterms:W3CDTF">2026-02-23T03:56:41Z</dcterms:created>
  <dcterms:modified xsi:type="dcterms:W3CDTF">2026-09-29T23:56:18Z</dcterms:modified>
</cp:coreProperties>
</file>