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iksv14\建設水道部\水道営業課\◎H17～\○経営比較分析\R05\"/>
    </mc:Choice>
  </mc:AlternateContent>
  <xr:revisionPtr revIDLastSave="0" documentId="13_ncr:1_{A962503A-AACF-48CB-BE2C-7723AF41688A}" xr6:coauthVersionLast="44" xr6:coauthVersionMax="44" xr10:uidLastSave="{00000000-0000-0000-0000-000000000000}"/>
  <workbookProtection workbookAlgorithmName="SHA-512" workbookHashValue="bOZ5kGo/IKKvrgmMMylYi3doqGq/UBH7+wpxabBaYwkmS9WP7eD33iMYZ9+tg9p3fFrEIAg65rnayRKZjtBchw==" workbookSaltValue="77Uh1eNFfJInsFxd+BA3m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E85" i="4"/>
  <c r="BB10" i="4"/>
  <c r="AT10" i="4"/>
  <c r="AL10" i="4"/>
  <c r="I10" i="4"/>
  <c r="BB8" i="4"/>
  <c r="AT8" i="4"/>
  <c r="AD8" i="4"/>
  <c r="W8" i="4"/>
  <c r="P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<sst xmlns="http://schemas.openxmlformats.org/spreadsheetml/2006/main" count="228" uniqueCount="113">
  <si>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</si>
  <si>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</si>
  <si>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</si>
  <si>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</si>
  <si>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</si>
  <si>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</si>
  <si>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</si>
  <si>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</si>
  <si>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</si>
  <si>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</si>
  <si>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</si>
  <si>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</si>
  <si>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</si>
  <si>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</si>
  <si>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</si>
  <si>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</si>
  <si>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</si>
  <si>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</si>
  <si>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</si>
  <si>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</si>
  <si>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</si>
  <si>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</si>
  <si>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</si>
  <si>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</si>
  <si>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</si>
  <si>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</si>
  <si>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</si>
  <si>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</si>
  <si>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</si>
  <si>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</si>
  <si>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</si>
  <si>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</si>
  <si>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</si>
  <si>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</si>
  <si>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</si>
  <si>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</si>
  <si>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</si>
  <si>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</si>
  <si>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</si>
  <si>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</si>
  <si>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</si>
  <si>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</si>
  <si>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</si>
  <si>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</si>
  <si>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</si>
  <si>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</si>
  <si>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</si>
  <si>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</si>
  <si>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</si>
  <si>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</si>
  <si>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</si>
  <si>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</si>
  <si>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</si>
  <si>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</si>
  <si>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</si>
  <si>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</si>
  <si>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</si>
  <si>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</si>
  <si>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</si>
  <si>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</si>
  <si>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</si>
  <si>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</si>
  <si>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</si>
  <si>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</si>
  <si>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</si>
  <si>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</si>
  <si>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</si>
  <si>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</si>
  <si>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</si>
  <si>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</si>
  <si>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</si>
  <si>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</si>
  <si>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</si>
  <si>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</si>
  <si>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</si>
  <si>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</si>
  <si>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</si>
  <si>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</si>
  <si>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</si>
  <si>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</si>
  <si>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</si>
  <si>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</si>
  <si>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</si>
  <si>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</si>
  <si>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</si>
  <si>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</si>
  <si>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</si>
  <si>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</si>
  <si>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</si>
  <si>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</si>
  <si>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</si>
  <si>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</si>
  <si>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</si>
  <si>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</si>
  <si>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</si>
  <si>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</si>
  <si>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</si>
  <si>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</si>
  <si>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</si>
  <si>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</si>
  <si>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</si>
  <si>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</si>
  <si>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</si>
  <si>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</si>
  <si>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</si>
  <si>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</si>
  <si>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</si>
  <si>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</si>
  <si>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</si>
  <si>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</si>
  <si>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収水量の減による給水収益の減少、原油価格・物価高騰等による費用の増加等により収支が赤字となり、経常収支比率は100％未満となった。当年度末未処理欠損金が発生したが、利益積立金があり補填可能であり、流動比率も100％を上回り支払い能力は十分にあり、現時点での経営状態に問題はない。
　企業債残高対給水収益比率は、類似団体より高いものの減少を続けており、計画的に更新事業を実施し、企業債の発行を抑制している効果がみられる。
　地理的に送水に必要な配水場などの施設が多いこと、配水管の布設延長に対する住宅密度が低いことなどの要因により事業費が割高となっており、給水原価が類似団体の２倍程度であり、料金回収率も類似団体より低く100％を下回っていてるが、一般会計繰入金（繰出基準内）により経営の安定化を図っている。
　また有収率は、類似団体より低く、これまで改善傾向にあったものが悪化に転じており、管路や給水装置からの漏水の影響が考えられ、管路の更新を実施するとともに、漏水調査等の対策を継続する必要がある。
　なお、令和３年３月使用分からの料金の実質値下げに伴い、それ以前と比較すると経常収支比率、企業債残高対給水収益比率、料金回収率の各数値は悪化している。</t>
    <rPh sb="1" eb="5">
      <t>ユウシュウスイリョウ</t>
    </rPh>
    <rPh sb="10" eb="14">
      <t>キュウスイシュウエキ</t>
    </rPh>
    <rPh sb="15" eb="17">
      <t>ゲンショウ</t>
    </rPh>
    <rPh sb="31" eb="33">
      <t>ヒヨウ</t>
    </rPh>
    <rPh sb="34" eb="36">
      <t>ゾウカ</t>
    </rPh>
    <rPh sb="36" eb="37">
      <t>トウ</t>
    </rPh>
    <rPh sb="40" eb="42">
      <t>シュウシ</t>
    </rPh>
    <rPh sb="43" eb="45">
      <t>アカジ</t>
    </rPh>
    <rPh sb="49" eb="51">
      <t>ケイジョウ</t>
    </rPh>
    <rPh sb="51" eb="53">
      <t>シュウシ</t>
    </rPh>
    <rPh sb="53" eb="55">
      <t>ヒリツ</t>
    </rPh>
    <rPh sb="60" eb="62">
      <t>ミマン</t>
    </rPh>
    <rPh sb="67" eb="71">
      <t>トウネンドマツ</t>
    </rPh>
    <rPh sb="71" eb="74">
      <t>ミショリ</t>
    </rPh>
    <rPh sb="74" eb="77">
      <t>ケッソンキン</t>
    </rPh>
    <rPh sb="78" eb="80">
      <t>ハッセイ</t>
    </rPh>
    <rPh sb="84" eb="86">
      <t>リエキ</t>
    </rPh>
    <rPh sb="86" eb="89">
      <t>ツミタテキン</t>
    </rPh>
    <rPh sb="92" eb="94">
      <t>ホテン</t>
    </rPh>
    <rPh sb="94" eb="96">
      <t>カノウ</t>
    </rPh>
    <rPh sb="100" eb="102">
      <t>リュウドウ</t>
    </rPh>
    <rPh sb="102" eb="104">
      <t>ヒリツ</t>
    </rPh>
    <rPh sb="110" eb="112">
      <t>ウワマワ</t>
    </rPh>
    <rPh sb="113" eb="115">
      <t>シハラ</t>
    </rPh>
    <rPh sb="116" eb="118">
      <t>ノウリョク</t>
    </rPh>
    <rPh sb="119" eb="121">
      <t>ジュウブン</t>
    </rPh>
    <rPh sb="125" eb="128">
      <t>ゲンジテン</t>
    </rPh>
    <rPh sb="130" eb="132">
      <t>ケイエイ</t>
    </rPh>
    <rPh sb="132" eb="134">
      <t>ジョウタイ</t>
    </rPh>
    <rPh sb="135" eb="137">
      <t>モンダイ</t>
    </rPh>
    <rPh sb="143" eb="145">
      <t>キギョウ</t>
    </rPh>
    <rPh sb="145" eb="146">
      <t>サイ</t>
    </rPh>
    <rPh sb="146" eb="148">
      <t>ザンダカ</t>
    </rPh>
    <rPh sb="148" eb="149">
      <t>タイ</t>
    </rPh>
    <rPh sb="149" eb="151">
      <t>キュウスイ</t>
    </rPh>
    <rPh sb="151" eb="153">
      <t>シュウエキ</t>
    </rPh>
    <rPh sb="153" eb="155">
      <t>ヒリツ</t>
    </rPh>
    <rPh sb="157" eb="159">
      <t>ルイジ</t>
    </rPh>
    <rPh sb="159" eb="161">
      <t>ダンタイ</t>
    </rPh>
    <rPh sb="163" eb="164">
      <t>タカ</t>
    </rPh>
    <rPh sb="168" eb="170">
      <t>ゲンショウ</t>
    </rPh>
    <rPh sb="171" eb="172">
      <t>ツヅ</t>
    </rPh>
    <rPh sb="177" eb="180">
      <t>ケイカクテキ</t>
    </rPh>
    <rPh sb="181" eb="183">
      <t>コウシン</t>
    </rPh>
    <rPh sb="183" eb="185">
      <t>ジギョウ</t>
    </rPh>
    <rPh sb="186" eb="188">
      <t>ジッシ</t>
    </rPh>
    <rPh sb="190" eb="192">
      <t>キギョウ</t>
    </rPh>
    <rPh sb="192" eb="193">
      <t>サイ</t>
    </rPh>
    <rPh sb="194" eb="196">
      <t>ハッコウ</t>
    </rPh>
    <rPh sb="197" eb="199">
      <t>ヨクセイ</t>
    </rPh>
    <rPh sb="203" eb="205">
      <t>コウカ</t>
    </rPh>
    <rPh sb="279" eb="281">
      <t>キュウスイ</t>
    </rPh>
    <rPh sb="281" eb="283">
      <t>ゲンカ</t>
    </rPh>
    <rPh sb="284" eb="286">
      <t>ルイジ</t>
    </rPh>
    <rPh sb="286" eb="288">
      <t>ダンタイ</t>
    </rPh>
    <rPh sb="290" eb="291">
      <t>バイ</t>
    </rPh>
    <rPh sb="291" eb="293">
      <t>テイド</t>
    </rPh>
    <rPh sb="297" eb="299">
      <t>リョウキン</t>
    </rPh>
    <rPh sb="299" eb="301">
      <t>カイシュウ</t>
    </rPh>
    <rPh sb="301" eb="302">
      <t>リツ</t>
    </rPh>
    <rPh sb="303" eb="305">
      <t>ルイジ</t>
    </rPh>
    <rPh sb="305" eb="307">
      <t>ダンタイ</t>
    </rPh>
    <rPh sb="309" eb="310">
      <t>ヒク</t>
    </rPh>
    <rPh sb="316" eb="318">
      <t>シタマワ</t>
    </rPh>
    <rPh sb="325" eb="327">
      <t>イッパン</t>
    </rPh>
    <rPh sb="327" eb="329">
      <t>カイケイ</t>
    </rPh>
    <rPh sb="329" eb="331">
      <t>クリイレ</t>
    </rPh>
    <rPh sb="331" eb="332">
      <t>キン</t>
    </rPh>
    <rPh sb="333" eb="335">
      <t>クリダ</t>
    </rPh>
    <rPh sb="335" eb="337">
      <t>キジュン</t>
    </rPh>
    <rPh sb="337" eb="338">
      <t>ナイ</t>
    </rPh>
    <rPh sb="342" eb="344">
      <t>ケイエイ</t>
    </rPh>
    <rPh sb="345" eb="347">
      <t>アンテイ</t>
    </rPh>
    <rPh sb="347" eb="348">
      <t>カ</t>
    </rPh>
    <rPh sb="349" eb="350">
      <t>ハカ</t>
    </rPh>
    <rPh sb="359" eb="362">
      <t>ユウシュウリツ</t>
    </rPh>
    <rPh sb="364" eb="366">
      <t>ルイジ</t>
    </rPh>
    <rPh sb="366" eb="368">
      <t>ダンタイ</t>
    </rPh>
    <rPh sb="370" eb="371">
      <t>ヒク</t>
    </rPh>
    <rPh sb="377" eb="379">
      <t>カイゼン</t>
    </rPh>
    <rPh sb="379" eb="381">
      <t>ケイコウ</t>
    </rPh>
    <rPh sb="388" eb="390">
      <t>アッカ</t>
    </rPh>
    <rPh sb="391" eb="392">
      <t>テン</t>
    </rPh>
    <rPh sb="397" eb="399">
      <t>カンロ</t>
    </rPh>
    <rPh sb="400" eb="404">
      <t>キュウスイソウチ</t>
    </rPh>
    <rPh sb="407" eb="409">
      <t>ロウスイ</t>
    </rPh>
    <rPh sb="410" eb="412">
      <t>エイキョウ</t>
    </rPh>
    <rPh sb="413" eb="414">
      <t>カンガ</t>
    </rPh>
    <rPh sb="418" eb="420">
      <t>カンロ</t>
    </rPh>
    <rPh sb="421" eb="423">
      <t>コウシン</t>
    </rPh>
    <rPh sb="424" eb="426">
      <t>ジッシ</t>
    </rPh>
    <rPh sb="433" eb="435">
      <t>ロウスイ</t>
    </rPh>
    <rPh sb="435" eb="437">
      <t>チョウサ</t>
    </rPh>
    <rPh sb="437" eb="438">
      <t>トウ</t>
    </rPh>
    <rPh sb="439" eb="441">
      <t>タイサク</t>
    </rPh>
    <rPh sb="442" eb="444">
      <t>ケイゾク</t>
    </rPh>
    <rPh sb="446" eb="448">
      <t>ヒツヨウ</t>
    </rPh>
    <rPh sb="457" eb="459">
      <t>レイワ</t>
    </rPh>
    <rPh sb="460" eb="461">
      <t>ネン</t>
    </rPh>
    <rPh sb="462" eb="463">
      <t>ガツ</t>
    </rPh>
    <rPh sb="463" eb="465">
      <t>シヨウ</t>
    </rPh>
    <rPh sb="465" eb="466">
      <t>ブン</t>
    </rPh>
    <rPh sb="469" eb="471">
      <t>リョウキン</t>
    </rPh>
    <rPh sb="472" eb="474">
      <t>ジッシツ</t>
    </rPh>
    <rPh sb="474" eb="476">
      <t>ネサ</t>
    </rPh>
    <rPh sb="478" eb="479">
      <t>トモナ</t>
    </rPh>
    <rPh sb="483" eb="485">
      <t>イゼン</t>
    </rPh>
    <rPh sb="486" eb="488">
      <t>ヒカク</t>
    </rPh>
    <rPh sb="491" eb="493">
      <t>ケイジョウ</t>
    </rPh>
    <rPh sb="493" eb="495">
      <t>シュウシ</t>
    </rPh>
    <rPh sb="495" eb="497">
      <t>ヒリツ</t>
    </rPh>
    <rPh sb="498" eb="500">
      <t>キギョウ</t>
    </rPh>
    <rPh sb="500" eb="501">
      <t>サイ</t>
    </rPh>
    <rPh sb="501" eb="503">
      <t>ザンダカ</t>
    </rPh>
    <rPh sb="503" eb="504">
      <t>タイ</t>
    </rPh>
    <rPh sb="504" eb="506">
      <t>キュウスイ</t>
    </rPh>
    <rPh sb="506" eb="508">
      <t>シュウエキ</t>
    </rPh>
    <rPh sb="508" eb="510">
      <t>ヒリツ</t>
    </rPh>
    <rPh sb="511" eb="513">
      <t>リョウキン</t>
    </rPh>
    <rPh sb="513" eb="515">
      <t>カイシュウ</t>
    </rPh>
    <rPh sb="515" eb="516">
      <t>リツ</t>
    </rPh>
    <rPh sb="517" eb="520">
      <t>カクスウチ</t>
    </rPh>
    <rPh sb="521" eb="523">
      <t>アッカ</t>
    </rPh>
    <phoneticPr fontId="4"/>
  </si>
  <si>
    <t xml:space="preserve">　平成22年度に策定した石狩市水道施設更新計画（令和２年10月改訂）や石狩市水道事業経営戦略（令和３年３月改訂）に基づき、市内各地域の老朽化施設の更新を計画的に実施していくこととしている。
　有形固定資産減価償却率は、類似団体と同様に年々上昇してきており、老朽化の進展がうかがわれるが、管路経年化率は低下傾向にあり、計画的に更新事業を実施している効果がみられる。
　今後も、石狩市水道施設更新計画に基づき、計画的に施設の更新を実施していくことが必要である。
</t>
    <rPh sb="24" eb="26">
      <t>レイワ</t>
    </rPh>
    <rPh sb="47" eb="49">
      <t>レイワ</t>
    </rPh>
    <rPh sb="50" eb="51">
      <t>ネン</t>
    </rPh>
    <rPh sb="52" eb="53">
      <t>ガツ</t>
    </rPh>
    <rPh sb="53" eb="55">
      <t>カイテイ</t>
    </rPh>
    <rPh sb="109" eb="113">
      <t>ルイジダンタイ</t>
    </rPh>
    <rPh sb="114" eb="116">
      <t>ドウヨウ</t>
    </rPh>
    <rPh sb="119" eb="121">
      <t>ジョウショウ</t>
    </rPh>
    <rPh sb="128" eb="131">
      <t>ロウキュウカ</t>
    </rPh>
    <rPh sb="132" eb="134">
      <t>シンテン</t>
    </rPh>
    <rPh sb="150" eb="152">
      <t>テイカ</t>
    </rPh>
    <rPh sb="152" eb="154">
      <t>ケイコウ</t>
    </rPh>
    <rPh sb="158" eb="161">
      <t>ケイカクテキ</t>
    </rPh>
    <rPh sb="162" eb="164">
      <t>コウシン</t>
    </rPh>
    <rPh sb="164" eb="166">
      <t>ジギョウ</t>
    </rPh>
    <rPh sb="167" eb="169">
      <t>ジッシ</t>
    </rPh>
    <rPh sb="173" eb="175">
      <t>コウカ</t>
    </rPh>
    <rPh sb="183" eb="185">
      <t>コンゴ</t>
    </rPh>
    <rPh sb="187" eb="190">
      <t>イシカリシ</t>
    </rPh>
    <rPh sb="190" eb="192">
      <t>スイドウ</t>
    </rPh>
    <rPh sb="192" eb="194">
      <t>シセツ</t>
    </rPh>
    <rPh sb="194" eb="196">
      <t>コウシン</t>
    </rPh>
    <rPh sb="196" eb="198">
      <t>ケイカク</t>
    </rPh>
    <rPh sb="199" eb="200">
      <t>モト</t>
    </rPh>
    <rPh sb="203" eb="206">
      <t>ケイカクテキ</t>
    </rPh>
    <rPh sb="207" eb="209">
      <t>シセツ</t>
    </rPh>
    <rPh sb="210" eb="212">
      <t>コウシン</t>
    </rPh>
    <rPh sb="213" eb="215">
      <t>ジッシ</t>
    </rPh>
    <rPh sb="222" eb="224">
      <t>ヒツヨウ</t>
    </rPh>
    <phoneticPr fontId="4"/>
  </si>
  <si>
    <t>　経営状況の厳しさから平成25年３月使用分から16.7％の料金値上げを実施したが、その後の経営状況が安定しており、市民が利用しやすい水道とするため、令和３年３月使用分からの従量料金の見直しを行い、実質の値下げを実施した。
　これまで石狩湾新港地域の順調な企業活動に伴い、市全体の水需要としては微増傾向にあり、給水収益は堅調に推移してきたが、人口減少及び生活様式の変化に伴い有収水量が減少に転じ、給水収益は減少することとなった。また、施設の老朽化による費用の増加等に加え、一般会計繰入金の減少が見込まれること、更には原油・物価高騰の影響により、経営状況は厳しさを増していくと想定される。
　今後も、石狩市水道事業経営戦略を定期的に見直し、計画的な経営を行い将来にわたり健全な運営を図る。</t>
    <rPh sb="1" eb="3">
      <t>ケイエイ</t>
    </rPh>
    <rPh sb="3" eb="5">
      <t>ジョウキョウ</t>
    </rPh>
    <rPh sb="6" eb="7">
      <t>キビ</t>
    </rPh>
    <rPh sb="43" eb="44">
      <t>ゴ</t>
    </rPh>
    <rPh sb="45" eb="47">
      <t>ケイエイ</t>
    </rPh>
    <rPh sb="47" eb="49">
      <t>ジョウキョウ</t>
    </rPh>
    <rPh sb="50" eb="52">
      <t>アンテイ</t>
    </rPh>
    <rPh sb="57" eb="59">
      <t>シミン</t>
    </rPh>
    <rPh sb="60" eb="62">
      <t>リヨウ</t>
    </rPh>
    <rPh sb="66" eb="68">
      <t>スイドウ</t>
    </rPh>
    <rPh sb="74" eb="76">
      <t>レイワ</t>
    </rPh>
    <rPh sb="77" eb="78">
      <t>ネン</t>
    </rPh>
    <rPh sb="79" eb="80">
      <t>ガツ</t>
    </rPh>
    <rPh sb="80" eb="82">
      <t>シヨウ</t>
    </rPh>
    <rPh sb="82" eb="83">
      <t>ブン</t>
    </rPh>
    <rPh sb="86" eb="88">
      <t>ジュウリョウ</t>
    </rPh>
    <rPh sb="88" eb="90">
      <t>リョウキン</t>
    </rPh>
    <rPh sb="91" eb="93">
      <t>ミナオ</t>
    </rPh>
    <rPh sb="95" eb="96">
      <t>オコナ</t>
    </rPh>
    <rPh sb="98" eb="100">
      <t>ジッシツ</t>
    </rPh>
    <rPh sb="101" eb="103">
      <t>ネサ</t>
    </rPh>
    <rPh sb="105" eb="107">
      <t>ジッシ</t>
    </rPh>
    <rPh sb="129" eb="131">
      <t>カツドウ</t>
    </rPh>
    <rPh sb="154" eb="156">
      <t>キュウスイ</t>
    </rPh>
    <rPh sb="156" eb="158">
      <t>シュウエキ</t>
    </rPh>
    <rPh sb="159" eb="161">
      <t>ケンチョウ</t>
    </rPh>
    <rPh sb="191" eb="193">
      <t>ゲンショウ</t>
    </rPh>
    <rPh sb="194" eb="195">
      <t>テン</t>
    </rPh>
    <rPh sb="228" eb="230">
      <t>ゾウカ</t>
    </rPh>
    <rPh sb="230" eb="231">
      <t>トウ</t>
    </rPh>
    <rPh sb="232" eb="233">
      <t>クワ</t>
    </rPh>
    <rPh sb="235" eb="237">
      <t>イッパン</t>
    </rPh>
    <rPh sb="237" eb="239">
      <t>カイケイ</t>
    </rPh>
    <rPh sb="239" eb="241">
      <t>クリイレ</t>
    </rPh>
    <rPh sb="241" eb="242">
      <t>キン</t>
    </rPh>
    <rPh sb="243" eb="245">
      <t>ゲンショウ</t>
    </rPh>
    <rPh sb="246" eb="248">
      <t>ミコ</t>
    </rPh>
    <rPh sb="254" eb="255">
      <t>サラ</t>
    </rPh>
    <rPh sb="257" eb="259">
      <t>ゲンユ</t>
    </rPh>
    <rPh sb="260" eb="262">
      <t>ブッカ</t>
    </rPh>
    <rPh sb="262" eb="264">
      <t>コウトウ</t>
    </rPh>
    <rPh sb="265" eb="267">
      <t>エイキョウ</t>
    </rPh>
    <rPh sb="273" eb="275">
      <t>ジョウキョウ</t>
    </rPh>
    <rPh sb="276" eb="277">
      <t>キビ</t>
    </rPh>
    <rPh sb="280" eb="281">
      <t>マ</t>
    </rPh>
    <rPh sb="286" eb="288">
      <t>ソウテイ</t>
    </rPh>
    <rPh sb="294" eb="296">
      <t>コンゴ</t>
    </rPh>
    <rPh sb="298" eb="301">
      <t>イシカリシ</t>
    </rPh>
    <rPh sb="301" eb="303">
      <t>スイドウ</t>
    </rPh>
    <rPh sb="303" eb="305">
      <t>ジギョウ</t>
    </rPh>
    <rPh sb="305" eb="307">
      <t>ケイエイ</t>
    </rPh>
    <rPh sb="307" eb="309">
      <t>センリャク</t>
    </rPh>
    <rPh sb="310" eb="313">
      <t>テイキテキ</t>
    </rPh>
    <rPh sb="314" eb="316">
      <t>ミナオ</t>
    </rPh>
    <rPh sb="318" eb="321">
      <t>ケイカクテキ</t>
    </rPh>
    <rPh sb="322" eb="324">
      <t>ケイエイ</t>
    </rPh>
    <rPh sb="325" eb="326">
      <t>オコナ</t>
    </rPh>
    <rPh sb="336" eb="338">
      <t>ウンエイ</t>
    </rPh>
    <rPh sb="339" eb="34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</si>
</sst>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0.67</c:v>
                </c:pt>
                <c:pt idx="1">
                  <c:v>0.48</c:v>
                </c:pt>
                <c:pt idx="2">
                  <c:v>0.45</c:v>
                </c:pt>
                <c:pt idx="3">
                  <c:v>0.31</c:v>
                </c:pt>
                <c:pt idx="4">
                  <c:v>0.3</c:v>
                </c:pt>
              </c:numCache>
            </c:numRef>
          </c:val>
          <c:extLst>
            <c:ext xmlns:c16="http://schemas.microsoft.com/office/drawing/2014/chart" uri="{C3380CC4-5D6E-409C-BE32-E72D297353CC}">
              <c16:uniqueId val="{00000000-729F-4E99-B166-6E4FB55A85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729F-4E99-B166-6E4FB55A85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65.040000000000006</c:v>
                </c:pt>
                <c:pt idx="1">
                  <c:v>65.53</c:v>
                </c:pt>
                <c:pt idx="2">
                  <c:v>66.52</c:v>
                </c:pt>
                <c:pt idx="3">
                  <c:v>68.040000000000006</c:v>
                </c:pt>
                <c:pt idx="4">
                  <c:v>66.83</c:v>
                </c:pt>
              </c:numCache>
            </c:numRef>
          </c:val>
          <c:extLst>
            <c:ext xmlns:c16="http://schemas.microsoft.com/office/drawing/2014/chart" uri="{C3380CC4-5D6E-409C-BE32-E72D297353CC}">
              <c16:uniqueId val="{00000000-1AB0-415B-BA57-8FDDF73804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1AB0-415B-BA57-8FDDF73804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86.68</c:v>
                </c:pt>
                <c:pt idx="1">
                  <c:v>86.75</c:v>
                </c:pt>
                <c:pt idx="2">
                  <c:v>87.01</c:v>
                </c:pt>
                <c:pt idx="3">
                  <c:v>86.55</c:v>
                </c:pt>
                <c:pt idx="4">
                  <c:v>86.2</c:v>
                </c:pt>
              </c:numCache>
            </c:numRef>
          </c:val>
          <c:extLst>
            <c:ext xmlns:c16="http://schemas.microsoft.com/office/drawing/2014/chart" uri="{C3380CC4-5D6E-409C-BE32-E72D297353CC}">
              <c16:uniqueId val="{00000000-197A-4392-9FE1-2B5D5D77C8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197A-4392-9FE1-2B5D5D77C8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109.68</c:v>
                </c:pt>
                <c:pt idx="1">
                  <c:v>106.37</c:v>
                </c:pt>
                <c:pt idx="2">
                  <c:v>106.61</c:v>
                </c:pt>
                <c:pt idx="3">
                  <c:v>104.83</c:v>
                </c:pt>
                <c:pt idx="4">
                  <c:v>98.43</c:v>
                </c:pt>
              </c:numCache>
            </c:numRef>
          </c:val>
          <c:extLst>
            <c:ext xmlns:c16="http://schemas.microsoft.com/office/drawing/2014/chart" uri="{C3380CC4-5D6E-409C-BE32-E72D297353CC}">
              <c16:uniqueId val="{00000000-F085-4775-A8FE-95EF9EEE10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F085-4775-A8FE-95EF9EEE10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46.41</c:v>
                </c:pt>
                <c:pt idx="1">
                  <c:v>47.89</c:v>
                </c:pt>
                <c:pt idx="2">
                  <c:v>48.28</c:v>
                </c:pt>
                <c:pt idx="3">
                  <c:v>49.58</c:v>
                </c:pt>
                <c:pt idx="4">
                  <c:v>51.12</c:v>
                </c:pt>
              </c:numCache>
            </c:numRef>
          </c:val>
          <c:extLst>
            <c:ext xmlns:c16="http://schemas.microsoft.com/office/drawing/2014/chart" uri="{C3380CC4-5D6E-409C-BE32-E72D297353CC}">
              <c16:uniqueId val="{00000000-E4A5-466D-BAFE-1361AC70D6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E4A5-466D-BAFE-1361AC70D6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15.5</c:v>
                </c:pt>
                <c:pt idx="1">
                  <c:v>15.26</c:v>
                </c:pt>
                <c:pt idx="2">
                  <c:v>14.74</c:v>
                </c:pt>
                <c:pt idx="3">
                  <c:v>14.67</c:v>
                </c:pt>
                <c:pt idx="4">
                  <c:v>14.3</c:v>
                </c:pt>
              </c:numCache>
            </c:numRef>
          </c:val>
          <c:extLst>
            <c:ext xmlns:c16="http://schemas.microsoft.com/office/drawing/2014/chart" uri="{C3380CC4-5D6E-409C-BE32-E72D297353CC}">
              <c16:uniqueId val="{00000000-2D90-40CC-8AE2-3D6F4BFD2A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D90-40CC-8AE2-3D6F4BFD2A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quot;-&quot;">
                  <c:v>1.06</c:v>
                </c:pt>
              </c:numCache>
            </c:numRef>
          </c:val>
          <c:extLst>
            <c:ext xmlns:c16="http://schemas.microsoft.com/office/drawing/2014/chart" uri="{C3380CC4-5D6E-409C-BE32-E72D297353CC}">
              <c16:uniqueId val="{00000000-DE3B-490B-BC2F-3023F4B8E0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DE3B-490B-BC2F-3023F4B8E0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218.12</c:v>
                </c:pt>
                <c:pt idx="1">
                  <c:v>233.47</c:v>
                </c:pt>
                <c:pt idx="2">
                  <c:v>234.57</c:v>
                </c:pt>
                <c:pt idx="3">
                  <c:v>240.87</c:v>
                </c:pt>
                <c:pt idx="4">
                  <c:v>224.66</c:v>
                </c:pt>
              </c:numCache>
            </c:numRef>
          </c:val>
          <c:extLst>
            <c:ext xmlns:c16="http://schemas.microsoft.com/office/drawing/2014/chart" uri="{C3380CC4-5D6E-409C-BE32-E72D297353CC}">
              <c16:uniqueId val="{00000000-FC86-4D25-8101-425D77209A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FC86-4D25-8101-425D77209A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452.25</c:v>
                </c:pt>
                <c:pt idx="1">
                  <c:v>434.14</c:v>
                </c:pt>
                <c:pt idx="2">
                  <c:v>419.44</c:v>
                </c:pt>
                <c:pt idx="3">
                  <c:v>420.05</c:v>
                </c:pt>
                <c:pt idx="4">
                  <c:v>419.22</c:v>
                </c:pt>
              </c:numCache>
            </c:numRef>
          </c:val>
          <c:extLst>
            <c:ext xmlns:c16="http://schemas.microsoft.com/office/drawing/2014/chart" uri="{C3380CC4-5D6E-409C-BE32-E72D297353CC}">
              <c16:uniqueId val="{00000000-5AFA-49F5-890E-F6968BA029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AFA-49F5-890E-F6968BA029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85.33</c:v>
                </c:pt>
                <c:pt idx="1">
                  <c:v>84.87</c:v>
                </c:pt>
                <c:pt idx="2">
                  <c:v>85.56</c:v>
                </c:pt>
                <c:pt idx="3">
                  <c:v>84.11</c:v>
                </c:pt>
                <c:pt idx="4">
                  <c:v>79.650000000000006</c:v>
                </c:pt>
              </c:numCache>
            </c:numRef>
          </c:val>
          <c:extLst>
            <c:ext xmlns:c16="http://schemas.microsoft.com/office/drawing/2014/chart" uri="{C3380CC4-5D6E-409C-BE32-E72D297353CC}">
              <c16:uniqueId val="{00000000-2F2D-4955-A97F-C349FDC34C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2F2D-4955-A97F-C349FDC34C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330.15</c:v>
                </c:pt>
                <c:pt idx="1">
                  <c:v>332.32</c:v>
                </c:pt>
                <c:pt idx="2">
                  <c:v>328.11</c:v>
                </c:pt>
                <c:pt idx="3">
                  <c:v>320.35000000000002</c:v>
                </c:pt>
                <c:pt idx="4">
                  <c:v>339.28</c:v>
                </c:pt>
              </c:numCache>
            </c:numRef>
          </c:val>
          <c:extLst>
            <c:ext xmlns:c16="http://schemas.microsoft.com/office/drawing/2014/chart" uri="{C3380CC4-5D6E-409C-BE32-E72D297353CC}">
              <c16:uniqueId val="{00000000-425D-410B-B26F-A9373076A2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25D-410B-B26F-A9373076A2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Normal="100" workbookViewId="0">
      <selection activeCell="AK6" sqref="AK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北海道　石狩市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57954</v>
      </c>
      <c r="AM8" s="45"/>
      <c r="AN8" s="45"/>
      <c r="AO8" s="45"/>
      <c r="AP8" s="45"/>
      <c r="AQ8" s="45"/>
      <c r="AR8" s="45"/>
      <c r="AS8" s="45"/>
      <c r="AT8" s="46">
        <f>データ!$S$6</f>
        <v>722.33</v>
      </c>
      <c r="AU8" s="47"/>
      <c r="AV8" s="47"/>
      <c r="AW8" s="47"/>
      <c r="AX8" s="47"/>
      <c r="AY8" s="47"/>
      <c r="AZ8" s="47"/>
      <c r="BA8" s="47"/>
      <c r="BB8" s="48">
        <f>データ!$T$6</f>
        <v>80.23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59.89</v>
      </c>
      <c r="J10" s="47"/>
      <c r="K10" s="47"/>
      <c r="L10" s="47"/>
      <c r="M10" s="47"/>
      <c r="N10" s="47"/>
      <c r="O10" s="81"/>
      <c r="P10" s="48">
        <f>データ!$P$6</f>
        <v>99.7</v>
      </c>
      <c r="Q10" s="48"/>
      <c r="R10" s="48"/>
      <c r="S10" s="48"/>
      <c r="T10" s="48"/>
      <c r="U10" s="48"/>
      <c r="V10" s="48"/>
      <c r="W10" s="45">
        <f>データ!$Q$6</f>
        <v>4503</v>
      </c>
      <c r="X10" s="45"/>
      <c r="Y10" s="45"/>
      <c r="Z10" s="45"/>
      <c r="AA10" s="45"/>
      <c r="AB10" s="45"/>
      <c r="AC10" s="45"/>
      <c r="AD10" s="2"/>
      <c r="AE10" s="2"/>
      <c r="AF10" s="2"/>
      <c r="AG10" s="2"/>
      <c r="AH10" s="2"/>
      <c r="AI10" s="2"/>
      <c r="AJ10" s="2"/>
      <c r="AK10" s="2"/>
      <c r="AL10" s="45">
        <f>データ!$U$6</f>
        <v>57623</v>
      </c>
      <c r="AM10" s="45"/>
      <c r="AN10" s="45"/>
      <c r="AO10" s="45"/>
      <c r="AP10" s="45"/>
      <c r="AQ10" s="45"/>
      <c r="AR10" s="45"/>
      <c r="AS10" s="45"/>
      <c r="AT10" s="46">
        <f>データ!$V$6</f>
        <v>212.16</v>
      </c>
      <c r="AU10" s="47"/>
      <c r="AV10" s="47"/>
      <c r="AW10" s="47"/>
      <c r="AX10" s="47"/>
      <c r="AY10" s="47"/>
      <c r="AZ10" s="47"/>
      <c r="BA10" s="47"/>
      <c r="BB10" s="48">
        <f>データ!$W$6</f>
        <v>271.60000000000002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R+zRDG+Dj0sYar0k2UoOy94cDT7cI3RLZjdGzfR9BLvrvFG7hInEIdIZZd6YEOSwCgFBWGCkWW3UDtPM/8jg==" saltValue="/bH9UpcJa5QMaZzbcbgc2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12351</v>
      </c>
      <c r="D6" s="20">
        <f t="shared" si="3"/>
        <v>46</v>
      </c>
      <c r="E6" s="20">
        <f t="shared" si="3"/>
        <v>1</v>
      </c>
      <c r="F6" s="20">
        <f t="shared" si="3"/>
        <v>0</v>
      </c>
      <c r="G6" s="20">
        <f t="shared" si="3"/>
        <v>1</v>
      </c>
      <c r="H6" s="20" t="str">
        <f t="shared" si="3"/>
        <v>北海道　石狩市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59.89</v>
      </c>
      <c r="P6" s="21">
        <f t="shared" si="3"/>
        <v>99.7</v>
      </c>
      <c r="Q6" s="21">
        <f t="shared" si="3"/>
        <v>4503</v>
      </c>
      <c r="R6" s="21">
        <f t="shared" si="3"/>
        <v>57954</v>
      </c>
      <c r="S6" s="21">
        <f t="shared" si="3"/>
        <v>722.33</v>
      </c>
      <c r="T6" s="21">
        <f t="shared" si="3"/>
        <v>80.23</v>
      </c>
      <c r="U6" s="21">
        <f t="shared" si="3"/>
        <v>57623</v>
      </c>
      <c r="V6" s="21">
        <f t="shared" si="3"/>
        <v>212.16</v>
      </c>
      <c r="W6" s="21">
        <f t="shared" si="3"/>
        <v>271.60000000000002</v>
      </c>
      <c r="X6" s="22">
        <f>IF(X7="",NA(),X7)</f>
        <v>109.68</v>
      </c>
      <c r="Y6" s="22">
        <f t="shared" ref="Y6:AG6" si="4">IF(Y7="",NA(),Y7)</f>
        <v>106.37</v>
      </c>
      <c r="Z6" s="22">
        <f t="shared" si="4"/>
        <v>106.61</v>
      </c>
      <c r="AA6" s="22">
        <f t="shared" si="4"/>
        <v>104.83</v>
      </c>
      <c r="AB6" s="22">
        <f t="shared" si="4"/>
        <v>98.43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2">
        <f t="shared" si="5"/>
        <v>1.06</v>
      </c>
      <c r="AN6" s="22">
        <f t="shared" si="5"/>
        <v>1.03</v>
      </c>
      <c r="AO6" s="22">
        <f t="shared" si="5"/>
        <v>0.78</v>
      </c>
      <c r="AP6" s="22">
        <f t="shared" si="5"/>
        <v>0.92</v>
      </c>
      <c r="AQ6" s="22">
        <f t="shared" si="5"/>
        <v>0.87</v>
      </c>
      <c r="AR6" s="22">
        <f t="shared" si="5"/>
        <v>0.93</v>
      </c>
      <c r="AS6" s="21" t="str">
        <f>IF(AS7="","",IF(AS7="-","【-】","【"&amp;SUBSTITUTE(TEXT(AS7,"#,##0.00"),"-","△")&amp;"】"))</f>
        <v>【1.34】</v>
      </c>
      <c r="AT6" s="22">
        <f>IF(AT7="",NA(),AT7)</f>
        <v>218.12</v>
      </c>
      <c r="AU6" s="22">
        <f t="shared" ref="AU6:BC6" si="6">IF(AU7="",NA(),AU7)</f>
        <v>233.47</v>
      </c>
      <c r="AV6" s="22">
        <f t="shared" si="6"/>
        <v>234.57</v>
      </c>
      <c r="AW6" s="22">
        <f t="shared" si="6"/>
        <v>240.87</v>
      </c>
      <c r="AX6" s="22">
        <f t="shared" si="6"/>
        <v>224.66</v>
      </c>
      <c r="AY6" s="22">
        <f t="shared" si="6"/>
        <v>349.83</v>
      </c>
      <c r="AZ6" s="22">
        <f t="shared" si="6"/>
        <v>360.86</v>
      </c>
      <c r="BA6" s="22">
        <f t="shared" si="6"/>
        <v>350.79</v>
      </c>
      <c r="BB6" s="22">
        <f t="shared" si="6"/>
        <v>354.57</v>
      </c>
      <c r="BC6" s="22">
        <f t="shared" si="6"/>
        <v>357.74</v>
      </c>
      <c r="BD6" s="21" t="str">
        <f>IF(BD7="","",IF(BD7="-","【-】","【"&amp;SUBSTITUTE(TEXT(BD7,"#,##0.00"),"-","△")&amp;"】"))</f>
        <v>【252.29】</v>
      </c>
      <c r="BE6" s="22">
        <f>IF(BE7="",NA(),BE7)</f>
        <v>452.25</v>
      </c>
      <c r="BF6" s="22">
        <f t="shared" ref="BF6:BN6" si="7">IF(BF7="",NA(),BF7)</f>
        <v>434.14</v>
      </c>
      <c r="BG6" s="22">
        <f t="shared" si="7"/>
        <v>419.44</v>
      </c>
      <c r="BH6" s="22">
        <f t="shared" si="7"/>
        <v>420.05</v>
      </c>
      <c r="BI6" s="22">
        <f t="shared" si="7"/>
        <v>419.22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85.33</v>
      </c>
      <c r="BQ6" s="22">
        <f t="shared" ref="BQ6:BY6" si="8">IF(BQ7="",NA(),BQ7)</f>
        <v>84.87</v>
      </c>
      <c r="BR6" s="22">
        <f t="shared" si="8"/>
        <v>85.56</v>
      </c>
      <c r="BS6" s="22">
        <f t="shared" si="8"/>
        <v>84.11</v>
      </c>
      <c r="BT6" s="22">
        <f t="shared" si="8"/>
        <v>79.650000000000006</v>
      </c>
      <c r="BU6" s="22">
        <f t="shared" si="8"/>
        <v>103.54</v>
      </c>
      <c r="BV6" s="22">
        <f t="shared" si="8"/>
        <v>103.32</v>
      </c>
      <c r="BW6" s="22">
        <f t="shared" si="8"/>
        <v>100.85</v>
      </c>
      <c r="BX6" s="22">
        <f t="shared" si="8"/>
        <v>103.79</v>
      </c>
      <c r="BY6" s="22">
        <f t="shared" si="8"/>
        <v>98.3</v>
      </c>
      <c r="BZ6" s="21" t="str">
        <f>IF(BZ7="","",IF(BZ7="-","【-】","【"&amp;SUBSTITUTE(TEXT(BZ7,"#,##0.00"),"-","△")&amp;"】"))</f>
        <v>【97.47】</v>
      </c>
      <c r="CA6" s="22">
        <f>IF(CA7="",NA(),CA7)</f>
        <v>330.15</v>
      </c>
      <c r="CB6" s="22">
        <f t="shared" ref="CB6:CJ6" si="9">IF(CB7="",NA(),CB7)</f>
        <v>332.32</v>
      </c>
      <c r="CC6" s="22">
        <f t="shared" si="9"/>
        <v>328.11</v>
      </c>
      <c r="CD6" s="22">
        <f t="shared" si="9"/>
        <v>320.35000000000002</v>
      </c>
      <c r="CE6" s="22">
        <f t="shared" si="9"/>
        <v>339.28</v>
      </c>
      <c r="CF6" s="22">
        <f t="shared" si="9"/>
        <v>167.46</v>
      </c>
      <c r="CG6" s="22">
        <f t="shared" si="9"/>
        <v>168.56</v>
      </c>
      <c r="CH6" s="22">
        <f t="shared" si="9"/>
        <v>167.1</v>
      </c>
      <c r="CI6" s="22">
        <f t="shared" si="9"/>
        <v>167.86</v>
      </c>
      <c r="CJ6" s="22">
        <f t="shared" si="9"/>
        <v>173.68</v>
      </c>
      <c r="CK6" s="21" t="str">
        <f>IF(CK7="","",IF(CK7="-","【-】","【"&amp;SUBSTITUTE(TEXT(CK7,"#,##0.00"),"-","△")&amp;"】"))</f>
        <v>【174.75】</v>
      </c>
      <c r="CL6" s="22">
        <f>IF(CL7="",NA(),CL7)</f>
        <v>65.040000000000006</v>
      </c>
      <c r="CM6" s="22">
        <f t="shared" ref="CM6:CU6" si="10">IF(CM7="",NA(),CM7)</f>
        <v>65.53</v>
      </c>
      <c r="CN6" s="22">
        <f t="shared" si="10"/>
        <v>66.52</v>
      </c>
      <c r="CO6" s="22">
        <f t="shared" si="10"/>
        <v>68.040000000000006</v>
      </c>
      <c r="CP6" s="22">
        <f t="shared" si="10"/>
        <v>66.83</v>
      </c>
      <c r="CQ6" s="22">
        <f t="shared" si="10"/>
        <v>59.46</v>
      </c>
      <c r="CR6" s="22">
        <f t="shared" si="10"/>
        <v>59.51</v>
      </c>
      <c r="CS6" s="22">
        <f t="shared" si="10"/>
        <v>59.91</v>
      </c>
      <c r="CT6" s="22">
        <f t="shared" si="10"/>
        <v>59.4</v>
      </c>
      <c r="CU6" s="22">
        <f t="shared" si="10"/>
        <v>59.24</v>
      </c>
      <c r="CV6" s="21" t="str">
        <f>IF(CV7="","",IF(CV7="-","【-】","【"&amp;SUBSTITUTE(TEXT(CV7,"#,##0.00"),"-","△")&amp;"】"))</f>
        <v>【59.97】</v>
      </c>
      <c r="CW6" s="22">
        <f>IF(CW7="",NA(),CW7)</f>
        <v>86.68</v>
      </c>
      <c r="CX6" s="22">
        <f t="shared" ref="CX6:DF6" si="11">IF(CX7="",NA(),CX7)</f>
        <v>86.75</v>
      </c>
      <c r="CY6" s="22">
        <f t="shared" si="11"/>
        <v>87.01</v>
      </c>
      <c r="CZ6" s="22">
        <f t="shared" si="11"/>
        <v>86.55</v>
      </c>
      <c r="DA6" s="22">
        <f t="shared" si="11"/>
        <v>86.2</v>
      </c>
      <c r="DB6" s="22">
        <f t="shared" si="11"/>
        <v>87.41</v>
      </c>
      <c r="DC6" s="22">
        <f t="shared" si="11"/>
        <v>87.08</v>
      </c>
      <c r="DD6" s="22">
        <f t="shared" si="11"/>
        <v>87.26</v>
      </c>
      <c r="DE6" s="22">
        <f t="shared" si="11"/>
        <v>87.57</v>
      </c>
      <c r="DF6" s="22">
        <f t="shared" si="11"/>
        <v>87.26</v>
      </c>
      <c r="DG6" s="21" t="str">
        <f>IF(DG7="","",IF(DG7="-","【-】","【"&amp;SUBSTITUTE(TEXT(DG7,"#,##0.00"),"-","△")&amp;"】"))</f>
        <v>【89.76】</v>
      </c>
      <c r="DH6" s="22">
        <f>IF(DH7="",NA(),DH7)</f>
        <v>46.41</v>
      </c>
      <c r="DI6" s="22">
        <f t="shared" ref="DI6:DQ6" si="12">IF(DI7="",NA(),DI7)</f>
        <v>47.89</v>
      </c>
      <c r="DJ6" s="22">
        <f t="shared" si="12"/>
        <v>48.28</v>
      </c>
      <c r="DK6" s="22">
        <f t="shared" si="12"/>
        <v>49.58</v>
      </c>
      <c r="DL6" s="22">
        <f t="shared" si="12"/>
        <v>51.12</v>
      </c>
      <c r="DM6" s="22">
        <f t="shared" si="12"/>
        <v>47.62</v>
      </c>
      <c r="DN6" s="22">
        <f t="shared" si="12"/>
        <v>48.55</v>
      </c>
      <c r="DO6" s="22">
        <f t="shared" si="12"/>
        <v>49.2</v>
      </c>
      <c r="DP6" s="22">
        <f t="shared" si="12"/>
        <v>50.01</v>
      </c>
      <c r="DQ6" s="22">
        <f t="shared" si="12"/>
        <v>50.99</v>
      </c>
      <c r="DR6" s="21" t="str">
        <f>IF(DR7="","",IF(DR7="-","【-】","【"&amp;SUBSTITUTE(TEXT(DR7,"#,##0.00"),"-","△")&amp;"】"))</f>
        <v>【51.51】</v>
      </c>
      <c r="DS6" s="22">
        <f>IF(DS7="",NA(),DS7)</f>
        <v>15.5</v>
      </c>
      <c r="DT6" s="22">
        <f t="shared" ref="DT6:EB6" si="13">IF(DT7="",NA(),DT7)</f>
        <v>15.26</v>
      </c>
      <c r="DU6" s="22">
        <f t="shared" si="13"/>
        <v>14.74</v>
      </c>
      <c r="DV6" s="22">
        <f t="shared" si="13"/>
        <v>14.67</v>
      </c>
      <c r="DW6" s="22">
        <f t="shared" si="13"/>
        <v>14.3</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0.67</v>
      </c>
      <c r="EE6" s="22">
        <f t="shared" ref="EE6:EM6" si="14">IF(EE7="",NA(),EE7)</f>
        <v>0.48</v>
      </c>
      <c r="EF6" s="22">
        <f t="shared" si="14"/>
        <v>0.45</v>
      </c>
      <c r="EG6" s="22">
        <f t="shared" si="14"/>
        <v>0.31</v>
      </c>
      <c r="EH6" s="22">
        <f t="shared" si="14"/>
        <v>0.3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12351</v>
      </c>
      <c r="D7" s="24">
        <v>46</v>
      </c>
      <c r="E7" s="24">
        <v>1</v>
      </c>
      <c r="F7" s="24">
        <v>0</v>
      </c>
      <c r="G7" s="24">
        <v>1</v>
      </c>
      <c r="H7" s="24" t="s">
        <v>93</v>
      </c>
      <c r="I7" s="24" t="s">
        <v>94</v>
      </c>
      <c r="J7" s="24" t="s">
        <v>95</v>
      </c>
      <c r="K7" s="24" t="s">
        <v>96</v>
      </c>
      <c r="L7" s="24" t="s">
        <v>97</v>
      </c>
      <c r="M7" s="24" t="s">
        <v>98</v>
      </c>
      <c r="N7" s="25" t="s">
        <v>99</v>
      </c>
      <c r="O7" s="25">
        <v>59.89</v>
      </c>
      <c r="P7" s="25">
        <v>99.7</v>
      </c>
      <c r="Q7" s="25">
        <v>4503</v>
      </c>
      <c r="R7" s="25">
        <v>57954</v>
      </c>
      <c r="S7" s="25">
        <v>722.33</v>
      </c>
      <c r="T7" s="25">
        <v>80.23</v>
      </c>
      <c r="U7" s="25">
        <v>57623</v>
      </c>
      <c r="V7" s="25">
        <v>212.16</v>
      </c>
      <c r="W7" s="25">
        <v>271.60000000000002</v>
      </c>
      <c r="X7" s="25">
        <v>109.68</v>
      </c>
      <c r="Y7" s="25">
        <v>106.37</v>
      </c>
      <c r="Z7" s="25">
        <v>106.61</v>
      </c>
      <c r="AA7" s="25">
        <v>104.83</v>
      </c>
      <c r="AB7" s="25">
        <v>98.43</v>
      </c>
      <c r="AC7" s="25">
        <v>111.44</v>
      </c>
      <c r="AD7" s="25">
        <v>111.17</v>
      </c>
      <c r="AE7" s="25">
        <v>110.91</v>
      </c>
      <c r="AF7" s="25">
        <v>111.49</v>
      </c>
      <c r="AG7" s="25">
        <v>109.09</v>
      </c>
      <c r="AH7" s="25">
        <v>108.7</v>
      </c>
      <c r="AI7" s="25">
        <v>0</v>
      </c>
      <c r="AJ7" s="25">
        <v>0</v>
      </c>
      <c r="AK7" s="25">
        <v>0</v>
      </c>
      <c r="AL7" s="25">
        <v>0</v>
      </c>
      <c r="AM7" s="25">
        <v>1.06</v>
      </c>
      <c r="AN7" s="25">
        <v>1.03</v>
      </c>
      <c r="AO7" s="25">
        <v>0.78</v>
      </c>
      <c r="AP7" s="25">
        <v>0.92</v>
      </c>
      <c r="AQ7" s="25">
        <v>0.87</v>
      </c>
      <c r="AR7" s="25">
        <v>0.93</v>
      </c>
      <c r="AS7" s="25">
        <v>1.34</v>
      </c>
      <c r="AT7" s="25">
        <v>218.12</v>
      </c>
      <c r="AU7" s="25">
        <v>233.47</v>
      </c>
      <c r="AV7" s="25">
        <v>234.57</v>
      </c>
      <c r="AW7" s="25">
        <v>240.87</v>
      </c>
      <c r="AX7" s="25">
        <v>224.66</v>
      </c>
      <c r="AY7" s="25">
        <v>349.83</v>
      </c>
      <c r="AZ7" s="25">
        <v>360.86</v>
      </c>
      <c r="BA7" s="25">
        <v>350.79</v>
      </c>
      <c r="BB7" s="25">
        <v>354.57</v>
      </c>
      <c r="BC7" s="25">
        <v>357.74</v>
      </c>
      <c r="BD7" s="25">
        <v>252.29</v>
      </c>
      <c r="BE7" s="25">
        <v>452.25</v>
      </c>
      <c r="BF7" s="25">
        <v>434.14</v>
      </c>
      <c r="BG7" s="25">
        <v>419.44</v>
      </c>
      <c r="BH7" s="25">
        <v>420.05</v>
      </c>
      <c r="BI7" s="25">
        <v>419.22</v>
      </c>
      <c r="BJ7" s="25">
        <v>314.87</v>
      </c>
      <c r="BK7" s="25">
        <v>309.27999999999997</v>
      </c>
      <c r="BL7" s="25">
        <v>322.92</v>
      </c>
      <c r="BM7" s="25">
        <v>303.45999999999998</v>
      </c>
      <c r="BN7" s="25">
        <v>307.27999999999997</v>
      </c>
      <c r="BO7" s="25">
        <v>268.07</v>
      </c>
      <c r="BP7" s="25">
        <v>85.33</v>
      </c>
      <c r="BQ7" s="25">
        <v>84.87</v>
      </c>
      <c r="BR7" s="25">
        <v>85.56</v>
      </c>
      <c r="BS7" s="25">
        <v>84.11</v>
      </c>
      <c r="BT7" s="25">
        <v>79.650000000000006</v>
      </c>
      <c r="BU7" s="25">
        <v>103.54</v>
      </c>
      <c r="BV7" s="25">
        <v>103.32</v>
      </c>
      <c r="BW7" s="25">
        <v>100.85</v>
      </c>
      <c r="BX7" s="25">
        <v>103.79</v>
      </c>
      <c r="BY7" s="25">
        <v>98.3</v>
      </c>
      <c r="BZ7" s="25">
        <v>97.47</v>
      </c>
      <c r="CA7" s="25">
        <v>330.15</v>
      </c>
      <c r="CB7" s="25">
        <v>332.32</v>
      </c>
      <c r="CC7" s="25">
        <v>328.11</v>
      </c>
      <c r="CD7" s="25">
        <v>320.35000000000002</v>
      </c>
      <c r="CE7" s="25">
        <v>339.28</v>
      </c>
      <c r="CF7" s="25">
        <v>167.46</v>
      </c>
      <c r="CG7" s="25">
        <v>168.56</v>
      </c>
      <c r="CH7" s="25">
        <v>167.1</v>
      </c>
      <c r="CI7" s="25">
        <v>167.86</v>
      </c>
      <c r="CJ7" s="25">
        <v>173.68</v>
      </c>
      <c r="CK7" s="25">
        <v>174.75</v>
      </c>
      <c r="CL7" s="25">
        <v>65.040000000000006</v>
      </c>
      <c r="CM7" s="25">
        <v>65.53</v>
      </c>
      <c r="CN7" s="25">
        <v>66.52</v>
      </c>
      <c r="CO7" s="25">
        <v>68.040000000000006</v>
      </c>
      <c r="CP7" s="25">
        <v>66.83</v>
      </c>
      <c r="CQ7" s="25">
        <v>59.46</v>
      </c>
      <c r="CR7" s="25">
        <v>59.51</v>
      </c>
      <c r="CS7" s="25">
        <v>59.91</v>
      </c>
      <c r="CT7" s="25">
        <v>59.4</v>
      </c>
      <c r="CU7" s="25">
        <v>59.24</v>
      </c>
      <c r="CV7" s="25">
        <v>59.97</v>
      </c>
      <c r="CW7" s="25">
        <v>86.68</v>
      </c>
      <c r="CX7" s="25">
        <v>86.75</v>
      </c>
      <c r="CY7" s="25">
        <v>87.01</v>
      </c>
      <c r="CZ7" s="25">
        <v>86.55</v>
      </c>
      <c r="DA7" s="25">
        <v>86.2</v>
      </c>
      <c r="DB7" s="25">
        <v>87.41</v>
      </c>
      <c r="DC7" s="25">
        <v>87.08</v>
      </c>
      <c r="DD7" s="25">
        <v>87.26</v>
      </c>
      <c r="DE7" s="25">
        <v>87.57</v>
      </c>
      <c r="DF7" s="25">
        <v>87.26</v>
      </c>
      <c r="DG7" s="25">
        <v>89.76</v>
      </c>
      <c r="DH7" s="25">
        <v>46.41</v>
      </c>
      <c r="DI7" s="25">
        <v>47.89</v>
      </c>
      <c r="DJ7" s="25">
        <v>48.28</v>
      </c>
      <c r="DK7" s="25">
        <v>49.58</v>
      </c>
      <c r="DL7" s="25">
        <v>51.12</v>
      </c>
      <c r="DM7" s="25">
        <v>47.62</v>
      </c>
      <c r="DN7" s="25">
        <v>48.55</v>
      </c>
      <c r="DO7" s="25">
        <v>49.2</v>
      </c>
      <c r="DP7" s="25">
        <v>50.01</v>
      </c>
      <c r="DQ7" s="25">
        <v>50.99</v>
      </c>
      <c r="DR7" s="25">
        <v>51.51</v>
      </c>
      <c r="DS7" s="25">
        <v>15.5</v>
      </c>
      <c r="DT7" s="25">
        <v>15.26</v>
      </c>
      <c r="DU7" s="25">
        <v>14.74</v>
      </c>
      <c r="DV7" s="25">
        <v>14.67</v>
      </c>
      <c r="DW7" s="25">
        <v>14.3</v>
      </c>
      <c r="DX7" s="25">
        <v>16.27</v>
      </c>
      <c r="DY7" s="25">
        <v>17.11</v>
      </c>
      <c r="DZ7" s="25">
        <v>18.329999999999998</v>
      </c>
      <c r="EA7" s="25">
        <v>20.27</v>
      </c>
      <c r="EB7" s="25">
        <v>21.69</v>
      </c>
      <c r="EC7" s="25">
        <v>23.75</v>
      </c>
      <c r="ED7" s="25">
        <v>0.67</v>
      </c>
      <c r="EE7" s="25">
        <v>0.48</v>
      </c>
      <c r="EF7" s="25">
        <v>0.45</v>
      </c>
      <c r="EG7" s="25">
        <v>0.31</v>
      </c>
      <c r="EH7" s="25">
        <v>0.3</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2024-01-22T01:40:54Z</cp:lastPrinted>
  <dcterms:created xsi:type="dcterms:W3CDTF">2023-12-05T00:46:48Z</dcterms:created>
  <dcterms:modified xsi:type="dcterms:W3CDTF">2024-01-22T03:15:37Z</dcterms:modified>
  <cp:category/>
</cp:coreProperties>
</file>