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425"/>
  <workbookPr/>
  <xr:revisionPtr xr6:coauthVersionLast="47" xr6:coauthVersionMax="47" documentId="13_ncr:1_{3000D4EF-F2C3-47BB-B1A8-45A3200ED2B5}" revIDLastSave="0" xr10:uidLastSave="{00000000-0000-0000-0000-000000000000}"/>
  <workbookProtection lockStructure="1" workbookAlgorithmName="SHA-512" workbookHashValue="Bi21mnXHJX78WJza/gdazvsr9KCInMYiYSKkhAy+m1616JP/DHvcwn19l+sRbrqfjW5WLyBA6z4WxZKE6wjxZQ==" workbookSaltValue="io7QBUS7sCeUPHyMfyozxQ==" workbookSpinCount="100000"/>
  <bookViews>
    <workbookView xr2:uid="{00000000-000D-0000-FFFF-FFFF00000000}" windowHeight="12576" windowWidth="23256" xWindow="-108" yWindow="-108"/>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<sst xmlns="http://schemas.openxmlformats.org/spreadsheetml/2006/main" count="228" uniqueCount="114">
  <si>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</si>
  <si>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</si>
  <si>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</si>
  <si>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</si>
  <si>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</si>
  <si>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</si>
  <si>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</si>
  <si>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</si>
  <si>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</si>
  <si>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</si>
  <si>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</si>
  <si>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</si>
  <si>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</si>
  <si>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</si>
  <si>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</si>
  <si>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</si>
  <si>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</si>
  <si>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</si>
  <si>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</si>
  <si>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</si>
  <si>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</si>
  <si>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</si>
  <si>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</si>
  <si>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</si>
  <si>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</si>
  <si>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</si>
  <si>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</si>
  <si>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</si>
  <si>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</si>
  <si>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</si>
  <si>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</si>
  <si>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</si>
  <si>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</si>
  <si>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</si>
  <si>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</si>
  <si>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</si>
  <si>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</si>
  <si>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</si>
  <si>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</si>
  <si>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</si>
  <si>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</si>
  <si>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</si>
  <si>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</si>
  <si>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</si>
  <si>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</si>
  <si>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</si>
  <si>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</si>
  <si>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</si>
  <si>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</si>
  <si>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</si>
  <si>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</si>
  <si>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</si>
  <si>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</si>
  <si>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</si>
  <si>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</si>
  <si>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</si>
  <si>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</si>
  <si>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</si>
  <si>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</si>
  <si>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</si>
  <si>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</si>
  <si>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</si>
  <si>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</si>
  <si>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</si>
  <si>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</si>
  <si>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</si>
  <si>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</si>
  <si>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</si>
  <si>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</si>
  <si>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</si>
  <si>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</si>
  <si>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</si>
  <si>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</si>
  <si>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</si>
  <si>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</si>
  <si>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</si>
  <si>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</si>
  <si>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</si>
  <si>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</si>
  <si>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</si>
  <si>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</si>
  <si>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</si>
  <si>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</si>
  <si>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</si>
  <si>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</si>
  <si>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</si>
  <si>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</si>
  <si>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</si>
  <si>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</si>
  <si>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</si>
  <si>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</si>
  <si>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</si>
  <si>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</si>
  <si>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</si>
  <si>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</si>
  <si>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</si>
  <si>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</si>
  <si>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</si>
  <si>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</si>
  <si>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</si>
  <si>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</si>
  <si>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</si>
  <si>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</si>
  <si>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</si>
  <si>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</si>
  <si>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</si>
  <si>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</si>
  <si>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</si>
  <si>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</si>
  <si>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</si>
  <si>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</si>
  <si>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平成22年度に策定した石狩市水道施設更新計画（令和２年10月改訂）や石狩市水道事業経営戦略（令和３年３月改訂）に基づき、市内各地域の老朽化施設の更新を計画的に実施していくこととしている。
　有形固定資産減価償却率は、類似団体と同様に年々上昇してきており、老朽化の進展がうかがわれるが、管路経年化率は低下傾向にあり、計画的に更新事業を実施している効果がみられる。
　今後も、石狩市水道施設更新計画に基づき、計画的に施設の更新を実施していくことが必要である。
</t>
    <rPh sb="24" eb="26">
      <t>レイワ</t>
    </rPh>
    <rPh sb="47" eb="49">
      <t>レイワ</t>
    </rPh>
    <rPh sb="50" eb="51">
      <t>ネン</t>
    </rPh>
    <rPh sb="52" eb="53">
      <t>ガツ</t>
    </rPh>
    <rPh sb="53" eb="55">
      <t>カイテイ</t>
    </rPh>
    <rPh sb="109" eb="113">
      <t>ルイジダンタイ</t>
    </rPh>
    <rPh sb="114" eb="116">
      <t>ドウヨウ</t>
    </rPh>
    <rPh sb="119" eb="121">
      <t>ジョウショウ</t>
    </rPh>
    <rPh sb="128" eb="131">
      <t>ロウキュウカ</t>
    </rPh>
    <rPh sb="132" eb="134">
      <t>シンテン</t>
    </rPh>
    <rPh sb="150" eb="152">
      <t>テイカ</t>
    </rPh>
    <rPh sb="152" eb="154">
      <t>ケイコウ</t>
    </rPh>
    <rPh sb="158" eb="161">
      <t>ケイカクテキ</t>
    </rPh>
    <rPh sb="162" eb="164">
      <t>コウシン</t>
    </rPh>
    <rPh sb="164" eb="166">
      <t>ジギョウ</t>
    </rPh>
    <rPh sb="167" eb="169">
      <t>ジッシ</t>
    </rPh>
    <rPh sb="173" eb="175">
      <t>コウカ</t>
    </rPh>
    <rPh sb="183" eb="185">
      <t>コンゴ</t>
    </rPh>
    <rPh sb="187" eb="190">
      <t>イシカリシ</t>
    </rPh>
    <rPh sb="190" eb="192">
      <t>スイドウ</t>
    </rPh>
    <rPh sb="192" eb="194">
      <t>シセツ</t>
    </rPh>
    <rPh sb="194" eb="196">
      <t>コウシン</t>
    </rPh>
    <rPh sb="196" eb="198">
      <t>ケイカク</t>
    </rPh>
    <rPh sb="199" eb="200">
      <t>モト</t>
    </rPh>
    <rPh sb="203" eb="206">
      <t>ケイカクテキ</t>
    </rPh>
    <rPh sb="207" eb="209">
      <t>シセツ</t>
    </rPh>
    <rPh sb="210" eb="212">
      <t>コウシン</t>
    </rPh>
    <rPh sb="213" eb="215">
      <t>ジッシ</t>
    </rPh>
    <rPh sb="222" eb="224">
      <t>ヒツヨウ</t>
    </rPh>
    <phoneticPr fontId="4"/>
  </si>
  <si>
    <t>　これまで石狩湾新港地域の順調な企業活動に伴い、市全体の水需要としては微増傾向で、給水収益は堅調に推移してきた。経営状況は安定しており、市民が利用しやすい水道とするため、令和３年３月使用分からの従量料金の見直しを行い、実質の値下げを実施した。
　しかし、コロナ禍以降、有収水量が減少してきており、給水収益は減少傾向となり、一般会計繰入金も対象経費の減に伴い減少が見込まれる。また、施設の老朽化に加え、原油・物価高騰の影響により、運営経費は増加しており、経営状況は急速に厳しさを増してきている。
　今後も、石狩市水道事業経営戦略を定期的に見直し、計画的な経営を行い将来にわたり健全な運営を図る。</t>
    <rPh sb="56" eb="58">
      <t>ケイエイ</t>
    </rPh>
    <rPh sb="58" eb="60">
      <t>ジョウキョウ</t>
    </rPh>
    <rPh sb="61" eb="63">
      <t>アンテイ</t>
    </rPh>
    <rPh sb="68" eb="70">
      <t>シミン</t>
    </rPh>
    <rPh sb="71" eb="73">
      <t>リヨウ</t>
    </rPh>
    <rPh sb="77" eb="79">
      <t>スイドウ</t>
    </rPh>
    <rPh sb="85" eb="87">
      <t>レイワ</t>
    </rPh>
    <rPh sb="88" eb="89">
      <t>ネン</t>
    </rPh>
    <rPh sb="90" eb="91">
      <t>ガツ</t>
    </rPh>
    <rPh sb="91" eb="93">
      <t>シヨウ</t>
    </rPh>
    <rPh sb="93" eb="94">
      <t>ブン</t>
    </rPh>
    <rPh sb="97" eb="99">
      <t>ジュウリョウ</t>
    </rPh>
    <rPh sb="99" eb="101">
      <t>リョウキン</t>
    </rPh>
    <rPh sb="102" eb="104">
      <t>ミナオ</t>
    </rPh>
    <rPh sb="106" eb="107">
      <t>オコナ</t>
    </rPh>
    <rPh sb="109" eb="111">
      <t>ジッシツ</t>
    </rPh>
    <rPh sb="112" eb="114">
      <t>ネサ</t>
    </rPh>
    <rPh sb="116" eb="118">
      <t>ジッシ</t>
    </rPh>
    <rPh sb="130" eb="131">
      <t>ワザワイ</t>
    </rPh>
    <rPh sb="131" eb="133">
      <t>イコウ</t>
    </rPh>
    <rPh sb="139" eb="141">
      <t>ゲンショウ</t>
    </rPh>
    <rPh sb="155" eb="157">
      <t>ケイコウ</t>
    </rPh>
    <rPh sb="161" eb="165">
      <t>イッパンカイケイ</t>
    </rPh>
    <rPh sb="165" eb="168">
      <t>クリイレキン</t>
    </rPh>
    <rPh sb="169" eb="173">
      <t>タイショウケイヒ</t>
    </rPh>
    <rPh sb="176" eb="177">
      <t>トモナ</t>
    </rPh>
    <rPh sb="178" eb="180">
      <t>ゲンショウ</t>
    </rPh>
    <rPh sb="181" eb="183">
      <t>ミコ</t>
    </rPh>
    <rPh sb="197" eb="198">
      <t>クワ</t>
    </rPh>
    <rPh sb="200" eb="202">
      <t>ゲンユ</t>
    </rPh>
    <rPh sb="203" eb="205">
      <t>ブッカ</t>
    </rPh>
    <rPh sb="205" eb="207">
      <t>コウトウ</t>
    </rPh>
    <rPh sb="208" eb="210">
      <t>エイキョウ</t>
    </rPh>
    <rPh sb="214" eb="216">
      <t>ウンエイ</t>
    </rPh>
    <rPh sb="216" eb="218">
      <t>ケイヒ</t>
    </rPh>
    <rPh sb="219" eb="221">
      <t>ゾウカ</t>
    </rPh>
    <rPh sb="228" eb="230">
      <t>ジョウキョウ</t>
    </rPh>
    <rPh sb="231" eb="233">
      <t>キュウソク</t>
    </rPh>
    <rPh sb="234" eb="235">
      <t>キビ</t>
    </rPh>
    <rPh sb="238" eb="239">
      <t>マ</t>
    </rPh>
    <rPh sb="248" eb="250">
      <t>コンゴ</t>
    </rPh>
    <rPh sb="252" eb="255">
      <t>イシカリシ</t>
    </rPh>
    <rPh sb="255" eb="257">
      <t>スイドウ</t>
    </rPh>
    <rPh sb="257" eb="259">
      <t>ジギョウ</t>
    </rPh>
    <rPh sb="259" eb="261">
      <t>ケイエイ</t>
    </rPh>
    <rPh sb="261" eb="263">
      <t>センリャク</t>
    </rPh>
    <rPh sb="264" eb="267">
      <t>テイキテキ</t>
    </rPh>
    <rPh sb="268" eb="270">
      <t>ミナオ</t>
    </rPh>
    <rPh sb="272" eb="275">
      <t>ケイカクテキ</t>
    </rPh>
    <rPh sb="276" eb="278">
      <t>ケイエイ</t>
    </rPh>
    <rPh sb="279" eb="280">
      <t>オコナ</t>
    </rPh>
    <rPh sb="290" eb="292">
      <t>ウンエイ</t>
    </rPh>
    <rPh sb="293" eb="294">
      <t>ハカ</t>
    </rPh>
    <phoneticPr fontId="4"/>
  </si>
  <si>
    <t>　有収水量の減により給水収益が減少傾向となっているが、水道メーターの交換数の減等により支出が減少したため収支は黒字となり、経常収支比率は100％を上回った。令和４年度の欠損金は利益積立金で補填済みであり、流動比率も100％を上回り、現時点での経営状態に問題はない。
　企業債残高対給水収益比率は、類似団体より高いものの減少を続けており、計画的に更新事業を実施し、企業債の発行を抑制している効果がみられる。
　地理的に送水に必要な配水場などの施設が多いこと、配水管の布設延長に対する住宅密度が低いことなどの要因により事業費が割高となっており、給水原価が類似団体の２倍程度であり、料金回収率も類似団体より低く100％を下回っていてるが、一般会計繰入金（繰出基準内）により経営の安定化を図っている。
　また有収率は、類似団体より低く、これまで改善傾向にあったものが悪化に転じており、管路や給水装置からの漏水の影響が考えられ、管路の更新を実施するとともに、漏水調査等の対策を継続する必要がある。
　なお、令和３年３月使用分からの料金の実質値下げに伴い、それ以前と比較すると経常収支比率、企業債残高対給水収益比率、料金回収率の各数値は悪化している。</t>
    <rPh sb="1" eb="5">
      <t>ユウシュウスイリョウ</t>
    </rPh>
    <rPh sb="10" eb="14">
      <t>キュウスイシュウエキ</t>
    </rPh>
    <rPh sb="15" eb="17">
      <t>ゲンショウ</t>
    </rPh>
    <rPh sb="17" eb="19">
      <t>ケイコウ</t>
    </rPh>
    <rPh sb="27" eb="29">
      <t>スイドウ</t>
    </rPh>
    <rPh sb="34" eb="37">
      <t>コウカンスウ</t>
    </rPh>
    <rPh sb="38" eb="39">
      <t>ゲン</t>
    </rPh>
    <rPh sb="39" eb="40">
      <t>トウ</t>
    </rPh>
    <rPh sb="43" eb="45">
      <t>シシュツ</t>
    </rPh>
    <rPh sb="46" eb="48">
      <t>ゲンショウ</t>
    </rPh>
    <rPh sb="52" eb="54">
      <t>シュウシ</t>
    </rPh>
    <rPh sb="55" eb="57">
      <t>クロジ</t>
    </rPh>
    <rPh sb="61" eb="63">
      <t>ケイジョウ</t>
    </rPh>
    <rPh sb="63" eb="65">
      <t>シュウシ</t>
    </rPh>
    <rPh sb="65" eb="67">
      <t>ヒリツ</t>
    </rPh>
    <rPh sb="73" eb="75">
      <t>ウワマワ</t>
    </rPh>
    <rPh sb="78" eb="80">
      <t>レイワ</t>
    </rPh>
    <rPh sb="88" eb="90">
      <t>リエキ</t>
    </rPh>
    <rPh sb="90" eb="93">
      <t>ツミタテキン</t>
    </rPh>
    <rPh sb="94" eb="96">
      <t>ホテン</t>
    </rPh>
    <rPh sb="96" eb="97">
      <t>ズ</t>
    </rPh>
    <rPh sb="102" eb="104">
      <t>リュウドウ</t>
    </rPh>
    <rPh sb="104" eb="106">
      <t>ヒリツ</t>
    </rPh>
    <rPh sb="112" eb="114">
      <t>ウワマワ</t>
    </rPh>
    <rPh sb="116" eb="119">
      <t>ゲンジテン</t>
    </rPh>
    <rPh sb="121" eb="123">
      <t>ケイエイ</t>
    </rPh>
    <rPh sb="123" eb="125">
      <t>ジョウタイ</t>
    </rPh>
    <rPh sb="126" eb="128">
      <t>モンダイ</t>
    </rPh>
    <rPh sb="134" eb="136">
      <t>キギョウ</t>
    </rPh>
    <rPh sb="136" eb="137">
      <t>サイ</t>
    </rPh>
    <rPh sb="137" eb="139">
      <t>ザンダカ</t>
    </rPh>
    <rPh sb="139" eb="140">
      <t>タイ</t>
    </rPh>
    <rPh sb="140" eb="142">
      <t>キュウスイ</t>
    </rPh>
    <rPh sb="142" eb="144">
      <t>シュウエキ</t>
    </rPh>
    <rPh sb="144" eb="146">
      <t>ヒリツ</t>
    </rPh>
    <rPh sb="148" eb="150">
      <t>ルイジ</t>
    </rPh>
    <rPh sb="150" eb="152">
      <t>ダンタイ</t>
    </rPh>
    <rPh sb="154" eb="155">
      <t>タカ</t>
    </rPh>
    <rPh sb="159" eb="161">
      <t>ゲンショウ</t>
    </rPh>
    <rPh sb="162" eb="163">
      <t>ツヅ</t>
    </rPh>
    <rPh sb="168" eb="171">
      <t>ケイカクテキ</t>
    </rPh>
    <rPh sb="172" eb="174">
      <t>コウシン</t>
    </rPh>
    <rPh sb="174" eb="176">
      <t>ジギョウ</t>
    </rPh>
    <rPh sb="177" eb="179">
      <t>ジッシ</t>
    </rPh>
    <rPh sb="181" eb="183">
      <t>キギョウ</t>
    </rPh>
    <rPh sb="183" eb="184">
      <t>サイ</t>
    </rPh>
    <rPh sb="185" eb="187">
      <t>ハッコウ</t>
    </rPh>
    <rPh sb="188" eb="190">
      <t>ヨクセイ</t>
    </rPh>
    <rPh sb="194" eb="196">
      <t>コウカ</t>
    </rPh>
    <rPh sb="270" eb="272">
      <t>キュウスイ</t>
    </rPh>
    <rPh sb="272" eb="274">
      <t>ゲンカ</t>
    </rPh>
    <rPh sb="275" eb="277">
      <t>ルイジ</t>
    </rPh>
    <rPh sb="277" eb="279">
      <t>ダンタイ</t>
    </rPh>
    <rPh sb="281" eb="282">
      <t>バイ</t>
    </rPh>
    <rPh sb="282" eb="284">
      <t>テイド</t>
    </rPh>
    <rPh sb="288" eb="290">
      <t>リョウキン</t>
    </rPh>
    <rPh sb="290" eb="292">
      <t>カイシュウ</t>
    </rPh>
    <rPh sb="292" eb="293">
      <t>リツ</t>
    </rPh>
    <rPh sb="294" eb="296">
      <t>ルイジ</t>
    </rPh>
    <rPh sb="296" eb="298">
      <t>ダンタイ</t>
    </rPh>
    <rPh sb="300" eb="301">
      <t>ヒク</t>
    </rPh>
    <rPh sb="307" eb="309">
      <t>シタマワ</t>
    </rPh>
    <rPh sb="316" eb="318">
      <t>イッパン</t>
    </rPh>
    <rPh sb="318" eb="320">
      <t>カイケイ</t>
    </rPh>
    <rPh sb="320" eb="322">
      <t>クリイレ</t>
    </rPh>
    <rPh sb="322" eb="323">
      <t>キン</t>
    </rPh>
    <rPh sb="324" eb="326">
      <t>クリダ</t>
    </rPh>
    <rPh sb="326" eb="328">
      <t>キジュン</t>
    </rPh>
    <rPh sb="328" eb="329">
      <t>ナイ</t>
    </rPh>
    <rPh sb="333" eb="335">
      <t>ケイエイ</t>
    </rPh>
    <rPh sb="336" eb="338">
      <t>アンテイ</t>
    </rPh>
    <rPh sb="338" eb="339">
      <t>カ</t>
    </rPh>
    <rPh sb="340" eb="341">
      <t>ハカ</t>
    </rPh>
    <rPh sb="350" eb="353">
      <t>ユウシュウリツ</t>
    </rPh>
    <rPh sb="355" eb="357">
      <t>ルイジ</t>
    </rPh>
    <rPh sb="357" eb="359">
      <t>ダンタイ</t>
    </rPh>
    <rPh sb="361" eb="362">
      <t>ヒク</t>
    </rPh>
    <rPh sb="368" eb="370">
      <t>カイゼン</t>
    </rPh>
    <rPh sb="370" eb="372">
      <t>ケイコウ</t>
    </rPh>
    <rPh sb="379" eb="381">
      <t>アッカ</t>
    </rPh>
    <rPh sb="382" eb="383">
      <t>テン</t>
    </rPh>
    <rPh sb="388" eb="390">
      <t>カンロ</t>
    </rPh>
    <rPh sb="391" eb="395">
      <t>キュウスイソウチ</t>
    </rPh>
    <rPh sb="398" eb="400">
      <t>ロウスイ</t>
    </rPh>
    <rPh sb="401" eb="403">
      <t>エイキョウ</t>
    </rPh>
    <rPh sb="404" eb="405">
      <t>カンガ</t>
    </rPh>
    <rPh sb="409" eb="411">
      <t>カンロ</t>
    </rPh>
    <rPh sb="412" eb="414">
      <t>コウシン</t>
    </rPh>
    <rPh sb="415" eb="417">
      <t>ジッシ</t>
    </rPh>
    <rPh sb="424" eb="426">
      <t>ロウスイ</t>
    </rPh>
    <rPh sb="426" eb="428">
      <t>チョウサ</t>
    </rPh>
    <rPh sb="428" eb="429">
      <t>トウ</t>
    </rPh>
    <rPh sb="430" eb="432">
      <t>タイサク</t>
    </rPh>
    <rPh sb="433" eb="435">
      <t>ケイゾク</t>
    </rPh>
    <rPh sb="437" eb="439">
      <t>ヒツヨウ</t>
    </rPh>
    <rPh sb="448" eb="450">
      <t>レイワ</t>
    </rPh>
    <rPh sb="451" eb="452">
      <t>ネン</t>
    </rPh>
    <rPh sb="453" eb="454">
      <t>ガツ</t>
    </rPh>
    <rPh sb="454" eb="456">
      <t>シヨウ</t>
    </rPh>
    <rPh sb="456" eb="457">
      <t>ブン</t>
    </rPh>
    <rPh sb="460" eb="462">
      <t>リョウキン</t>
    </rPh>
    <rPh sb="463" eb="465">
      <t>ジッシツ</t>
    </rPh>
    <rPh sb="465" eb="467">
      <t>ネサ</t>
    </rPh>
    <rPh sb="469" eb="470">
      <t>トモナ</t>
    </rPh>
    <rPh sb="474" eb="476">
      <t>イゼン</t>
    </rPh>
    <rPh sb="477" eb="479">
      <t>ヒカク</t>
    </rPh>
    <rPh sb="482" eb="484">
      <t>ケイジョウ</t>
    </rPh>
    <rPh sb="484" eb="486">
      <t>シュウシ</t>
    </rPh>
    <rPh sb="486" eb="488">
      <t>ヒリツ</t>
    </rPh>
    <rPh sb="489" eb="491">
      <t>キギョウ</t>
    </rPh>
    <rPh sb="491" eb="492">
      <t>サイ</t>
    </rPh>
    <rPh sb="492" eb="494">
      <t>ザンダカ</t>
    </rPh>
    <rPh sb="494" eb="495">
      <t>タイ</t>
    </rPh>
    <rPh sb="495" eb="497">
      <t>キュウスイ</t>
    </rPh>
    <rPh sb="497" eb="499">
      <t>シュウエキ</t>
    </rPh>
    <rPh sb="499" eb="501">
      <t>ヒリツ</t>
    </rPh>
    <rPh sb="502" eb="504">
      <t>リョウキン</t>
    </rPh>
    <rPh sb="504" eb="506">
      <t>カイシュウ</t>
    </rPh>
    <rPh sb="506" eb="507">
      <t>リツ</t>
    </rPh>
    <rPh sb="508" eb="511">
      <t>カクスウチ</t>
    </rPh>
    <rPh sb="512" eb="514">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</si>
</sst>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0.48</c:v>
                </c:pt>
                <c:pt idx="1">
                  <c:v>0.45</c:v>
                </c:pt>
                <c:pt idx="2">
                  <c:v>0.31</c:v>
                </c:pt>
                <c:pt idx="3">
                  <c:v>0.3</c:v>
                </c:pt>
                <c:pt idx="4">
                  <c:v>0.08</c:v>
                </c:pt>
              </c:numCache>
            </c:numRef>
          </c:val>
          <c:extLst>
            <c:ext xmlns:c16="http://schemas.microsoft.com/office/drawing/2014/chart" uri="{C3380CC4-5D6E-409C-BE32-E72D297353CC}">
              <c16:uniqueId val="{00000000-F420-411B-BB8F-C9F04578F7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F420-411B-BB8F-C9F04578F7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65.53</c:v>
                </c:pt>
                <c:pt idx="1">
                  <c:v>66.52</c:v>
                </c:pt>
                <c:pt idx="2">
                  <c:v>68.040000000000006</c:v>
                </c:pt>
                <c:pt idx="3">
                  <c:v>66.83</c:v>
                </c:pt>
                <c:pt idx="4">
                  <c:v>67.42</c:v>
                </c:pt>
              </c:numCache>
            </c:numRef>
          </c:val>
          <c:extLst>
            <c:ext xmlns:c16="http://schemas.microsoft.com/office/drawing/2014/chart" uri="{C3380CC4-5D6E-409C-BE32-E72D297353CC}">
              <c16:uniqueId val="{00000000-280A-47CD-8904-D9D8C890B3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280A-47CD-8904-D9D8C890B3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86.75</c:v>
                </c:pt>
                <c:pt idx="1">
                  <c:v>87.01</c:v>
                </c:pt>
                <c:pt idx="2">
                  <c:v>86.55</c:v>
                </c:pt>
                <c:pt idx="3">
                  <c:v>86.2</c:v>
                </c:pt>
                <c:pt idx="4">
                  <c:v>85.69</c:v>
                </c:pt>
              </c:numCache>
            </c:numRef>
          </c:val>
          <c:extLst>
            <c:ext xmlns:c16="http://schemas.microsoft.com/office/drawing/2014/chart" uri="{C3380CC4-5D6E-409C-BE32-E72D297353CC}">
              <c16:uniqueId val="{00000000-DDE4-4ED3-A0B2-DEBADBFDC9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DDE4-4ED3-A0B2-DEBADBFDC9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106.37</c:v>
                </c:pt>
                <c:pt idx="1">
                  <c:v>106.61</c:v>
                </c:pt>
                <c:pt idx="2">
                  <c:v>104.83</c:v>
                </c:pt>
                <c:pt idx="3">
                  <c:v>98.43</c:v>
                </c:pt>
                <c:pt idx="4">
                  <c:v>100.85</c:v>
                </c:pt>
              </c:numCache>
            </c:numRef>
          </c:val>
          <c:extLst>
            <c:ext xmlns:c16="http://schemas.microsoft.com/office/drawing/2014/chart" uri="{C3380CC4-5D6E-409C-BE32-E72D297353CC}">
              <c16:uniqueId val="{00000000-B206-4BEE-B34D-3FC3AF16EE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B206-4BEE-B34D-3FC3AF16EE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47.89</c:v>
                </c:pt>
                <c:pt idx="1">
                  <c:v>48.28</c:v>
                </c:pt>
                <c:pt idx="2">
                  <c:v>49.58</c:v>
                </c:pt>
                <c:pt idx="3">
                  <c:v>51.12</c:v>
                </c:pt>
                <c:pt idx="4">
                  <c:v>52.64</c:v>
                </c:pt>
              </c:numCache>
            </c:numRef>
          </c:val>
          <c:extLst>
            <c:ext xmlns:c16="http://schemas.microsoft.com/office/drawing/2014/chart" uri="{C3380CC4-5D6E-409C-BE32-E72D297353CC}">
              <c16:uniqueId val="{00000000-B24A-4027-A666-C57EBC61E7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B24A-4027-A666-C57EBC61E7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15.26</c:v>
                </c:pt>
                <c:pt idx="1">
                  <c:v>14.74</c:v>
                </c:pt>
                <c:pt idx="2">
                  <c:v>14.67</c:v>
                </c:pt>
                <c:pt idx="3">
                  <c:v>14.3</c:v>
                </c:pt>
                <c:pt idx="4">
                  <c:v>14.14</c:v>
                </c:pt>
              </c:numCache>
            </c:numRef>
          </c:val>
          <c:extLst>
            <c:ext xmlns:c16="http://schemas.microsoft.com/office/drawing/2014/chart" uri="{C3380CC4-5D6E-409C-BE32-E72D297353CC}">
              <c16:uniqueId val="{00000000-844C-4B31-96F2-B742EEC7AC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844C-4B31-96F2-B742EEC7AC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1.06</c:v>
                </c:pt>
                <c:pt idx="4">
                  <c:v>0</c:v>
                </c:pt>
              </c:numCache>
            </c:numRef>
          </c:val>
          <c:extLst>
            <c:ext xmlns:c16="http://schemas.microsoft.com/office/drawing/2014/chart" uri="{C3380CC4-5D6E-409C-BE32-E72D297353CC}">
              <c16:uniqueId val="{00000000-241C-46E6-BC00-FED24CA90A1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241C-46E6-BC00-FED24CA90A1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233.47</c:v>
                </c:pt>
                <c:pt idx="1">
                  <c:v>234.57</c:v>
                </c:pt>
                <c:pt idx="2">
                  <c:v>240.87</c:v>
                </c:pt>
                <c:pt idx="3">
                  <c:v>224.66</c:v>
                </c:pt>
                <c:pt idx="4">
                  <c:v>224.66</c:v>
                </c:pt>
              </c:numCache>
            </c:numRef>
          </c:val>
          <c:extLst>
            <c:ext xmlns:c16="http://schemas.microsoft.com/office/drawing/2014/chart" uri="{C3380CC4-5D6E-409C-BE32-E72D297353CC}">
              <c16:uniqueId val="{00000000-6CA7-47A3-917C-0BB9BC5FDF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6CA7-47A3-917C-0BB9BC5FDF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434.14</c:v>
                </c:pt>
                <c:pt idx="1">
                  <c:v>419.44</c:v>
                </c:pt>
                <c:pt idx="2">
                  <c:v>420.05</c:v>
                </c:pt>
                <c:pt idx="3">
                  <c:v>419.22</c:v>
                </c:pt>
                <c:pt idx="4">
                  <c:v>407.91</c:v>
                </c:pt>
              </c:numCache>
            </c:numRef>
          </c:val>
          <c:extLst>
            <c:ext xmlns:c16="http://schemas.microsoft.com/office/drawing/2014/chart" uri="{C3380CC4-5D6E-409C-BE32-E72D297353CC}">
              <c16:uniqueId val="{00000000-526D-455F-9A0E-7EBB3D9989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526D-455F-9A0E-7EBB3D9989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84.87</c:v>
                </c:pt>
                <c:pt idx="1">
                  <c:v>85.56</c:v>
                </c:pt>
                <c:pt idx="2">
                  <c:v>84.11</c:v>
                </c:pt>
                <c:pt idx="3">
                  <c:v>79.650000000000006</c:v>
                </c:pt>
                <c:pt idx="4">
                  <c:v>82.33</c:v>
                </c:pt>
              </c:numCache>
            </c:numRef>
          </c:val>
          <c:extLst>
            <c:ext xmlns:c16="http://schemas.microsoft.com/office/drawing/2014/chart" uri="{C3380CC4-5D6E-409C-BE32-E72D297353CC}">
              <c16:uniqueId val="{00000000-04C0-4E2D-9226-149346D92A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04C0-4E2D-9226-149346D92A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332.32</c:v>
                </c:pt>
                <c:pt idx="1">
                  <c:v>328.11</c:v>
                </c:pt>
                <c:pt idx="2">
                  <c:v>320.35000000000002</c:v>
                </c:pt>
                <c:pt idx="3">
                  <c:v>339.28</c:v>
                </c:pt>
                <c:pt idx="4">
                  <c:v>328.4</c:v>
                </c:pt>
              </c:numCache>
            </c:numRef>
          </c:val>
          <c:extLst>
            <c:ext xmlns:c16="http://schemas.microsoft.com/office/drawing/2014/chart" uri="{C3380CC4-5D6E-409C-BE32-E72D297353CC}">
              <c16:uniqueId val="{00000000-9FD6-4108-AF42-ACC6A7A373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9FD6-4108-AF42-ACC6A7A373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北海道　石狩市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57645</v>
      </c>
      <c r="AM8" s="58"/>
      <c r="AN8" s="58"/>
      <c r="AO8" s="58"/>
      <c r="AP8" s="58"/>
      <c r="AQ8" s="58"/>
      <c r="AR8" s="58"/>
      <c r="AS8" s="58"/>
      <c r="AT8" s="55">
        <f>データ!$S$6</f>
        <v>722.33</v>
      </c>
      <c r="AU8" s="56"/>
      <c r="AV8" s="56"/>
      <c r="AW8" s="56"/>
      <c r="AX8" s="56"/>
      <c r="AY8" s="56"/>
      <c r="AZ8" s="56"/>
      <c r="BA8" s="56"/>
      <c r="BB8" s="45">
        <f>データ!$T$6</f>
        <v>79.8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60.32</v>
      </c>
      <c r="J10" s="56"/>
      <c r="K10" s="56"/>
      <c r="L10" s="56"/>
      <c r="M10" s="56"/>
      <c r="N10" s="56"/>
      <c r="O10" s="57"/>
      <c r="P10" s="45">
        <f>データ!$P$6</f>
        <v>99.75</v>
      </c>
      <c r="Q10" s="45"/>
      <c r="R10" s="45"/>
      <c r="S10" s="45"/>
      <c r="T10" s="45"/>
      <c r="U10" s="45"/>
      <c r="V10" s="45"/>
      <c r="W10" s="58">
        <f>データ!$Q$6</f>
        <v>4503</v>
      </c>
      <c r="X10" s="58"/>
      <c r="Y10" s="58"/>
      <c r="Z10" s="58"/>
      <c r="AA10" s="58"/>
      <c r="AB10" s="58"/>
      <c r="AC10" s="58"/>
      <c r="AD10" s="2"/>
      <c r="AE10" s="2"/>
      <c r="AF10" s="2"/>
      <c r="AG10" s="2"/>
      <c r="AH10" s="2"/>
      <c r="AI10" s="2"/>
      <c r="AJ10" s="2"/>
      <c r="AK10" s="2"/>
      <c r="AL10" s="58">
        <f>データ!$U$6</f>
        <v>57335</v>
      </c>
      <c r="AM10" s="58"/>
      <c r="AN10" s="58"/>
      <c r="AO10" s="58"/>
      <c r="AP10" s="58"/>
      <c r="AQ10" s="58"/>
      <c r="AR10" s="58"/>
      <c r="AS10" s="58"/>
      <c r="AT10" s="55">
        <f>データ!$V$6</f>
        <v>212.16</v>
      </c>
      <c r="AU10" s="56"/>
      <c r="AV10" s="56"/>
      <c r="AW10" s="56"/>
      <c r="AX10" s="56"/>
      <c r="AY10" s="56"/>
      <c r="AZ10" s="56"/>
      <c r="BA10" s="56"/>
      <c r="BB10" s="45">
        <f>データ!$W$6</f>
        <v>270.24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AprunZEI8QQzAPrucARNkz3XSG+PwskptjU9rvdKyFmeB3M5cyxxDCcIAddCVTPtWA9VqPDvr14f40nEiWsPw==" saltValue="/OjPNQh1KfKjvZVvGBYyv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12351</v>
      </c>
      <c r="D6" s="20">
        <f t="shared" si="3"/>
        <v>46</v>
      </c>
      <c r="E6" s="20">
        <f t="shared" si="3"/>
        <v>1</v>
      </c>
      <c r="F6" s="20">
        <f t="shared" si="3"/>
        <v>0</v>
      </c>
      <c r="G6" s="20">
        <f t="shared" si="3"/>
        <v>1</v>
      </c>
      <c r="H6" s="20" t="str">
        <f t="shared" si="3"/>
        <v>北海道　石狩市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60.32</v>
      </c>
      <c r="P6" s="21">
        <f t="shared" si="3"/>
        <v>99.75</v>
      </c>
      <c r="Q6" s="21">
        <f t="shared" si="3"/>
        <v>4503</v>
      </c>
      <c r="R6" s="21">
        <f t="shared" si="3"/>
        <v>57645</v>
      </c>
      <c r="S6" s="21">
        <f t="shared" si="3"/>
        <v>722.33</v>
      </c>
      <c r="T6" s="21">
        <f t="shared" si="3"/>
        <v>79.8</v>
      </c>
      <c r="U6" s="21">
        <f t="shared" si="3"/>
        <v>57335</v>
      </c>
      <c r="V6" s="21">
        <f t="shared" si="3"/>
        <v>212.16</v>
      </c>
      <c r="W6" s="21">
        <f t="shared" si="3"/>
        <v>270.24</v>
      </c>
      <c r="X6" s="22">
        <f>IF(X7="",NA(),X7)</f>
        <v>106.37</v>
      </c>
      <c r="Y6" s="22">
        <f t="shared" ref="Y6:AG6" si="4">IF(Y7="",NA(),Y7)</f>
        <v>106.61</v>
      </c>
      <c r="Z6" s="22">
        <f t="shared" si="4"/>
        <v>104.83</v>
      </c>
      <c r="AA6" s="22">
        <f t="shared" si="4"/>
        <v>98.43</v>
      </c>
      <c r="AB6" s="22">
        <f t="shared" si="4"/>
        <v>100.85</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2">
        <f t="shared" si="5"/>
        <v>1.06</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233.47</v>
      </c>
      <c r="AU6" s="22">
        <f t="shared" ref="AU6:BC6" si="6">IF(AU7="",NA(),AU7)</f>
        <v>234.57</v>
      </c>
      <c r="AV6" s="22">
        <f t="shared" si="6"/>
        <v>240.87</v>
      </c>
      <c r="AW6" s="22">
        <f t="shared" si="6"/>
        <v>224.66</v>
      </c>
      <c r="AX6" s="22">
        <f t="shared" si="6"/>
        <v>224.66</v>
      </c>
      <c r="AY6" s="22">
        <f t="shared" si="6"/>
        <v>360.86</v>
      </c>
      <c r="AZ6" s="22">
        <f t="shared" si="6"/>
        <v>350.79</v>
      </c>
      <c r="BA6" s="22">
        <f t="shared" si="6"/>
        <v>354.57</v>
      </c>
      <c r="BB6" s="22">
        <f t="shared" si="6"/>
        <v>357.74</v>
      </c>
      <c r="BC6" s="22">
        <f t="shared" si="6"/>
        <v>344.88</v>
      </c>
      <c r="BD6" s="21" t="str">
        <f>IF(BD7="","",IF(BD7="-","【-】","【"&amp;SUBSTITUTE(TEXT(BD7,"#,##0.00"),"-","△")&amp;"】"))</f>
        <v>【243.36】</v>
      </c>
      <c r="BE6" s="22">
        <f>IF(BE7="",NA(),BE7)</f>
        <v>434.14</v>
      </c>
      <c r="BF6" s="22">
        <f t="shared" ref="BF6:BN6" si="7">IF(BF7="",NA(),BF7)</f>
        <v>419.44</v>
      </c>
      <c r="BG6" s="22">
        <f t="shared" si="7"/>
        <v>420.05</v>
      </c>
      <c r="BH6" s="22">
        <f t="shared" si="7"/>
        <v>419.22</v>
      </c>
      <c r="BI6" s="22">
        <f t="shared" si="7"/>
        <v>407.91</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84.87</v>
      </c>
      <c r="BQ6" s="22">
        <f t="shared" ref="BQ6:BY6" si="8">IF(BQ7="",NA(),BQ7)</f>
        <v>85.56</v>
      </c>
      <c r="BR6" s="22">
        <f t="shared" si="8"/>
        <v>84.11</v>
      </c>
      <c r="BS6" s="22">
        <f t="shared" si="8"/>
        <v>79.650000000000006</v>
      </c>
      <c r="BT6" s="22">
        <f t="shared" si="8"/>
        <v>82.33</v>
      </c>
      <c r="BU6" s="22">
        <f t="shared" si="8"/>
        <v>103.32</v>
      </c>
      <c r="BV6" s="22">
        <f t="shared" si="8"/>
        <v>100.85</v>
      </c>
      <c r="BW6" s="22">
        <f t="shared" si="8"/>
        <v>103.79</v>
      </c>
      <c r="BX6" s="22">
        <f t="shared" si="8"/>
        <v>98.3</v>
      </c>
      <c r="BY6" s="22">
        <f t="shared" si="8"/>
        <v>98.89</v>
      </c>
      <c r="BZ6" s="21" t="str">
        <f>IF(BZ7="","",IF(BZ7="-","【-】","【"&amp;SUBSTITUTE(TEXT(BZ7,"#,##0.00"),"-","△")&amp;"】"))</f>
        <v>【97.82】</v>
      </c>
      <c r="CA6" s="22">
        <f>IF(CA7="",NA(),CA7)</f>
        <v>332.32</v>
      </c>
      <c r="CB6" s="22">
        <f t="shared" ref="CB6:CJ6" si="9">IF(CB7="",NA(),CB7)</f>
        <v>328.11</v>
      </c>
      <c r="CC6" s="22">
        <f t="shared" si="9"/>
        <v>320.35000000000002</v>
      </c>
      <c r="CD6" s="22">
        <f t="shared" si="9"/>
        <v>339.28</v>
      </c>
      <c r="CE6" s="22">
        <f t="shared" si="9"/>
        <v>328.4</v>
      </c>
      <c r="CF6" s="22">
        <f t="shared" si="9"/>
        <v>168.56</v>
      </c>
      <c r="CG6" s="22">
        <f t="shared" si="9"/>
        <v>167.1</v>
      </c>
      <c r="CH6" s="22">
        <f t="shared" si="9"/>
        <v>167.86</v>
      </c>
      <c r="CI6" s="22">
        <f t="shared" si="9"/>
        <v>173.68</v>
      </c>
      <c r="CJ6" s="22">
        <f t="shared" si="9"/>
        <v>174.52</v>
      </c>
      <c r="CK6" s="21" t="str">
        <f>IF(CK7="","",IF(CK7="-","【-】","【"&amp;SUBSTITUTE(TEXT(CK7,"#,##0.00"),"-","△")&amp;"】"))</f>
        <v>【177.56】</v>
      </c>
      <c r="CL6" s="22">
        <f>IF(CL7="",NA(),CL7)</f>
        <v>65.53</v>
      </c>
      <c r="CM6" s="22">
        <f t="shared" ref="CM6:CU6" si="10">IF(CM7="",NA(),CM7)</f>
        <v>66.52</v>
      </c>
      <c r="CN6" s="22">
        <f t="shared" si="10"/>
        <v>68.040000000000006</v>
      </c>
      <c r="CO6" s="22">
        <f t="shared" si="10"/>
        <v>66.83</v>
      </c>
      <c r="CP6" s="22">
        <f t="shared" si="10"/>
        <v>67.42</v>
      </c>
      <c r="CQ6" s="22">
        <f t="shared" si="10"/>
        <v>59.51</v>
      </c>
      <c r="CR6" s="22">
        <f t="shared" si="10"/>
        <v>59.91</v>
      </c>
      <c r="CS6" s="22">
        <f t="shared" si="10"/>
        <v>59.4</v>
      </c>
      <c r="CT6" s="22">
        <f t="shared" si="10"/>
        <v>59.24</v>
      </c>
      <c r="CU6" s="22">
        <f t="shared" si="10"/>
        <v>58.77</v>
      </c>
      <c r="CV6" s="21" t="str">
        <f>IF(CV7="","",IF(CV7="-","【-】","【"&amp;SUBSTITUTE(TEXT(CV7,"#,##0.00"),"-","△")&amp;"】"))</f>
        <v>【59.81】</v>
      </c>
      <c r="CW6" s="22">
        <f>IF(CW7="",NA(),CW7)</f>
        <v>86.75</v>
      </c>
      <c r="CX6" s="22">
        <f t="shared" ref="CX6:DF6" si="11">IF(CX7="",NA(),CX7)</f>
        <v>87.01</v>
      </c>
      <c r="CY6" s="22">
        <f t="shared" si="11"/>
        <v>86.55</v>
      </c>
      <c r="CZ6" s="22">
        <f t="shared" si="11"/>
        <v>86.2</v>
      </c>
      <c r="DA6" s="22">
        <f t="shared" si="11"/>
        <v>85.69</v>
      </c>
      <c r="DB6" s="22">
        <f t="shared" si="11"/>
        <v>87.08</v>
      </c>
      <c r="DC6" s="22">
        <f t="shared" si="11"/>
        <v>87.26</v>
      </c>
      <c r="DD6" s="22">
        <f t="shared" si="11"/>
        <v>87.57</v>
      </c>
      <c r="DE6" s="22">
        <f t="shared" si="11"/>
        <v>87.26</v>
      </c>
      <c r="DF6" s="22">
        <f t="shared" si="11"/>
        <v>86.95</v>
      </c>
      <c r="DG6" s="21" t="str">
        <f>IF(DG7="","",IF(DG7="-","【-】","【"&amp;SUBSTITUTE(TEXT(DG7,"#,##0.00"),"-","△")&amp;"】"))</f>
        <v>【89.42】</v>
      </c>
      <c r="DH6" s="22">
        <f>IF(DH7="",NA(),DH7)</f>
        <v>47.89</v>
      </c>
      <c r="DI6" s="22">
        <f t="shared" ref="DI6:DQ6" si="12">IF(DI7="",NA(),DI7)</f>
        <v>48.28</v>
      </c>
      <c r="DJ6" s="22">
        <f t="shared" si="12"/>
        <v>49.58</v>
      </c>
      <c r="DK6" s="22">
        <f t="shared" si="12"/>
        <v>51.12</v>
      </c>
      <c r="DL6" s="22">
        <f t="shared" si="12"/>
        <v>52.64</v>
      </c>
      <c r="DM6" s="22">
        <f t="shared" si="12"/>
        <v>48.55</v>
      </c>
      <c r="DN6" s="22">
        <f t="shared" si="12"/>
        <v>49.2</v>
      </c>
      <c r="DO6" s="22">
        <f t="shared" si="12"/>
        <v>50.01</v>
      </c>
      <c r="DP6" s="22">
        <f t="shared" si="12"/>
        <v>50.99</v>
      </c>
      <c r="DQ6" s="22">
        <f t="shared" si="12"/>
        <v>51.79</v>
      </c>
      <c r="DR6" s="21" t="str">
        <f>IF(DR7="","",IF(DR7="-","【-】","【"&amp;SUBSTITUTE(TEXT(DR7,"#,##0.00"),"-","△")&amp;"】"))</f>
        <v>【52.02】</v>
      </c>
      <c r="DS6" s="22">
        <f>IF(DS7="",NA(),DS7)</f>
        <v>15.26</v>
      </c>
      <c r="DT6" s="22">
        <f t="shared" ref="DT6:EB6" si="13">IF(DT7="",NA(),DT7)</f>
        <v>14.74</v>
      </c>
      <c r="DU6" s="22">
        <f t="shared" si="13"/>
        <v>14.67</v>
      </c>
      <c r="DV6" s="22">
        <f t="shared" si="13"/>
        <v>14.3</v>
      </c>
      <c r="DW6" s="22">
        <f t="shared" si="13"/>
        <v>14.14</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0.48</v>
      </c>
      <c r="EE6" s="22">
        <f t="shared" ref="EE6:EM6" si="14">IF(EE7="",NA(),EE7)</f>
        <v>0.45</v>
      </c>
      <c r="EF6" s="22">
        <f t="shared" si="14"/>
        <v>0.31</v>
      </c>
      <c r="EG6" s="22">
        <f t="shared" si="14"/>
        <v>0.3</v>
      </c>
      <c r="EH6" s="22">
        <f t="shared" si="14"/>
        <v>0.08</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12351</v>
      </c>
      <c r="D7" s="24">
        <v>46</v>
      </c>
      <c r="E7" s="24">
        <v>1</v>
      </c>
      <c r="F7" s="24">
        <v>0</v>
      </c>
      <c r="G7" s="24">
        <v>1</v>
      </c>
      <c r="H7" s="24" t="s">
        <v>93</v>
      </c>
      <c r="I7" s="24" t="s">
        <v>94</v>
      </c>
      <c r="J7" s="24" t="s">
        <v>95</v>
      </c>
      <c r="K7" s="24" t="s">
        <v>96</v>
      </c>
      <c r="L7" s="24" t="s">
        <v>97</v>
      </c>
      <c r="M7" s="24" t="s">
        <v>98</v>
      </c>
      <c r="N7" s="25" t="s">
        <v>99</v>
      </c>
      <c r="O7" s="25">
        <v>60.32</v>
      </c>
      <c r="P7" s="25">
        <v>99.75</v>
      </c>
      <c r="Q7" s="25">
        <v>4503</v>
      </c>
      <c r="R7" s="25">
        <v>57645</v>
      </c>
      <c r="S7" s="25">
        <v>722.33</v>
      </c>
      <c r="T7" s="25">
        <v>79.8</v>
      </c>
      <c r="U7" s="25">
        <v>57335</v>
      </c>
      <c r="V7" s="25">
        <v>212.16</v>
      </c>
      <c r="W7" s="25">
        <v>270.24</v>
      </c>
      <c r="X7" s="25">
        <v>106.37</v>
      </c>
      <c r="Y7" s="25">
        <v>106.61</v>
      </c>
      <c r="Z7" s="25">
        <v>104.83</v>
      </c>
      <c r="AA7" s="25">
        <v>98.43</v>
      </c>
      <c r="AB7" s="25">
        <v>100.85</v>
      </c>
      <c r="AC7" s="25">
        <v>111.17</v>
      </c>
      <c r="AD7" s="25">
        <v>110.91</v>
      </c>
      <c r="AE7" s="25">
        <v>111.49</v>
      </c>
      <c r="AF7" s="25">
        <v>109.09</v>
      </c>
      <c r="AG7" s="25">
        <v>109.05</v>
      </c>
      <c r="AH7" s="25">
        <v>108.24</v>
      </c>
      <c r="AI7" s="25">
        <v>0</v>
      </c>
      <c r="AJ7" s="25">
        <v>0</v>
      </c>
      <c r="AK7" s="25">
        <v>0</v>
      </c>
      <c r="AL7" s="25">
        <v>1.06</v>
      </c>
      <c r="AM7" s="25">
        <v>0</v>
      </c>
      <c r="AN7" s="25">
        <v>0.78</v>
      </c>
      <c r="AO7" s="25">
        <v>0.92</v>
      </c>
      <c r="AP7" s="25">
        <v>0.87</v>
      </c>
      <c r="AQ7" s="25">
        <v>0.93</v>
      </c>
      <c r="AR7" s="25">
        <v>1.02</v>
      </c>
      <c r="AS7" s="25">
        <v>1.5</v>
      </c>
      <c r="AT7" s="25">
        <v>233.47</v>
      </c>
      <c r="AU7" s="25">
        <v>234.57</v>
      </c>
      <c r="AV7" s="25">
        <v>240.87</v>
      </c>
      <c r="AW7" s="25">
        <v>224.66</v>
      </c>
      <c r="AX7" s="25">
        <v>224.66</v>
      </c>
      <c r="AY7" s="25">
        <v>360.86</v>
      </c>
      <c r="AZ7" s="25">
        <v>350.79</v>
      </c>
      <c r="BA7" s="25">
        <v>354.57</v>
      </c>
      <c r="BB7" s="25">
        <v>357.74</v>
      </c>
      <c r="BC7" s="25">
        <v>344.88</v>
      </c>
      <c r="BD7" s="25">
        <v>243.36</v>
      </c>
      <c r="BE7" s="25">
        <v>434.14</v>
      </c>
      <c r="BF7" s="25">
        <v>419.44</v>
      </c>
      <c r="BG7" s="25">
        <v>420.05</v>
      </c>
      <c r="BH7" s="25">
        <v>419.22</v>
      </c>
      <c r="BI7" s="25">
        <v>407.91</v>
      </c>
      <c r="BJ7" s="25">
        <v>309.27999999999997</v>
      </c>
      <c r="BK7" s="25">
        <v>322.92</v>
      </c>
      <c r="BL7" s="25">
        <v>303.45999999999998</v>
      </c>
      <c r="BM7" s="25">
        <v>307.27999999999997</v>
      </c>
      <c r="BN7" s="25">
        <v>304.02</v>
      </c>
      <c r="BO7" s="25">
        <v>265.93</v>
      </c>
      <c r="BP7" s="25">
        <v>84.87</v>
      </c>
      <c r="BQ7" s="25">
        <v>85.56</v>
      </c>
      <c r="BR7" s="25">
        <v>84.11</v>
      </c>
      <c r="BS7" s="25">
        <v>79.650000000000006</v>
      </c>
      <c r="BT7" s="25">
        <v>82.33</v>
      </c>
      <c r="BU7" s="25">
        <v>103.32</v>
      </c>
      <c r="BV7" s="25">
        <v>100.85</v>
      </c>
      <c r="BW7" s="25">
        <v>103.79</v>
      </c>
      <c r="BX7" s="25">
        <v>98.3</v>
      </c>
      <c r="BY7" s="25">
        <v>98.89</v>
      </c>
      <c r="BZ7" s="25">
        <v>97.82</v>
      </c>
      <c r="CA7" s="25">
        <v>332.32</v>
      </c>
      <c r="CB7" s="25">
        <v>328.11</v>
      </c>
      <c r="CC7" s="25">
        <v>320.35000000000002</v>
      </c>
      <c r="CD7" s="25">
        <v>339.28</v>
      </c>
      <c r="CE7" s="25">
        <v>328.4</v>
      </c>
      <c r="CF7" s="25">
        <v>168.56</v>
      </c>
      <c r="CG7" s="25">
        <v>167.1</v>
      </c>
      <c r="CH7" s="25">
        <v>167.86</v>
      </c>
      <c r="CI7" s="25">
        <v>173.68</v>
      </c>
      <c r="CJ7" s="25">
        <v>174.52</v>
      </c>
      <c r="CK7" s="25">
        <v>177.56</v>
      </c>
      <c r="CL7" s="25">
        <v>65.53</v>
      </c>
      <c r="CM7" s="25">
        <v>66.52</v>
      </c>
      <c r="CN7" s="25">
        <v>68.040000000000006</v>
      </c>
      <c r="CO7" s="25">
        <v>66.83</v>
      </c>
      <c r="CP7" s="25">
        <v>67.42</v>
      </c>
      <c r="CQ7" s="25">
        <v>59.51</v>
      </c>
      <c r="CR7" s="25">
        <v>59.91</v>
      </c>
      <c r="CS7" s="25">
        <v>59.4</v>
      </c>
      <c r="CT7" s="25">
        <v>59.24</v>
      </c>
      <c r="CU7" s="25">
        <v>58.77</v>
      </c>
      <c r="CV7" s="25">
        <v>59.81</v>
      </c>
      <c r="CW7" s="25">
        <v>86.75</v>
      </c>
      <c r="CX7" s="25">
        <v>87.01</v>
      </c>
      <c r="CY7" s="25">
        <v>86.55</v>
      </c>
      <c r="CZ7" s="25">
        <v>86.2</v>
      </c>
      <c r="DA7" s="25">
        <v>85.69</v>
      </c>
      <c r="DB7" s="25">
        <v>87.08</v>
      </c>
      <c r="DC7" s="25">
        <v>87.26</v>
      </c>
      <c r="DD7" s="25">
        <v>87.57</v>
      </c>
      <c r="DE7" s="25">
        <v>87.26</v>
      </c>
      <c r="DF7" s="25">
        <v>86.95</v>
      </c>
      <c r="DG7" s="25">
        <v>89.42</v>
      </c>
      <c r="DH7" s="25">
        <v>47.89</v>
      </c>
      <c r="DI7" s="25">
        <v>48.28</v>
      </c>
      <c r="DJ7" s="25">
        <v>49.58</v>
      </c>
      <c r="DK7" s="25">
        <v>51.12</v>
      </c>
      <c r="DL7" s="25">
        <v>52.64</v>
      </c>
      <c r="DM7" s="25">
        <v>48.55</v>
      </c>
      <c r="DN7" s="25">
        <v>49.2</v>
      </c>
      <c r="DO7" s="25">
        <v>50.01</v>
      </c>
      <c r="DP7" s="25">
        <v>50.99</v>
      </c>
      <c r="DQ7" s="25">
        <v>51.79</v>
      </c>
      <c r="DR7" s="25">
        <v>52.02</v>
      </c>
      <c r="DS7" s="25">
        <v>15.26</v>
      </c>
      <c r="DT7" s="25">
        <v>14.74</v>
      </c>
      <c r="DU7" s="25">
        <v>14.67</v>
      </c>
      <c r="DV7" s="25">
        <v>14.3</v>
      </c>
      <c r="DW7" s="25">
        <v>14.14</v>
      </c>
      <c r="DX7" s="25">
        <v>17.11</v>
      </c>
      <c r="DY7" s="25">
        <v>18.329999999999998</v>
      </c>
      <c r="DZ7" s="25">
        <v>20.27</v>
      </c>
      <c r="EA7" s="25">
        <v>21.69</v>
      </c>
      <c r="EB7" s="25">
        <v>23.19</v>
      </c>
      <c r="EC7" s="25">
        <v>25.37</v>
      </c>
      <c r="ED7" s="25">
        <v>0.48</v>
      </c>
      <c r="EE7" s="25">
        <v>0.45</v>
      </c>
      <c r="EF7" s="25">
        <v>0.31</v>
      </c>
      <c r="EG7" s="25">
        <v>0.3</v>
      </c>
      <c r="EH7" s="25">
        <v>0.08</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2025-01-24T06:42:57Z</dcterms:created>
  <dcterms:modified xsi:type="dcterms:W3CDTF">2025-01-28T08:18:29Z</dcterms:modified>
</cp:coreProperties>
</file>