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iksv14\財政部\財政課\★各種調査もの報告はここだよ～ん\振興局\R2\【照会　35(金)〆切】令和元年度財政状況資料集の作成及び提出について\05確認（2回目）\"/>
    </mc:Choice>
  </mc:AlternateContent>
  <xr:revisionPtr revIDLastSave="0" documentId="13_ncr:1_{25353538-0689-4AF9-BBE2-03097717D6DF}" xr6:coauthVersionLast="44" xr6:coauthVersionMax="44" xr10:uidLastSave="{00000000-0000-0000-0000-000000000000}"/>
  <bookViews>
    <workbookView xWindow="384" yWindow="0" windowWidth="18132" windowHeight="12360" firstSheet="1"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BE37" i="10"/>
  <c r="AM37" i="10"/>
  <c r="C37" i="10"/>
  <c r="BE36" i="10"/>
  <c r="AM36" i="10"/>
  <c r="C36" i="10"/>
  <c r="C35" i="10"/>
  <c r="CO34" i="10"/>
  <c r="CO35" i="10" s="1"/>
  <c r="CO36" i="10" s="1"/>
  <c r="CO37" i="10" s="1"/>
  <c r="BW34" i="10"/>
  <c r="BW35" i="10" s="1"/>
  <c r="BW36" i="10" s="1"/>
  <c r="BW37" i="10" s="1"/>
  <c r="BW38" i="10" s="1"/>
  <c r="BW39" i="10" s="1"/>
  <c r="U34" i="10"/>
  <c r="U35" i="10" s="1"/>
  <c r="U36" i="10" s="1"/>
  <c r="U37" i="10" s="1"/>
  <c r="U38"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<sst xmlns="http://schemas.openxmlformats.org/spreadsheetml/2006/main" count="1056" uniqueCount="616">
  <si>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</si>
  <si>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</si>
  <si>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</si>
  <si>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</si>
  <si>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</si>
  <si>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</si>
  <si>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</si>
  <si>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</si>
  <si>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</si>
  <si>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</si>
  <si>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</si>
  <si>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</si>
  <si>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</si>
  <si>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</si>
  <si>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</si>
  <si>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</si>
  <si>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</si>
  <si>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</si>
  <si>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</si>
  <si>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</si>
  <si>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</si>
  <si>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</si>
  <si>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</si>
  <si>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</si>
  <si>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</si>
  <si>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</si>
  <si>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</si>
  <si>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</si>
  <si>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</si>
  <si>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</si>
  <si>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</si>
  <si>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</si>
  <si>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</si>
  <si>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</si>
  <si>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</si>
  <si>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</si>
  <si>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</si>
  <si>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</si>
  <si>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</si>
  <si>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</si>
  <si>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</si>
  <si>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</si>
  <si>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</si>
  <si>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</si>
  <si>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</si>
  <si>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</si>
  <si>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</si>
  <si>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</si>
  <si>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</si>
  <si>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</si>
  <si>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</si>
  <si>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</si>
  <si>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</si>
  <si>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</si>
  <si>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</si>
  <si>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</si>
  <si>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</si>
  <si>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</si>
  <si>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</si>
  <si>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</si>
  <si>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</si>
  <si>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</si>
  <si>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</si>
  <si>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</si>
  <si>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</si>
  <si>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</si>
  <si>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</si>
  <si>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</si>
  <si>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</si>
  <si>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</si>
  <si>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</si>
  <si>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</si>
  <si>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</si>
  <si>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</si>
  <si>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</si>
  <si>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</si>
  <si>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</si>
  <si>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</si>
  <si>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</si>
  <si>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</si>
  <si>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</si>
  <si>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</si>
  <si>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</si>
  <si>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</si>
  <si>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</si>
  <si>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</si>
  <si>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</si>
  <si>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</si>
  <si>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</si>
  <si>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</si>
  <si>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</si>
  <si>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</si>
  <si>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</si>
  <si>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</si>
  <si>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</si>
  <si>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</si>
  <si>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</si>
  <si>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</si>
  <si>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</si>
  <si>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</si>
  <si>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</si>
  <si>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</si>
  <si>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</si>
  <si>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</si>
  <si>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</si>
  <si>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</si>
  <si>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</si>
  <si>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</si>
  <si>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</si>
  <si>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</si>
  <si>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</si>
  <si>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</si>
  <si>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</si>
  <si>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</si>
  <si>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</si>
  <si>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</si>
  <si>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</si>
  <si>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</si>
  <si>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</si>
  <si>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</si>
  <si>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</si>
  <si>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</si>
  <si>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</si>
  <si>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</si>
  <si>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</si>
  <si>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</si>
  <si>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</si>
  <si>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</si>
  <si>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</si>
  <si>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</si>
  <si>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</si>
  <si>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</si>
  <si>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</si>
  <si>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</si>
  <si>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</si>
  <si>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</si>
  <si>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</si>
  <si>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</si>
  <si>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</si>
  <si>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</si>
  <si>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</si>
  <si>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</si>
  <si>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</si>
  <si>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</si>
  <si>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</si>
  <si>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</si>
  <si>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</si>
  <si>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</si>
  <si>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</si>
  <si>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</si>
  <si>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</si>
  <si>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</si>
  <si>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</si>
  <si>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</si>
  <si>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</si>
  <si>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</si>
  <si>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</si>
  <si>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</si>
  <si>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</si>
  <si>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</si>
  <si>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</si>
  <si>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</si>
  <si>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</si>
  <si>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</si>
  <si>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</si>
  <si>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</si>
  <si>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</si>
  <si>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</si>
  <si>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</si>
  <si>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</si>
  <si>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</si>
  <si>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</si>
  <si>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</si>
  <si>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</si>
  <si>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</si>
  <si>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</si>
  <si>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</si>
  <si>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</si>
  <si>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</si>
  <si>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</si>
  <si>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</si>
  <si>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</si>
  <si>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</si>
  <si>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</si>
  <si>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</si>
  <si>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</si>
  <si>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</si>
  <si>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</si>
  <si>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</si>
  <si>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</si>
  <si>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</si>
  <si>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</si>
  <si>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</si>
  <si>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</si>
  <si>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</si>
  <si>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</si>
  <si>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</si>
  <si>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</si>
  <si>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</si>
  <si>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</si>
  <si>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</si>
  <si>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</si>
  <si>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</si>
  <si>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</si>
  <si>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</si>
  <si>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</si>
  <si>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</si>
  <si>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</si>
  <si>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</si>
  <si>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</si>
  <si>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</si>
  <si>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</si>
  <si>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</si>
  <si>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</si>
  <si>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</si>
  <si>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</si>
  <si>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</si>
  <si>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</si>
  <si>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</si>
  <si>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北海道石狩市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</si>
  <si>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</si>
  <si>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</si>
  <si>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</si>
  <si>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</si>
  <si>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</si>
  <si>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</si>
  <si>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</si>
  <si>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</si>
  <si>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</si>
  <si>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</si>
  <si>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</si>
  <si>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</si>
  <si>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</si>
  <si>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</si>
  <si>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</si>
  <si>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</si>
  <si>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</si>
  <si>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</si>
  <si>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</si>
  <si>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</si>
  <si>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</si>
  <si>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</si>
  <si>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</si>
  <si>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</si>
  <si>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</si>
  <si>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</si>
  <si>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</si>
  <si>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</si>
  <si>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</si>
  <si>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</si>
  <si>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</si>
  <si>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</si>
  <si>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</si>
  <si>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</si>
  <si>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</si>
  <si>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</si>
  <si>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</si>
  <si>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</si>
  <si>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</si>
  <si>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</si>
  <si>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</si>
  <si>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</si>
  <si>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</si>
  <si>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</si>
  <si>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</si>
  <si>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</si>
  <si>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</si>
  <si>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</si>
  <si>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</si>
  <si>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</si>
  <si>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</si>
  <si>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</si>
  <si>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</si>
  <si>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</si>
  <si>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</si>
  <si>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</si>
  <si>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</si>
  <si>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</si>
  <si>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</si>
  <si>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</si>
  <si>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</si>
  <si>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</si>
  <si>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</si>
  <si>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</si>
  <si>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</si>
  <si>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</si>
  <si>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</si>
  <si>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</si>
  <si>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</si>
  <si>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</si>
  <si>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</si>
  <si>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</si>
  <si>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</si>
  <si>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</si>
  <si>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</si>
  <si>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</si>
  <si>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</si>
  <si>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</si>
  <si>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</si>
  <si>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</si>
  <si>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</si>
  <si>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</si>
  <si>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</si>
  <si>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</si>
  <si>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</si>
  <si>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</si>
  <si>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</si>
  <si>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</si>
  <si>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</si>
  <si>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</si>
  <si>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</si>
  <si>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</si>
  <si>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</si>
  <si>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</si>
  <si>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</si>
  <si>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</si>
  <si>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</si>
  <si>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</si>
  <si>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</si>
  <si>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</si>
  <si>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</si>
  <si>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</si>
  <si>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</si>
  <si>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</si>
  <si>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</si>
  <si>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</si>
  <si>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</si>
  <si>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</si>
  <si>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</si>
  <si>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</si>
  <si>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</si>
  <si>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</si>
  <si>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</si>
  <si>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</si>
  <si>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</si>
  <si>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</si>
  <si>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</si>
  <si>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</si>
  <si>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</si>
  <si>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</si>
  <si>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</si>
  <si>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</si>
  <si>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</si>
  <si>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</si>
  <si>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</si>
  <si>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</si>
  <si>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</si>
  <si>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</si>
  <si>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</si>
  <si>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</si>
  <si>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</si>
  <si>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</si>
  <si>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</si>
  <si>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</si>
  <si>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</si>
  <si>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</si>
  <si>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</si>
  <si>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</si>
  <si>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</si>
  <si>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</si>
  <si>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</si>
  <si>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</si>
  <si>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</si>
  <si>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</si>
  <si>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</si>
  <si>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</si>
  <si>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</si>
  <si>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</si>
  <si>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</si>
  <si>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</si>
  <si>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</si>
  <si>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</si>
  <si>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</si>
  <si>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北海道石狩市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</si>
  <si>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</si>
  <si>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</si>
  <si>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</si>
  <si>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</si>
  <si>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</si>
  <si>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</si>
  <si>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</si>
  <si>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</si>
  <si>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</si>
  <si>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</si>
  <si>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</si>
  <si>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</si>
  <si>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</si>
  <si>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</si>
  <si>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</si>
  <si>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</si>
  <si>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</si>
  <si>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</si>
  <si>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</si>
  <si>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</si>
  <si>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</si>
  <si>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</si>
  <si>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</si>
  <si>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</si>
  <si>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</si>
  <si>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</si>
  <si>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</si>
  <si>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</si>
  <si>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</si>
  <si>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</si>
  <si>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</si>
  <si>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</si>
  <si>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</si>
  <si>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</si>
  <si>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</si>
  <si>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</si>
  <si>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</si>
  <si>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</si>
  <si>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</si>
  <si>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</si>
  <si>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</si>
  <si>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公共下水道事業会計</t>
    <phoneticPr fontId="5"/>
  </si>
  <si>
    <t>特定環境保全公共下水道事業特別会計</t>
    <phoneticPr fontId="5"/>
  </si>
  <si>
    <t>法非適用企業</t>
    <phoneticPr fontId="5"/>
  </si>
  <si>
    <t>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</si>
  <si>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</si>
  <si>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</si>
  <si>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</si>
  <si>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</si>
  <si>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</si>
  <si>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</si>
  <si>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</si>
  <si>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</si>
  <si>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</si>
  <si>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</si>
  <si>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</si>
  <si>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</si>
  <si>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</si>
  <si>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</si>
  <si>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</si>
  <si>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</si>
  <si>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</si>
  <si>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</si>
  <si>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</si>
  <si>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</si>
  <si>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</si>
  <si>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</si>
  <si>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</si>
  <si>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</si>
  <si>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</si>
  <si>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</si>
  <si>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</si>
  <si>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</si>
  <si>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</si>
  <si>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</si>
  <si>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</si>
  <si>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</si>
  <si>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</si>
  <si>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</si>
  <si>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</si>
  <si>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</si>
  <si>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</si>
  <si>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</si>
  <si>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</si>
  <si>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</si>
  <si>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</si>
  <si>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</si>
  <si>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</si>
  <si>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</si>
  <si>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</si>
  <si>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</si>
  <si>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</si>
  <si>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</si>
  <si>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</si>
  <si>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</si>
  <si>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</si>
  <si>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</si>
  <si>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</si>
  <si>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</si>
  <si>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</si>
  <si>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</si>
  <si>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特定環境保全公共下水道事業特別会計</t>
    <phoneticPr fontId="5"/>
  </si>
  <si>
    <t>(Ｆ)</t>
    <phoneticPr fontId="5"/>
  </si>
  <si>
    <t>個別排水処理施設整備事業特別会計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</si>
  <si>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</si>
  <si>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</si>
  <si>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</si>
  <si>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</si>
  <si>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</si>
  <si>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</si>
  <si>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</si>
  <si>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</si>
  <si>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</si>
  <si>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</si>
  <si>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</si>
  <si>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</si>
  <si>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</si>
  <si>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</si>
  <si>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</si>
  <si>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</si>
  <si>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</si>
  <si>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</si>
  <si>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</si>
  <si>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</si>
  <si>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</si>
  <si>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</si>
  <si>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</si>
  <si>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</si>
  <si>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</si>
  <si>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</si>
  <si>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</si>
  <si>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</si>
  <si>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</si>
  <si>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</si>
  <si>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</si>
  <si>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</si>
  <si>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</si>
  <si>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</si>
  <si>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</si>
  <si>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</si>
  <si>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</si>
  <si>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</si>
  <si>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</si>
  <si>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</si>
  <si>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</si>
  <si>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</si>
  <si>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</si>
  <si>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</si>
  <si>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</si>
  <si>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</si>
  <si>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</si>
  <si>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</si>
  <si>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</si>
  <si>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</si>
  <si>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</si>
  <si>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</si>
  <si>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</si>
  <si>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</si>
  <si>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</si>
  <si>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</si>
  <si>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</si>
  <si>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</si>
  <si>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</si>
  <si>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</si>
  <si>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</si>
  <si>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</si>
  <si>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</si>
  <si>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</si>
  <si>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</si>
  <si>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</si>
  <si>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</si>
  <si>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</si>
  <si>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</si>
  <si>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</si>
  <si>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</si>
  <si>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</si>
  <si>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</si>
  <si>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</si>
  <si>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</si>
  <si>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</si>
  <si>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</si>
  <si>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</si>
  <si>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</si>
  <si>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</si>
  <si>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</si>
  <si>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</si>
  <si>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</si>
  <si>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</si>
  <si>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0.43</t>
  </si>
  <si>
    <t>▲ 1.40</t>
  </si>
  <si>
    <t>▲ 0.65</t>
  </si>
  <si>
    <t>国民健康保険事業特別会計</t>
  </si>
  <si>
    <t>▲ 3.91</t>
  </si>
  <si>
    <t>▲ 2.84</t>
  </si>
  <si>
    <t>▲ 2.32</t>
  </si>
  <si>
    <t>▲ 2.03</t>
  </si>
  <si>
    <t>▲ 1.64</t>
  </si>
  <si>
    <t>水道事業会計</t>
  </si>
  <si>
    <t>公共下水道事業会計</t>
  </si>
  <si>
    <t>一般会計</t>
  </si>
  <si>
    <t>介護保険事業特別会計</t>
  </si>
  <si>
    <t>国民健康保険診療所特別会計</t>
  </si>
  <si>
    <t>介護サービス事業特別会計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</si>
  <si>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</si>
  <si>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</si>
  <si>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</si>
  <si>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</si>
  <si>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</si>
  <si>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</si>
  <si>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</si>
  <si>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</si>
  <si>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</si>
  <si>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石狩湾新港管理組合（一般会計）</t>
    <rPh sb="0" eb="2">
      <t>イシカリ</t>
    </rPh>
    <rPh sb="2" eb="3">
      <t>ワン</t>
    </rPh>
    <rPh sb="3" eb="5">
      <t>シンコウ</t>
    </rPh>
    <rPh sb="5" eb="7">
      <t>カンリ</t>
    </rPh>
    <rPh sb="7" eb="9">
      <t>クミアイ</t>
    </rPh>
    <rPh sb="10" eb="12">
      <t>イッパン</t>
    </rPh>
    <rPh sb="12" eb="14">
      <t>カイケイ</t>
    </rPh>
    <phoneticPr fontId="2"/>
  </si>
  <si>
    <t>石狩湾新港管理組合（港湾整備事業特別会計）</t>
    <rPh sb="0" eb="2">
      <t>イシカリ</t>
    </rPh>
    <rPh sb="2" eb="3">
      <t>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2"/>
  </si>
  <si>
    <t>石狩北部地区消防事務組合</t>
    <rPh sb="0" eb="2">
      <t>イシカリ</t>
    </rPh>
    <rPh sb="2" eb="4">
      <t>ホクブ</t>
    </rPh>
    <rPh sb="4" eb="6">
      <t>チク</t>
    </rPh>
    <rPh sb="6" eb="8">
      <t>ショウボウ</t>
    </rPh>
    <rPh sb="8" eb="10">
      <t>ジム</t>
    </rPh>
    <rPh sb="10" eb="12">
      <t>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</si>
  <si>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</si>
  <si>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石狩教育研修センター組合</t>
    <rPh sb="0" eb="2">
      <t>イシカリ</t>
    </rPh>
    <rPh sb="2" eb="4">
      <t>キョウイク</t>
    </rPh>
    <rPh sb="4" eb="6">
      <t>ケンシュウ</t>
    </rPh>
    <rPh sb="10" eb="12">
      <t>クミアイ</t>
    </rPh>
    <phoneticPr fontId="2"/>
  </si>
  <si>
    <t>札幌広域圏組合</t>
    <rPh sb="0" eb="2">
      <t>サッポロ</t>
    </rPh>
    <rPh sb="2" eb="5">
      <t>コウイキケン</t>
    </rPh>
    <rPh sb="5" eb="7">
      <t>クミアイ</t>
    </rPh>
    <phoneticPr fontId="2"/>
  </si>
  <si>
    <t>7.31解散</t>
    <rPh sb="4" eb="6">
      <t>カイサン</t>
    </rPh>
    <phoneticPr fontId="2"/>
  </si>
  <si>
    <t>-</t>
    <phoneticPr fontId="2"/>
  </si>
  <si>
    <t>石狩市公務サービス</t>
    <rPh sb="0" eb="3">
      <t>イシカリシ</t>
    </rPh>
    <rPh sb="3" eb="5">
      <t>コウム</t>
    </rPh>
    <phoneticPr fontId="2"/>
  </si>
  <si>
    <t>石狩市体育協会</t>
    <rPh sb="0" eb="3">
      <t>イシカリシ</t>
    </rPh>
    <rPh sb="3" eb="5">
      <t>タイイク</t>
    </rPh>
    <rPh sb="5" eb="7">
      <t>キョウカイ</t>
    </rPh>
    <phoneticPr fontId="2"/>
  </si>
  <si>
    <t>あい風</t>
    <rPh sb="2" eb="3">
      <t>カゼ</t>
    </rPh>
    <phoneticPr fontId="2"/>
  </si>
  <si>
    <t>石狩市防災まちづくり協会</t>
    <rPh sb="0" eb="3">
      <t>イシカリシ</t>
    </rPh>
    <rPh sb="3" eb="5">
      <t>ボウサイ</t>
    </rPh>
    <rPh sb="10" eb="12">
      <t>キョウカイ</t>
    </rPh>
    <phoneticPr fontId="2"/>
  </si>
  <si>
    <t>合併まちづくり基金</t>
    <phoneticPr fontId="5"/>
  </si>
  <si>
    <t>地域福祉基金</t>
    <phoneticPr fontId="5"/>
  </si>
  <si>
    <t>漁業振興基金</t>
    <phoneticPr fontId="5"/>
  </si>
  <si>
    <t>公共施設修繕基金</t>
    <phoneticPr fontId="5"/>
  </si>
  <si>
    <t>厚田地域づくり基金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</si>
  <si>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</si>
  <si>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</si>
  <si>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</si>
  <si>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</si>
  <si>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は、近年、類似団体平均を超えて推移する傾向にある。加えて、改善傾向は見られるものの、本市の将来負担比率が依然として類似団体平均を上回る水準にあることは、新規施設の整備等を行う一方で、償却済みの老朽化した施設の廃止が進んでいない状態を表していると言える。
　今後も公共施設等総合管理計画に則り、適切な施設配置に努める。</t>
    <rPh sb="18" eb="20">
      <t>キンネン</t>
    </rPh>
    <rPh sb="25" eb="27">
      <t>ヘイキン</t>
    </rPh>
    <rPh sb="28" eb="29">
      <t>コ</t>
    </rPh>
    <rPh sb="31" eb="33">
      <t>スイイ</t>
    </rPh>
    <rPh sb="35" eb="37">
      <t>ケイコウ</t>
    </rPh>
    <rPh sb="45" eb="49">
      <t>カイゼンケイコウ</t>
    </rPh>
    <rPh sb="50" eb="51">
      <t>ミ</t>
    </rPh>
    <rPh sb="73" eb="77">
      <t>ルイジダンタイ</t>
    </rPh>
    <rPh sb="77" eb="79">
      <t>ヘイキン</t>
    </rPh>
    <rPh sb="80" eb="82">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</si>
  <si>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</si>
  <si>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</si>
  <si>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</si>
  <si>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</si>
  <si>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</si>
  <si>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</si>
  <si>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両比率が平成29年度以降、改善傾向が見られ、令和元年度には大きな改善が見られた。これは、建設事業債の発行抑制を図ってきたことが効果的であったものと分析できる。
　しかし、依然として類似団体との比較においては両比率とも平均を上回る水準であることから、今後も、更なる財政規律の遵守に努め、財政運営の硬直化を招かぬよう、かつ、将来に過度な負担を強いることのない健全な財政運営を行う。</t>
    <rPh sb="11" eb="13">
      <t>イコウ</t>
    </rPh>
    <rPh sb="14" eb="18">
      <t>カイゼンケイコウ</t>
    </rPh>
    <rPh sb="19" eb="20">
      <t>ミ</t>
    </rPh>
    <rPh sb="23" eb="25">
      <t>レイワ</t>
    </rPh>
    <rPh sb="25" eb="28">
      <t>ガンネンド</t>
    </rPh>
    <rPh sb="30" eb="31">
      <t>オオ</t>
    </rPh>
    <rPh sb="33" eb="35">
      <t>カイゼン</t>
    </rPh>
    <rPh sb="36" eb="37">
      <t>ミ</t>
    </rPh>
    <rPh sb="66" eb="67">
      <t>テキ</t>
    </rPh>
    <rPh sb="109" eb="111">
      <t>ヘイキン</t>
    </rPh>
    <rPh sb="112" eb="114">
      <t>ウワマワ</t>
    </rPh>
    <rPh sb="137" eb="139">
      <t>ジュンシュ</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</si>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</sst>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6C41C5-A9DD-4829-B08D-370A9DA6857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BD59-4196-9A20-59D183DA25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41508</c:v>
                </c:pt>
                <c:pt idx="1">
                  <c:v>77345</c:v>
                </c:pt>
                <c:pt idx="2">
                  <c:v>32740</c:v>
                </c:pt>
                <c:pt idx="3">
                  <c:v>23180</c:v>
                </c:pt>
                <c:pt idx="4">
                  <c:v>34787</c:v>
                </c:pt>
              </c:numCache>
            </c:numRef>
          </c:val>
          <c:smooth val="0"/>
          <c:extLst>
            <c:ext xmlns:c16="http://schemas.microsoft.com/office/drawing/2014/chart" uri="{C3380CC4-5D6E-409C-BE32-E72D297353CC}">
              <c16:uniqueId val="{00000001-BD59-4196-9A20-59D183DA25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3.48</c:v>
                </c:pt>
                <c:pt idx="1">
                  <c:v>2.5</c:v>
                </c:pt>
                <c:pt idx="2">
                  <c:v>3.42</c:v>
                </c:pt>
                <c:pt idx="3">
                  <c:v>2.04</c:v>
                </c:pt>
                <c:pt idx="4">
                  <c:v>1.38</c:v>
                </c:pt>
              </c:numCache>
            </c:numRef>
          </c:val>
          <c:extLst>
            <c:ext xmlns:c16="http://schemas.microsoft.com/office/drawing/2014/chart" uri="{C3380CC4-5D6E-409C-BE32-E72D297353CC}">
              <c16:uniqueId val="{00000000-47F1-45B5-989B-C18C5D9AB6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2.2599999999999998</c:v>
                </c:pt>
                <c:pt idx="1">
                  <c:v>2.89</c:v>
                </c:pt>
                <c:pt idx="2">
                  <c:v>2.89</c:v>
                </c:pt>
                <c:pt idx="3">
                  <c:v>2.9</c:v>
                </c:pt>
                <c:pt idx="4">
                  <c:v>2.89</c:v>
                </c:pt>
              </c:numCache>
            </c:numRef>
          </c:val>
          <c:extLst>
            <c:ext xmlns:c16="http://schemas.microsoft.com/office/drawing/2014/chart" uri="{C3380CC4-5D6E-409C-BE32-E72D297353CC}">
              <c16:uniqueId val="{00000001-47F1-45B5-989B-C18C5D9AB6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c:v>
                </c:pt>
                <c:pt idx="1">
                  <c:v>-0.43</c:v>
                </c:pt>
                <c:pt idx="2">
                  <c:v>0.93</c:v>
                </c:pt>
                <c:pt idx="3">
                  <c:v>-1.4</c:v>
                </c:pt>
                <c:pt idx="4">
                  <c:v>-0.65</c:v>
                </c:pt>
              </c:numCache>
            </c:numRef>
          </c:val>
          <c:smooth val="0"/>
          <c:extLst>
            <c:ext xmlns:c16="http://schemas.microsoft.com/office/drawing/2014/chart" uri="{C3380CC4-5D6E-409C-BE32-E72D297353CC}">
              <c16:uniqueId val="{00000002-47F1-45B5-989B-C18C5D9AB6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80D-4B49-9F54-1EFBD7A06D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0D-4B49-9F54-1EFBD7A06D0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0.03</c:v>
                </c:pt>
                <c:pt idx="4">
                  <c:v>#N/A</c:v>
                </c:pt>
                <c:pt idx="5">
                  <c:v>0.03</c:v>
                </c:pt>
                <c:pt idx="6">
                  <c:v>#N/A</c:v>
                </c:pt>
                <c:pt idx="7">
                  <c:v>0.06</c:v>
                </c:pt>
                <c:pt idx="8">
                  <c:v>#N/A</c:v>
                </c:pt>
                <c:pt idx="9">
                  <c:v>0.04</c:v>
                </c:pt>
              </c:numCache>
            </c:numRef>
          </c:val>
          <c:extLst>
            <c:ext xmlns:c16="http://schemas.microsoft.com/office/drawing/2014/chart" uri="{C3380CC4-5D6E-409C-BE32-E72D297353CC}">
              <c16:uniqueId val="{00000002-B80D-4B49-9F54-1EFBD7A06D03}"/>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0.03</c:v>
                </c:pt>
                <c:pt idx="4">
                  <c:v>#N/A</c:v>
                </c:pt>
                <c:pt idx="5">
                  <c:v>0.08</c:v>
                </c:pt>
                <c:pt idx="6">
                  <c:v>#N/A</c:v>
                </c:pt>
                <c:pt idx="7">
                  <c:v>0.06</c:v>
                </c:pt>
                <c:pt idx="8">
                  <c:v>#N/A</c:v>
                </c:pt>
                <c:pt idx="9">
                  <c:v>0.05</c:v>
                </c:pt>
              </c:numCache>
            </c:numRef>
          </c:val>
          <c:extLst>
            <c:ext xmlns:c16="http://schemas.microsoft.com/office/drawing/2014/chart" uri="{C3380CC4-5D6E-409C-BE32-E72D297353CC}">
              <c16:uniqueId val="{00000003-B80D-4B49-9F54-1EFBD7A06D03}"/>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0.04</c:v>
                </c:pt>
                <c:pt idx="4">
                  <c:v>#N/A</c:v>
                </c:pt>
                <c:pt idx="5">
                  <c:v>0.1</c:v>
                </c:pt>
                <c:pt idx="6">
                  <c:v>#N/A</c:v>
                </c:pt>
                <c:pt idx="7">
                  <c:v>0.14000000000000001</c:v>
                </c:pt>
                <c:pt idx="8">
                  <c:v>#N/A</c:v>
                </c:pt>
                <c:pt idx="9">
                  <c:v>0.21</c:v>
                </c:pt>
              </c:numCache>
            </c:numRef>
          </c:val>
          <c:extLst>
            <c:ext xmlns:c16="http://schemas.microsoft.com/office/drawing/2014/chart" uri="{C3380CC4-5D6E-409C-BE32-E72D297353CC}">
              <c16:uniqueId val="{00000004-B80D-4B49-9F54-1EFBD7A06D0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0.67</c:v>
                </c:pt>
                <c:pt idx="2">
                  <c:v>#N/A</c:v>
                </c:pt>
                <c:pt idx="3">
                  <c:v>0.72</c:v>
                </c:pt>
                <c:pt idx="4">
                  <c:v>#N/A</c:v>
                </c:pt>
                <c:pt idx="5">
                  <c:v>1</c:v>
                </c:pt>
                <c:pt idx="6">
                  <c:v>#N/A</c:v>
                </c:pt>
                <c:pt idx="7">
                  <c:v>0.9</c:v>
                </c:pt>
                <c:pt idx="8">
                  <c:v>#N/A</c:v>
                </c:pt>
                <c:pt idx="9">
                  <c:v>0.66</c:v>
                </c:pt>
              </c:numCache>
            </c:numRef>
          </c:val>
          <c:extLst>
            <c:ext xmlns:c16="http://schemas.microsoft.com/office/drawing/2014/chart" uri="{C3380CC4-5D6E-409C-BE32-E72D297353CC}">
              <c16:uniqueId val="{00000005-B80D-4B49-9F54-1EFBD7A06D0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3.47</c:v>
                </c:pt>
                <c:pt idx="2">
                  <c:v>#N/A</c:v>
                </c:pt>
                <c:pt idx="3">
                  <c:v>2.5</c:v>
                </c:pt>
                <c:pt idx="4">
                  <c:v>#N/A</c:v>
                </c:pt>
                <c:pt idx="5">
                  <c:v>3.42</c:v>
                </c:pt>
                <c:pt idx="6">
                  <c:v>#N/A</c:v>
                </c:pt>
                <c:pt idx="7">
                  <c:v>2.0299999999999998</c:v>
                </c:pt>
                <c:pt idx="8">
                  <c:v>#N/A</c:v>
                </c:pt>
                <c:pt idx="9">
                  <c:v>1.37</c:v>
                </c:pt>
              </c:numCache>
            </c:numRef>
          </c:val>
          <c:extLst>
            <c:ext xmlns:c16="http://schemas.microsoft.com/office/drawing/2014/chart" uri="{C3380CC4-5D6E-409C-BE32-E72D297353CC}">
              <c16:uniqueId val="{00000006-B80D-4B49-9F54-1EFBD7A06D0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1.43</c:v>
                </c:pt>
                <c:pt idx="2">
                  <c:v>#N/A</c:v>
                </c:pt>
                <c:pt idx="3">
                  <c:v>1.36</c:v>
                </c:pt>
                <c:pt idx="4">
                  <c:v>#N/A</c:v>
                </c:pt>
                <c:pt idx="5">
                  <c:v>1.33</c:v>
                </c:pt>
                <c:pt idx="6">
                  <c:v>#N/A</c:v>
                </c:pt>
                <c:pt idx="7">
                  <c:v>1.61</c:v>
                </c:pt>
                <c:pt idx="8">
                  <c:v>#N/A</c:v>
                </c:pt>
                <c:pt idx="9">
                  <c:v>2.15</c:v>
                </c:pt>
              </c:numCache>
            </c:numRef>
          </c:val>
          <c:extLst>
            <c:ext xmlns:c16="http://schemas.microsoft.com/office/drawing/2014/chart" uri="{C3380CC4-5D6E-409C-BE32-E72D297353CC}">
              <c16:uniqueId val="{00000007-B80D-4B49-9F54-1EFBD7A06D0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6.05</c:v>
                </c:pt>
                <c:pt idx="2">
                  <c:v>#N/A</c:v>
                </c:pt>
                <c:pt idx="3">
                  <c:v>6.74</c:v>
                </c:pt>
                <c:pt idx="4">
                  <c:v>#N/A</c:v>
                </c:pt>
                <c:pt idx="5">
                  <c:v>7.6</c:v>
                </c:pt>
                <c:pt idx="6">
                  <c:v>#N/A</c:v>
                </c:pt>
                <c:pt idx="7">
                  <c:v>8.31</c:v>
                </c:pt>
                <c:pt idx="8">
                  <c:v>#N/A</c:v>
                </c:pt>
                <c:pt idx="9">
                  <c:v>8.83</c:v>
                </c:pt>
              </c:numCache>
            </c:numRef>
          </c:val>
          <c:extLst>
            <c:ext xmlns:c16="http://schemas.microsoft.com/office/drawing/2014/chart" uri="{C3380CC4-5D6E-409C-BE32-E72D297353CC}">
              <c16:uniqueId val="{00000008-B80D-4B49-9F54-1EFBD7A06D03}"/>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3.91</c:v>
                </c:pt>
                <c:pt idx="1">
                  <c:v>#N/A</c:v>
                </c:pt>
                <c:pt idx="2">
                  <c:v>2.84</c:v>
                </c:pt>
                <c:pt idx="3">
                  <c:v>#N/A</c:v>
                </c:pt>
                <c:pt idx="4">
                  <c:v>2.3199999999999998</c:v>
                </c:pt>
                <c:pt idx="5">
                  <c:v>#N/A</c:v>
                </c:pt>
                <c:pt idx="6">
                  <c:v>2.0299999999999998</c:v>
                </c:pt>
                <c:pt idx="7">
                  <c:v>#N/A</c:v>
                </c:pt>
                <c:pt idx="8">
                  <c:v>1.64</c:v>
                </c:pt>
                <c:pt idx="9">
                  <c:v>#N/A</c:v>
                </c:pt>
              </c:numCache>
            </c:numRef>
          </c:val>
          <c:extLst>
            <c:ext xmlns:c16="http://schemas.microsoft.com/office/drawing/2014/chart" uri="{C3380CC4-5D6E-409C-BE32-E72D297353CC}">
              <c16:uniqueId val="{00000009-B80D-4B49-9F54-1EFBD7A06D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3013</c:v>
                </c:pt>
                <c:pt idx="5">
                  <c:v>2940</c:v>
                </c:pt>
                <c:pt idx="8">
                  <c:v>2971</c:v>
                </c:pt>
                <c:pt idx="11">
                  <c:v>2875</c:v>
                </c:pt>
                <c:pt idx="14">
                  <c:v>2766</c:v>
                </c:pt>
              </c:numCache>
            </c:numRef>
          </c:val>
          <c:extLst>
            <c:ext xmlns:c16="http://schemas.microsoft.com/office/drawing/2014/chart" uri="{C3380CC4-5D6E-409C-BE32-E72D297353CC}">
              <c16:uniqueId val="{00000000-D653-41D9-A070-DEFFBA2B2C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653-41D9-A070-DEFFBA2B2C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113</c:v>
                </c:pt>
                <c:pt idx="3">
                  <c:v>111</c:v>
                </c:pt>
                <c:pt idx="6">
                  <c:v>36</c:v>
                </c:pt>
                <c:pt idx="9">
                  <c:v>28</c:v>
                </c:pt>
                <c:pt idx="12">
                  <c:v>24</c:v>
                </c:pt>
              </c:numCache>
            </c:numRef>
          </c:val>
          <c:extLst>
            <c:ext xmlns:c16="http://schemas.microsoft.com/office/drawing/2014/chart" uri="{C3380CC4-5D6E-409C-BE32-E72D297353CC}">
              <c16:uniqueId val="{00000002-D653-41D9-A070-DEFFBA2B2C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161</c:v>
                </c:pt>
                <c:pt idx="3">
                  <c:v>135</c:v>
                </c:pt>
                <c:pt idx="6">
                  <c:v>122</c:v>
                </c:pt>
                <c:pt idx="9">
                  <c:v>107</c:v>
                </c:pt>
                <c:pt idx="12">
                  <c:v>102</c:v>
                </c:pt>
              </c:numCache>
            </c:numRef>
          </c:val>
          <c:extLst>
            <c:ext xmlns:c16="http://schemas.microsoft.com/office/drawing/2014/chart" uri="{C3380CC4-5D6E-409C-BE32-E72D297353CC}">
              <c16:uniqueId val="{00000003-D653-41D9-A070-DEFFBA2B2C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878</c:v>
                </c:pt>
                <c:pt idx="3">
                  <c:v>876</c:v>
                </c:pt>
                <c:pt idx="6">
                  <c:v>868</c:v>
                </c:pt>
                <c:pt idx="9">
                  <c:v>830</c:v>
                </c:pt>
                <c:pt idx="12">
                  <c:v>765</c:v>
                </c:pt>
              </c:numCache>
            </c:numRef>
          </c:val>
          <c:extLst>
            <c:ext xmlns:c16="http://schemas.microsoft.com/office/drawing/2014/chart" uri="{C3380CC4-5D6E-409C-BE32-E72D297353CC}">
              <c16:uniqueId val="{00000004-D653-41D9-A070-DEFFBA2B2C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53-41D9-A070-DEFFBA2B2C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53-41D9-A070-DEFFBA2B2C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3046</c:v>
                </c:pt>
                <c:pt idx="3">
                  <c:v>3069</c:v>
                </c:pt>
                <c:pt idx="6">
                  <c:v>3226</c:v>
                </c:pt>
                <c:pt idx="9">
                  <c:v>3092</c:v>
                </c:pt>
                <c:pt idx="12">
                  <c:v>2783</c:v>
                </c:pt>
              </c:numCache>
            </c:numRef>
          </c:val>
          <c:extLst>
            <c:ext xmlns:c16="http://schemas.microsoft.com/office/drawing/2014/chart" uri="{C3380CC4-5D6E-409C-BE32-E72D297353CC}">
              <c16:uniqueId val="{00000007-D653-41D9-A070-DEFFBA2B2C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1186</c:v>
                </c:pt>
                <c:pt idx="2">
                  <c:v>#N/A</c:v>
                </c:pt>
                <c:pt idx="3">
                  <c:v>#N/A</c:v>
                </c:pt>
                <c:pt idx="4">
                  <c:v>1251</c:v>
                </c:pt>
                <c:pt idx="5">
                  <c:v>#N/A</c:v>
                </c:pt>
                <c:pt idx="6">
                  <c:v>#N/A</c:v>
                </c:pt>
                <c:pt idx="7">
                  <c:v>1281</c:v>
                </c:pt>
                <c:pt idx="8">
                  <c:v>#N/A</c:v>
                </c:pt>
                <c:pt idx="9">
                  <c:v>#N/A</c:v>
                </c:pt>
                <c:pt idx="10">
                  <c:v>1182</c:v>
                </c:pt>
                <c:pt idx="11">
                  <c:v>#N/A</c:v>
                </c:pt>
                <c:pt idx="12">
                  <c:v>#N/A</c:v>
                </c:pt>
                <c:pt idx="13">
                  <c:v>908</c:v>
                </c:pt>
                <c:pt idx="14">
                  <c:v>#N/A</c:v>
                </c:pt>
              </c:numCache>
            </c:numRef>
          </c:val>
          <c:smooth val="0"/>
          <c:extLst>
            <c:ext xmlns:c16="http://schemas.microsoft.com/office/drawing/2014/chart" uri="{C3380CC4-5D6E-409C-BE32-E72D297353CC}">
              <c16:uniqueId val="{00000008-D653-41D9-A070-DEFFBA2B2C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28165</c:v>
                </c:pt>
                <c:pt idx="5">
                  <c:v>28927</c:v>
                </c:pt>
                <c:pt idx="8">
                  <c:v>28476</c:v>
                </c:pt>
                <c:pt idx="11">
                  <c:v>27844</c:v>
                </c:pt>
                <c:pt idx="14">
                  <c:v>27406</c:v>
                </c:pt>
              </c:numCache>
            </c:numRef>
          </c:val>
          <c:extLst>
            <c:ext xmlns:c16="http://schemas.microsoft.com/office/drawing/2014/chart" uri="{C3380CC4-5D6E-409C-BE32-E72D297353CC}">
              <c16:uniqueId val="{00000000-138A-4DB1-9473-F0979B49EE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5217</c:v>
                </c:pt>
                <c:pt idx="5">
                  <c:v>4822</c:v>
                </c:pt>
                <c:pt idx="8">
                  <c:v>4652</c:v>
                </c:pt>
                <c:pt idx="11">
                  <c:v>4590</c:v>
                </c:pt>
                <c:pt idx="14">
                  <c:v>4449</c:v>
                </c:pt>
              </c:numCache>
            </c:numRef>
          </c:val>
          <c:extLst>
            <c:ext xmlns:c16="http://schemas.microsoft.com/office/drawing/2014/chart" uri="{C3380CC4-5D6E-409C-BE32-E72D297353CC}">
              <c16:uniqueId val="{00000001-138A-4DB1-9473-F0979B49EE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1566</c:v>
                </c:pt>
                <c:pt idx="5">
                  <c:v>1547</c:v>
                </c:pt>
                <c:pt idx="8">
                  <c:v>1462</c:v>
                </c:pt>
                <c:pt idx="11">
                  <c:v>1732</c:v>
                </c:pt>
                <c:pt idx="14">
                  <c:v>1797</c:v>
                </c:pt>
              </c:numCache>
            </c:numRef>
          </c:val>
          <c:extLst>
            <c:ext xmlns:c16="http://schemas.microsoft.com/office/drawing/2014/chart" uri="{C3380CC4-5D6E-409C-BE32-E72D297353CC}">
              <c16:uniqueId val="{00000002-138A-4DB1-9473-F0979B49EE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8A-4DB1-9473-F0979B49EE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8A-4DB1-9473-F0979B49EE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1805</c:v>
                </c:pt>
                <c:pt idx="3">
                  <c:v>0</c:v>
                </c:pt>
                <c:pt idx="6">
                  <c:v>0</c:v>
                </c:pt>
                <c:pt idx="9">
                  <c:v>0</c:v>
                </c:pt>
                <c:pt idx="12">
                  <c:v>0</c:v>
                </c:pt>
              </c:numCache>
            </c:numRef>
          </c:val>
          <c:extLst>
            <c:ext xmlns:c16="http://schemas.microsoft.com/office/drawing/2014/chart" uri="{C3380CC4-5D6E-409C-BE32-E72D297353CC}">
              <c16:uniqueId val="{00000005-138A-4DB1-9473-F0979B49EE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2310</c:v>
                </c:pt>
                <c:pt idx="3">
                  <c:v>2138</c:v>
                </c:pt>
                <c:pt idx="6">
                  <c:v>2089</c:v>
                </c:pt>
                <c:pt idx="9">
                  <c:v>1931</c:v>
                </c:pt>
                <c:pt idx="12">
                  <c:v>1820</c:v>
                </c:pt>
              </c:numCache>
            </c:numRef>
          </c:val>
          <c:extLst>
            <c:ext xmlns:c16="http://schemas.microsoft.com/office/drawing/2014/chart" uri="{C3380CC4-5D6E-409C-BE32-E72D297353CC}">
              <c16:uniqueId val="{00000006-138A-4DB1-9473-F0979B49EE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840</c:v>
                </c:pt>
                <c:pt idx="3">
                  <c:v>834</c:v>
                </c:pt>
                <c:pt idx="6">
                  <c:v>915</c:v>
                </c:pt>
                <c:pt idx="9">
                  <c:v>820</c:v>
                </c:pt>
                <c:pt idx="12">
                  <c:v>715</c:v>
                </c:pt>
              </c:numCache>
            </c:numRef>
          </c:val>
          <c:extLst>
            <c:ext xmlns:c16="http://schemas.microsoft.com/office/drawing/2014/chart" uri="{C3380CC4-5D6E-409C-BE32-E72D297353CC}">
              <c16:uniqueId val="{00000007-138A-4DB1-9473-F0979B49EE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9263</c:v>
                </c:pt>
                <c:pt idx="3">
                  <c:v>9149</c:v>
                </c:pt>
                <c:pt idx="6">
                  <c:v>9661</c:v>
                </c:pt>
                <c:pt idx="9">
                  <c:v>9524</c:v>
                </c:pt>
                <c:pt idx="12">
                  <c:v>9125</c:v>
                </c:pt>
              </c:numCache>
            </c:numRef>
          </c:val>
          <c:extLst>
            <c:ext xmlns:c16="http://schemas.microsoft.com/office/drawing/2014/chart" uri="{C3380CC4-5D6E-409C-BE32-E72D297353CC}">
              <c16:uniqueId val="{00000008-138A-4DB1-9473-F0979B49EE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238</c:v>
                </c:pt>
                <c:pt idx="3">
                  <c:v>131</c:v>
                </c:pt>
                <c:pt idx="6">
                  <c:v>103</c:v>
                </c:pt>
                <c:pt idx="9">
                  <c:v>83</c:v>
                </c:pt>
                <c:pt idx="12">
                  <c:v>64</c:v>
                </c:pt>
              </c:numCache>
            </c:numRef>
          </c:val>
          <c:extLst>
            <c:ext xmlns:c16="http://schemas.microsoft.com/office/drawing/2014/chart" uri="{C3380CC4-5D6E-409C-BE32-E72D297353CC}">
              <c16:uniqueId val="{00000009-138A-4DB1-9473-F0979B49EE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32411</c:v>
                </c:pt>
                <c:pt idx="3">
                  <c:v>34856</c:v>
                </c:pt>
                <c:pt idx="6">
                  <c:v>33909</c:v>
                </c:pt>
                <c:pt idx="9">
                  <c:v>32698</c:v>
                </c:pt>
                <c:pt idx="12">
                  <c:v>32070</c:v>
                </c:pt>
              </c:numCache>
            </c:numRef>
          </c:val>
          <c:extLst>
            <c:ext xmlns:c16="http://schemas.microsoft.com/office/drawing/2014/chart" uri="{C3380CC4-5D6E-409C-BE32-E72D297353CC}">
              <c16:uniqueId val="{0000000A-138A-4DB1-9473-F0979B49EE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11919</c:v>
                </c:pt>
                <c:pt idx="2">
                  <c:v>#N/A</c:v>
                </c:pt>
                <c:pt idx="3">
                  <c:v>#N/A</c:v>
                </c:pt>
                <c:pt idx="4">
                  <c:v>11813</c:v>
                </c:pt>
                <c:pt idx="5">
                  <c:v>#N/A</c:v>
                </c:pt>
                <c:pt idx="6">
                  <c:v>#N/A</c:v>
                </c:pt>
                <c:pt idx="7">
                  <c:v>12086</c:v>
                </c:pt>
                <c:pt idx="8">
                  <c:v>#N/A</c:v>
                </c:pt>
                <c:pt idx="9">
                  <c:v>#N/A</c:v>
                </c:pt>
                <c:pt idx="10">
                  <c:v>10889</c:v>
                </c:pt>
                <c:pt idx="11">
                  <c:v>#N/A</c:v>
                </c:pt>
                <c:pt idx="12">
                  <c:v>#N/A</c:v>
                </c:pt>
                <c:pt idx="13">
                  <c:v>10142</c:v>
                </c:pt>
                <c:pt idx="14">
                  <c:v>#N/A</c:v>
                </c:pt>
              </c:numCache>
            </c:numRef>
          </c:val>
          <c:smooth val="0"/>
          <c:extLst>
            <c:ext xmlns:c16="http://schemas.microsoft.com/office/drawing/2014/chart" uri="{C3380CC4-5D6E-409C-BE32-E72D297353CC}">
              <c16:uniqueId val="{0000000B-138A-4DB1-9473-F0979B49EE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480</c:v>
                </c:pt>
                <c:pt idx="1">
                  <c:v>480</c:v>
                </c:pt>
                <c:pt idx="2">
                  <c:v>480</c:v>
                </c:pt>
              </c:numCache>
            </c:numRef>
          </c:val>
          <c:extLst>
            <c:ext xmlns:c16="http://schemas.microsoft.com/office/drawing/2014/chart" uri="{C3380CC4-5D6E-409C-BE32-E72D297353CC}">
              <c16:uniqueId val="{00000000-28B2-4A49-831D-B054E10D68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28B2-4A49-831D-B054E10D68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2509</c:v>
                </c:pt>
                <c:pt idx="1">
                  <c:v>2714</c:v>
                </c:pt>
                <c:pt idx="2">
                  <c:v>2685</c:v>
                </c:pt>
              </c:numCache>
            </c:numRef>
          </c:val>
          <c:extLst>
            <c:ext xmlns:c16="http://schemas.microsoft.com/office/drawing/2014/chart" uri="{C3380CC4-5D6E-409C-BE32-E72D297353CC}">
              <c16:uniqueId val="{00000002-28B2-4A49-831D-B054E10D68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{D849A81A-7D2A-4139-924B-ABA60534B401}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B9F-48E7-96BD-9581B25A7C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{1AC0BE80-3FCD-473B-A27A-4EF02387BB01}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9F-48E7-96BD-9581B25A7C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{9AF8993F-2CA8-4BB3-8BC7-9326B631FB48}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9F-48E7-96BD-9581B25A7C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{A3BED9F5-162F-4E5A-80FE-494F028581CD}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9F-48E7-96BD-9581B25A7C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{4B9DB4E6-0328-4B85-A82F-91EBD0AC00DD}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9F-48E7-96BD-9581B25A7C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{7F6D22ED-BC26-4FC5-AAF6-6982B6AF3C5F}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B9F-48E7-96BD-9581B25A7C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{769E6A62-C11D-4735-BD90-1C94724A347E}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B9F-48E7-96BD-9581B25A7C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{16178F99-012C-4FB4-9992-E5AC834A8D27}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B9F-48E7-96BD-9581B25A7C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{532B80EF-79AE-4EF6-AF88-1D6AD9C9BE2B}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B9F-48E7-96BD-9581B25A7C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59.5</c:v>
                </c:pt>
                <c:pt idx="16">
                  <c:v>60.6</c:v>
                </c:pt>
                <c:pt idx="24">
                  <c:v>62.2</c:v>
                </c:pt>
                <c:pt idx="32">
                  <c:v>62.9</c:v>
                </c:pt>
              </c:numCache>
            </c:numRef>
          </c:xVal>
          <c:yVal>
            <c:numRef>
              <c:f>公会計指標分析・財政指標組合せ分析表!$BP$51:$DC$51</c:f>
              <c:numCache>
                <c:formatCode>#,##0.0;"▲ "#,##0.0</c:formatCode>
                <c:ptCount val="40"/>
                <c:pt idx="0">
                  <c:v>82.6</c:v>
                </c:pt>
                <c:pt idx="8">
                  <c:v>82.9</c:v>
                </c:pt>
                <c:pt idx="16">
                  <c:v>84.6</c:v>
                </c:pt>
                <c:pt idx="24">
                  <c:v>76.599999999999994</c:v>
                </c:pt>
                <c:pt idx="32">
                  <c:v>70.7</c:v>
                </c:pt>
              </c:numCache>
            </c:numRef>
          </c:yVal>
          <c:smooth val="0"/>
          <c:extLst>
            <c:ext xmlns:c16="http://schemas.microsoft.com/office/drawing/2014/chart" uri="{C3380CC4-5D6E-409C-BE32-E72D297353CC}">
              <c16:uniqueId val="{00000009-1B9F-48E7-96BD-9581B25A7C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{CB13C757-29BF-4CAB-96A8-9793981FDE6B}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B9F-48E7-96BD-9581B25A7C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{CA1B4AC8-BB92-4095-9E8A-0A862ECB85DE}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9F-48E7-96BD-9581B25A7C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{CCA23C27-C69C-480C-A461-A8FBEDEA6BC3}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9F-48E7-96BD-9581B25A7C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{E14A29B6-BA5E-4C6F-ACBB-4CB86DB5521F}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9F-48E7-96BD-9581B25A7C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{FF0BF5AC-D2C5-4155-B626-AEFC898BC863}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9F-48E7-96BD-9581B25A7C3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{87B77C04-BD74-4893-B5B5-4B627A32AEB0}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B9F-48E7-96BD-9581B25A7C3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{E6A1FD12-1166-4E2F-82B5-94B9765CCB2C}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B9F-48E7-96BD-9581B25A7C3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{7695B1BA-CD0B-45A6-9DBB-3262E1D0A61E}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B9F-48E7-96BD-9581B25A7C3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{1CD9E3A0-4F14-4FC0-93D8-BC4B44E163A0}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B9F-48E7-96BD-9581B25A7C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1B9F-48E7-96BD-9581B25A7C36}"/>
            </c:ext>
          </c:extLst>
        </c:ser>
        <c:dLbls>
          <c:showLegendKey val="0"/>
          <c:showVal val="1"/>
          <c:showCatName val="0"/>
          <c:showSerName val="0"/>
          <c:showPercent val="0"/>
          <c:showBubbleSize val="0"/>
        </c:dLbls>
        <c:axId val="46179840"/>
        <c:axId val="46181760"/>
      </c:scatterChart>
      <c:valAx>
        <c:axId val="46179840"/>
        <c:scaling>
          <c:orientation val="minMax"/>
          <c:max val="63.5"/>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{DCA60703-9806-46D9-B959-47CA02639158}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4A3-4BC7-8A37-18E8FB0B47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{02C55BFB-BF26-4690-9BF7-F86E1431802F}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A3-4BC7-8A37-18E8FB0B47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{DEC000B4-4801-4EF6-B0CF-1E576915C0D7}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A3-4BC7-8A37-18E8FB0B47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{7C3CB099-61C1-4131-ABB5-E1026BE0F1F1}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A3-4BC7-8A37-18E8FB0B47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{4BDBEAD3-18D4-43DE-83B5-B4EB17514EE4}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A3-4BC7-8A37-18E8FB0B47B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{37B6BC87-A3F1-4D48-9AEC-073A09CCA185}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4A3-4BC7-8A37-18E8FB0B47B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{9BD818F0-7027-4F81-A7DF-7DCA2953ECCA}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4A3-4BC7-8A37-18E8FB0B47B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{12D12E32-0272-4339-83C5-4006B57E80C0}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4A3-4BC7-8A37-18E8FB0B47B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{CEF678FF-DEB0-4C38-AD37-073A0DE86933}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4A3-4BC7-8A37-18E8FB0B47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7.9</c:v>
                </c:pt>
                <c:pt idx="16">
                  <c:v>8.6</c:v>
                </c:pt>
                <c:pt idx="24">
                  <c:v>8.6</c:v>
                </c:pt>
                <c:pt idx="32">
                  <c:v>7.8</c:v>
                </c:pt>
              </c:numCache>
            </c:numRef>
          </c:xVal>
          <c:yVal>
            <c:numRef>
              <c:f>公会計指標分析・財政指標組合せ分析表!$BP$73:$DC$73</c:f>
              <c:numCache>
                <c:formatCode>#,##0.0;"▲ "#,##0.0</c:formatCode>
                <c:ptCount val="40"/>
                <c:pt idx="0">
                  <c:v>82.6</c:v>
                </c:pt>
                <c:pt idx="8">
                  <c:v>82.9</c:v>
                </c:pt>
                <c:pt idx="16">
                  <c:v>84.6</c:v>
                </c:pt>
                <c:pt idx="24">
                  <c:v>76.599999999999994</c:v>
                </c:pt>
                <c:pt idx="32">
                  <c:v>70.7</c:v>
                </c:pt>
              </c:numCache>
            </c:numRef>
          </c:yVal>
          <c:smooth val="0"/>
          <c:extLst>
            <c:ext xmlns:c16="http://schemas.microsoft.com/office/drawing/2014/chart" uri="{C3380CC4-5D6E-409C-BE32-E72D297353CC}">
              <c16:uniqueId val="{00000009-94A3-4BC7-8A37-18E8FB0B47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{4D88531E-863A-4689-BC08-ED267907D23A}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4A3-4BC7-8A37-18E8FB0B47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{8D3292FD-5E87-49FB-B470-3ED8B5716F0B}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A3-4BC7-8A37-18E8FB0B47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{2FC45F2A-95BD-47CC-B5A1-08AB0E3DC0AA}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A3-4BC7-8A37-18E8FB0B47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{0A11C566-D8E4-44A8-A848-BBD1FE407D2E}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A3-4BC7-8A37-18E8FB0B47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{DEBD21CB-DBEC-4BE2-8443-224B4BD07815}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A3-4BC7-8A37-18E8FB0B47B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{CFE74037-D012-4EB5-BBD1-55B01B48013B}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4A3-4BC7-8A37-18E8FB0B47B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{5822BC60-E819-4ABC-A2BF-CD24EE94FDD0}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4A3-4BC7-8A37-18E8FB0B47B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{57D47CE2-17B4-4E6B-BFE1-75D33EB00180}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4A3-4BC7-8A37-18E8FB0B47B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{6AEA5909-4649-4014-B445-57E81DCD1770}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4A3-4BC7-8A37-18E8FB0B47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94A3-4BC7-8A37-18E8FB0B47B5}"/>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6"/>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年度に解散した土地開発公社に係る第三セクター等改革推進債の償還が平成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年度に開始したことに伴い、平成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年度は元利償還金が増加しているが、基本的な方向としては、近年建設事業債の発行抑制に努めていることにより、元利償還金や算入公債費等は減少傾向にあ</a:t>
          </a:r>
          <a:r>
            <a:rPr kumimoji="1" lang="ja-JP" altLang="en-US" sz="1100">
              <a:solidFill>
                <a:schemeClr val="dk1"/>
              </a:solidFill>
              <a:effectLst/>
              <a:latin typeface="+mn-lt"/>
              <a:ea typeface="+mn-ea"/>
              <a:cs typeface="+mn-cs"/>
            </a:rPr>
            <a:t>り、令和元年度の減少が特に顕著に見て取れる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今後は、道の駅</a:t>
          </a:r>
          <a:r>
            <a:rPr kumimoji="1" lang="ja-JP" altLang="en-US" sz="1100">
              <a:solidFill>
                <a:schemeClr val="dk1"/>
              </a:solidFill>
              <a:effectLst/>
              <a:latin typeface="+mn-lt"/>
              <a:ea typeface="+mn-ea"/>
              <a:cs typeface="+mn-cs"/>
            </a:rPr>
            <a:t>整備事業や</a:t>
          </a:r>
          <a:r>
            <a:rPr kumimoji="1" lang="ja-JP" altLang="ja-JP" sz="1100">
              <a:solidFill>
                <a:schemeClr val="dk1"/>
              </a:solidFill>
              <a:effectLst/>
              <a:latin typeface="+mn-lt"/>
              <a:ea typeface="+mn-ea"/>
              <a:cs typeface="+mn-cs"/>
            </a:rPr>
            <a:t>義務教育学校建設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等に係る地方債の償還開始が予定されており、元金償還額が増加する要素が見込まれるため、石狩市財政運営指針に沿った適正規模の地方債発行や地方債残高の縮減を図り、健全な財政運営維持に努める。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年度末に全額取り崩した後に、石狩市財政規律ガイドラインに基づき、平成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年度から同</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年度まで毎年</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百万ずつ積立てを行ってきた。今後も公債費の負担増加による経常経費の圧迫に備え、取り崩しを行うことなく適切な基金運営に努める。</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年度は、土地開発公社の解散に伴う第三セクター等改革推進債や、学校給食センターの建設により、地方債現在高は増加したものの、石狩市財政運営指針に沿った適正規模の地方債発行</a:t>
          </a:r>
          <a:r>
            <a:rPr kumimoji="1" lang="ja-JP" altLang="en-US" sz="1100">
              <a:solidFill>
                <a:schemeClr val="dk1"/>
              </a:solidFill>
              <a:effectLst/>
              <a:latin typeface="+mn-lt"/>
              <a:ea typeface="+mn-ea"/>
              <a:cs typeface="+mn-cs"/>
            </a:rPr>
            <a:t>に努めた結果、</a:t>
          </a:r>
          <a:r>
            <a:rPr kumimoji="1" lang="ja-JP" altLang="ja-JP" sz="1100">
              <a:solidFill>
                <a:schemeClr val="dk1"/>
              </a:solidFill>
              <a:effectLst/>
              <a:latin typeface="+mn-lt"/>
              <a:ea typeface="+mn-ea"/>
              <a:cs typeface="+mn-cs"/>
            </a:rPr>
            <a:t>その後は減少傾向にある。将来負担額全体を見ても、平成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比で</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百万円減少しており、充当可能財源等の減少が約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百万円にとどまった結果、将来負担比率の分子は約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百万円減少し、将来負担比率の改善が見られる。</a:t>
          </a:r>
          <a:endParaRPr lang="ja-JP" altLang="ja-JP" sz="1400">
            <a:effectLst/>
          </a:endParaRPr>
        </a:p>
        <a:p>
          <a:r>
            <a:rPr kumimoji="1" lang="ja-JP" altLang="ja-JP" sz="1100">
              <a:solidFill>
                <a:schemeClr val="dk1"/>
              </a:solidFill>
              <a:effectLst/>
              <a:latin typeface="+mn-lt"/>
              <a:ea typeface="+mn-ea"/>
              <a:cs typeface="+mn-cs"/>
            </a:rPr>
            <a:t>　今後も、石狩市財政運営指針に基づき適正規模の地方債発行等に努めるなど、更なる将来負担額の縮減を図る。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北海道石狩市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漁業振興基金</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百万円を創設した</a:t>
          </a:r>
          <a:r>
            <a:rPr kumimoji="1" lang="ja-JP" altLang="en-US" sz="1100">
              <a:solidFill>
                <a:schemeClr val="dk1"/>
              </a:solidFill>
              <a:effectLst/>
              <a:latin typeface="+mn-lt"/>
              <a:ea typeface="+mn-ea"/>
              <a:cs typeface="+mn-cs"/>
            </a:rPr>
            <a:t>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年度との対比においては</a:t>
          </a:r>
          <a:r>
            <a:rPr kumimoji="1" lang="ja-JP" altLang="ja-JP" sz="1100">
              <a:solidFill>
                <a:schemeClr val="dk1"/>
              </a:solidFill>
              <a:effectLst/>
              <a:latin typeface="+mn-lt"/>
              <a:ea typeface="+mn-ea"/>
              <a:cs typeface="+mn-cs"/>
            </a:rPr>
            <a:t>基金全体がほぼ同額増加している</a:t>
          </a:r>
          <a:r>
            <a:rPr kumimoji="1" lang="ja-JP" altLang="en-US" sz="1100">
              <a:solidFill>
                <a:schemeClr val="dk1"/>
              </a:solidFill>
              <a:effectLst/>
              <a:latin typeface="+mn-lt"/>
              <a:ea typeface="+mn-ea"/>
              <a:cs typeface="+mn-cs"/>
            </a:rPr>
            <a:t>ところ、令和元年度においては小中学校の改修経費に公共施設修繕基金を充てたことにより基金全体の残高が微減した（令和元年度において、森林環境譲与税を原資とした森づくり基金を造成しているが、積立額が僅少であり見かけ上大きな変動要素となっていな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なお、ふるさと応援基金については、寄付額の増嵩に伴い積立額は増となっているが、事務経費の増に係る基金の取崩しにより、トータルの変動額は僅少である。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今後も適正規模になるよう計画的な積立を行っていく。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その他特定目的基金として、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基金を設けている。代表的なものとして、合併時に設置された厚田地域づくり基金及び浜益地域づくり基金があり、使途は各区内における市民の意思を反映した特色ある事業である。その他、環境まちづくり基金があり、使途は環境保全･自然保護に関する施策の推進に係る事業である。なお、</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度より</a:t>
          </a:r>
          <a:r>
            <a:rPr kumimoji="1" lang="ja-JP" altLang="en-US" sz="1100">
              <a:solidFill>
                <a:schemeClr val="dk1"/>
              </a:solidFill>
              <a:effectLst/>
              <a:latin typeface="+mn-lt"/>
              <a:ea typeface="+mn-ea"/>
              <a:cs typeface="+mn-cs"/>
            </a:rPr>
            <a:t>森づくり</a:t>
          </a:r>
          <a:r>
            <a:rPr kumimoji="1" lang="ja-JP" altLang="ja-JP" sz="1100">
              <a:solidFill>
                <a:schemeClr val="dk1"/>
              </a:solidFill>
              <a:effectLst/>
              <a:latin typeface="+mn-lt"/>
              <a:ea typeface="+mn-ea"/>
              <a:cs typeface="+mn-cs"/>
            </a:rPr>
            <a:t>基金を創設しており、使途は、</a:t>
          </a:r>
          <a:r>
            <a:rPr kumimoji="1" lang="ja-JP" altLang="en-US" sz="1100">
              <a:solidFill>
                <a:schemeClr val="dk1"/>
              </a:solidFill>
              <a:effectLst/>
              <a:latin typeface="+mn-lt"/>
              <a:ea typeface="+mn-ea"/>
              <a:cs typeface="+mn-cs"/>
            </a:rPr>
            <a:t>森林の整備及びその促進に関する施策に要する経費の財源に充てるもの</a:t>
          </a:r>
          <a:r>
            <a:rPr kumimoji="1" lang="ja-JP" altLang="ja-JP" sz="1100">
              <a:solidFill>
                <a:schemeClr val="dk1"/>
              </a:solidFill>
              <a:effectLst/>
              <a:latin typeface="+mn-lt"/>
              <a:ea typeface="+mn-ea"/>
              <a:cs typeface="+mn-cs"/>
            </a:rPr>
            <a:t>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主なものとして、漁業振興基金で</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百万円、公共施設修繕</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円をそれぞれ取り崩した。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積立にあっては、森づくり基金（新規造成）で５百万円、環境まちづくり基金で８百万円の積立てを行った。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また、ふるさと応援基金については、</a:t>
          </a:r>
          <a:r>
            <a:rPr kumimoji="1" lang="en-US" altLang="ja-JP" sz="1100">
              <a:solidFill>
                <a:schemeClr val="dk1"/>
              </a:solidFill>
              <a:effectLst/>
              <a:latin typeface="+mn-lt"/>
              <a:ea typeface="+mn-ea"/>
              <a:cs typeface="+mn-cs"/>
            </a:rPr>
            <a:t>135</a:t>
          </a:r>
          <a:r>
            <a:rPr kumimoji="1" lang="ja-JP" altLang="en-US" sz="1100">
              <a:solidFill>
                <a:schemeClr val="dk1"/>
              </a:solidFill>
              <a:effectLst/>
              <a:latin typeface="+mn-lt"/>
              <a:ea typeface="+mn-ea"/>
              <a:cs typeface="+mn-cs"/>
            </a:rPr>
            <a:t>百万円を積み立てるとともに、事業への充当及び事務経費について</a:t>
          </a:r>
          <a:r>
            <a:rPr kumimoji="1" lang="en-US" altLang="ja-JP" sz="1100">
              <a:solidFill>
                <a:schemeClr val="dk1"/>
              </a:solidFill>
              <a:effectLst/>
              <a:latin typeface="+mn-lt"/>
              <a:ea typeface="+mn-ea"/>
              <a:cs typeface="+mn-cs"/>
            </a:rPr>
            <a:t>127</a:t>
          </a:r>
          <a:r>
            <a:rPr kumimoji="1" lang="ja-JP" altLang="en-US" sz="1100">
              <a:solidFill>
                <a:schemeClr val="dk1"/>
              </a:solidFill>
              <a:effectLst/>
              <a:latin typeface="+mn-lt"/>
              <a:ea typeface="+mn-ea"/>
              <a:cs typeface="+mn-cs"/>
            </a:rPr>
            <a:t>百万円の取崩しを行った。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これらにより、特定目的基金全体では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今後は、基金の目的に応じ取崩しを行い、市民生活の向上に努めていく。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特段の増減要素はなく、昨年と同水準で推移している。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標準財政規模の５％程度の積立を目標に計画的な積立を行っていく。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特段の増減要素はなく、昨年と同水準で推移している。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今後も剰余金等を活用しながら、計画的な積立を行っていく。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CD34F6E-088B-4301-8E05-5A6C3ABCC9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733EFA-8F03-466C-8EB7-2837BC68F5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ED80EF1-D687-41E1-9792-09A9CCD1840D}"/>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6EA78DB-0FA2-439F-ACAE-2D75135B69AC}"/>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64AAC02-37E0-4598-A242-DC3E461A2208}"/>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77CC14D-F868-4D6B-861E-D397A01D84D8}"/>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B590A15-A5AE-45A7-90CA-24E79BDCFAB9}"/>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6104A16-4989-4C70-9B26-86F747C770C4}"/>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D2241D0-8ABC-4DCE-BF5A-708ACC540A9F}"/>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6FF5947-099E-4FCD-B96B-4E1D1E26500E}"/>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1169341-CD7A-4AC2-BF41-1D65C58B73E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7394639-CBF1-4C1E-8DE6-153149AB7388}"/>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58,288
57,822
722.42
27,909,558
27,583,607
228,953
16,637,474
32,069,540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97473CA-E94E-44F9-B8C8-80E7571B4B47}"/>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A4B695-D6D0-43C6-950F-95824EA99E1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14D5EA8-5171-4CCC-9A77-274A44BE2F1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7A8547E-BEE9-404F-AF81-308EA5F5FBA2}"/>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A5D456C-AC72-41B9-9B6B-D04AC0E27C7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87C15CF-0E29-40EE-BA5A-405DE3B126A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5BCA11-A995-4C09-98F0-BF4973F7EB2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5F4F4F-E31C-4F60-A7B5-07CF21CF557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FB7A96E-3E47-4FC2-B6B4-B7D6E90CC492}"/>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7D7D024-6087-4B5B-8FD9-49D01F665C19}"/>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C1077F-C07D-4A2F-AE30-5A6C1AAC51A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0940575-30A8-4EF1-92A4-A70A95D1FFA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B1153CC-F680-412D-8060-CD7239710E22}"/>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F4B2E8D-FDD8-42A0-9DD0-C5115431B374}"/>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D04CB86-5880-4346-BC10-9A20EFC56391}"/>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EE7AA83-6A70-4F08-9FF4-5467885D66D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F82C97C-5F32-40E3-A5BD-75CE6FFE2BB5}"/>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DCA1EC3-C9EC-465C-83CF-E01B3B067305}"/>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81478B0-87A2-483C-B627-6CF7509CA236}"/>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855C7B1C-8E82-431E-8304-BCEE5F412CAD}"/>
            </a:ext>
          </a:extLst>
        </xdr:cNvPr>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EDABD58-25B8-4425-8C9B-9205879D5E9D}"/>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2CFCBFA-9884-420C-B510-F897ED3AA251}"/>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2BB9AAD-376A-4BF1-8748-FBA6505E974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D503736-C494-44D3-98C4-F715B01F1F4B}"/>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2D72CD1-5CB6-4310-A75D-57D18B2FF0D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A4F381E-058C-4CA8-A5AF-E1A0D3C84E45}"/>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CE66567-5EBB-4B79-A82C-49F6DD11DCEF}"/>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E9C8511-DDB3-4D31-99AA-E96188F53925}"/>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7A9831A-3FC9-4C89-A1FC-CB1B140529D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21529E0-DF57-4B5E-B5D1-A76A8BCC55E5}"/>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1745579-2EB9-4223-B5C8-1209551EBE7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DFC2DD1-DC9B-4553-90F5-E2D733CB3426}"/>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BCC5473-8485-4F27-97E9-3B9BE3761A8D}"/>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EB97FF1-1109-43AB-901F-366A0F69A58F}"/>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669722B-F10B-4E18-8428-13149C3D32F6}"/>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類似団体平均を上回っている要因として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の合併前に建設した公営住宅や教員住宅をはじめ、耐用年数を超えた建物が多く存在する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ことが挙げられる。加えて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、南北に長い土地に集落が点在しているという地理的状況に照らした施設の統廃合の困難性も相まって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いることが現状の課題となっている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。しかしながら、今後も公共施設等総合管理計画に則り、創意工夫を怠ることなく計画的な施設の統廃合を検討していく。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D980AAE-5F0C-4401-9E7A-FF22FD469CD2}"/>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FE42273-8C49-40D0-984D-8020C4BA2E03}"/>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A3AFC7F-868D-4C07-B2D0-BD69DA12F618}"/>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3759663-DE62-422D-8BE4-D1555C315566}"/>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1072911-57D2-44A1-893E-51747B708B30}"/>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D81211B-A32E-48FA-BA4C-5A61CFC2C437}"/>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FC6192A-223A-4D46-B886-5415D5A4221E}"/>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58F4B98-1C29-4257-B586-264EDDE49763}"/>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E480C95-7F63-414B-818D-7A6A6E09EB38}"/>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52E9D4E-1B60-4A27-A621-E34BD7B42EB9}"/>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2BC7085-B778-4C24-8CFC-04AF48E784E7}"/>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836BB03-FD45-404F-8F6B-87BC836A4E29}"/>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AF4C56B-412F-4B34-8592-828CAF4336C3}"/>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E18D266-B816-43BC-88B8-6ED23E108EA7}"/>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FD79D5B-F88B-4C71-9300-16993C2FD081}"/>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B56ABC7B-5FED-4B80-AEAF-C358AACFFACF}"/>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047B4EC-B1A9-46EA-8CB9-A644E9757947}"/>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3355B231-B8F2-4314-B965-E572F23D43BA}"/>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EED8523D-CB38-444A-A0D9-52AFCAEC4417}"/>
            </a:ext>
          </a:extLst>
        </xdr:cNvPr>
        <xdr:cNvCxnSpPr/>
      </xdr:nvCxnSpPr>
      <xdr:spPr>
        <a:xfrm flipV="1">
          <a:off x="4206240" y="5314134"/>
          <a:ext cx="1270" cy="1345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26F35EF9-0F6D-4F7D-BED2-49B2B1FE210E}"/>
            </a:ext>
          </a:extLst>
        </xdr:cNvPr>
        <xdr:cNvSpPr txBox="1"/>
      </xdr:nvSpPr>
      <xdr:spPr>
        <a:xfrm>
          <a:off x="4258945" y="666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E185D9CB-4435-4781-82AB-68BA18322F13}"/>
            </a:ext>
          </a:extLst>
        </xdr:cNvPr>
        <xdr:cNvCxnSpPr/>
      </xdr:nvCxnSpPr>
      <xdr:spPr>
        <a:xfrm>
          <a:off x="4119245" y="6659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4D4BD0EB-B0D1-459E-850E-3F0F1939AF48}"/>
            </a:ext>
          </a:extLst>
        </xdr:cNvPr>
        <xdr:cNvSpPr txBox="1"/>
      </xdr:nvSpPr>
      <xdr:spPr>
        <a:xfrm>
          <a:off x="4258945" y="50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33430D3E-63CE-470C-BFC4-BDD88203E737}"/>
            </a:ext>
          </a:extLst>
        </xdr:cNvPr>
        <xdr:cNvCxnSpPr/>
      </xdr:nvCxnSpPr>
      <xdr:spPr>
        <a:xfrm>
          <a:off x="4119245" y="531413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id="{9BED9AEF-3886-491D-A2A4-B60A68FA670A}"/>
            </a:ext>
          </a:extLst>
        </xdr:cNvPr>
        <xdr:cNvSpPr txBox="1"/>
      </xdr:nvSpPr>
      <xdr:spPr>
        <a:xfrm>
          <a:off x="4258945" y="59021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991D47BD-A787-48B9-B01E-CFE478F06DEB}"/>
            </a:ext>
          </a:extLst>
        </xdr:cNvPr>
        <xdr:cNvSpPr/>
      </xdr:nvSpPr>
      <xdr:spPr>
        <a:xfrm>
          <a:off x="4157345" y="60469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BEF5F0D7-91C1-4790-99DC-6CD49F64DCB2}"/>
            </a:ext>
          </a:extLst>
        </xdr:cNvPr>
        <xdr:cNvSpPr/>
      </xdr:nvSpPr>
      <xdr:spPr>
        <a:xfrm>
          <a:off x="353758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5694C4D9-793D-4A20-9125-ECBEB25A0E86}"/>
            </a:ext>
          </a:extLst>
        </xdr:cNvPr>
        <xdr:cNvSpPr/>
      </xdr:nvSpPr>
      <xdr:spPr>
        <a:xfrm>
          <a:off x="2867025" y="59790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7D58B134-6702-4F9B-9E5E-CA68B7D73811}"/>
            </a:ext>
          </a:extLst>
        </xdr:cNvPr>
        <xdr:cNvSpPr/>
      </xdr:nvSpPr>
      <xdr:spPr>
        <a:xfrm>
          <a:off x="2196465" y="6012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426EFEAF-51A1-4CB5-B40A-B30461B2AEA4}"/>
            </a:ext>
          </a:extLst>
        </xdr:cNvPr>
        <xdr:cNvSpPr/>
      </xdr:nvSpPr>
      <xdr:spPr>
        <a:xfrm>
          <a:off x="1525905" y="59057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4E7D33A-68D2-4A4B-8122-55AAF5E4A47B}"/>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733A8F5-25A9-4DB1-98EA-23F6B36BABF3}"/>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5D06F43-2AE7-4CFA-9E2A-250044F6DFD5}"/>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B0C4E2F-8CB4-4247-B1ED-E50DFE75EF6F}"/>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9B5B7B2-2ADD-4BF4-9847-99B691CB1E9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138883</xdr:rowOff>
    </xdr:from>
    <xdr:to>
      <xdr:col>23</xdr:col>
      <xdr:colOff>136525</xdr:colOff>
      <xdr:row>32</xdr:row>
      <xdr:rowOff>69033</xdr:rowOff>
    </xdr:to>
    <xdr:sp macro="" textlink="">
      <xdr:nvSpPr>
        <xdr:cNvPr id="83" name="楕円 82">
          <a:extLst>
            <a:ext uri="{FF2B5EF4-FFF2-40B4-BE49-F238E27FC236}">
              <a16:creationId xmlns:a16="http://schemas.microsoft.com/office/drawing/2014/main" id="{C5662210-F882-44F2-BBA6-0CD737988D28}"/>
            </a:ext>
          </a:extLst>
        </xdr:cNvPr>
        <xdr:cNvSpPr/>
      </xdr:nvSpPr>
      <xdr:spPr>
        <a:xfrm>
          <a:off x="4157345" y="6090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117310</xdr:rowOff>
    </xdr:from>
    <xdr:ext cx="405111" cy="259045"/>
    <xdr:sp macro="" textlink="">
      <xdr:nvSpPr>
        <xdr:cNvPr id="84" name="有形固定資産減価償却率該当値テキスト">
          <a:extLst>
            <a:ext uri="{FF2B5EF4-FFF2-40B4-BE49-F238E27FC236}">
              <a16:creationId xmlns:a16="http://schemas.microsoft.com/office/drawing/2014/main" id="{53092CAD-D646-4E56-A0FA-EFBC912A8BA9}"/>
            </a:ext>
          </a:extLst>
        </xdr:cNvPr>
        <xdr:cNvSpPr txBox="1"/>
      </xdr:nvSpPr>
      <xdr:spPr>
        <a:xfrm>
          <a:off x="4258945" y="606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117294</xdr:rowOff>
    </xdr:from>
    <xdr:to>
      <xdr:col>19</xdr:col>
      <xdr:colOff>187325</xdr:colOff>
      <xdr:row>32</xdr:row>
      <xdr:rowOff>47444</xdr:rowOff>
    </xdr:to>
    <xdr:sp macro="" textlink="">
      <xdr:nvSpPr>
        <xdr:cNvPr id="85" name="楕円 84">
          <a:extLst>
            <a:ext uri="{FF2B5EF4-FFF2-40B4-BE49-F238E27FC236}">
              <a16:creationId xmlns:a16="http://schemas.microsoft.com/office/drawing/2014/main" id="{97151CD9-F9DB-47EC-8E23-EC122E254397}"/>
            </a:ext>
          </a:extLst>
        </xdr:cNvPr>
        <xdr:cNvSpPr/>
      </xdr:nvSpPr>
      <xdr:spPr>
        <a:xfrm>
          <a:off x="3537585" y="60685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168094</xdr:rowOff>
    </xdr:from>
    <xdr:to>
      <xdr:col>23</xdr:col>
      <xdr:colOff>85725</xdr:colOff>
      <xdr:row>32</xdr:row>
      <xdr:rowOff>18233</xdr:rowOff>
    </xdr:to>
    <xdr:cxnSp macro="">
      <xdr:nvCxnSpPr>
        <xdr:cNvPr id="86" name="直線コネクタ 85">
          <a:extLst>
            <a:ext uri="{FF2B5EF4-FFF2-40B4-BE49-F238E27FC236}">
              <a16:creationId xmlns:a16="http://schemas.microsoft.com/office/drawing/2014/main" id="{1AD789BE-9412-4701-AFA4-2404C0CF1EB2}"/>
            </a:ext>
          </a:extLst>
        </xdr:cNvPr>
        <xdr:cNvCxnSpPr/>
      </xdr:nvCxnSpPr>
      <xdr:spPr>
        <a:xfrm>
          <a:off x="3588385" y="6119314"/>
          <a:ext cx="61976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7" name="楕円 86">
          <a:extLst>
            <a:ext uri="{FF2B5EF4-FFF2-40B4-BE49-F238E27FC236}">
              <a16:creationId xmlns:a16="http://schemas.microsoft.com/office/drawing/2014/main" id="{9CF68519-1CE0-4FE9-88AE-25293BFEB306}"/>
            </a:ext>
          </a:extLst>
        </xdr:cNvPr>
        <xdr:cNvSpPr/>
      </xdr:nvSpPr>
      <xdr:spPr>
        <a:xfrm>
          <a:off x="2867025" y="60191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168094</xdr:rowOff>
    </xdr:to>
    <xdr:cxnSp macro="">
      <xdr:nvCxnSpPr>
        <xdr:cNvPr id="88" name="直線コネクタ 87">
          <a:extLst>
            <a:ext uri="{FF2B5EF4-FFF2-40B4-BE49-F238E27FC236}">
              <a16:creationId xmlns:a16="http://schemas.microsoft.com/office/drawing/2014/main" id="{89354A80-B12A-4EF5-A23A-B6B237F3E3AA}"/>
            </a:ext>
          </a:extLst>
        </xdr:cNvPr>
        <xdr:cNvCxnSpPr/>
      </xdr:nvCxnSpPr>
      <xdr:spPr>
        <a:xfrm>
          <a:off x="2917825" y="6069965"/>
          <a:ext cx="6705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34018</xdr:rowOff>
    </xdr:from>
    <xdr:to>
      <xdr:col>11</xdr:col>
      <xdr:colOff>187325</xdr:colOff>
      <xdr:row>31</xdr:row>
      <xdr:rowOff>135618</xdr:rowOff>
    </xdr:to>
    <xdr:sp macro="" textlink="">
      <xdr:nvSpPr>
        <xdr:cNvPr id="89" name="楕円 88">
          <a:extLst>
            <a:ext uri="{FF2B5EF4-FFF2-40B4-BE49-F238E27FC236}">
              <a16:creationId xmlns:a16="http://schemas.microsoft.com/office/drawing/2014/main" id="{59060FA5-2749-483A-BB66-22C04CAC4AAA}"/>
            </a:ext>
          </a:extLst>
        </xdr:cNvPr>
        <xdr:cNvSpPr/>
      </xdr:nvSpPr>
      <xdr:spPr>
        <a:xfrm>
          <a:off x="2196465" y="59852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84818</xdr:rowOff>
    </xdr:from>
    <xdr:to>
      <xdr:col>15</xdr:col>
      <xdr:colOff>136525</xdr:colOff>
      <xdr:row>31</xdr:row>
      <xdr:rowOff>118745</xdr:rowOff>
    </xdr:to>
    <xdr:cxnSp macro="">
      <xdr:nvCxnSpPr>
        <xdr:cNvPr id="90" name="直線コネクタ 89">
          <a:extLst>
            <a:ext uri="{FF2B5EF4-FFF2-40B4-BE49-F238E27FC236}">
              <a16:creationId xmlns:a16="http://schemas.microsoft.com/office/drawing/2014/main" id="{D4CB317D-40F6-4EF8-8C44-686B66F0BB7B}"/>
            </a:ext>
          </a:extLst>
        </xdr:cNvPr>
        <xdr:cNvCxnSpPr/>
      </xdr:nvCxnSpPr>
      <xdr:spPr>
        <a:xfrm>
          <a:off x="2247265" y="603603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12428</xdr:rowOff>
    </xdr:from>
    <xdr:to>
      <xdr:col>7</xdr:col>
      <xdr:colOff>187325</xdr:colOff>
      <xdr:row>31</xdr:row>
      <xdr:rowOff>114028</xdr:rowOff>
    </xdr:to>
    <xdr:sp macro="" textlink="">
      <xdr:nvSpPr>
        <xdr:cNvPr id="91" name="楕円 90">
          <a:extLst>
            <a:ext uri="{FF2B5EF4-FFF2-40B4-BE49-F238E27FC236}">
              <a16:creationId xmlns:a16="http://schemas.microsoft.com/office/drawing/2014/main" id="{EBAD25CA-8477-464D-9B5B-85C579051F19}"/>
            </a:ext>
          </a:extLst>
        </xdr:cNvPr>
        <xdr:cNvSpPr/>
      </xdr:nvSpPr>
      <xdr:spPr>
        <a:xfrm>
          <a:off x="1525905" y="59636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63228</xdr:rowOff>
    </xdr:from>
    <xdr:to>
      <xdr:col>11</xdr:col>
      <xdr:colOff>136525</xdr:colOff>
      <xdr:row>31</xdr:row>
      <xdr:rowOff>84818</xdr:rowOff>
    </xdr:to>
    <xdr:cxnSp macro="">
      <xdr:nvCxnSpPr>
        <xdr:cNvPr id="92" name="直線コネクタ 91">
          <a:extLst>
            <a:ext uri="{FF2B5EF4-FFF2-40B4-BE49-F238E27FC236}">
              <a16:creationId xmlns:a16="http://schemas.microsoft.com/office/drawing/2014/main" id="{F6C4AF0E-E7B6-4D49-9129-3C518FD8B6D2}"/>
            </a:ext>
          </a:extLst>
        </xdr:cNvPr>
        <xdr:cNvCxnSpPr/>
      </xdr:nvCxnSpPr>
      <xdr:spPr>
        <a:xfrm>
          <a:off x="1576705" y="6014448"/>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A8D55CED-3CDC-4A73-B390-2BC047D306F9}"/>
            </a:ext>
          </a:extLst>
        </xdr:cNvPr>
        <xdr:cNvSpPr txBox="1"/>
      </xdr:nvSpPr>
      <xdr:spPr>
        <a:xfrm>
          <a:off x="3395989"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a:extLst>
            <a:ext uri="{FF2B5EF4-FFF2-40B4-BE49-F238E27FC236}">
              <a16:creationId xmlns:a16="http://schemas.microsoft.com/office/drawing/2014/main" id="{48EFB5AE-672A-4838-B1A1-9156B81027D1}"/>
            </a:ext>
          </a:extLst>
        </xdr:cNvPr>
        <xdr:cNvSpPr txBox="1"/>
      </xdr:nvSpPr>
      <xdr:spPr>
        <a:xfrm>
          <a:off x="2738129" y="576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5" name="n_3aveValue有形固定資産減価償却率">
          <a:extLst>
            <a:ext uri="{FF2B5EF4-FFF2-40B4-BE49-F238E27FC236}">
              <a16:creationId xmlns:a16="http://schemas.microsoft.com/office/drawing/2014/main" id="{EE9602BD-F2BD-402A-B7E1-A0702114A4AC}"/>
            </a:ext>
          </a:extLst>
        </xdr:cNvPr>
        <xdr:cNvSpPr txBox="1"/>
      </xdr:nvSpPr>
      <xdr:spPr>
        <a:xfrm>
          <a:off x="2067569" y="610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a:extLst>
            <a:ext uri="{FF2B5EF4-FFF2-40B4-BE49-F238E27FC236}">
              <a16:creationId xmlns:a16="http://schemas.microsoft.com/office/drawing/2014/main" id="{D4E7D6AD-3F07-4861-B50A-5D38C1E5C262}"/>
            </a:ext>
          </a:extLst>
        </xdr:cNvPr>
        <xdr:cNvSpPr txBox="1"/>
      </xdr:nvSpPr>
      <xdr:spPr>
        <a:xfrm>
          <a:off x="1397009" y="568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38571</xdr:rowOff>
    </xdr:from>
    <xdr:ext cx="405111" cy="259045"/>
    <xdr:sp macro="" textlink="">
      <xdr:nvSpPr>
        <xdr:cNvPr id="97" name="n_1mainValue有形固定資産減価償却率">
          <a:extLst>
            <a:ext uri="{FF2B5EF4-FFF2-40B4-BE49-F238E27FC236}">
              <a16:creationId xmlns:a16="http://schemas.microsoft.com/office/drawing/2014/main" id="{08C9CB6B-A245-45E7-A045-08CDDD1041BE}"/>
            </a:ext>
          </a:extLst>
        </xdr:cNvPr>
        <xdr:cNvSpPr txBox="1"/>
      </xdr:nvSpPr>
      <xdr:spPr>
        <a:xfrm>
          <a:off x="3395989" y="615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8" name="n_2mainValue有形固定資産減価償却率">
          <a:extLst>
            <a:ext uri="{FF2B5EF4-FFF2-40B4-BE49-F238E27FC236}">
              <a16:creationId xmlns:a16="http://schemas.microsoft.com/office/drawing/2014/main" id="{20A1B459-F4A4-46FF-A77D-4B07FEE46C97}"/>
            </a:ext>
          </a:extLst>
        </xdr:cNvPr>
        <xdr:cNvSpPr txBox="1"/>
      </xdr:nvSpPr>
      <xdr:spPr>
        <a:xfrm>
          <a:off x="2738129"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152145</xdr:rowOff>
    </xdr:from>
    <xdr:ext cx="405111" cy="259045"/>
    <xdr:sp macro="" textlink="">
      <xdr:nvSpPr>
        <xdr:cNvPr id="99" name="n_3mainValue有形固定資産減価償却率">
          <a:extLst>
            <a:ext uri="{FF2B5EF4-FFF2-40B4-BE49-F238E27FC236}">
              <a16:creationId xmlns:a16="http://schemas.microsoft.com/office/drawing/2014/main" id="{55B2687B-31C8-43C1-AF48-BE2DF76AFBE2}"/>
            </a:ext>
          </a:extLst>
        </xdr:cNvPr>
        <xdr:cNvSpPr txBox="1"/>
      </xdr:nvSpPr>
      <xdr:spPr>
        <a:xfrm>
          <a:off x="2067569" y="576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105155</xdr:rowOff>
    </xdr:from>
    <xdr:ext cx="405111" cy="259045"/>
    <xdr:sp macro="" textlink="">
      <xdr:nvSpPr>
        <xdr:cNvPr id="100" name="n_4mainValue有形固定資産減価償却率">
          <a:extLst>
            <a:ext uri="{FF2B5EF4-FFF2-40B4-BE49-F238E27FC236}">
              <a16:creationId xmlns:a16="http://schemas.microsoft.com/office/drawing/2014/main" id="{D7D24EA8-26E7-4E9C-A337-914A0ADDE979}"/>
            </a:ext>
          </a:extLst>
        </xdr:cNvPr>
        <xdr:cNvSpPr txBox="1"/>
      </xdr:nvSpPr>
      <xdr:spPr>
        <a:xfrm>
          <a:off x="1397009" y="605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6154DA58-94AE-4197-AB2A-4EA7A9622F43}"/>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7715C899-D738-4CFB-9564-E160E9BF75F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2398E4E-4692-4CC1-AE57-434E1880DF7A}"/>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761BA078-A943-4A96-B10D-B0A58F3409AC}"/>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918A93CE-24B7-48C8-8599-4CBA035694B9}"/>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9A49030A-B8B7-4229-A171-A5E8123C1FA1}"/>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A9366FA3-06B4-457D-8FE9-12EF194C3F69}"/>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F60440A1-506C-4D0F-B10C-1EE0FE74D3F9}"/>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9EE066D-6637-42BF-91C4-D5A223E6E0F2}"/>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2B70FEC-C62B-4BDA-8491-8D2C00005DF2}"/>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4D5E05F-4794-4048-8543-01D093F10ECB}"/>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1981027-7465-41CA-9D45-93E4B4A96424}"/>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F276901-3078-4A7B-AC26-4CCA51F23D1F}"/>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おり、年々拡大傾向にあると言える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は減少傾向にあるものの、依然としてその規模が大きいことや、経常収支比率が高率であることから償還財源を圧迫していること、充当可能基金を十分保有できていないことが主な要因と考えられる。債務償還能力という観点からも、今後の地方債発行や必要な基金への積立て等、安定的で適正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50D997F-4279-4DED-BA54-7C08AB4890CD}"/>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3D76FB7-4E95-4305-8799-2600D5380E27}"/>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1E6299CB-3EFA-4E9C-AD39-82410647CA46}"/>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B8FD590A-4C25-4BCA-A3DA-DB0C6A5B5D46}"/>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9E294014-6DFD-4804-ACB5-B6D282758948}"/>
            </a:ext>
          </a:extLst>
        </xdr:cNvPr>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865E0FC5-A256-4DFE-8516-FCA11864A65D}"/>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2A345EF-A4D0-41D4-9F8A-6CBD2969480C}"/>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775F227-DEA4-4ED8-BE49-E0F58F6A653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248CBAD-A4A8-4344-ACCA-CA5F4C93AEB5}"/>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951A325C-699B-4D3A-A4C3-626C3ED0B72A}"/>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3F9520D9-815A-4C82-90F0-2B3BF148D521}"/>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8F2498D8-55AD-4BC7-9E2A-B7C3A1CE299F}"/>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B0DEFD61-2B98-4338-A550-51AF69749AD9}"/>
            </a:ext>
          </a:extLst>
        </xdr:cNvPr>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BE693E4-1EF0-4497-AB57-0DA31109E00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410BBF1-7F7F-42D7-BEC2-1B7459000780}"/>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a:extLst>
            <a:ext uri="{FF2B5EF4-FFF2-40B4-BE49-F238E27FC236}">
              <a16:creationId xmlns:a16="http://schemas.microsoft.com/office/drawing/2014/main" id="{0B792484-77D9-4EDE-9152-98C14C1A3AFE}"/>
            </a:ext>
          </a:extLst>
        </xdr:cNvPr>
        <xdr:cNvCxnSpPr/>
      </xdr:nvCxnSpPr>
      <xdr:spPr>
        <a:xfrm flipV="1">
          <a:off x="13027660" y="5196628"/>
          <a:ext cx="1269" cy="148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a:extLst>
            <a:ext uri="{FF2B5EF4-FFF2-40B4-BE49-F238E27FC236}">
              <a16:creationId xmlns:a16="http://schemas.microsoft.com/office/drawing/2014/main" id="{8FE3F1DE-E2B6-4A23-BB35-F6348B35DF57}"/>
            </a:ext>
          </a:extLst>
        </xdr:cNvPr>
        <xdr:cNvSpPr txBox="1"/>
      </xdr:nvSpPr>
      <xdr:spPr>
        <a:xfrm>
          <a:off x="13080365" y="66814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a:extLst>
            <a:ext uri="{FF2B5EF4-FFF2-40B4-BE49-F238E27FC236}">
              <a16:creationId xmlns:a16="http://schemas.microsoft.com/office/drawing/2014/main" id="{A4C1D957-234D-4E18-8B9D-9FA599435835}"/>
            </a:ext>
          </a:extLst>
        </xdr:cNvPr>
        <xdr:cNvCxnSpPr/>
      </xdr:nvCxnSpPr>
      <xdr:spPr>
        <a:xfrm>
          <a:off x="12963525" y="6677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B779E66-E44F-427D-B3F6-D44641162495}"/>
            </a:ext>
          </a:extLst>
        </xdr:cNvPr>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52D45AE4-33AD-4CA7-A5A1-2C1F2495F926}"/>
            </a:ext>
          </a:extLst>
        </xdr:cNvPr>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a:extLst>
            <a:ext uri="{FF2B5EF4-FFF2-40B4-BE49-F238E27FC236}">
              <a16:creationId xmlns:a16="http://schemas.microsoft.com/office/drawing/2014/main" id="{CA440200-552A-4725-98D9-E7DFBEEEFDDD}"/>
            </a:ext>
          </a:extLst>
        </xdr:cNvPr>
        <xdr:cNvSpPr txBox="1"/>
      </xdr:nvSpPr>
      <xdr:spPr>
        <a:xfrm>
          <a:off x="13080365" y="5750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a:extLst>
            <a:ext uri="{FF2B5EF4-FFF2-40B4-BE49-F238E27FC236}">
              <a16:creationId xmlns:a16="http://schemas.microsoft.com/office/drawing/2014/main" id="{D38DF77B-205B-4661-A424-8B184A99684B}"/>
            </a:ext>
          </a:extLst>
        </xdr:cNvPr>
        <xdr:cNvSpPr/>
      </xdr:nvSpPr>
      <xdr:spPr>
        <a:xfrm>
          <a:off x="13001625" y="5895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a:extLst>
            <a:ext uri="{FF2B5EF4-FFF2-40B4-BE49-F238E27FC236}">
              <a16:creationId xmlns:a16="http://schemas.microsoft.com/office/drawing/2014/main" id="{EE503224-9C26-47DC-B415-E019C22FBC3F}"/>
            </a:ext>
          </a:extLst>
        </xdr:cNvPr>
        <xdr:cNvSpPr/>
      </xdr:nvSpPr>
      <xdr:spPr>
        <a:xfrm>
          <a:off x="12359005" y="5902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a:extLst>
            <a:ext uri="{FF2B5EF4-FFF2-40B4-BE49-F238E27FC236}">
              <a16:creationId xmlns:a16="http://schemas.microsoft.com/office/drawing/2014/main" id="{F38759D9-02F9-43A8-9531-A6A218222540}"/>
            </a:ext>
          </a:extLst>
        </xdr:cNvPr>
        <xdr:cNvSpPr/>
      </xdr:nvSpPr>
      <xdr:spPr>
        <a:xfrm>
          <a:off x="11688445" y="5945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a:extLst>
            <a:ext uri="{FF2B5EF4-FFF2-40B4-BE49-F238E27FC236}">
              <a16:creationId xmlns:a16="http://schemas.microsoft.com/office/drawing/2014/main" id="{C375059D-99C6-427B-AA19-D3CE866CE8D5}"/>
            </a:ext>
          </a:extLst>
        </xdr:cNvPr>
        <xdr:cNvSpPr/>
      </xdr:nvSpPr>
      <xdr:spPr>
        <a:xfrm>
          <a:off x="11017885" y="59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a:extLst>
            <a:ext uri="{FF2B5EF4-FFF2-40B4-BE49-F238E27FC236}">
              <a16:creationId xmlns:a16="http://schemas.microsoft.com/office/drawing/2014/main" id="{5940D9E2-288D-40B8-9F35-599A9FFD4E22}"/>
            </a:ext>
          </a:extLst>
        </xdr:cNvPr>
        <xdr:cNvSpPr/>
      </xdr:nvSpPr>
      <xdr:spPr>
        <a:xfrm>
          <a:off x="10347325" y="5905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654239D-238B-4E98-BDEA-16A7CD5A8D14}"/>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C36EA48-6126-4372-BE0F-3283D1F4D92E}"/>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A20B137-DE0C-45F3-9E31-C210346ED9D3}"/>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590A829-A1C6-4818-BBD5-F0AE9C7031D7}"/>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3135A9E-5872-4D2A-9E25-1EB20AA67E4C}"/>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10202</xdr:rowOff>
    </xdr:from>
    <xdr:to>
      <xdr:col>76</xdr:col>
      <xdr:colOff>73025</xdr:colOff>
      <xdr:row>32</xdr:row>
      <xdr:rowOff>111802</xdr:rowOff>
    </xdr:to>
    <xdr:sp macro="" textlink="">
      <xdr:nvSpPr>
        <xdr:cNvPr id="145" name="楕円 144">
          <a:extLst>
            <a:ext uri="{FF2B5EF4-FFF2-40B4-BE49-F238E27FC236}">
              <a16:creationId xmlns:a16="http://schemas.microsoft.com/office/drawing/2014/main" id="{971FB4B5-3A16-4F8E-99F8-A4A6F88A4299}"/>
            </a:ext>
          </a:extLst>
        </xdr:cNvPr>
        <xdr:cNvSpPr/>
      </xdr:nvSpPr>
      <xdr:spPr>
        <a:xfrm>
          <a:off x="13001625" y="61290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160079</xdr:rowOff>
    </xdr:from>
    <xdr:ext cx="469744" cy="259045"/>
    <xdr:sp macro="" textlink="">
      <xdr:nvSpPr>
        <xdr:cNvPr id="146" name="債務償還比率該当値テキスト">
          <a:extLst>
            <a:ext uri="{FF2B5EF4-FFF2-40B4-BE49-F238E27FC236}">
              <a16:creationId xmlns:a16="http://schemas.microsoft.com/office/drawing/2014/main" id="{9B0E33F8-86A7-4F6E-AA3B-24E07CA78A9C}"/>
            </a:ext>
          </a:extLst>
        </xdr:cNvPr>
        <xdr:cNvSpPr txBox="1"/>
      </xdr:nvSpPr>
      <xdr:spPr>
        <a:xfrm>
          <a:off x="13080365" y="61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162461</xdr:rowOff>
    </xdr:from>
    <xdr:to>
      <xdr:col>72</xdr:col>
      <xdr:colOff>123825</xdr:colOff>
      <xdr:row>32</xdr:row>
      <xdr:rowOff>92611</xdr:rowOff>
    </xdr:to>
    <xdr:sp macro="" textlink="">
      <xdr:nvSpPr>
        <xdr:cNvPr id="147" name="楕円 146">
          <a:extLst>
            <a:ext uri="{FF2B5EF4-FFF2-40B4-BE49-F238E27FC236}">
              <a16:creationId xmlns:a16="http://schemas.microsoft.com/office/drawing/2014/main" id="{73A837CE-4CC8-4C12-B631-C35FA9970807}"/>
            </a:ext>
          </a:extLst>
        </xdr:cNvPr>
        <xdr:cNvSpPr/>
      </xdr:nvSpPr>
      <xdr:spPr>
        <a:xfrm>
          <a:off x="12359005" y="6113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41811</xdr:rowOff>
    </xdr:from>
    <xdr:to>
      <xdr:col>76</xdr:col>
      <xdr:colOff>22225</xdr:colOff>
      <xdr:row>32</xdr:row>
      <xdr:rowOff>61002</xdr:rowOff>
    </xdr:to>
    <xdr:cxnSp macro="">
      <xdr:nvCxnSpPr>
        <xdr:cNvPr id="148" name="直線コネクタ 147">
          <a:extLst>
            <a:ext uri="{FF2B5EF4-FFF2-40B4-BE49-F238E27FC236}">
              <a16:creationId xmlns:a16="http://schemas.microsoft.com/office/drawing/2014/main" id="{ED197511-1CEF-4710-B81E-70EFBE22864B}"/>
            </a:ext>
          </a:extLst>
        </xdr:cNvPr>
        <xdr:cNvCxnSpPr/>
      </xdr:nvCxnSpPr>
      <xdr:spPr>
        <a:xfrm>
          <a:off x="12409805" y="6160671"/>
          <a:ext cx="61976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131276</xdr:rowOff>
    </xdr:from>
    <xdr:to>
      <xdr:col>68</xdr:col>
      <xdr:colOff>123825</xdr:colOff>
      <xdr:row>32</xdr:row>
      <xdr:rowOff>61426</xdr:rowOff>
    </xdr:to>
    <xdr:sp macro="" textlink="">
      <xdr:nvSpPr>
        <xdr:cNvPr id="149" name="楕円 148">
          <a:extLst>
            <a:ext uri="{FF2B5EF4-FFF2-40B4-BE49-F238E27FC236}">
              <a16:creationId xmlns:a16="http://schemas.microsoft.com/office/drawing/2014/main" id="{2B6C8AB9-DAE1-4293-A7BB-B56549B4206C}"/>
            </a:ext>
          </a:extLst>
        </xdr:cNvPr>
        <xdr:cNvSpPr/>
      </xdr:nvSpPr>
      <xdr:spPr>
        <a:xfrm>
          <a:off x="11688445" y="6082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10626</xdr:rowOff>
    </xdr:from>
    <xdr:to>
      <xdr:col>72</xdr:col>
      <xdr:colOff>73025</xdr:colOff>
      <xdr:row>32</xdr:row>
      <xdr:rowOff>41811</xdr:rowOff>
    </xdr:to>
    <xdr:cxnSp macro="">
      <xdr:nvCxnSpPr>
        <xdr:cNvPr id="150" name="直線コネクタ 149">
          <a:extLst>
            <a:ext uri="{FF2B5EF4-FFF2-40B4-BE49-F238E27FC236}">
              <a16:creationId xmlns:a16="http://schemas.microsoft.com/office/drawing/2014/main" id="{7546283B-13A1-43AE-A333-FA6137617CE2}"/>
            </a:ext>
          </a:extLst>
        </xdr:cNvPr>
        <xdr:cNvCxnSpPr/>
      </xdr:nvCxnSpPr>
      <xdr:spPr>
        <a:xfrm>
          <a:off x="11739245" y="6129486"/>
          <a:ext cx="67056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134034</xdr:rowOff>
    </xdr:from>
    <xdr:to>
      <xdr:col>64</xdr:col>
      <xdr:colOff>123825</xdr:colOff>
      <xdr:row>32</xdr:row>
      <xdr:rowOff>64184</xdr:rowOff>
    </xdr:to>
    <xdr:sp macro="" textlink="">
      <xdr:nvSpPr>
        <xdr:cNvPr id="151" name="楕円 150">
          <a:extLst>
            <a:ext uri="{FF2B5EF4-FFF2-40B4-BE49-F238E27FC236}">
              <a16:creationId xmlns:a16="http://schemas.microsoft.com/office/drawing/2014/main" id="{EB5F7B07-960F-434D-8E91-1161C729678F}"/>
            </a:ext>
          </a:extLst>
        </xdr:cNvPr>
        <xdr:cNvSpPr/>
      </xdr:nvSpPr>
      <xdr:spPr>
        <a:xfrm>
          <a:off x="11017885" y="6085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10626</xdr:rowOff>
    </xdr:from>
    <xdr:to>
      <xdr:col>68</xdr:col>
      <xdr:colOff>73025</xdr:colOff>
      <xdr:row>32</xdr:row>
      <xdr:rowOff>13384</xdr:rowOff>
    </xdr:to>
    <xdr:cxnSp macro="">
      <xdr:nvCxnSpPr>
        <xdr:cNvPr id="152" name="直線コネクタ 151">
          <a:extLst>
            <a:ext uri="{FF2B5EF4-FFF2-40B4-BE49-F238E27FC236}">
              <a16:creationId xmlns:a16="http://schemas.microsoft.com/office/drawing/2014/main" id="{F74F0DE2-83E0-46FB-B82F-F233FB97E2D3}"/>
            </a:ext>
          </a:extLst>
        </xdr:cNvPr>
        <xdr:cNvCxnSpPr/>
      </xdr:nvCxnSpPr>
      <xdr:spPr>
        <a:xfrm flipV="1">
          <a:off x="11068685" y="6129486"/>
          <a:ext cx="67056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91334</xdr:rowOff>
    </xdr:from>
    <xdr:to>
      <xdr:col>60</xdr:col>
      <xdr:colOff>123825</xdr:colOff>
      <xdr:row>32</xdr:row>
      <xdr:rowOff>21484</xdr:rowOff>
    </xdr:to>
    <xdr:sp macro="" textlink="">
      <xdr:nvSpPr>
        <xdr:cNvPr id="153" name="楕円 152">
          <a:extLst>
            <a:ext uri="{FF2B5EF4-FFF2-40B4-BE49-F238E27FC236}">
              <a16:creationId xmlns:a16="http://schemas.microsoft.com/office/drawing/2014/main" id="{F379FF82-7D5E-4911-9B7C-C1AF67BD6E85}"/>
            </a:ext>
          </a:extLst>
        </xdr:cNvPr>
        <xdr:cNvSpPr/>
      </xdr:nvSpPr>
      <xdr:spPr>
        <a:xfrm>
          <a:off x="10347325" y="6042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142134</xdr:rowOff>
    </xdr:from>
    <xdr:to>
      <xdr:col>64</xdr:col>
      <xdr:colOff>73025</xdr:colOff>
      <xdr:row>32</xdr:row>
      <xdr:rowOff>13384</xdr:rowOff>
    </xdr:to>
    <xdr:cxnSp macro="">
      <xdr:nvCxnSpPr>
        <xdr:cNvPr id="154" name="直線コネクタ 153">
          <a:extLst>
            <a:ext uri="{FF2B5EF4-FFF2-40B4-BE49-F238E27FC236}">
              <a16:creationId xmlns:a16="http://schemas.microsoft.com/office/drawing/2014/main" id="{B9BD1073-0FBA-472F-938A-931CED23A603}"/>
            </a:ext>
          </a:extLst>
        </xdr:cNvPr>
        <xdr:cNvCxnSpPr/>
      </xdr:nvCxnSpPr>
      <xdr:spPr>
        <a:xfrm>
          <a:off x="10398125" y="6093354"/>
          <a:ext cx="670560" cy="3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a:extLst>
            <a:ext uri="{FF2B5EF4-FFF2-40B4-BE49-F238E27FC236}">
              <a16:creationId xmlns:a16="http://schemas.microsoft.com/office/drawing/2014/main" id="{9CB429C7-6DC3-49FE-A62B-F5A44FB8CC3E}"/>
            </a:ext>
          </a:extLst>
        </xdr:cNvPr>
        <xdr:cNvSpPr txBox="1"/>
      </xdr:nvSpPr>
      <xdr:spPr>
        <a:xfrm>
          <a:off x="12185092" y="568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a:extLst>
            <a:ext uri="{FF2B5EF4-FFF2-40B4-BE49-F238E27FC236}">
              <a16:creationId xmlns:a16="http://schemas.microsoft.com/office/drawing/2014/main" id="{9EE8C0E4-5AA1-4CEA-AD50-7342171AE4E8}"/>
            </a:ext>
          </a:extLst>
        </xdr:cNvPr>
        <xdr:cNvSpPr txBox="1"/>
      </xdr:nvSpPr>
      <xdr:spPr>
        <a:xfrm>
          <a:off x="11527232" y="572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a:extLst>
            <a:ext uri="{FF2B5EF4-FFF2-40B4-BE49-F238E27FC236}">
              <a16:creationId xmlns:a16="http://schemas.microsoft.com/office/drawing/2014/main" id="{518496C4-951F-4BB8-93FC-E4A5610F7255}"/>
            </a:ext>
          </a:extLst>
        </xdr:cNvPr>
        <xdr:cNvSpPr txBox="1"/>
      </xdr:nvSpPr>
      <xdr:spPr>
        <a:xfrm>
          <a:off x="10856672" y="574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a:extLst>
            <a:ext uri="{FF2B5EF4-FFF2-40B4-BE49-F238E27FC236}">
              <a16:creationId xmlns:a16="http://schemas.microsoft.com/office/drawing/2014/main" id="{5BB7361C-34BF-4A22-AEEB-AA9E1966C874}"/>
            </a:ext>
          </a:extLst>
        </xdr:cNvPr>
        <xdr:cNvSpPr txBox="1"/>
      </xdr:nvSpPr>
      <xdr:spPr>
        <a:xfrm>
          <a:off x="10186112" y="568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83738</xdr:rowOff>
    </xdr:from>
    <xdr:ext cx="469744" cy="259045"/>
    <xdr:sp macro="" textlink="">
      <xdr:nvSpPr>
        <xdr:cNvPr id="159" name="n_1mainValue債務償還比率">
          <a:extLst>
            <a:ext uri="{FF2B5EF4-FFF2-40B4-BE49-F238E27FC236}">
              <a16:creationId xmlns:a16="http://schemas.microsoft.com/office/drawing/2014/main" id="{83809529-D37E-43B6-BFF5-4A0EA4082405}"/>
            </a:ext>
          </a:extLst>
        </xdr:cNvPr>
        <xdr:cNvSpPr txBox="1"/>
      </xdr:nvSpPr>
      <xdr:spPr>
        <a:xfrm>
          <a:off x="12185092" y="620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52553</xdr:rowOff>
    </xdr:from>
    <xdr:ext cx="469744" cy="259045"/>
    <xdr:sp macro="" textlink="">
      <xdr:nvSpPr>
        <xdr:cNvPr id="160" name="n_2mainValue債務償還比率">
          <a:extLst>
            <a:ext uri="{FF2B5EF4-FFF2-40B4-BE49-F238E27FC236}">
              <a16:creationId xmlns:a16="http://schemas.microsoft.com/office/drawing/2014/main" id="{6503300D-40AA-4399-BF7D-C081FC433110}"/>
            </a:ext>
          </a:extLst>
        </xdr:cNvPr>
        <xdr:cNvSpPr txBox="1"/>
      </xdr:nvSpPr>
      <xdr:spPr>
        <a:xfrm>
          <a:off x="11527232" y="617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55311</xdr:rowOff>
    </xdr:from>
    <xdr:ext cx="469744" cy="259045"/>
    <xdr:sp macro="" textlink="">
      <xdr:nvSpPr>
        <xdr:cNvPr id="161" name="n_3mainValue債務償還比率">
          <a:extLst>
            <a:ext uri="{FF2B5EF4-FFF2-40B4-BE49-F238E27FC236}">
              <a16:creationId xmlns:a16="http://schemas.microsoft.com/office/drawing/2014/main" id="{6AA0458F-8B96-40C5-A173-F1AD6967A6D8}"/>
            </a:ext>
          </a:extLst>
        </xdr:cNvPr>
        <xdr:cNvSpPr txBox="1"/>
      </xdr:nvSpPr>
      <xdr:spPr>
        <a:xfrm>
          <a:off x="10856672" y="617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12611</xdr:rowOff>
    </xdr:from>
    <xdr:ext cx="469744" cy="259045"/>
    <xdr:sp macro="" textlink="">
      <xdr:nvSpPr>
        <xdr:cNvPr id="162" name="n_4mainValue債務償還比率">
          <a:extLst>
            <a:ext uri="{FF2B5EF4-FFF2-40B4-BE49-F238E27FC236}">
              <a16:creationId xmlns:a16="http://schemas.microsoft.com/office/drawing/2014/main" id="{D6805B41-F48E-493A-81EE-238037DA8BF1}"/>
            </a:ext>
          </a:extLst>
        </xdr:cNvPr>
        <xdr:cNvSpPr txBox="1"/>
      </xdr:nvSpPr>
      <xdr:spPr>
        <a:xfrm>
          <a:off x="10186112" y="613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B468CCED-B2AF-4180-9CC1-7A1731B9838C}"/>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8661EA22-2F09-4A08-8898-C8CF00E26293}"/>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C12BA83-6F27-4B47-94EE-1EADFA919186}"/>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8DA392D-AF4B-4841-A760-DED181E1CB5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2D529C1-95C5-4011-881A-69A5E708711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D704CC22-55D1-49ED-BB7B-5E36862B6DF1}"/>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B3CE68-1142-49AB-B872-DA4B66F2D19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9F4C4A-30ED-4B55-B3E9-D6C2B3A2356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15B19C-927A-4081-8F2D-E716A917B1F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B8282D-8D50-4B5A-854B-BB4B4F550F0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E136F3-AF0D-4B30-9986-59B4FF73853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4570E7-8D4C-4454-9035-66F0B85507AE}"/>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3504FC-0418-4DD6-9706-9C33B8F0C74A}"/>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70AEA8-C383-4541-B62E-7ABDCEDE2E7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91420D-F6EE-4C54-844D-7C67338B521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9085E6-541F-45FD-8D0B-D18DFB830B18}"/>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58,288
57,822
722.42
27,909,558
27,583,607
228,953
16,637,474
32,069,540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76235E-E9FF-4401-9A5C-8FD9C591804D}"/>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B4158C-7D04-466A-A6B5-6075458697A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0B237F-B748-4CEC-929C-A4E230AA64E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554F3E-1D44-4B84-99EB-AD12684EE11B}"/>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7560C6-0AD0-4554-B893-4B1336B9927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BABDAEE-55D5-48F6-998A-C4E7F6EB38C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CC5276-C5ED-4AB9-BC7D-F55A633EF17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9CA3DD1-C1A5-4A82-9830-08FB41D59D27}"/>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AFBFA0-105F-417C-BA65-54782AC9142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93EBEE-89F2-4CC0-A6D2-9ED8408F64EC}"/>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C8FC29B-D0A8-450F-9D47-71173779EE84}"/>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D416B4-7B44-4060-8C47-FBE1A254E906}"/>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44011D-443D-497B-9A57-A45ECAC66D6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D4FB67-D404-481D-A30A-D262AFCED55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4009CA-1CC8-4595-B273-E08200D06ABF}"/>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5BD506-C2E2-46A3-8D04-C1A47B131C4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3AD911-56B4-4A95-BC6E-8123E42A9A7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7904CC-DD0B-44D6-B429-29CB218561B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61F308-7DAE-481E-9911-088C014389E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E95FD00-DCA7-4DBC-9267-352F386CED4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1657982-23A7-436B-93A8-1E6393AC9A54}"/>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63309C-D555-481F-8F97-AD161C0B1495}"/>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94845B-B01D-4CE4-9843-B9E7F0CFC20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8D8ECE-8508-492B-AD9C-EFB0230C421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3FC305-8D6E-4779-B1EA-33D0CCC7272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AD22C1F-8030-4150-8FB6-A4CB01BB905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E49A3FD-ACE0-453B-ADBF-EB26714C801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58EE5A-1183-4DE5-8B05-8149E73DD1D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D47046F-6D84-470C-844D-3D82C31EB30F}"/>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76D39E-F70F-4936-A8C2-2B171F0EE44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2AC3BE4-EB2D-45C8-B39D-B31F27F4113B}"/>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F819AF8-3E39-4A32-800D-8E8EC99DFF4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97C5186-843E-4FA9-A99A-07A65B13E7C3}"/>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43BF4DB-7CE0-4B7D-9F4B-DC244547A374}"/>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511D541-9BEE-4F0E-89D4-DFA60DE74A2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FCFC1B7-143E-4389-B393-DD059489F22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C9B523D-BB05-4B1E-94AD-0BF500501841}"/>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57B9831-7DD9-4D9C-A4A4-B20CC33E932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29E522F-2402-49C4-BCFB-9E613C9EB133}"/>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87638A4-C738-4AD3-B320-6507897AE3C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F652452-DC15-4C2A-83E8-6A1FE6FC7E5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87A0A21-09BF-444F-BF2E-7E1489AAFF0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84A3D4F-560A-4C95-9461-AF04196F49E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92B61A1-E9AD-4C13-902C-84E6529BBE41}"/>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C5279A8-ADB3-41BA-9D2E-5D5905ED595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90C9279-7CAA-46C3-A7BC-D6EFE6645F7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F83A59A4-6A2F-4B92-A339-3E81EDCE9254}"/>
            </a:ext>
          </a:extLst>
        </xdr:cNvPr>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1893D49-360B-4A1D-AC18-0FC8AC05A00C}"/>
            </a:ext>
          </a:extLst>
        </xdr:cNvPr>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D3D574F-0AB9-4AF0-9129-3FBC77272DA7}"/>
            </a:ext>
          </a:extLst>
        </xdr:cNvPr>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F280B5A-3C4F-4264-8426-438E220EC777}"/>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2999EE9-3BD2-4CFD-99BF-E8258BB551E4}"/>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85A6193E-1B11-4A5B-8A9C-BF87B954A3A4}"/>
            </a:ext>
          </a:extLst>
        </xdr:cNvPr>
        <xdr:cNvSpPr txBox="1"/>
      </xdr:nvSpPr>
      <xdr:spPr>
        <a:xfrm>
          <a:off x="4124960" y="6344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D769B3F3-67BD-4678-B10D-A86FD8102D88}"/>
            </a:ext>
          </a:extLst>
        </xdr:cNvPr>
        <xdr:cNvSpPr/>
      </xdr:nvSpPr>
      <xdr:spPr>
        <a:xfrm>
          <a:off x="403606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B822641E-DE94-4FC1-8518-1A260F7C4EC0}"/>
            </a:ext>
          </a:extLst>
        </xdr:cNvPr>
        <xdr:cNvSpPr/>
      </xdr:nvSpPr>
      <xdr:spPr>
        <a:xfrm>
          <a:off x="331216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46B3EAE3-3252-4DF3-838C-E1F975F913B6}"/>
            </a:ext>
          </a:extLst>
        </xdr:cNvPr>
        <xdr:cNvSpPr/>
      </xdr:nvSpPr>
      <xdr:spPr>
        <a:xfrm>
          <a:off x="251460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44CF5DA-4A43-4295-9970-432BF07F7783}"/>
            </a:ext>
          </a:extLst>
        </xdr:cNvPr>
        <xdr:cNvSpPr/>
      </xdr:nvSpPr>
      <xdr:spPr>
        <a:xfrm>
          <a:off x="17399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89766E53-CDBE-4CCE-A99D-AC4BB669395B}"/>
            </a:ext>
          </a:extLst>
        </xdr:cNvPr>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566DA7-9905-472B-A08E-13F4B6C05EC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D30EDF4-F9DE-4336-AF64-77BE89563BC6}"/>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5138DA5-B384-426B-BE9E-041758129866}"/>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CF8A5AC-15DE-456E-947D-2A00FE61862C}"/>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F19EBF8-AAD9-4EB7-9A8B-701D972678D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a:extLst>
            <a:ext uri="{FF2B5EF4-FFF2-40B4-BE49-F238E27FC236}">
              <a16:creationId xmlns:a16="http://schemas.microsoft.com/office/drawing/2014/main" id="{1372E432-CE97-4105-A5FA-1328F9689056}"/>
            </a:ext>
          </a:extLst>
        </xdr:cNvPr>
        <xdr:cNvSpPr/>
      </xdr:nvSpPr>
      <xdr:spPr>
        <a:xfrm>
          <a:off x="4036060" y="6496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105064</xdr:rowOff>
    </xdr:from>
    <xdr:ext cx="405111" cy="259045"/>
    <xdr:sp macro="" textlink="">
      <xdr:nvSpPr>
        <xdr:cNvPr id="75" name="【道路】&#10;有形固定資産減価償却率該当値テキスト">
          <a:extLst>
            <a:ext uri="{FF2B5EF4-FFF2-40B4-BE49-F238E27FC236}">
              <a16:creationId xmlns:a16="http://schemas.microsoft.com/office/drawing/2014/main" id="{B4B57E1A-6B37-487A-91EC-69EE030278B4}"/>
            </a:ext>
          </a:extLst>
        </xdr:cNvPr>
        <xdr:cNvSpPr txBox="1"/>
      </xdr:nvSpPr>
      <xdr:spPr>
        <a:xfrm>
          <a:off x="4124960"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D085D4C4-44E1-41C5-934C-184C67E6AFD0}"/>
            </a:ext>
          </a:extLst>
        </xdr:cNvPr>
        <xdr:cNvSpPr/>
      </xdr:nvSpPr>
      <xdr:spPr>
        <a:xfrm>
          <a:off x="3312160" y="64773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5987</xdr:rowOff>
    </xdr:to>
    <xdr:cxnSp macro="">
      <xdr:nvCxnSpPr>
        <xdr:cNvPr id="77" name="直線コネクタ 76">
          <a:extLst>
            <a:ext uri="{FF2B5EF4-FFF2-40B4-BE49-F238E27FC236}">
              <a16:creationId xmlns:a16="http://schemas.microsoft.com/office/drawing/2014/main" id="{B8C8B2F7-7841-4DF3-8617-1E2F88BB2226}"/>
            </a:ext>
          </a:extLst>
        </xdr:cNvPr>
        <xdr:cNvCxnSpPr/>
      </xdr:nvCxnSpPr>
      <xdr:spPr>
        <a:xfrm>
          <a:off x="3355340" y="6528163"/>
          <a:ext cx="73152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a16="http://schemas.microsoft.com/office/drawing/2014/main" id="{5579DA05-45D4-4CD8-83CA-FDE8174ADFFA}"/>
            </a:ext>
          </a:extLst>
        </xdr:cNvPr>
        <xdr:cNvSpPr/>
      </xdr:nvSpPr>
      <xdr:spPr>
        <a:xfrm>
          <a:off x="2514600" y="6444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8F67A18B-9065-4E8B-887D-E2030498F9BE}"/>
            </a:ext>
          </a:extLst>
        </xdr:cNvPr>
        <xdr:cNvCxnSpPr/>
      </xdr:nvCxnSpPr>
      <xdr:spPr>
        <a:xfrm>
          <a:off x="2565400" y="6495505"/>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43362</xdr:rowOff>
    </xdr:from>
    <xdr:to>
      <xdr:col>10</xdr:col>
      <xdr:colOff>165100</xdr:colOff>
      <xdr:row>38</xdr:row>
      <xdr:rowOff>144962</xdr:rowOff>
    </xdr:to>
    <xdr:sp macro="" textlink="">
      <xdr:nvSpPr>
        <xdr:cNvPr id="80" name="楕円 79">
          <a:extLst>
            <a:ext uri="{FF2B5EF4-FFF2-40B4-BE49-F238E27FC236}">
              <a16:creationId xmlns:a16="http://schemas.microsoft.com/office/drawing/2014/main" id="{9CF7738A-9EE9-4708-B447-F5905A9B2372}"/>
            </a:ext>
          </a:extLst>
        </xdr:cNvPr>
        <xdr:cNvSpPr/>
      </xdr:nvSpPr>
      <xdr:spPr>
        <a:xfrm>
          <a:off x="1739900" y="64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94162</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FE0821E5-8B87-46C0-A4DD-EE49F599E8B6}"/>
            </a:ext>
          </a:extLst>
        </xdr:cNvPr>
        <xdr:cNvCxnSpPr/>
      </xdr:nvCxnSpPr>
      <xdr:spPr>
        <a:xfrm>
          <a:off x="1790700" y="6464482"/>
          <a:ext cx="7747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12337</xdr:rowOff>
    </xdr:from>
    <xdr:to>
      <xdr:col>6</xdr:col>
      <xdr:colOff>38100</xdr:colOff>
      <xdr:row>38</xdr:row>
      <xdr:rowOff>113937</xdr:rowOff>
    </xdr:to>
    <xdr:sp macro="" textlink="">
      <xdr:nvSpPr>
        <xdr:cNvPr id="82" name="楕円 81">
          <a:extLst>
            <a:ext uri="{FF2B5EF4-FFF2-40B4-BE49-F238E27FC236}">
              <a16:creationId xmlns:a16="http://schemas.microsoft.com/office/drawing/2014/main" id="{9E38F18E-B8AC-463B-B611-AA5A112DCA4C}"/>
            </a:ext>
          </a:extLst>
        </xdr:cNvPr>
        <xdr:cNvSpPr/>
      </xdr:nvSpPr>
      <xdr:spPr>
        <a:xfrm>
          <a:off x="965200" y="63826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63137</xdr:rowOff>
    </xdr:from>
    <xdr:to>
      <xdr:col>10</xdr:col>
      <xdr:colOff>114300</xdr:colOff>
      <xdr:row>38</xdr:row>
      <xdr:rowOff>94162</xdr:rowOff>
    </xdr:to>
    <xdr:cxnSp macro="">
      <xdr:nvCxnSpPr>
        <xdr:cNvPr id="83" name="直線コネクタ 82">
          <a:extLst>
            <a:ext uri="{FF2B5EF4-FFF2-40B4-BE49-F238E27FC236}">
              <a16:creationId xmlns:a16="http://schemas.microsoft.com/office/drawing/2014/main" id="{E0F295B7-7980-4EC5-A207-679465B715A0}"/>
            </a:ext>
          </a:extLst>
        </xdr:cNvPr>
        <xdr:cNvCxnSpPr/>
      </xdr:nvCxnSpPr>
      <xdr:spPr>
        <a:xfrm>
          <a:off x="1008380" y="6433457"/>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a:extLst>
            <a:ext uri="{FF2B5EF4-FFF2-40B4-BE49-F238E27FC236}">
              <a16:creationId xmlns:a16="http://schemas.microsoft.com/office/drawing/2014/main" id="{293DC621-6817-4FCE-A3BA-3BBCF4B9348E}"/>
            </a:ext>
          </a:extLst>
        </xdr:cNvPr>
        <xdr:cNvSpPr txBox="1"/>
      </xdr:nvSpPr>
      <xdr:spPr>
        <a:xfrm>
          <a:off x="317056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a:extLst>
            <a:ext uri="{FF2B5EF4-FFF2-40B4-BE49-F238E27FC236}">
              <a16:creationId xmlns:a16="http://schemas.microsoft.com/office/drawing/2014/main" id="{0C30DABF-90E6-43B0-8F73-5986CA095992}"/>
            </a:ext>
          </a:extLst>
        </xdr:cNvPr>
        <xdr:cNvSpPr txBox="1"/>
      </xdr:nvSpPr>
      <xdr:spPr>
        <a:xfrm>
          <a:off x="23857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8BD91720-ABE5-451B-8CF5-F23AE941B5EC}"/>
            </a:ext>
          </a:extLst>
        </xdr:cNvPr>
        <xdr:cNvSpPr txBox="1"/>
      </xdr:nvSpPr>
      <xdr:spPr>
        <a:xfrm>
          <a:off x="16110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30FD3FBA-FB7B-419F-A8FC-16B56D56211E}"/>
            </a:ext>
          </a:extLst>
        </xdr:cNvPr>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道路】&#10;有形固定資産減価償却率">
          <a:extLst>
            <a:ext uri="{FF2B5EF4-FFF2-40B4-BE49-F238E27FC236}">
              <a16:creationId xmlns:a16="http://schemas.microsoft.com/office/drawing/2014/main" id="{6BF21BBF-006A-4B0E-8DB2-33CDB32868D9}"/>
            </a:ext>
          </a:extLst>
        </xdr:cNvPr>
        <xdr:cNvSpPr txBox="1"/>
      </xdr:nvSpPr>
      <xdr:spPr>
        <a:xfrm>
          <a:off x="317056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道路】&#10;有形固定資産減価償却率">
          <a:extLst>
            <a:ext uri="{FF2B5EF4-FFF2-40B4-BE49-F238E27FC236}">
              <a16:creationId xmlns:a16="http://schemas.microsoft.com/office/drawing/2014/main" id="{B7015434-199A-4F3F-B7DA-F80C2DF82C47}"/>
            </a:ext>
          </a:extLst>
        </xdr:cNvPr>
        <xdr:cNvSpPr txBox="1"/>
      </xdr:nvSpPr>
      <xdr:spPr>
        <a:xfrm>
          <a:off x="238570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90" name="n_3mainValue【道路】&#10;有形固定資産減価償却率">
          <a:extLst>
            <a:ext uri="{FF2B5EF4-FFF2-40B4-BE49-F238E27FC236}">
              <a16:creationId xmlns:a16="http://schemas.microsoft.com/office/drawing/2014/main" id="{4149A32F-8E26-4831-9D3B-7305F0B27BD1}"/>
            </a:ext>
          </a:extLst>
        </xdr:cNvPr>
        <xdr:cNvSpPr txBox="1"/>
      </xdr:nvSpPr>
      <xdr:spPr>
        <a:xfrm>
          <a:off x="161100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130464</xdr:rowOff>
    </xdr:from>
    <xdr:ext cx="405111" cy="259045"/>
    <xdr:sp macro="" textlink="">
      <xdr:nvSpPr>
        <xdr:cNvPr id="91" name="n_4mainValue【道路】&#10;有形固定資産減価償却率">
          <a:extLst>
            <a:ext uri="{FF2B5EF4-FFF2-40B4-BE49-F238E27FC236}">
              <a16:creationId xmlns:a16="http://schemas.microsoft.com/office/drawing/2014/main" id="{F256F6E9-D172-4D49-9638-78AAC7C12D1D}"/>
            </a:ext>
          </a:extLst>
        </xdr:cNvPr>
        <xdr:cNvSpPr txBox="1"/>
      </xdr:nvSpPr>
      <xdr:spPr>
        <a:xfrm>
          <a:off x="83630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21AFDF1-FE28-4472-BA61-0F2152FF014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0936335-7D9E-4A9A-BF47-B137D90E801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4108DDD-97F1-4C27-8C37-A730A183C13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BF6A847-5BEE-411F-B8B0-7F6B3683B56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7190AAA-0961-4F5C-80E0-7BF8167CF28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5241FE7-9DE3-4BA6-939F-41E60EFC845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F49F192-E160-4234-86B9-FAE4986314E1}"/>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D530E11-AE53-4652-B26D-6365380860D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192F289-DBB7-4CC7-9A2B-DF6AE11AA7B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B327AC9-E05A-42D5-A4AC-3869AB1AFBB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0D17F55-3EFB-446F-B33B-EB1A6FC037A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02C7F45-C0EC-4747-9F9D-BE3334360C8C}"/>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C3AC084-4EA3-47F7-A4E3-7F580E2948B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63C8C673-9032-4FF1-B41D-9516432355A2}"/>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F7DA923-1C07-4E71-97CA-D41A1DD052D5}"/>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7DC2819-E977-40EA-A0F9-C86DD205F6D2}"/>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2504106-4CDF-4AE6-A8E0-6744C2534CE9}"/>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EC1AC621-91AF-4FA9-8C75-A07AEFC1E7C3}"/>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2DBC285-117F-4CC7-9F33-AA301875B56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FCAD9150-2CF7-45A3-B28B-60520C77C19B}"/>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716E6FC-090A-4973-926A-0C34A2CD99F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1320FCAD-4585-4977-A447-1C5E8015B77D}"/>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5D629FBD-0F8F-44AB-AA0F-79A1B1D19A31}"/>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A62EB77F-752B-49F8-BEE6-782AB34CE42D}"/>
            </a:ext>
          </a:extLst>
        </xdr:cNvPr>
        <xdr:cNvCxnSpPr/>
      </xdr:nvCxnSpPr>
      <xdr:spPr>
        <a:xfrm flipV="1">
          <a:off x="9219565" y="5846255"/>
          <a:ext cx="0" cy="1166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DA7A2539-8CFB-4253-891B-10EF7DF8E392}"/>
            </a:ext>
          </a:extLst>
        </xdr:cNvPr>
        <xdr:cNvSpPr txBox="1"/>
      </xdr:nvSpPr>
      <xdr:spPr>
        <a:xfrm>
          <a:off x="9258300" y="701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171C273F-CD8F-4713-80C7-C2FC7A741491}"/>
            </a:ext>
          </a:extLst>
        </xdr:cNvPr>
        <xdr:cNvCxnSpPr/>
      </xdr:nvCxnSpPr>
      <xdr:spPr>
        <a:xfrm>
          <a:off x="9154160" y="7013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DA3A178D-31AD-4226-906A-F2E69A8BD189}"/>
            </a:ext>
          </a:extLst>
        </xdr:cNvPr>
        <xdr:cNvSpPr txBox="1"/>
      </xdr:nvSpPr>
      <xdr:spPr>
        <a:xfrm>
          <a:off x="9258300" y="562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DEBD203D-4379-407F-8F8B-2FE59076895C}"/>
            </a:ext>
          </a:extLst>
        </xdr:cNvPr>
        <xdr:cNvCxnSpPr/>
      </xdr:nvCxnSpPr>
      <xdr:spPr>
        <a:xfrm>
          <a:off x="9154160" y="5846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a:extLst>
            <a:ext uri="{FF2B5EF4-FFF2-40B4-BE49-F238E27FC236}">
              <a16:creationId xmlns:a16="http://schemas.microsoft.com/office/drawing/2014/main" id="{55B31C0D-F037-4917-B130-F322E5F0671D}"/>
            </a:ext>
          </a:extLst>
        </xdr:cNvPr>
        <xdr:cNvSpPr txBox="1"/>
      </xdr:nvSpPr>
      <xdr:spPr>
        <a:xfrm>
          <a:off x="9258300" y="6718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8B9666B1-7656-4D0E-A012-297E4778C59E}"/>
            </a:ext>
          </a:extLst>
        </xdr:cNvPr>
        <xdr:cNvSpPr/>
      </xdr:nvSpPr>
      <xdr:spPr>
        <a:xfrm>
          <a:off x="9192260" y="6740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2ABD0772-3DF8-4F01-9B6B-AA12A0FC3A81}"/>
            </a:ext>
          </a:extLst>
        </xdr:cNvPr>
        <xdr:cNvSpPr/>
      </xdr:nvSpPr>
      <xdr:spPr>
        <a:xfrm>
          <a:off x="8445500" y="67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2059091F-7014-4028-B7CE-8CD42AE05077}"/>
            </a:ext>
          </a:extLst>
        </xdr:cNvPr>
        <xdr:cNvSpPr/>
      </xdr:nvSpPr>
      <xdr:spPr>
        <a:xfrm>
          <a:off x="7670800" y="67093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6BB1F27E-7DB4-4224-B24C-EC52553E1750}"/>
            </a:ext>
          </a:extLst>
        </xdr:cNvPr>
        <xdr:cNvSpPr/>
      </xdr:nvSpPr>
      <xdr:spPr>
        <a:xfrm>
          <a:off x="6873240" y="67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29A064B1-4715-413D-BD02-9EA72EF819F5}"/>
            </a:ext>
          </a:extLst>
        </xdr:cNvPr>
        <xdr:cNvSpPr/>
      </xdr:nvSpPr>
      <xdr:spPr>
        <a:xfrm>
          <a:off x="6098540" y="677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559E5D-1766-4EC4-AA4C-16252D61677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283CA26-0547-4C19-83E3-0452CC976A0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0E3A793-C199-47E1-8376-00A760B5D9E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7C754EA-5D99-4217-9F86-759351E0CD8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2076D82-26F6-4DFB-B573-9F419C3A571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116954</xdr:rowOff>
    </xdr:from>
    <xdr:to>
      <xdr:col>55</xdr:col>
      <xdr:colOff>50800</xdr:colOff>
      <xdr:row>39</xdr:row>
      <xdr:rowOff>47104</xdr:rowOff>
    </xdr:to>
    <xdr:sp macro="" textlink="">
      <xdr:nvSpPr>
        <xdr:cNvPr id="131" name="楕円 130">
          <a:extLst>
            <a:ext uri="{FF2B5EF4-FFF2-40B4-BE49-F238E27FC236}">
              <a16:creationId xmlns:a16="http://schemas.microsoft.com/office/drawing/2014/main" id="{9F7E0F11-19CB-4A58-886E-5AFE1486F96F}"/>
            </a:ext>
          </a:extLst>
        </xdr:cNvPr>
        <xdr:cNvSpPr/>
      </xdr:nvSpPr>
      <xdr:spPr>
        <a:xfrm>
          <a:off x="9192260" y="6487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139831</xdr:rowOff>
    </xdr:from>
    <xdr:ext cx="534377" cy="259045"/>
    <xdr:sp macro="" textlink="">
      <xdr:nvSpPr>
        <xdr:cNvPr id="132" name="【道路】&#10;一人当たり延長該当値テキスト">
          <a:extLst>
            <a:ext uri="{FF2B5EF4-FFF2-40B4-BE49-F238E27FC236}">
              <a16:creationId xmlns:a16="http://schemas.microsoft.com/office/drawing/2014/main" id="{A437DA06-068C-451A-B166-985DB56B34B2}"/>
            </a:ext>
          </a:extLst>
        </xdr:cNvPr>
        <xdr:cNvSpPr txBox="1"/>
      </xdr:nvSpPr>
      <xdr:spPr>
        <a:xfrm>
          <a:off x="9258300" y="63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117564</xdr:rowOff>
    </xdr:from>
    <xdr:to>
      <xdr:col>50</xdr:col>
      <xdr:colOff>165100</xdr:colOff>
      <xdr:row>39</xdr:row>
      <xdr:rowOff>47714</xdr:rowOff>
    </xdr:to>
    <xdr:sp macro="" textlink="">
      <xdr:nvSpPr>
        <xdr:cNvPr id="133" name="楕円 132">
          <a:extLst>
            <a:ext uri="{FF2B5EF4-FFF2-40B4-BE49-F238E27FC236}">
              <a16:creationId xmlns:a16="http://schemas.microsoft.com/office/drawing/2014/main" id="{8B6485B2-3734-4108-BFD8-373BDC59A955}"/>
            </a:ext>
          </a:extLst>
        </xdr:cNvPr>
        <xdr:cNvSpPr/>
      </xdr:nvSpPr>
      <xdr:spPr>
        <a:xfrm>
          <a:off x="8445500" y="6487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167754</xdr:rowOff>
    </xdr:from>
    <xdr:to>
      <xdr:col>55</xdr:col>
      <xdr:colOff>0</xdr:colOff>
      <xdr:row>38</xdr:row>
      <xdr:rowOff>168364</xdr:rowOff>
    </xdr:to>
    <xdr:cxnSp macro="">
      <xdr:nvCxnSpPr>
        <xdr:cNvPr id="134" name="直線コネクタ 133">
          <a:extLst>
            <a:ext uri="{FF2B5EF4-FFF2-40B4-BE49-F238E27FC236}">
              <a16:creationId xmlns:a16="http://schemas.microsoft.com/office/drawing/2014/main" id="{47EE91C2-8C19-49E1-8E0F-A85A2B63884A}"/>
            </a:ext>
          </a:extLst>
        </xdr:cNvPr>
        <xdr:cNvCxnSpPr/>
      </xdr:nvCxnSpPr>
      <xdr:spPr>
        <a:xfrm flipV="1">
          <a:off x="8496300" y="6538074"/>
          <a:ext cx="7239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119164</xdr:rowOff>
    </xdr:from>
    <xdr:to>
      <xdr:col>46</xdr:col>
      <xdr:colOff>38100</xdr:colOff>
      <xdr:row>39</xdr:row>
      <xdr:rowOff>49314</xdr:rowOff>
    </xdr:to>
    <xdr:sp macro="" textlink="">
      <xdr:nvSpPr>
        <xdr:cNvPr id="135" name="楕円 134">
          <a:extLst>
            <a:ext uri="{FF2B5EF4-FFF2-40B4-BE49-F238E27FC236}">
              <a16:creationId xmlns:a16="http://schemas.microsoft.com/office/drawing/2014/main" id="{3E00F513-D8E2-4B6D-9CE2-F8F42B4BB9AB}"/>
            </a:ext>
          </a:extLst>
        </xdr:cNvPr>
        <xdr:cNvSpPr/>
      </xdr:nvSpPr>
      <xdr:spPr>
        <a:xfrm>
          <a:off x="7670800" y="64894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168364</xdr:rowOff>
    </xdr:from>
    <xdr:to>
      <xdr:col>50</xdr:col>
      <xdr:colOff>114300</xdr:colOff>
      <xdr:row>38</xdr:row>
      <xdr:rowOff>169964</xdr:rowOff>
    </xdr:to>
    <xdr:cxnSp macro="">
      <xdr:nvCxnSpPr>
        <xdr:cNvPr id="136" name="直線コネクタ 135">
          <a:extLst>
            <a:ext uri="{FF2B5EF4-FFF2-40B4-BE49-F238E27FC236}">
              <a16:creationId xmlns:a16="http://schemas.microsoft.com/office/drawing/2014/main" id="{270C6EA6-C055-4718-8222-F412B4CB083C}"/>
            </a:ext>
          </a:extLst>
        </xdr:cNvPr>
        <xdr:cNvCxnSpPr/>
      </xdr:nvCxnSpPr>
      <xdr:spPr>
        <a:xfrm flipV="1">
          <a:off x="7713980" y="6538684"/>
          <a:ext cx="78232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123584</xdr:rowOff>
    </xdr:from>
    <xdr:to>
      <xdr:col>41</xdr:col>
      <xdr:colOff>101600</xdr:colOff>
      <xdr:row>39</xdr:row>
      <xdr:rowOff>53734</xdr:rowOff>
    </xdr:to>
    <xdr:sp macro="" textlink="">
      <xdr:nvSpPr>
        <xdr:cNvPr id="137" name="楕円 136">
          <a:extLst>
            <a:ext uri="{FF2B5EF4-FFF2-40B4-BE49-F238E27FC236}">
              <a16:creationId xmlns:a16="http://schemas.microsoft.com/office/drawing/2014/main" id="{F1AE953E-72C8-4D6E-B81E-9A09846A87B6}"/>
            </a:ext>
          </a:extLst>
        </xdr:cNvPr>
        <xdr:cNvSpPr/>
      </xdr:nvSpPr>
      <xdr:spPr>
        <a:xfrm>
          <a:off x="6873240" y="6493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169964</xdr:rowOff>
    </xdr:from>
    <xdr:to>
      <xdr:col>45</xdr:col>
      <xdr:colOff>177800</xdr:colOff>
      <xdr:row>39</xdr:row>
      <xdr:rowOff>2934</xdr:rowOff>
    </xdr:to>
    <xdr:cxnSp macro="">
      <xdr:nvCxnSpPr>
        <xdr:cNvPr id="138" name="直線コネクタ 137">
          <a:extLst>
            <a:ext uri="{FF2B5EF4-FFF2-40B4-BE49-F238E27FC236}">
              <a16:creationId xmlns:a16="http://schemas.microsoft.com/office/drawing/2014/main" id="{FB16B290-9683-4FA3-A9F7-E06A5510CF7C}"/>
            </a:ext>
          </a:extLst>
        </xdr:cNvPr>
        <xdr:cNvCxnSpPr/>
      </xdr:nvCxnSpPr>
      <xdr:spPr>
        <a:xfrm flipV="1">
          <a:off x="6924040" y="6540284"/>
          <a:ext cx="78994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125413</xdr:rowOff>
    </xdr:from>
    <xdr:to>
      <xdr:col>36</xdr:col>
      <xdr:colOff>165100</xdr:colOff>
      <xdr:row>39</xdr:row>
      <xdr:rowOff>55563</xdr:rowOff>
    </xdr:to>
    <xdr:sp macro="" textlink="">
      <xdr:nvSpPr>
        <xdr:cNvPr id="139" name="楕円 138">
          <a:extLst>
            <a:ext uri="{FF2B5EF4-FFF2-40B4-BE49-F238E27FC236}">
              <a16:creationId xmlns:a16="http://schemas.microsoft.com/office/drawing/2014/main" id="{448C5A6C-5A82-4C15-9F2E-3C294876A81B}"/>
            </a:ext>
          </a:extLst>
        </xdr:cNvPr>
        <xdr:cNvSpPr/>
      </xdr:nvSpPr>
      <xdr:spPr>
        <a:xfrm>
          <a:off x="6098540" y="64957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2934</xdr:rowOff>
    </xdr:from>
    <xdr:to>
      <xdr:col>41</xdr:col>
      <xdr:colOff>50800</xdr:colOff>
      <xdr:row>39</xdr:row>
      <xdr:rowOff>4763</xdr:rowOff>
    </xdr:to>
    <xdr:cxnSp macro="">
      <xdr:nvCxnSpPr>
        <xdr:cNvPr id="140" name="直線コネクタ 139">
          <a:extLst>
            <a:ext uri="{FF2B5EF4-FFF2-40B4-BE49-F238E27FC236}">
              <a16:creationId xmlns:a16="http://schemas.microsoft.com/office/drawing/2014/main" id="{1615EE2A-98F7-4F8D-A443-2A30BBCED99E}"/>
            </a:ext>
          </a:extLst>
        </xdr:cNvPr>
        <xdr:cNvCxnSpPr/>
      </xdr:nvCxnSpPr>
      <xdr:spPr>
        <a:xfrm flipV="1">
          <a:off x="6149340" y="6540894"/>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a:extLst>
            <a:ext uri="{FF2B5EF4-FFF2-40B4-BE49-F238E27FC236}">
              <a16:creationId xmlns:a16="http://schemas.microsoft.com/office/drawing/2014/main" id="{7BD8A112-C1A7-4899-AE41-7F0FC8DBE3EB}"/>
            </a:ext>
          </a:extLst>
        </xdr:cNvPr>
        <xdr:cNvSpPr txBox="1"/>
      </xdr:nvSpPr>
      <xdr:spPr>
        <a:xfrm>
          <a:off x="8271587" y="68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a:extLst>
            <a:ext uri="{FF2B5EF4-FFF2-40B4-BE49-F238E27FC236}">
              <a16:creationId xmlns:a16="http://schemas.microsoft.com/office/drawing/2014/main" id="{4D965631-FBF4-4CAF-910B-9C208C08B0D5}"/>
            </a:ext>
          </a:extLst>
        </xdr:cNvPr>
        <xdr:cNvSpPr txBox="1"/>
      </xdr:nvSpPr>
      <xdr:spPr>
        <a:xfrm>
          <a:off x="7509587" y="680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a:extLst>
            <a:ext uri="{FF2B5EF4-FFF2-40B4-BE49-F238E27FC236}">
              <a16:creationId xmlns:a16="http://schemas.microsoft.com/office/drawing/2014/main" id="{741C476E-FFAA-4B6D-AFB8-A1A75EC53B8F}"/>
            </a:ext>
          </a:extLst>
        </xdr:cNvPr>
        <xdr:cNvSpPr txBox="1"/>
      </xdr:nvSpPr>
      <xdr:spPr>
        <a:xfrm>
          <a:off x="6712027" y="68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a:extLst>
            <a:ext uri="{FF2B5EF4-FFF2-40B4-BE49-F238E27FC236}">
              <a16:creationId xmlns:a16="http://schemas.microsoft.com/office/drawing/2014/main" id="{8F2D3162-81C5-4862-A293-665D51137403}"/>
            </a:ext>
          </a:extLst>
        </xdr:cNvPr>
        <xdr:cNvSpPr txBox="1"/>
      </xdr:nvSpPr>
      <xdr:spPr>
        <a:xfrm>
          <a:off x="5937327" y="686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64241</xdr:rowOff>
    </xdr:from>
    <xdr:ext cx="534377" cy="259045"/>
    <xdr:sp macro="" textlink="">
      <xdr:nvSpPr>
        <xdr:cNvPr id="145" name="n_1mainValue【道路】&#10;一人当たり延長">
          <a:extLst>
            <a:ext uri="{FF2B5EF4-FFF2-40B4-BE49-F238E27FC236}">
              <a16:creationId xmlns:a16="http://schemas.microsoft.com/office/drawing/2014/main" id="{62333C2B-22F3-4F41-B424-E3E4129E1890}"/>
            </a:ext>
          </a:extLst>
        </xdr:cNvPr>
        <xdr:cNvSpPr txBox="1"/>
      </xdr:nvSpPr>
      <xdr:spPr>
        <a:xfrm>
          <a:off x="8239271" y="62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65841</xdr:rowOff>
    </xdr:from>
    <xdr:ext cx="534377" cy="259045"/>
    <xdr:sp macro="" textlink="">
      <xdr:nvSpPr>
        <xdr:cNvPr id="146" name="n_2mainValue【道路】&#10;一人当たり延長">
          <a:extLst>
            <a:ext uri="{FF2B5EF4-FFF2-40B4-BE49-F238E27FC236}">
              <a16:creationId xmlns:a16="http://schemas.microsoft.com/office/drawing/2014/main" id="{CF08935D-82C3-437C-810E-5823068E1DE8}"/>
            </a:ext>
          </a:extLst>
        </xdr:cNvPr>
        <xdr:cNvSpPr txBox="1"/>
      </xdr:nvSpPr>
      <xdr:spPr>
        <a:xfrm>
          <a:off x="7477271" y="62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70261</xdr:rowOff>
    </xdr:from>
    <xdr:ext cx="534377" cy="259045"/>
    <xdr:sp macro="" textlink="">
      <xdr:nvSpPr>
        <xdr:cNvPr id="147" name="n_3mainValue【道路】&#10;一人当たり延長">
          <a:extLst>
            <a:ext uri="{FF2B5EF4-FFF2-40B4-BE49-F238E27FC236}">
              <a16:creationId xmlns:a16="http://schemas.microsoft.com/office/drawing/2014/main" id="{20D0AD43-9772-4DE2-96A6-8AD0BA07B165}"/>
            </a:ext>
          </a:extLst>
        </xdr:cNvPr>
        <xdr:cNvSpPr txBox="1"/>
      </xdr:nvSpPr>
      <xdr:spPr>
        <a:xfrm>
          <a:off x="6702571" y="62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72090</xdr:rowOff>
    </xdr:from>
    <xdr:ext cx="534377" cy="259045"/>
    <xdr:sp macro="" textlink="">
      <xdr:nvSpPr>
        <xdr:cNvPr id="148" name="n_4mainValue【道路】&#10;一人当たり延長">
          <a:extLst>
            <a:ext uri="{FF2B5EF4-FFF2-40B4-BE49-F238E27FC236}">
              <a16:creationId xmlns:a16="http://schemas.microsoft.com/office/drawing/2014/main" id="{A3950CEF-E32D-47EB-ADFE-405A28E4DD6E}"/>
            </a:ext>
          </a:extLst>
        </xdr:cNvPr>
        <xdr:cNvSpPr txBox="1"/>
      </xdr:nvSpPr>
      <xdr:spPr>
        <a:xfrm>
          <a:off x="5905011" y="62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E7BC645-BB31-4472-8764-62FF3472CFD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3C9E185-040A-4EC6-B839-27786750241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98CF041-77AA-48C1-BCAF-0DF0AA7B66F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0DCC776-49DD-4FB2-ADCD-381EFABA754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3E4F28C-643C-4A4D-85F7-E2131B6EE69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A1C5182-CE23-4F61-90DD-689B9DB4625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24FA27F-BC1E-41B0-AA33-1F7370BBA04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5CBFF36-D346-479B-B356-10E0D59472B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853DA9A-BCAA-43E2-BFE8-392978AB0999}"/>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50C0264-892D-4F3A-BA22-DD2D1143DD38}"/>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AAAD4BF-3788-477B-B030-31CB3866A52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5FB14C0-1CBA-49C8-B12B-DA8601C654FE}"/>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3ABC8D9-AE79-4361-88E7-266E6AE97734}"/>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2931292-370C-43B1-888B-A2D6525FB5C6}"/>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4247FC5-C98C-42EC-9ADF-F67481029F65}"/>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5917769-A389-4CEC-839A-3E20EDE91F4F}"/>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713BBCE-2DC0-4C9A-B86E-7E434CFF6A72}"/>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FA9AA48-29B2-4829-BA13-05697C43DFB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2BF4BC0-6130-4202-B9F6-593133362132}"/>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0F2E135-BD17-4CEF-9E87-2D7E1511E19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D15651B3-978F-45A9-AAD4-02B711D1AF4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1B2CC02-7328-493F-8697-EA021CA7ABB5}"/>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733FF68-8D9A-4916-85FE-88766781576C}"/>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B642242-2F56-4DC2-80FA-C1794E4D0DB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F6DC41D-DD9C-4E4C-AC1D-43A7CA559FC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4CD18895-60F5-44D4-BE56-B74B8E26A44F}"/>
            </a:ext>
          </a:extLst>
        </xdr:cNvPr>
        <xdr:cNvCxnSpPr/>
      </xdr:nvCxnSpPr>
      <xdr:spPr>
        <a:xfrm flipV="1">
          <a:off x="4086225" y="9407434"/>
          <a:ext cx="0" cy="124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D647C83-CF03-4614-B9CE-7DCABECE09D8}"/>
            </a:ext>
          </a:extLst>
        </xdr:cNvPr>
        <xdr:cNvSpPr txBox="1"/>
      </xdr:nvSpPr>
      <xdr:spPr>
        <a:xfrm>
          <a:off x="412496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CE4EBE66-6869-457F-A746-4703499A47D9}"/>
            </a:ext>
          </a:extLst>
        </xdr:cNvPr>
        <xdr:cNvCxnSpPr/>
      </xdr:nvCxnSpPr>
      <xdr:spPr>
        <a:xfrm>
          <a:off x="402082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73F49879-E057-4E2B-9C8E-0F73561D3EF7}"/>
            </a:ext>
          </a:extLst>
        </xdr:cNvPr>
        <xdr:cNvSpPr txBox="1"/>
      </xdr:nvSpPr>
      <xdr:spPr>
        <a:xfrm>
          <a:off x="4124960" y="91902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D495355F-C053-4F69-866A-96650CFDD969}"/>
            </a:ext>
          </a:extLst>
        </xdr:cNvPr>
        <xdr:cNvCxnSpPr/>
      </xdr:nvCxnSpPr>
      <xdr:spPr>
        <a:xfrm>
          <a:off x="402082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00BD23F-A580-48B3-B418-1C82F5B3EB08}"/>
            </a:ext>
          </a:extLst>
        </xdr:cNvPr>
        <xdr:cNvSpPr txBox="1"/>
      </xdr:nvSpPr>
      <xdr:spPr>
        <a:xfrm>
          <a:off x="4124960" y="10128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1264DC50-E5FA-4A21-B2F3-E41B595AA44A}"/>
            </a:ext>
          </a:extLst>
        </xdr:cNvPr>
        <xdr:cNvSpPr/>
      </xdr:nvSpPr>
      <xdr:spPr>
        <a:xfrm>
          <a:off x="403606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88E98BF7-B944-45F4-91D4-37E066A582E6}"/>
            </a:ext>
          </a:extLst>
        </xdr:cNvPr>
        <xdr:cNvSpPr/>
      </xdr:nvSpPr>
      <xdr:spPr>
        <a:xfrm>
          <a:off x="3312160" y="10121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562F9DDB-914C-4DBF-AB74-E16896DE3385}"/>
            </a:ext>
          </a:extLst>
        </xdr:cNvPr>
        <xdr:cNvSpPr/>
      </xdr:nvSpPr>
      <xdr:spPr>
        <a:xfrm>
          <a:off x="25146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1075703-8FB2-4EAB-B3AB-0D1E3A63938F}"/>
            </a:ext>
          </a:extLst>
        </xdr:cNvPr>
        <xdr:cNvSpPr/>
      </xdr:nvSpPr>
      <xdr:spPr>
        <a:xfrm>
          <a:off x="1739900" y="10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BD83CC85-5351-4464-AE36-13BAF2034B8E}"/>
            </a:ext>
          </a:extLst>
        </xdr:cNvPr>
        <xdr:cNvSpPr/>
      </xdr:nvSpPr>
      <xdr:spPr>
        <a:xfrm>
          <a:off x="965200" y="10017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D12137E-1AF5-487C-A5F4-E0B92031754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17FF369-46E7-41A4-B959-834AA53FB0F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A24C5F5-C07B-4CE5-BD14-B79A2149CC6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F4274B2-3184-42BD-9EAE-A2CB8868118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A3C1A29-7118-4560-A3EB-0706A75345C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65133</xdr:rowOff>
    </xdr:from>
    <xdr:to>
      <xdr:col>24</xdr:col>
      <xdr:colOff>114300</xdr:colOff>
      <xdr:row>60</xdr:row>
      <xdr:rowOff>166733</xdr:rowOff>
    </xdr:to>
    <xdr:sp macro="" textlink="">
      <xdr:nvSpPr>
        <xdr:cNvPr id="190" name="楕円 189">
          <a:extLst>
            <a:ext uri="{FF2B5EF4-FFF2-40B4-BE49-F238E27FC236}">
              <a16:creationId xmlns:a16="http://schemas.microsoft.com/office/drawing/2014/main" id="{C3EA1E29-83BA-4C11-B4C7-05CB010BD7A9}"/>
            </a:ext>
          </a:extLst>
        </xdr:cNvPr>
        <xdr:cNvSpPr/>
      </xdr:nvSpPr>
      <xdr:spPr>
        <a:xfrm>
          <a:off x="403606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88010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AF98EA7-9462-401D-981E-F50C316DAE1E}"/>
            </a:ext>
          </a:extLst>
        </xdr:cNvPr>
        <xdr:cNvSpPr txBox="1"/>
      </xdr:nvSpPr>
      <xdr:spPr>
        <a:xfrm>
          <a:off x="4124960"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92" name="楕円 191">
          <a:extLst>
            <a:ext uri="{FF2B5EF4-FFF2-40B4-BE49-F238E27FC236}">
              <a16:creationId xmlns:a16="http://schemas.microsoft.com/office/drawing/2014/main" id="{0A2D61F1-084A-4F13-AD2A-278C1EC7958A}"/>
            </a:ext>
          </a:extLst>
        </xdr:cNvPr>
        <xdr:cNvSpPr/>
      </xdr:nvSpPr>
      <xdr:spPr>
        <a:xfrm>
          <a:off x="3312160" y="101023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115933</xdr:rowOff>
    </xdr:to>
    <xdr:cxnSp macro="">
      <xdr:nvCxnSpPr>
        <xdr:cNvPr id="193" name="直線コネクタ 192">
          <a:extLst>
            <a:ext uri="{FF2B5EF4-FFF2-40B4-BE49-F238E27FC236}">
              <a16:creationId xmlns:a16="http://schemas.microsoft.com/office/drawing/2014/main" id="{27AEB03B-E05F-4553-AFE2-FAF14DFEC8A2}"/>
            </a:ext>
          </a:extLst>
        </xdr:cNvPr>
        <xdr:cNvCxnSpPr/>
      </xdr:nvCxnSpPr>
      <xdr:spPr>
        <a:xfrm>
          <a:off x="3355340" y="10153106"/>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94" name="楕円 193">
          <a:extLst>
            <a:ext uri="{FF2B5EF4-FFF2-40B4-BE49-F238E27FC236}">
              <a16:creationId xmlns:a16="http://schemas.microsoft.com/office/drawing/2014/main" id="{DB3212B4-2366-4A2F-A7B0-A1A8C94DE70F}"/>
            </a:ext>
          </a:extLst>
        </xdr:cNvPr>
        <xdr:cNvSpPr/>
      </xdr:nvSpPr>
      <xdr:spPr>
        <a:xfrm>
          <a:off x="25146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94706</xdr:rowOff>
    </xdr:to>
    <xdr:cxnSp macro="">
      <xdr:nvCxnSpPr>
        <xdr:cNvPr id="195" name="直線コネクタ 194">
          <a:extLst>
            <a:ext uri="{FF2B5EF4-FFF2-40B4-BE49-F238E27FC236}">
              <a16:creationId xmlns:a16="http://schemas.microsoft.com/office/drawing/2014/main" id="{84E52C6D-8749-44CA-8674-529DB70BF3E4}"/>
            </a:ext>
          </a:extLst>
        </xdr:cNvPr>
        <xdr:cNvCxnSpPr/>
      </xdr:nvCxnSpPr>
      <xdr:spPr>
        <a:xfrm>
          <a:off x="2565400" y="10128613"/>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6" name="楕円 195">
          <a:extLst>
            <a:ext uri="{FF2B5EF4-FFF2-40B4-BE49-F238E27FC236}">
              <a16:creationId xmlns:a16="http://schemas.microsoft.com/office/drawing/2014/main" id="{60375FF2-5712-4B29-A48C-18C2FFEF3983}"/>
            </a:ext>
          </a:extLst>
        </xdr:cNvPr>
        <xdr:cNvSpPr/>
      </xdr:nvSpPr>
      <xdr:spPr>
        <a:xfrm>
          <a:off x="17399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70213</xdr:rowOff>
    </xdr:to>
    <xdr:cxnSp macro="">
      <xdr:nvCxnSpPr>
        <xdr:cNvPr id="197" name="直線コネクタ 196">
          <a:extLst>
            <a:ext uri="{FF2B5EF4-FFF2-40B4-BE49-F238E27FC236}">
              <a16:creationId xmlns:a16="http://schemas.microsoft.com/office/drawing/2014/main" id="{3F948BA8-9FB8-46AA-A36A-6337668A4259}"/>
            </a:ext>
          </a:extLst>
        </xdr:cNvPr>
        <xdr:cNvCxnSpPr/>
      </xdr:nvCxnSpPr>
      <xdr:spPr>
        <a:xfrm>
          <a:off x="1790700" y="10117183"/>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8" name="楕円 197">
          <a:extLst>
            <a:ext uri="{FF2B5EF4-FFF2-40B4-BE49-F238E27FC236}">
              <a16:creationId xmlns:a16="http://schemas.microsoft.com/office/drawing/2014/main" id="{1803E634-3A4D-482A-A53F-DE81FC6BA8CC}"/>
            </a:ext>
          </a:extLst>
        </xdr:cNvPr>
        <xdr:cNvSpPr/>
      </xdr:nvSpPr>
      <xdr:spPr>
        <a:xfrm>
          <a:off x="965200" y="10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58783</xdr:rowOff>
    </xdr:to>
    <xdr:cxnSp macro="">
      <xdr:nvCxnSpPr>
        <xdr:cNvPr id="199" name="直線コネクタ 198">
          <a:extLst>
            <a:ext uri="{FF2B5EF4-FFF2-40B4-BE49-F238E27FC236}">
              <a16:creationId xmlns:a16="http://schemas.microsoft.com/office/drawing/2014/main" id="{233B4ECD-5AEC-489C-87C3-000712A25095}"/>
            </a:ext>
          </a:extLst>
        </xdr:cNvPr>
        <xdr:cNvCxnSpPr/>
      </xdr:nvCxnSpPr>
      <xdr:spPr>
        <a:xfrm>
          <a:off x="1008380" y="10091057"/>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EBDFCCE-D0CF-4200-B27E-F092EFD6E19E}"/>
            </a:ext>
          </a:extLst>
        </xdr:cNvPr>
        <xdr:cNvSpPr txBox="1"/>
      </xdr:nvSpPr>
      <xdr:spPr>
        <a:xfrm>
          <a:off x="317056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A824310-9434-4F8A-8CDF-9E7F454847E4}"/>
            </a:ext>
          </a:extLst>
        </xdr:cNvPr>
        <xdr:cNvSpPr txBox="1"/>
      </xdr:nvSpPr>
      <xdr:spPr>
        <a:xfrm>
          <a:off x="238570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493A147-E968-41D8-B9FD-A2D22EBF1C7D}"/>
            </a:ext>
          </a:extLst>
        </xdr:cNvPr>
        <xdr:cNvSpPr txBox="1"/>
      </xdr:nvSpPr>
      <xdr:spPr>
        <a:xfrm>
          <a:off x="1611004"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FDF146B-3395-442E-BC20-AA96D7AADF53}"/>
            </a:ext>
          </a:extLst>
        </xdr:cNvPr>
        <xdr:cNvSpPr txBox="1"/>
      </xdr:nvSpPr>
      <xdr:spPr>
        <a:xfrm>
          <a:off x="83630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19ECCE7-FA71-4139-9BE0-0B2AF3CCD9C5}"/>
            </a:ext>
          </a:extLst>
        </xdr:cNvPr>
        <xdr:cNvSpPr txBox="1"/>
      </xdr:nvSpPr>
      <xdr:spPr>
        <a:xfrm>
          <a:off x="317056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D9F930E7-0EE8-4F4C-B755-A8BA5473E6C1}"/>
            </a:ext>
          </a:extLst>
        </xdr:cNvPr>
        <xdr:cNvSpPr txBox="1"/>
      </xdr:nvSpPr>
      <xdr:spPr>
        <a:xfrm>
          <a:off x="2385704"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4E1FF8C-8041-4A39-98FA-3DE621C01FF3}"/>
            </a:ext>
          </a:extLst>
        </xdr:cNvPr>
        <xdr:cNvSpPr txBox="1"/>
      </xdr:nvSpPr>
      <xdr:spPr>
        <a:xfrm>
          <a:off x="1611004"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019D538-FB20-41D6-905E-86C627CE9D5E}"/>
            </a:ext>
          </a:extLst>
        </xdr:cNvPr>
        <xdr:cNvSpPr txBox="1"/>
      </xdr:nvSpPr>
      <xdr:spPr>
        <a:xfrm>
          <a:off x="83630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EF81B2F-BA6F-4431-8F44-520AB9D3A2C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EC3E005-ECA9-401F-9839-F8D1FB25F13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DE92997-9009-4B2A-A7B9-9424B7BD72B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7083251-CECF-4ED3-A20B-749C7740245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7B4F7E4-A549-4174-9B2E-47112C24A32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4D692FC-2DB5-4F51-A688-9AD85C68ADEB}"/>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EE72510-4B18-4D8A-B01F-3B4E92A3B9ED}"/>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543E2B8-8252-4D00-88C2-12895896C72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A323185-55C2-4ECC-95E1-E5525EE2FF78}"/>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41C0B174-180F-4169-B068-B759000CBD3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A8A7B98-C0DF-4D30-986B-5866B3D03C3A}"/>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13F8FB43-932A-4BC1-8CD4-9EA4657FCE1D}"/>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14542AF-5244-4832-894A-4DB570B0A90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663A40BB-AEE0-45AA-BC16-9982C6EB2653}"/>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8183206-B9C1-436B-9C16-CD3E27060A4D}"/>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DA91FB6-CB9F-4688-8FBB-ECABA7B4E13B}"/>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3623B99-9C3B-486F-B4B1-33E09ACE740D}"/>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55722F1A-3450-44D1-BF36-B531FE9E8FF3}"/>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F2012E0-C0C3-4255-8904-4CA90BE5852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B343D3F-04D3-435D-A709-8F8E2CD0C91D}"/>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81F0618-129C-4D10-B774-0854D463D3A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EA5E6914-38FD-4D96-B7FC-BECCEDDBF2F9}"/>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C302FF95-7D0A-401E-B421-E8074DCF34C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BDED6876-90F0-4929-BC4A-472E9B73AA7D}"/>
            </a:ext>
          </a:extLst>
        </xdr:cNvPr>
        <xdr:cNvCxnSpPr/>
      </xdr:nvCxnSpPr>
      <xdr:spPr>
        <a:xfrm flipV="1">
          <a:off x="9219565" y="9472531"/>
          <a:ext cx="0" cy="132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DFE6217-47D5-4711-976C-E6EE9A1D3D48}"/>
            </a:ext>
          </a:extLst>
        </xdr:cNvPr>
        <xdr:cNvSpPr txBox="1"/>
      </xdr:nvSpPr>
      <xdr:spPr>
        <a:xfrm>
          <a:off x="9258300" y="1080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E1CC4C92-8573-4A50-A00F-DCBD6E7D9B7D}"/>
            </a:ext>
          </a:extLst>
        </xdr:cNvPr>
        <xdr:cNvCxnSpPr/>
      </xdr:nvCxnSpPr>
      <xdr:spPr>
        <a:xfrm>
          <a:off x="9154160" y="108009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D3DD2178-E268-4036-B01E-D587067DB4A3}"/>
            </a:ext>
          </a:extLst>
        </xdr:cNvPr>
        <xdr:cNvSpPr txBox="1"/>
      </xdr:nvSpPr>
      <xdr:spPr>
        <a:xfrm>
          <a:off x="9258300" y="9251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1769525A-7C9C-4E76-8712-9BA1437B3026}"/>
            </a:ext>
          </a:extLst>
        </xdr:cNvPr>
        <xdr:cNvCxnSpPr/>
      </xdr:nvCxnSpPr>
      <xdr:spPr>
        <a:xfrm>
          <a:off x="9154160" y="9472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7599602D-CA07-447A-9F39-9AFEF3F2B1FE}"/>
            </a:ext>
          </a:extLst>
        </xdr:cNvPr>
        <xdr:cNvSpPr txBox="1"/>
      </xdr:nvSpPr>
      <xdr:spPr>
        <a:xfrm>
          <a:off x="9258300" y="10469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A7CDB025-B46C-4A55-A387-EA12042D68FC}"/>
            </a:ext>
          </a:extLst>
        </xdr:cNvPr>
        <xdr:cNvSpPr/>
      </xdr:nvSpPr>
      <xdr:spPr>
        <a:xfrm>
          <a:off x="9192260" y="10614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A6EA61AA-A68D-4671-A82E-855D3FFE0E19}"/>
            </a:ext>
          </a:extLst>
        </xdr:cNvPr>
        <xdr:cNvSpPr/>
      </xdr:nvSpPr>
      <xdr:spPr>
        <a:xfrm>
          <a:off x="8445500" y="1062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E4347666-C1A4-44E5-85C3-DA45EEC4E763}"/>
            </a:ext>
          </a:extLst>
        </xdr:cNvPr>
        <xdr:cNvSpPr/>
      </xdr:nvSpPr>
      <xdr:spPr>
        <a:xfrm>
          <a:off x="7670800" y="10623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B490372E-9CE1-4247-A34A-754C3FCFB61B}"/>
            </a:ext>
          </a:extLst>
        </xdr:cNvPr>
        <xdr:cNvSpPr/>
      </xdr:nvSpPr>
      <xdr:spPr>
        <a:xfrm>
          <a:off x="6873240" y="106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33850E90-AEFB-40AB-9EC7-53AE1EF5B0FB}"/>
            </a:ext>
          </a:extLst>
        </xdr:cNvPr>
        <xdr:cNvSpPr/>
      </xdr:nvSpPr>
      <xdr:spPr>
        <a:xfrm>
          <a:off x="6098540" y="106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EB2312-4807-498B-B71D-6DAF79B10599}"/>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207F1AB-AFFE-4BA8-BAB8-72A5A5945A6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B84898F-3D3D-4E61-9F3A-ECEC398AEA0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96718D8-30D3-47E1-8702-14CF12CB460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8472EE0-736B-4143-9969-790D7D3A26D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64704</xdr:rowOff>
    </xdr:from>
    <xdr:to>
      <xdr:col>55</xdr:col>
      <xdr:colOff>50800</xdr:colOff>
      <xdr:row>63</xdr:row>
      <xdr:rowOff>166304</xdr:rowOff>
    </xdr:to>
    <xdr:sp macro="" textlink="">
      <xdr:nvSpPr>
        <xdr:cNvPr id="247" name="楕円 246">
          <a:extLst>
            <a:ext uri="{FF2B5EF4-FFF2-40B4-BE49-F238E27FC236}">
              <a16:creationId xmlns:a16="http://schemas.microsoft.com/office/drawing/2014/main" id="{FE2FDFC5-8190-405B-A767-B18077E7CB55}"/>
            </a:ext>
          </a:extLst>
        </xdr:cNvPr>
        <xdr:cNvSpPr/>
      </xdr:nvSpPr>
      <xdr:spPr>
        <a:xfrm>
          <a:off x="9192260" y="10626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43131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1EF99C7A-4880-459D-BF64-033AD40499F7}"/>
            </a:ext>
          </a:extLst>
        </xdr:cNvPr>
        <xdr:cNvSpPr txBox="1"/>
      </xdr:nvSpPr>
      <xdr:spPr>
        <a:xfrm>
          <a:off x="9258300" y="1060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65436</xdr:rowOff>
    </xdr:from>
    <xdr:to>
      <xdr:col>50</xdr:col>
      <xdr:colOff>165100</xdr:colOff>
      <xdr:row>63</xdr:row>
      <xdr:rowOff>167036</xdr:rowOff>
    </xdr:to>
    <xdr:sp macro="" textlink="">
      <xdr:nvSpPr>
        <xdr:cNvPr id="249" name="楕円 248">
          <a:extLst>
            <a:ext uri="{FF2B5EF4-FFF2-40B4-BE49-F238E27FC236}">
              <a16:creationId xmlns:a16="http://schemas.microsoft.com/office/drawing/2014/main" id="{3BAD0FFA-87A7-42A9-B396-CCF91995A874}"/>
            </a:ext>
          </a:extLst>
        </xdr:cNvPr>
        <xdr:cNvSpPr/>
      </xdr:nvSpPr>
      <xdr:spPr>
        <a:xfrm>
          <a:off x="8445500" y="106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115504</xdr:rowOff>
    </xdr:from>
    <xdr:to>
      <xdr:col>55</xdr:col>
      <xdr:colOff>0</xdr:colOff>
      <xdr:row>63</xdr:row>
      <xdr:rowOff>116236</xdr:rowOff>
    </xdr:to>
    <xdr:cxnSp macro="">
      <xdr:nvCxnSpPr>
        <xdr:cNvPr id="250" name="直線コネクタ 249">
          <a:extLst>
            <a:ext uri="{FF2B5EF4-FFF2-40B4-BE49-F238E27FC236}">
              <a16:creationId xmlns:a16="http://schemas.microsoft.com/office/drawing/2014/main" id="{09D29762-9036-4FD1-8AA3-84FBF8FBC486}"/>
            </a:ext>
          </a:extLst>
        </xdr:cNvPr>
        <xdr:cNvCxnSpPr/>
      </xdr:nvCxnSpPr>
      <xdr:spPr>
        <a:xfrm flipV="1">
          <a:off x="8496300" y="10676824"/>
          <a:ext cx="7239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66066</xdr:rowOff>
    </xdr:from>
    <xdr:to>
      <xdr:col>46</xdr:col>
      <xdr:colOff>38100</xdr:colOff>
      <xdr:row>63</xdr:row>
      <xdr:rowOff>167666</xdr:rowOff>
    </xdr:to>
    <xdr:sp macro="" textlink="">
      <xdr:nvSpPr>
        <xdr:cNvPr id="251" name="楕円 250">
          <a:extLst>
            <a:ext uri="{FF2B5EF4-FFF2-40B4-BE49-F238E27FC236}">
              <a16:creationId xmlns:a16="http://schemas.microsoft.com/office/drawing/2014/main" id="{D25B731D-242D-440B-A964-78FB4F427188}"/>
            </a:ext>
          </a:extLst>
        </xdr:cNvPr>
        <xdr:cNvSpPr/>
      </xdr:nvSpPr>
      <xdr:spPr>
        <a:xfrm>
          <a:off x="7670800" y="10627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116236</xdr:rowOff>
    </xdr:from>
    <xdr:to>
      <xdr:col>50</xdr:col>
      <xdr:colOff>114300</xdr:colOff>
      <xdr:row>63</xdr:row>
      <xdr:rowOff>116866</xdr:rowOff>
    </xdr:to>
    <xdr:cxnSp macro="">
      <xdr:nvCxnSpPr>
        <xdr:cNvPr id="252" name="直線コネクタ 251">
          <a:extLst>
            <a:ext uri="{FF2B5EF4-FFF2-40B4-BE49-F238E27FC236}">
              <a16:creationId xmlns:a16="http://schemas.microsoft.com/office/drawing/2014/main" id="{439A0307-3E93-40D2-A089-30A27FA5B600}"/>
            </a:ext>
          </a:extLst>
        </xdr:cNvPr>
        <xdr:cNvCxnSpPr/>
      </xdr:nvCxnSpPr>
      <xdr:spPr>
        <a:xfrm flipV="1">
          <a:off x="7713980" y="10677556"/>
          <a:ext cx="78232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69092</xdr:rowOff>
    </xdr:from>
    <xdr:to>
      <xdr:col>41</xdr:col>
      <xdr:colOff>101600</xdr:colOff>
      <xdr:row>63</xdr:row>
      <xdr:rowOff>170692</xdr:rowOff>
    </xdr:to>
    <xdr:sp macro="" textlink="">
      <xdr:nvSpPr>
        <xdr:cNvPr id="253" name="楕円 252">
          <a:extLst>
            <a:ext uri="{FF2B5EF4-FFF2-40B4-BE49-F238E27FC236}">
              <a16:creationId xmlns:a16="http://schemas.microsoft.com/office/drawing/2014/main" id="{F5413E78-927C-4E1D-834A-41AFA2F550CE}"/>
            </a:ext>
          </a:extLst>
        </xdr:cNvPr>
        <xdr:cNvSpPr/>
      </xdr:nvSpPr>
      <xdr:spPr>
        <a:xfrm>
          <a:off x="6873240" y="106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116866</xdr:rowOff>
    </xdr:from>
    <xdr:to>
      <xdr:col>45</xdr:col>
      <xdr:colOff>177800</xdr:colOff>
      <xdr:row>63</xdr:row>
      <xdr:rowOff>119892</xdr:rowOff>
    </xdr:to>
    <xdr:cxnSp macro="">
      <xdr:nvCxnSpPr>
        <xdr:cNvPr id="254" name="直線コネクタ 253">
          <a:extLst>
            <a:ext uri="{FF2B5EF4-FFF2-40B4-BE49-F238E27FC236}">
              <a16:creationId xmlns:a16="http://schemas.microsoft.com/office/drawing/2014/main" id="{3CFD69FD-3331-45D7-8550-AE3B4430C222}"/>
            </a:ext>
          </a:extLst>
        </xdr:cNvPr>
        <xdr:cNvCxnSpPr/>
      </xdr:nvCxnSpPr>
      <xdr:spPr>
        <a:xfrm flipV="1">
          <a:off x="6924040" y="10678186"/>
          <a:ext cx="78994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69635</xdr:rowOff>
    </xdr:from>
    <xdr:to>
      <xdr:col>36</xdr:col>
      <xdr:colOff>165100</xdr:colOff>
      <xdr:row>63</xdr:row>
      <xdr:rowOff>171235</xdr:rowOff>
    </xdr:to>
    <xdr:sp macro="" textlink="">
      <xdr:nvSpPr>
        <xdr:cNvPr id="255" name="楕円 254">
          <a:extLst>
            <a:ext uri="{FF2B5EF4-FFF2-40B4-BE49-F238E27FC236}">
              <a16:creationId xmlns:a16="http://schemas.microsoft.com/office/drawing/2014/main" id="{70CD0A4A-49D0-4A6C-8FE1-8B79E85E8859}"/>
            </a:ext>
          </a:extLst>
        </xdr:cNvPr>
        <xdr:cNvSpPr/>
      </xdr:nvSpPr>
      <xdr:spPr>
        <a:xfrm>
          <a:off x="6098540" y="106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119892</xdr:rowOff>
    </xdr:from>
    <xdr:to>
      <xdr:col>41</xdr:col>
      <xdr:colOff>50800</xdr:colOff>
      <xdr:row>63</xdr:row>
      <xdr:rowOff>120435</xdr:rowOff>
    </xdr:to>
    <xdr:cxnSp macro="">
      <xdr:nvCxnSpPr>
        <xdr:cNvPr id="256" name="直線コネクタ 255">
          <a:extLst>
            <a:ext uri="{FF2B5EF4-FFF2-40B4-BE49-F238E27FC236}">
              <a16:creationId xmlns:a16="http://schemas.microsoft.com/office/drawing/2014/main" id="{1321A3DD-8476-4C5F-A0C0-3763E55E3EFB}"/>
            </a:ext>
          </a:extLst>
        </xdr:cNvPr>
        <xdr:cNvCxnSpPr/>
      </xdr:nvCxnSpPr>
      <xdr:spPr>
        <a:xfrm flipV="1">
          <a:off x="6149340" y="10681212"/>
          <a:ext cx="7747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7B490377-46AD-40EB-9001-8DB3FE344410}"/>
            </a:ext>
          </a:extLst>
        </xdr:cNvPr>
        <xdr:cNvSpPr txBox="1"/>
      </xdr:nvSpPr>
      <xdr:spPr>
        <a:xfrm>
          <a:off x="8214575" y="1040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C9FD4A0-F3B1-45CF-98F3-7CEBB0FA6EBB}"/>
            </a:ext>
          </a:extLst>
        </xdr:cNvPr>
        <xdr:cNvSpPr txBox="1"/>
      </xdr:nvSpPr>
      <xdr:spPr>
        <a:xfrm>
          <a:off x="7444955" y="1040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64FAF67A-58F4-4062-B7C4-EF0C74452EC1}"/>
            </a:ext>
          </a:extLst>
        </xdr:cNvPr>
        <xdr:cNvSpPr txBox="1"/>
      </xdr:nvSpPr>
      <xdr:spPr>
        <a:xfrm>
          <a:off x="667025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5EBA45A-4F8F-49DC-AAD1-FC2A4777FB69}"/>
            </a:ext>
          </a:extLst>
        </xdr:cNvPr>
        <xdr:cNvSpPr txBox="1"/>
      </xdr:nvSpPr>
      <xdr:spPr>
        <a:xfrm>
          <a:off x="5872695"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158163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C90DBA8E-41C8-4A43-BC82-E3800BEC0CB8}"/>
            </a:ext>
          </a:extLst>
        </xdr:cNvPr>
        <xdr:cNvSpPr txBox="1"/>
      </xdr:nvSpPr>
      <xdr:spPr>
        <a:xfrm>
          <a:off x="8214575" y="1071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158793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49A74F64-AAA9-48E7-893E-6C228A3268D7}"/>
            </a:ext>
          </a:extLst>
        </xdr:cNvPr>
        <xdr:cNvSpPr txBox="1"/>
      </xdr:nvSpPr>
      <xdr:spPr>
        <a:xfrm>
          <a:off x="7444955" y="1072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161819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6D75571F-20E8-4DBC-B2C3-4C7CC9F13D5F}"/>
            </a:ext>
          </a:extLst>
        </xdr:cNvPr>
        <xdr:cNvSpPr txBox="1"/>
      </xdr:nvSpPr>
      <xdr:spPr>
        <a:xfrm>
          <a:off x="6670255" y="1072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162362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D9093E53-95DF-488F-8556-A05869A185A0}"/>
            </a:ext>
          </a:extLst>
        </xdr:cNvPr>
        <xdr:cNvSpPr txBox="1"/>
      </xdr:nvSpPr>
      <xdr:spPr>
        <a:xfrm>
          <a:off x="5872695" y="1072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9016E0C-BB9F-4333-9124-FB0746A6440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41AA828-D1B1-47DF-8C0E-A04A7E7ECBB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8B57782-F0BE-4586-8BDD-DED9D296F86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4067C8A3-1E2F-4012-AB40-B0C85D73774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E626BA1-72CA-49F3-8DE6-C8F313E02E36}"/>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233B903-A6EC-45D3-8BBC-CBE89D81CD2C}"/>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EFCB578-C23B-41EB-A121-1A6E82407A01}"/>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47D3CD1-8111-4EC2-90A2-9B34E190FA4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7F6E6D2-81A9-4B11-8B77-E363D04C440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DFEEBA9-019B-4EEE-92C3-C697999855B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73F5607-B253-4455-AC18-B4EF9204902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215FF789-89F8-4BCB-9510-4F392E87343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676421A8-7068-483F-B892-AAB5F5F94C05}"/>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CE81111-88C6-4A1F-8C81-50F75E9A5EDD}"/>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3E3E5ACB-809A-4A4B-B891-706FC34A00F4}"/>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2B31B22-E450-4864-B923-9AE96CCE3F35}"/>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F57FFDE-4155-4155-9383-A42408BAA90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44CE3BB-1D1C-4541-AEC7-841317657E4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F0D68E0-7481-4D83-A857-383ECCE7718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8539073C-E280-4BA7-BF60-FE35B7B08878}"/>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8BBB8C6-50A8-4AA9-B448-A56C3B7A589B}"/>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0AF2F72-1C3D-480D-8F5A-1393BCA67A93}"/>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FEE58CF-8EC4-4A7D-909B-452DA0F0D053}"/>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9A9DB6B-9456-40E9-9AE6-0F774713806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F1CA43E7-C595-4428-ADE3-CF40E4C86225}"/>
            </a:ext>
          </a:extLst>
        </xdr:cNvPr>
        <xdr:cNvCxnSpPr/>
      </xdr:nvCxnSpPr>
      <xdr:spPr>
        <a:xfrm flipV="1">
          <a:off x="4086225" y="13054966"/>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488B741-71A6-4E49-877F-F1A04B54816B}"/>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A99E19D-DD25-4E08-8654-7CF93994A16F}"/>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321E35E3-C90B-4F48-9220-474C128BDDB4}"/>
            </a:ext>
          </a:extLst>
        </xdr:cNvPr>
        <xdr:cNvSpPr txBox="1"/>
      </xdr:nvSpPr>
      <xdr:spPr>
        <a:xfrm>
          <a:off x="4124960" y="1283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2FD5B25B-0AEC-4E6A-84F4-694B43AEC51E}"/>
            </a:ext>
          </a:extLst>
        </xdr:cNvPr>
        <xdr:cNvCxnSpPr/>
      </xdr:nvCxnSpPr>
      <xdr:spPr>
        <a:xfrm>
          <a:off x="4020820" y="13054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E09F51B-1056-400D-B7B0-91B7F5DB653E}"/>
            </a:ext>
          </a:extLst>
        </xdr:cNvPr>
        <xdr:cNvSpPr txBox="1"/>
      </xdr:nvSpPr>
      <xdr:spPr>
        <a:xfrm>
          <a:off x="4124960" y="13579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01B044D1-5DEC-4BDC-8228-437B36F971C1}"/>
            </a:ext>
          </a:extLst>
        </xdr:cNvPr>
        <xdr:cNvSpPr/>
      </xdr:nvSpPr>
      <xdr:spPr>
        <a:xfrm>
          <a:off x="4036060" y="1372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3436FF6E-8B02-49FE-888F-FBDAD6824286}"/>
            </a:ext>
          </a:extLst>
        </xdr:cNvPr>
        <xdr:cNvSpPr/>
      </xdr:nvSpPr>
      <xdr:spPr>
        <a:xfrm>
          <a:off x="3312160" y="13729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1257B15C-9020-4DE8-8B69-4BC7D1A53804}"/>
            </a:ext>
          </a:extLst>
        </xdr:cNvPr>
        <xdr:cNvSpPr/>
      </xdr:nvSpPr>
      <xdr:spPr>
        <a:xfrm>
          <a:off x="251460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304E35EC-E531-4372-B33C-F6F45A5047D3}"/>
            </a:ext>
          </a:extLst>
        </xdr:cNvPr>
        <xdr:cNvSpPr/>
      </xdr:nvSpPr>
      <xdr:spPr>
        <a:xfrm>
          <a:off x="1739900" y="1373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E02105B9-6017-42B2-AA4E-186571B15694}"/>
            </a:ext>
          </a:extLst>
        </xdr:cNvPr>
        <xdr:cNvSpPr/>
      </xdr:nvSpPr>
      <xdr:spPr>
        <a:xfrm>
          <a:off x="965200" y="13779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FE4043F-5A97-486D-918C-F442C03E442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8EB2710-04FE-4218-9691-A9E5C7A8B227}"/>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7B09E1-E6CB-44E4-8F95-E08D181688F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F4E6DBC-FEFA-4D2A-A89E-E4EE3843150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637229B-1A80-443D-B9BE-710E4648B395}"/>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5" name="楕円 304">
          <a:extLst>
            <a:ext uri="{FF2B5EF4-FFF2-40B4-BE49-F238E27FC236}">
              <a16:creationId xmlns:a16="http://schemas.microsoft.com/office/drawing/2014/main" id="{68BC670E-2BAE-47E3-B6EC-D95E6ACD8068}"/>
            </a:ext>
          </a:extLst>
        </xdr:cNvPr>
        <xdr:cNvSpPr/>
      </xdr:nvSpPr>
      <xdr:spPr>
        <a:xfrm>
          <a:off x="403606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22877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0507D81-6586-4779-BF6A-537C722C509C}"/>
            </a:ext>
          </a:extLst>
        </xdr:cNvPr>
        <xdr:cNvSpPr txBox="1"/>
      </xdr:nvSpPr>
      <xdr:spPr>
        <a:xfrm>
          <a:off x="4124960"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307" name="楕円 306">
          <a:extLst>
            <a:ext uri="{FF2B5EF4-FFF2-40B4-BE49-F238E27FC236}">
              <a16:creationId xmlns:a16="http://schemas.microsoft.com/office/drawing/2014/main" id="{E358CBBF-2A67-47F3-B2FB-064D782909A0}"/>
            </a:ext>
          </a:extLst>
        </xdr:cNvPr>
        <xdr:cNvSpPr/>
      </xdr:nvSpPr>
      <xdr:spPr>
        <a:xfrm>
          <a:off x="3312160" y="1393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95250</xdr:rowOff>
    </xdr:to>
    <xdr:cxnSp macro="">
      <xdr:nvCxnSpPr>
        <xdr:cNvPr id="308" name="直線コネクタ 307">
          <a:extLst>
            <a:ext uri="{FF2B5EF4-FFF2-40B4-BE49-F238E27FC236}">
              <a16:creationId xmlns:a16="http://schemas.microsoft.com/office/drawing/2014/main" id="{F66311CE-0221-4303-A166-8C6244FE3B46}"/>
            </a:ext>
          </a:extLst>
        </xdr:cNvPr>
        <xdr:cNvCxnSpPr/>
      </xdr:nvCxnSpPr>
      <xdr:spPr>
        <a:xfrm>
          <a:off x="3355340" y="1398270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309" name="楕円 308">
          <a:extLst>
            <a:ext uri="{FF2B5EF4-FFF2-40B4-BE49-F238E27FC236}">
              <a16:creationId xmlns:a16="http://schemas.microsoft.com/office/drawing/2014/main" id="{9F71D282-2517-45E7-BA1E-F7F4FBC72A2D}"/>
            </a:ext>
          </a:extLst>
        </xdr:cNvPr>
        <xdr:cNvSpPr/>
      </xdr:nvSpPr>
      <xdr:spPr>
        <a:xfrm>
          <a:off x="2514600" y="13914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68580</xdr:rowOff>
    </xdr:to>
    <xdr:cxnSp macro="">
      <xdr:nvCxnSpPr>
        <xdr:cNvPr id="310" name="直線コネクタ 309">
          <a:extLst>
            <a:ext uri="{FF2B5EF4-FFF2-40B4-BE49-F238E27FC236}">
              <a16:creationId xmlns:a16="http://schemas.microsoft.com/office/drawing/2014/main" id="{10993B2F-6DC7-47C1-A4B8-DC760CD039AF}"/>
            </a:ext>
          </a:extLst>
        </xdr:cNvPr>
        <xdr:cNvCxnSpPr/>
      </xdr:nvCxnSpPr>
      <xdr:spPr>
        <a:xfrm>
          <a:off x="2565400" y="13961745"/>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311" name="楕円 310">
          <a:extLst>
            <a:ext uri="{FF2B5EF4-FFF2-40B4-BE49-F238E27FC236}">
              <a16:creationId xmlns:a16="http://schemas.microsoft.com/office/drawing/2014/main" id="{614C001A-9896-43AB-BA1F-F59AA652B10B}"/>
            </a:ext>
          </a:extLst>
        </xdr:cNvPr>
        <xdr:cNvSpPr/>
      </xdr:nvSpPr>
      <xdr:spPr>
        <a:xfrm>
          <a:off x="1739900" y="1388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47625</xdr:rowOff>
    </xdr:to>
    <xdr:cxnSp macro="">
      <xdr:nvCxnSpPr>
        <xdr:cNvPr id="312" name="直線コネクタ 311">
          <a:extLst>
            <a:ext uri="{FF2B5EF4-FFF2-40B4-BE49-F238E27FC236}">
              <a16:creationId xmlns:a16="http://schemas.microsoft.com/office/drawing/2014/main" id="{C3E2C2D6-13B5-4341-BCB6-F6C6A2534DE7}"/>
            </a:ext>
          </a:extLst>
        </xdr:cNvPr>
        <xdr:cNvCxnSpPr/>
      </xdr:nvCxnSpPr>
      <xdr:spPr>
        <a:xfrm>
          <a:off x="1790700" y="1393507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116839</xdr:rowOff>
    </xdr:from>
    <xdr:to>
      <xdr:col>6</xdr:col>
      <xdr:colOff>38100</xdr:colOff>
      <xdr:row>83</xdr:row>
      <xdr:rowOff>46989</xdr:rowOff>
    </xdr:to>
    <xdr:sp macro="" textlink="">
      <xdr:nvSpPr>
        <xdr:cNvPr id="313" name="楕円 312">
          <a:extLst>
            <a:ext uri="{FF2B5EF4-FFF2-40B4-BE49-F238E27FC236}">
              <a16:creationId xmlns:a16="http://schemas.microsoft.com/office/drawing/2014/main" id="{E1D1404C-C3E6-4E9A-81A0-2A994F8124B4}"/>
            </a:ext>
          </a:extLst>
        </xdr:cNvPr>
        <xdr:cNvSpPr/>
      </xdr:nvSpPr>
      <xdr:spPr>
        <a:xfrm>
          <a:off x="965200" y="13863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167639</xdr:rowOff>
    </xdr:from>
    <xdr:to>
      <xdr:col>10</xdr:col>
      <xdr:colOff>114300</xdr:colOff>
      <xdr:row>83</xdr:row>
      <xdr:rowOff>20955</xdr:rowOff>
    </xdr:to>
    <xdr:cxnSp macro="">
      <xdr:nvCxnSpPr>
        <xdr:cNvPr id="314" name="直線コネクタ 313">
          <a:extLst>
            <a:ext uri="{FF2B5EF4-FFF2-40B4-BE49-F238E27FC236}">
              <a16:creationId xmlns:a16="http://schemas.microsoft.com/office/drawing/2014/main" id="{25F3F7ED-E314-4D33-8787-D606FC678404}"/>
            </a:ext>
          </a:extLst>
        </xdr:cNvPr>
        <xdr:cNvCxnSpPr/>
      </xdr:nvCxnSpPr>
      <xdr:spPr>
        <a:xfrm>
          <a:off x="1008380" y="13914119"/>
          <a:ext cx="7823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273ED35F-3A12-4126-B5A3-FB05260DF0A7}"/>
            </a:ext>
          </a:extLst>
        </xdr:cNvPr>
        <xdr:cNvSpPr txBox="1"/>
      </xdr:nvSpPr>
      <xdr:spPr>
        <a:xfrm>
          <a:off x="317056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a:extLst>
            <a:ext uri="{FF2B5EF4-FFF2-40B4-BE49-F238E27FC236}">
              <a16:creationId xmlns:a16="http://schemas.microsoft.com/office/drawing/2014/main" id="{60EB34CF-47E9-4DC6-B85F-84FE962B04E3}"/>
            </a:ext>
          </a:extLst>
        </xdr:cNvPr>
        <xdr:cNvSpPr txBox="1"/>
      </xdr:nvSpPr>
      <xdr:spPr>
        <a:xfrm>
          <a:off x="238570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a:extLst>
            <a:ext uri="{FF2B5EF4-FFF2-40B4-BE49-F238E27FC236}">
              <a16:creationId xmlns:a16="http://schemas.microsoft.com/office/drawing/2014/main" id="{1E5D8D8F-DF8A-473D-93E2-168DE93C580B}"/>
            </a:ext>
          </a:extLst>
        </xdr:cNvPr>
        <xdr:cNvSpPr txBox="1"/>
      </xdr:nvSpPr>
      <xdr:spPr>
        <a:xfrm>
          <a:off x="161100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a:extLst>
            <a:ext uri="{FF2B5EF4-FFF2-40B4-BE49-F238E27FC236}">
              <a16:creationId xmlns:a16="http://schemas.microsoft.com/office/drawing/2014/main" id="{E9808D22-88B7-429A-8306-1BC2BA0FE3E8}"/>
            </a:ext>
          </a:extLst>
        </xdr:cNvPr>
        <xdr:cNvSpPr txBox="1"/>
      </xdr:nvSpPr>
      <xdr:spPr>
        <a:xfrm>
          <a:off x="83630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19" name="n_1mainValue【公営住宅】&#10;有形固定資産減価償却率">
          <a:extLst>
            <a:ext uri="{FF2B5EF4-FFF2-40B4-BE49-F238E27FC236}">
              <a16:creationId xmlns:a16="http://schemas.microsoft.com/office/drawing/2014/main" id="{4FD67792-441F-45E5-A14C-705ED6460149}"/>
            </a:ext>
          </a:extLst>
        </xdr:cNvPr>
        <xdr:cNvSpPr txBox="1"/>
      </xdr:nvSpPr>
      <xdr:spPr>
        <a:xfrm>
          <a:off x="317056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320" name="n_2mainValue【公営住宅】&#10;有形固定資産減価償却率">
          <a:extLst>
            <a:ext uri="{FF2B5EF4-FFF2-40B4-BE49-F238E27FC236}">
              <a16:creationId xmlns:a16="http://schemas.microsoft.com/office/drawing/2014/main" id="{C8BCB601-C117-4D0F-B52C-4469C8813504}"/>
            </a:ext>
          </a:extLst>
        </xdr:cNvPr>
        <xdr:cNvSpPr txBox="1"/>
      </xdr:nvSpPr>
      <xdr:spPr>
        <a:xfrm>
          <a:off x="238570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21" name="n_3mainValue【公営住宅】&#10;有形固定資産減価償却率">
          <a:extLst>
            <a:ext uri="{FF2B5EF4-FFF2-40B4-BE49-F238E27FC236}">
              <a16:creationId xmlns:a16="http://schemas.microsoft.com/office/drawing/2014/main" id="{52474494-DA77-42DD-8E31-B483A0E7B96B}"/>
            </a:ext>
          </a:extLst>
        </xdr:cNvPr>
        <xdr:cNvSpPr txBox="1"/>
      </xdr:nvSpPr>
      <xdr:spPr>
        <a:xfrm>
          <a:off x="161100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22" name="n_4mainValue【公営住宅】&#10;有形固定資産減価償却率">
          <a:extLst>
            <a:ext uri="{FF2B5EF4-FFF2-40B4-BE49-F238E27FC236}">
              <a16:creationId xmlns:a16="http://schemas.microsoft.com/office/drawing/2014/main" id="{FCCA4173-94E5-436D-9CFC-26AC0DBCBF99}"/>
            </a:ext>
          </a:extLst>
        </xdr:cNvPr>
        <xdr:cNvSpPr txBox="1"/>
      </xdr:nvSpPr>
      <xdr:spPr>
        <a:xfrm>
          <a:off x="83630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3CED044-64D5-410A-94D9-DDD6E3BEF06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E2184E3-43FB-4A55-9761-CAC86897F93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F796C8E-7498-47C3-A823-DBC48D4006E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3BE1DB6-DBCF-4F09-A36D-2958D8E6A06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8D0B4D4-EBBD-4A64-ACC9-6ADF1295148D}"/>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FD69E3C3-E33C-423F-BB26-ABED54C7294B}"/>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825761D-5367-472D-B0B3-C48EE905EB7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1A8F2E2-43D1-4DC5-8B01-AD7B9032B557}"/>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734325F-8D79-476E-9602-3FFD4DDABA0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5ED724B8-BE8F-4C41-B3F7-C48F20946F3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3DC476E2-4478-4400-9A88-EF8A0D06F18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BE8C091-3734-4B2F-9707-CC34678C3E79}"/>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7C02C19-5129-4AD1-9F40-E2AE80CF816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695536B-AC56-42D7-99C0-2E56653110E8}"/>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B759EC2-8135-47EE-86A4-568163DC4F1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6B2D90C5-DE54-4E05-B306-26F35E6984C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62FFC03-395D-4399-9662-8A59A7A7A1DE}"/>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855A17F-6F93-4337-AB86-73807DE761E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E09A561C-ED91-4DD9-90EA-2552AB1F2FF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DD1BF8BE-9003-4254-852A-FE28887082BB}"/>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BD6A0DD9-5C88-4834-8CFB-73E3D48D303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ED9D3841-3885-4EB8-9344-2C88672A2E3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42B1AA8-943C-4E40-9676-2A2FE1E5876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1366AC6C-D594-4110-812F-79D8AEA3D3EB}"/>
            </a:ext>
          </a:extLst>
        </xdr:cNvPr>
        <xdr:cNvCxnSpPr/>
      </xdr:nvCxnSpPr>
      <xdr:spPr>
        <a:xfrm flipV="1">
          <a:off x="9219565" y="13277088"/>
          <a:ext cx="0" cy="125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22A46A09-BA0E-420C-B31B-D0E5B5CE294A}"/>
            </a:ext>
          </a:extLst>
        </xdr:cNvPr>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5B9193E0-B2B1-4BC7-9772-9979009F3C7E}"/>
            </a:ext>
          </a:extLst>
        </xdr:cNvPr>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96B825C2-6E97-45D9-9A04-4795B87D9D70}"/>
            </a:ext>
          </a:extLst>
        </xdr:cNvPr>
        <xdr:cNvSpPr txBox="1"/>
      </xdr:nvSpPr>
      <xdr:spPr>
        <a:xfrm>
          <a:off x="9258300" y="1305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DCFEF1BB-3160-47F9-800B-2A0718C06838}"/>
            </a:ext>
          </a:extLst>
        </xdr:cNvPr>
        <xdr:cNvCxnSpPr/>
      </xdr:nvCxnSpPr>
      <xdr:spPr>
        <a:xfrm>
          <a:off x="9154160" y="13277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9B4B1C21-CADA-4E87-8793-630A6C970255}"/>
            </a:ext>
          </a:extLst>
        </xdr:cNvPr>
        <xdr:cNvSpPr txBox="1"/>
      </xdr:nvSpPr>
      <xdr:spPr>
        <a:xfrm>
          <a:off x="9258300" y="1396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ED66415B-0546-46B7-BB69-FDF4EAB80170}"/>
            </a:ext>
          </a:extLst>
        </xdr:cNvPr>
        <xdr:cNvSpPr/>
      </xdr:nvSpPr>
      <xdr:spPr>
        <a:xfrm>
          <a:off x="9192260" y="14109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2FDF7BAF-CE0E-4A14-A044-09ABF120E84D}"/>
            </a:ext>
          </a:extLst>
        </xdr:cNvPr>
        <xdr:cNvSpPr/>
      </xdr:nvSpPr>
      <xdr:spPr>
        <a:xfrm>
          <a:off x="8445500" y="1409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E0204777-406A-4A87-9695-05068AEC9751}"/>
            </a:ext>
          </a:extLst>
        </xdr:cNvPr>
        <xdr:cNvSpPr/>
      </xdr:nvSpPr>
      <xdr:spPr>
        <a:xfrm>
          <a:off x="7670800" y="14112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DC29B6FA-2FB3-414D-96AC-32957D7F3627}"/>
            </a:ext>
          </a:extLst>
        </xdr:cNvPr>
        <xdr:cNvSpPr/>
      </xdr:nvSpPr>
      <xdr:spPr>
        <a:xfrm>
          <a:off x="6873240" y="1410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4E559C64-5E73-407E-8646-4ED65BF2ED67}"/>
            </a:ext>
          </a:extLst>
        </xdr:cNvPr>
        <xdr:cNvSpPr/>
      </xdr:nvSpPr>
      <xdr:spPr>
        <a:xfrm>
          <a:off x="6098540" y="1409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FD5E1B9-2162-4FB6-B278-F8B5CF319339}"/>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BA7225E-7D24-414D-BA66-1AFA147C746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A0972AE-3405-4C25-82A7-C09B7D13C12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F7B0634-9431-4940-A553-27767BF87BE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5F60F09-411F-4851-B3A0-7AC625E5BA5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62" name="楕円 361">
          <a:extLst>
            <a:ext uri="{FF2B5EF4-FFF2-40B4-BE49-F238E27FC236}">
              <a16:creationId xmlns:a16="http://schemas.microsoft.com/office/drawing/2014/main" id="{BF8FCD45-9FC3-439E-84A3-3F4C51B3F286}"/>
            </a:ext>
          </a:extLst>
        </xdr:cNvPr>
        <xdr:cNvSpPr/>
      </xdr:nvSpPr>
      <xdr:spPr>
        <a:xfrm>
          <a:off x="9192260" y="141414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38116</xdr:rowOff>
    </xdr:from>
    <xdr:ext cx="469744" cy="259045"/>
    <xdr:sp macro="" textlink="">
      <xdr:nvSpPr>
        <xdr:cNvPr id="363" name="【公営住宅】&#10;一人当たり面積該当値テキスト">
          <a:extLst>
            <a:ext uri="{FF2B5EF4-FFF2-40B4-BE49-F238E27FC236}">
              <a16:creationId xmlns:a16="http://schemas.microsoft.com/office/drawing/2014/main" id="{74BE4221-7B8A-4D12-B40D-2D48F71344E6}"/>
            </a:ext>
          </a:extLst>
        </xdr:cNvPr>
        <xdr:cNvSpPr txBox="1"/>
      </xdr:nvSpPr>
      <xdr:spPr>
        <a:xfrm>
          <a:off x="9258300" y="141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59689</xdr:rowOff>
    </xdr:from>
    <xdr:to>
      <xdr:col>50</xdr:col>
      <xdr:colOff>165100</xdr:colOff>
      <xdr:row>84</xdr:row>
      <xdr:rowOff>161289</xdr:rowOff>
    </xdr:to>
    <xdr:sp macro="" textlink="">
      <xdr:nvSpPr>
        <xdr:cNvPr id="364" name="楕円 363">
          <a:extLst>
            <a:ext uri="{FF2B5EF4-FFF2-40B4-BE49-F238E27FC236}">
              <a16:creationId xmlns:a16="http://schemas.microsoft.com/office/drawing/2014/main" id="{FA9C1985-667B-4CB4-99AC-A73DAED02BF4}"/>
            </a:ext>
          </a:extLst>
        </xdr:cNvPr>
        <xdr:cNvSpPr/>
      </xdr:nvSpPr>
      <xdr:spPr>
        <a:xfrm>
          <a:off x="8445500" y="141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84</xdr:row>
      <xdr:rowOff>110489</xdr:rowOff>
    </xdr:to>
    <xdr:cxnSp macro="">
      <xdr:nvCxnSpPr>
        <xdr:cNvPr id="365" name="直線コネクタ 364">
          <a:extLst>
            <a:ext uri="{FF2B5EF4-FFF2-40B4-BE49-F238E27FC236}">
              <a16:creationId xmlns:a16="http://schemas.microsoft.com/office/drawing/2014/main" id="{AB23AB59-7969-447B-9188-2E4C62A06A75}"/>
            </a:ext>
          </a:extLst>
        </xdr:cNvPr>
        <xdr:cNvCxnSpPr/>
      </xdr:nvCxnSpPr>
      <xdr:spPr>
        <a:xfrm>
          <a:off x="8496300" y="1419224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60452</xdr:rowOff>
    </xdr:from>
    <xdr:to>
      <xdr:col>46</xdr:col>
      <xdr:colOff>38100</xdr:colOff>
      <xdr:row>84</xdr:row>
      <xdr:rowOff>162052</xdr:rowOff>
    </xdr:to>
    <xdr:sp macro="" textlink="">
      <xdr:nvSpPr>
        <xdr:cNvPr id="366" name="楕円 365">
          <a:extLst>
            <a:ext uri="{FF2B5EF4-FFF2-40B4-BE49-F238E27FC236}">
              <a16:creationId xmlns:a16="http://schemas.microsoft.com/office/drawing/2014/main" id="{BFD75065-5AC5-43F7-8881-3294A8E5C4C9}"/>
            </a:ext>
          </a:extLst>
        </xdr:cNvPr>
        <xdr:cNvSpPr/>
      </xdr:nvSpPr>
      <xdr:spPr>
        <a:xfrm>
          <a:off x="7670800" y="141422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110489</xdr:rowOff>
    </xdr:from>
    <xdr:to>
      <xdr:col>50</xdr:col>
      <xdr:colOff>114300</xdr:colOff>
      <xdr:row>84</xdr:row>
      <xdr:rowOff>111252</xdr:rowOff>
    </xdr:to>
    <xdr:cxnSp macro="">
      <xdr:nvCxnSpPr>
        <xdr:cNvPr id="367" name="直線コネクタ 366">
          <a:extLst>
            <a:ext uri="{FF2B5EF4-FFF2-40B4-BE49-F238E27FC236}">
              <a16:creationId xmlns:a16="http://schemas.microsoft.com/office/drawing/2014/main" id="{580520E1-68B9-4B91-A3D1-935938573E81}"/>
            </a:ext>
          </a:extLst>
        </xdr:cNvPr>
        <xdr:cNvCxnSpPr/>
      </xdr:nvCxnSpPr>
      <xdr:spPr>
        <a:xfrm flipV="1">
          <a:off x="7713980" y="14192249"/>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68" name="楕円 367">
          <a:extLst>
            <a:ext uri="{FF2B5EF4-FFF2-40B4-BE49-F238E27FC236}">
              <a16:creationId xmlns:a16="http://schemas.microsoft.com/office/drawing/2014/main" id="{96AE52D0-CEEE-49B9-9E9E-D9BE409A2F43}"/>
            </a:ext>
          </a:extLst>
        </xdr:cNvPr>
        <xdr:cNvSpPr/>
      </xdr:nvSpPr>
      <xdr:spPr>
        <a:xfrm>
          <a:off x="687324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111252</xdr:rowOff>
    </xdr:from>
    <xdr:to>
      <xdr:col>45</xdr:col>
      <xdr:colOff>177800</xdr:colOff>
      <xdr:row>84</xdr:row>
      <xdr:rowOff>114300</xdr:rowOff>
    </xdr:to>
    <xdr:cxnSp macro="">
      <xdr:nvCxnSpPr>
        <xdr:cNvPr id="369" name="直線コネクタ 368">
          <a:extLst>
            <a:ext uri="{FF2B5EF4-FFF2-40B4-BE49-F238E27FC236}">
              <a16:creationId xmlns:a16="http://schemas.microsoft.com/office/drawing/2014/main" id="{B6B3E1B9-F433-4183-B3B4-02B8313D6E82}"/>
            </a:ext>
          </a:extLst>
        </xdr:cNvPr>
        <xdr:cNvCxnSpPr/>
      </xdr:nvCxnSpPr>
      <xdr:spPr>
        <a:xfrm flipV="1">
          <a:off x="6924040" y="14193012"/>
          <a:ext cx="78994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70" name="楕円 369">
          <a:extLst>
            <a:ext uri="{FF2B5EF4-FFF2-40B4-BE49-F238E27FC236}">
              <a16:creationId xmlns:a16="http://schemas.microsoft.com/office/drawing/2014/main" id="{FB8D1CCA-B555-458B-A26B-026A919462D1}"/>
            </a:ext>
          </a:extLst>
        </xdr:cNvPr>
        <xdr:cNvSpPr/>
      </xdr:nvSpPr>
      <xdr:spPr>
        <a:xfrm>
          <a:off x="609854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114300</xdr:rowOff>
    </xdr:from>
    <xdr:to>
      <xdr:col>41</xdr:col>
      <xdr:colOff>50800</xdr:colOff>
      <xdr:row>84</xdr:row>
      <xdr:rowOff>120396</xdr:rowOff>
    </xdr:to>
    <xdr:cxnSp macro="">
      <xdr:nvCxnSpPr>
        <xdr:cNvPr id="371" name="直線コネクタ 370">
          <a:extLst>
            <a:ext uri="{FF2B5EF4-FFF2-40B4-BE49-F238E27FC236}">
              <a16:creationId xmlns:a16="http://schemas.microsoft.com/office/drawing/2014/main" id="{E40AF0B4-8333-4CCE-9774-A89AC304A393}"/>
            </a:ext>
          </a:extLst>
        </xdr:cNvPr>
        <xdr:cNvCxnSpPr/>
      </xdr:nvCxnSpPr>
      <xdr:spPr>
        <a:xfrm flipV="1">
          <a:off x="6149340" y="14196060"/>
          <a:ext cx="7747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2053F485-13C4-4DE6-BC36-29843291A2DD}"/>
            </a:ext>
          </a:extLst>
        </xdr:cNvPr>
        <xdr:cNvSpPr txBox="1"/>
      </xdr:nvSpPr>
      <xdr:spPr>
        <a:xfrm>
          <a:off x="8271587" y="138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495935CD-1879-468F-A4AD-D890B5E2BC0E}"/>
            </a:ext>
          </a:extLst>
        </xdr:cNvPr>
        <xdr:cNvSpPr txBox="1"/>
      </xdr:nvSpPr>
      <xdr:spPr>
        <a:xfrm>
          <a:off x="750958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64C24AD0-861D-4311-8531-767A5E73CA44}"/>
            </a:ext>
          </a:extLst>
        </xdr:cNvPr>
        <xdr:cNvSpPr txBox="1"/>
      </xdr:nvSpPr>
      <xdr:spPr>
        <a:xfrm>
          <a:off x="6712027"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AC0AF6CD-5E42-41B4-A504-C8D539AF847C}"/>
            </a:ext>
          </a:extLst>
        </xdr:cNvPr>
        <xdr:cNvSpPr txBox="1"/>
      </xdr:nvSpPr>
      <xdr:spPr>
        <a:xfrm>
          <a:off x="59373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152416</xdr:rowOff>
    </xdr:from>
    <xdr:ext cx="469744" cy="259045"/>
    <xdr:sp macro="" textlink="">
      <xdr:nvSpPr>
        <xdr:cNvPr id="376" name="n_1mainValue【公営住宅】&#10;一人当たり面積">
          <a:extLst>
            <a:ext uri="{FF2B5EF4-FFF2-40B4-BE49-F238E27FC236}">
              <a16:creationId xmlns:a16="http://schemas.microsoft.com/office/drawing/2014/main" id="{173D3F72-B7FD-429E-BE4B-9E04FDA2F600}"/>
            </a:ext>
          </a:extLst>
        </xdr:cNvPr>
        <xdr:cNvSpPr txBox="1"/>
      </xdr:nvSpPr>
      <xdr:spPr>
        <a:xfrm>
          <a:off x="8271587" y="142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153179</xdr:rowOff>
    </xdr:from>
    <xdr:ext cx="469744" cy="259045"/>
    <xdr:sp macro="" textlink="">
      <xdr:nvSpPr>
        <xdr:cNvPr id="377" name="n_2mainValue【公営住宅】&#10;一人当たり面積">
          <a:extLst>
            <a:ext uri="{FF2B5EF4-FFF2-40B4-BE49-F238E27FC236}">
              <a16:creationId xmlns:a16="http://schemas.microsoft.com/office/drawing/2014/main" id="{2E60EAE1-8119-4FCE-9537-2B08A05A82B3}"/>
            </a:ext>
          </a:extLst>
        </xdr:cNvPr>
        <xdr:cNvSpPr txBox="1"/>
      </xdr:nvSpPr>
      <xdr:spPr>
        <a:xfrm>
          <a:off x="750958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78" name="n_3mainValue【公営住宅】&#10;一人当たり面積">
          <a:extLst>
            <a:ext uri="{FF2B5EF4-FFF2-40B4-BE49-F238E27FC236}">
              <a16:creationId xmlns:a16="http://schemas.microsoft.com/office/drawing/2014/main" id="{BEFEAD6A-5680-4D64-BCBA-4CF711F56770}"/>
            </a:ext>
          </a:extLst>
        </xdr:cNvPr>
        <xdr:cNvSpPr txBox="1"/>
      </xdr:nvSpPr>
      <xdr:spPr>
        <a:xfrm>
          <a:off x="671202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79" name="n_4mainValue【公営住宅】&#10;一人当たり面積">
          <a:extLst>
            <a:ext uri="{FF2B5EF4-FFF2-40B4-BE49-F238E27FC236}">
              <a16:creationId xmlns:a16="http://schemas.microsoft.com/office/drawing/2014/main" id="{8D536C29-1F64-449E-9471-3E422E22FD08}"/>
            </a:ext>
          </a:extLst>
        </xdr:cNvPr>
        <xdr:cNvSpPr txBox="1"/>
      </xdr:nvSpPr>
      <xdr:spPr>
        <a:xfrm>
          <a:off x="593732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50DEA5B-1441-4B79-8A23-4400F671FE5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CB632CF-C2F4-4799-9831-B8D5D8ADB74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1F7EF81-453B-4111-83E6-25831077504E}"/>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DEF162AB-E78B-4DFF-BB97-377A788F711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2DC49F4E-BAC9-4FDB-8E7C-93798E9B18EE}"/>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68F776E-F6A9-4EE5-A818-E2001F0CE1F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6AC9AA6-7055-4EAA-B6C2-8EABEDB71CDB}"/>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85E1CD55-A33B-404D-8084-22CE1ABC07F3}"/>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DBC1F3AB-62C6-4FE6-97B2-1BD1740AF0E6}"/>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DB5AA8CF-8C26-4ACE-A9A3-13F6302F0F47}"/>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5A222FE4-AC38-45D1-94F5-0C70F6E980E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04A5E519-6FA4-4601-B9EC-FD76723C70AD}"/>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a:extLst>
            <a:ext uri="{FF2B5EF4-FFF2-40B4-BE49-F238E27FC236}">
              <a16:creationId xmlns:a16="http://schemas.microsoft.com/office/drawing/2014/main" id="{D61800CF-E737-4F3D-9ED0-BF3A50CF3B9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C41CF149-2796-42DF-A13C-937378BFF3A3}"/>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F704FCC8-E8A8-48FE-ACF9-17FEEF9FD5CD}"/>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CF86151D-DE28-46BC-820B-D0CBB21234D7}"/>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7989E213-E196-46AB-9575-599316D15E9D}"/>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88AE9D28-0019-472B-97F6-4549B3F62E87}"/>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B615EB24-9D48-4AF5-99A0-123138C9EB5D}"/>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3E7BFEF1-36CA-4422-B2F5-A25BB1BEBEB9}"/>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a:extLst>
            <a:ext uri="{FF2B5EF4-FFF2-40B4-BE49-F238E27FC236}">
              <a16:creationId xmlns:a16="http://schemas.microsoft.com/office/drawing/2014/main" id="{C3D74A21-9507-4C21-9027-2F86F1C47B09}"/>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9D5E6863-7075-41E8-BB49-2369A1F3A9D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a:extLst>
            <a:ext uri="{FF2B5EF4-FFF2-40B4-BE49-F238E27FC236}">
              <a16:creationId xmlns:a16="http://schemas.microsoft.com/office/drawing/2014/main" id="{2EF301E7-EB1D-41C6-94F8-5679556BF21D}"/>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794CF203-E5A3-43CB-87F3-BC2851688B6E}"/>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404" name="直線コネクタ 403">
          <a:extLst>
            <a:ext uri="{FF2B5EF4-FFF2-40B4-BE49-F238E27FC236}">
              <a16:creationId xmlns:a16="http://schemas.microsoft.com/office/drawing/2014/main" id="{C5E62889-20EC-43F4-B9FD-1A9E52DC3D3C}"/>
            </a:ext>
          </a:extLst>
        </xdr:cNvPr>
        <xdr:cNvCxnSpPr/>
      </xdr:nvCxnSpPr>
      <xdr:spPr>
        <a:xfrm flipV="1">
          <a:off x="4086225" y="1700974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3C7EAB6B-FD72-4228-AB07-749732001B25}"/>
            </a:ext>
          </a:extLst>
        </xdr:cNvPr>
        <xdr:cNvSpPr txBox="1"/>
      </xdr:nvSpPr>
      <xdr:spPr>
        <a:xfrm>
          <a:off x="4124960"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6" name="直線コネクタ 405">
          <a:extLst>
            <a:ext uri="{FF2B5EF4-FFF2-40B4-BE49-F238E27FC236}">
              <a16:creationId xmlns:a16="http://schemas.microsoft.com/office/drawing/2014/main" id="{7B538264-6978-4002-9E2F-CBF9BBEE3681}"/>
            </a:ext>
          </a:extLst>
        </xdr:cNvPr>
        <xdr:cNvCxnSpPr/>
      </xdr:nvCxnSpPr>
      <xdr:spPr>
        <a:xfrm>
          <a:off x="4020820" y="1824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407" name="【港湾・漁港】&#10;有形固定資産減価償却率最大値テキスト">
          <a:extLst>
            <a:ext uri="{FF2B5EF4-FFF2-40B4-BE49-F238E27FC236}">
              <a16:creationId xmlns:a16="http://schemas.microsoft.com/office/drawing/2014/main" id="{C67C9E5F-2C21-43F5-825E-0AC2CC72B1A6}"/>
            </a:ext>
          </a:extLst>
        </xdr:cNvPr>
        <xdr:cNvSpPr txBox="1"/>
      </xdr:nvSpPr>
      <xdr:spPr>
        <a:xfrm>
          <a:off x="4124960" y="1678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408" name="直線コネクタ 407">
          <a:extLst>
            <a:ext uri="{FF2B5EF4-FFF2-40B4-BE49-F238E27FC236}">
              <a16:creationId xmlns:a16="http://schemas.microsoft.com/office/drawing/2014/main" id="{DDE57DC2-297A-4065-B650-5D1F77225CC7}"/>
            </a:ext>
          </a:extLst>
        </xdr:cNvPr>
        <xdr:cNvCxnSpPr/>
      </xdr:nvCxnSpPr>
      <xdr:spPr>
        <a:xfrm>
          <a:off x="4020820" y="1700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57802</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BD1AC541-2C4B-4AF4-AD47-C24219044B5A}"/>
            </a:ext>
          </a:extLst>
        </xdr:cNvPr>
        <xdr:cNvSpPr txBox="1"/>
      </xdr:nvSpPr>
      <xdr:spPr>
        <a:xfrm>
          <a:off x="4124960" y="1732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410" name="フローチャート: 判断 409">
          <a:extLst>
            <a:ext uri="{FF2B5EF4-FFF2-40B4-BE49-F238E27FC236}">
              <a16:creationId xmlns:a16="http://schemas.microsoft.com/office/drawing/2014/main" id="{378696C1-8DA3-43AB-89C6-6753DC49F8B9}"/>
            </a:ext>
          </a:extLst>
        </xdr:cNvPr>
        <xdr:cNvSpPr/>
      </xdr:nvSpPr>
      <xdr:spPr>
        <a:xfrm>
          <a:off x="403606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411" name="フローチャート: 判断 410">
          <a:extLst>
            <a:ext uri="{FF2B5EF4-FFF2-40B4-BE49-F238E27FC236}">
              <a16:creationId xmlns:a16="http://schemas.microsoft.com/office/drawing/2014/main" id="{9FB000EC-E9E9-44ED-AA0A-1FA6AD9E75AB}"/>
            </a:ext>
          </a:extLst>
        </xdr:cNvPr>
        <xdr:cNvSpPr/>
      </xdr:nvSpPr>
      <xdr:spPr>
        <a:xfrm>
          <a:off x="3312160" y="1744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412" name="フローチャート: 判断 411">
          <a:extLst>
            <a:ext uri="{FF2B5EF4-FFF2-40B4-BE49-F238E27FC236}">
              <a16:creationId xmlns:a16="http://schemas.microsoft.com/office/drawing/2014/main" id="{07D729BC-5E28-4677-A656-B13A65D8FD38}"/>
            </a:ext>
          </a:extLst>
        </xdr:cNvPr>
        <xdr:cNvSpPr/>
      </xdr:nvSpPr>
      <xdr:spPr>
        <a:xfrm>
          <a:off x="2514600" y="17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413" name="フローチャート: 判断 412">
          <a:extLst>
            <a:ext uri="{FF2B5EF4-FFF2-40B4-BE49-F238E27FC236}">
              <a16:creationId xmlns:a16="http://schemas.microsoft.com/office/drawing/2014/main" id="{1BB98411-716D-442F-88DE-95966C2626B8}"/>
            </a:ext>
          </a:extLst>
        </xdr:cNvPr>
        <xdr:cNvSpPr/>
      </xdr:nvSpPr>
      <xdr:spPr>
        <a:xfrm>
          <a:off x="1739900" y="17381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14" name="フローチャート: 判断 413">
          <a:extLst>
            <a:ext uri="{FF2B5EF4-FFF2-40B4-BE49-F238E27FC236}">
              <a16:creationId xmlns:a16="http://schemas.microsoft.com/office/drawing/2014/main" id="{AAB979CD-D4B6-472D-BDB2-372B19E837E3}"/>
            </a:ext>
          </a:extLst>
        </xdr:cNvPr>
        <xdr:cNvSpPr/>
      </xdr:nvSpPr>
      <xdr:spPr>
        <a:xfrm>
          <a:off x="965200" y="174885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475871D-6430-44A3-9658-578F9CCBAABC}"/>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274E5DF-94C8-4F67-B829-AFB81C4EEBF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36C02A1-F4D8-42E1-BFD1-33C5C8B6552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2788D52-A9D4-4EA2-A40F-B46377C4CA9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7F9C9E0-ED68-4571-9205-4B33ACCC17D6}"/>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111125</xdr:rowOff>
    </xdr:from>
    <xdr:to>
      <xdr:col>24</xdr:col>
      <xdr:colOff>114300</xdr:colOff>
      <xdr:row>107</xdr:row>
      <xdr:rowOff>41275</xdr:rowOff>
    </xdr:to>
    <xdr:sp macro="" textlink="">
      <xdr:nvSpPr>
        <xdr:cNvPr id="420" name="楕円 419">
          <a:extLst>
            <a:ext uri="{FF2B5EF4-FFF2-40B4-BE49-F238E27FC236}">
              <a16:creationId xmlns:a16="http://schemas.microsoft.com/office/drawing/2014/main" id="{48F73ACF-2DCD-4549-8C62-3946E8131802}"/>
            </a:ext>
          </a:extLst>
        </xdr:cNvPr>
        <xdr:cNvSpPr/>
      </xdr:nvSpPr>
      <xdr:spPr>
        <a:xfrm>
          <a:off x="4036060" y="17880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89552</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8246055A-45E6-4402-B45D-B286BF519EAD}"/>
            </a:ext>
          </a:extLst>
        </xdr:cNvPr>
        <xdr:cNvSpPr txBox="1"/>
      </xdr:nvSpPr>
      <xdr:spPr>
        <a:xfrm>
          <a:off x="4124960" y="1785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65405</xdr:rowOff>
    </xdr:from>
    <xdr:to>
      <xdr:col>20</xdr:col>
      <xdr:colOff>38100</xdr:colOff>
      <xdr:row>106</xdr:row>
      <xdr:rowOff>167005</xdr:rowOff>
    </xdr:to>
    <xdr:sp macro="" textlink="">
      <xdr:nvSpPr>
        <xdr:cNvPr id="422" name="楕円 421">
          <a:extLst>
            <a:ext uri="{FF2B5EF4-FFF2-40B4-BE49-F238E27FC236}">
              <a16:creationId xmlns:a16="http://schemas.microsoft.com/office/drawing/2014/main" id="{7CE9AD04-968A-4E1C-9C5D-101859FB2599}"/>
            </a:ext>
          </a:extLst>
        </xdr:cNvPr>
        <xdr:cNvSpPr/>
      </xdr:nvSpPr>
      <xdr:spPr>
        <a:xfrm>
          <a:off x="3312160" y="1783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116205</xdr:rowOff>
    </xdr:from>
    <xdr:to>
      <xdr:col>24</xdr:col>
      <xdr:colOff>63500</xdr:colOff>
      <xdr:row>106</xdr:row>
      <xdr:rowOff>161925</xdr:rowOff>
    </xdr:to>
    <xdr:cxnSp macro="">
      <xdr:nvCxnSpPr>
        <xdr:cNvPr id="423" name="直線コネクタ 422">
          <a:extLst>
            <a:ext uri="{FF2B5EF4-FFF2-40B4-BE49-F238E27FC236}">
              <a16:creationId xmlns:a16="http://schemas.microsoft.com/office/drawing/2014/main" id="{DAFEDD45-B530-4BBC-BDCB-A48911757D7B}"/>
            </a:ext>
          </a:extLst>
        </xdr:cNvPr>
        <xdr:cNvCxnSpPr/>
      </xdr:nvCxnSpPr>
      <xdr:spPr>
        <a:xfrm>
          <a:off x="3355340" y="1788604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17780</xdr:rowOff>
    </xdr:from>
    <xdr:to>
      <xdr:col>15</xdr:col>
      <xdr:colOff>101600</xdr:colOff>
      <xdr:row>106</xdr:row>
      <xdr:rowOff>119380</xdr:rowOff>
    </xdr:to>
    <xdr:sp macro="" textlink="">
      <xdr:nvSpPr>
        <xdr:cNvPr id="424" name="楕円 423">
          <a:extLst>
            <a:ext uri="{FF2B5EF4-FFF2-40B4-BE49-F238E27FC236}">
              <a16:creationId xmlns:a16="http://schemas.microsoft.com/office/drawing/2014/main" id="{495E611B-FEFA-4E39-83A9-A61A6AD45999}"/>
            </a:ext>
          </a:extLst>
        </xdr:cNvPr>
        <xdr:cNvSpPr/>
      </xdr:nvSpPr>
      <xdr:spPr>
        <a:xfrm>
          <a:off x="25146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68580</xdr:rowOff>
    </xdr:from>
    <xdr:to>
      <xdr:col>19</xdr:col>
      <xdr:colOff>177800</xdr:colOff>
      <xdr:row>106</xdr:row>
      <xdr:rowOff>116205</xdr:rowOff>
    </xdr:to>
    <xdr:cxnSp macro="">
      <xdr:nvCxnSpPr>
        <xdr:cNvPr id="425" name="直線コネクタ 424">
          <a:extLst>
            <a:ext uri="{FF2B5EF4-FFF2-40B4-BE49-F238E27FC236}">
              <a16:creationId xmlns:a16="http://schemas.microsoft.com/office/drawing/2014/main" id="{F52AE05B-BDF3-4324-B925-B300B9B1CD0B}"/>
            </a:ext>
          </a:extLst>
        </xdr:cNvPr>
        <xdr:cNvCxnSpPr/>
      </xdr:nvCxnSpPr>
      <xdr:spPr>
        <a:xfrm>
          <a:off x="2565400" y="1783842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143511</xdr:rowOff>
    </xdr:from>
    <xdr:to>
      <xdr:col>10</xdr:col>
      <xdr:colOff>165100</xdr:colOff>
      <xdr:row>106</xdr:row>
      <xdr:rowOff>73661</xdr:rowOff>
    </xdr:to>
    <xdr:sp macro="" textlink="">
      <xdr:nvSpPr>
        <xdr:cNvPr id="426" name="楕円 425">
          <a:extLst>
            <a:ext uri="{FF2B5EF4-FFF2-40B4-BE49-F238E27FC236}">
              <a16:creationId xmlns:a16="http://schemas.microsoft.com/office/drawing/2014/main" id="{E7244613-D90B-4DB9-AD4F-73A0B36AFA58}"/>
            </a:ext>
          </a:extLst>
        </xdr:cNvPr>
        <xdr:cNvSpPr/>
      </xdr:nvSpPr>
      <xdr:spPr>
        <a:xfrm>
          <a:off x="1739900" y="177457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22861</xdr:rowOff>
    </xdr:from>
    <xdr:to>
      <xdr:col>15</xdr:col>
      <xdr:colOff>50800</xdr:colOff>
      <xdr:row>106</xdr:row>
      <xdr:rowOff>68580</xdr:rowOff>
    </xdr:to>
    <xdr:cxnSp macro="">
      <xdr:nvCxnSpPr>
        <xdr:cNvPr id="427" name="直線コネクタ 426">
          <a:extLst>
            <a:ext uri="{FF2B5EF4-FFF2-40B4-BE49-F238E27FC236}">
              <a16:creationId xmlns:a16="http://schemas.microsoft.com/office/drawing/2014/main" id="{DF98CF00-DE82-40AF-8E0C-1B7C20C7A7F0}"/>
            </a:ext>
          </a:extLst>
        </xdr:cNvPr>
        <xdr:cNvCxnSpPr/>
      </xdr:nvCxnSpPr>
      <xdr:spPr>
        <a:xfrm>
          <a:off x="1790700" y="17792701"/>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95886</xdr:rowOff>
    </xdr:from>
    <xdr:to>
      <xdr:col>6</xdr:col>
      <xdr:colOff>38100</xdr:colOff>
      <xdr:row>106</xdr:row>
      <xdr:rowOff>26036</xdr:rowOff>
    </xdr:to>
    <xdr:sp macro="" textlink="">
      <xdr:nvSpPr>
        <xdr:cNvPr id="428" name="楕円 427">
          <a:extLst>
            <a:ext uri="{FF2B5EF4-FFF2-40B4-BE49-F238E27FC236}">
              <a16:creationId xmlns:a16="http://schemas.microsoft.com/office/drawing/2014/main" id="{A8BBC419-B178-4C92-B1E5-3C4FF31382AD}"/>
            </a:ext>
          </a:extLst>
        </xdr:cNvPr>
        <xdr:cNvSpPr/>
      </xdr:nvSpPr>
      <xdr:spPr>
        <a:xfrm>
          <a:off x="965200" y="176980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146686</xdr:rowOff>
    </xdr:from>
    <xdr:to>
      <xdr:col>10</xdr:col>
      <xdr:colOff>114300</xdr:colOff>
      <xdr:row>106</xdr:row>
      <xdr:rowOff>22861</xdr:rowOff>
    </xdr:to>
    <xdr:cxnSp macro="">
      <xdr:nvCxnSpPr>
        <xdr:cNvPr id="429" name="直線コネクタ 428">
          <a:extLst>
            <a:ext uri="{FF2B5EF4-FFF2-40B4-BE49-F238E27FC236}">
              <a16:creationId xmlns:a16="http://schemas.microsoft.com/office/drawing/2014/main" id="{B7EA261E-710F-4E61-AABF-4CF93837DCA7}"/>
            </a:ext>
          </a:extLst>
        </xdr:cNvPr>
        <xdr:cNvCxnSpPr/>
      </xdr:nvCxnSpPr>
      <xdr:spPr>
        <a:xfrm>
          <a:off x="1008380" y="17748886"/>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124477</xdr:rowOff>
    </xdr:from>
    <xdr:ext cx="405111" cy="259045"/>
    <xdr:sp macro="" textlink="">
      <xdr:nvSpPr>
        <xdr:cNvPr id="430" name="n_1aveValue【港湾・漁港】&#10;有形固定資産減価償却率">
          <a:extLst>
            <a:ext uri="{FF2B5EF4-FFF2-40B4-BE49-F238E27FC236}">
              <a16:creationId xmlns:a16="http://schemas.microsoft.com/office/drawing/2014/main" id="{46BB79DA-0537-4D31-BA05-0E36270E45A1}"/>
            </a:ext>
          </a:extLst>
        </xdr:cNvPr>
        <xdr:cNvSpPr txBox="1"/>
      </xdr:nvSpPr>
      <xdr:spPr>
        <a:xfrm>
          <a:off x="317056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126382</xdr:rowOff>
    </xdr:from>
    <xdr:ext cx="405111" cy="259045"/>
    <xdr:sp macro="" textlink="">
      <xdr:nvSpPr>
        <xdr:cNvPr id="431" name="n_2aveValue【港湾・漁港】&#10;有形固定資産減価償却率">
          <a:extLst>
            <a:ext uri="{FF2B5EF4-FFF2-40B4-BE49-F238E27FC236}">
              <a16:creationId xmlns:a16="http://schemas.microsoft.com/office/drawing/2014/main" id="{CDDC3FB0-7018-4F30-937A-CB81518EEC67}"/>
            </a:ext>
          </a:extLst>
        </xdr:cNvPr>
        <xdr:cNvSpPr txBox="1"/>
      </xdr:nvSpPr>
      <xdr:spPr>
        <a:xfrm>
          <a:off x="238570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61613</xdr:rowOff>
    </xdr:from>
    <xdr:ext cx="405111" cy="259045"/>
    <xdr:sp macro="" textlink="">
      <xdr:nvSpPr>
        <xdr:cNvPr id="432" name="n_3aveValue【港湾・漁港】&#10;有形固定資産減価償却率">
          <a:extLst>
            <a:ext uri="{FF2B5EF4-FFF2-40B4-BE49-F238E27FC236}">
              <a16:creationId xmlns:a16="http://schemas.microsoft.com/office/drawing/2014/main" id="{BFC2A72C-57EC-440F-A613-6C8E64D41A53}"/>
            </a:ext>
          </a:extLst>
        </xdr:cNvPr>
        <xdr:cNvSpPr txBox="1"/>
      </xdr:nvSpPr>
      <xdr:spPr>
        <a:xfrm>
          <a:off x="1611004" y="1716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652</xdr:rowOff>
    </xdr:from>
    <xdr:ext cx="405111" cy="259045"/>
    <xdr:sp macro="" textlink="">
      <xdr:nvSpPr>
        <xdr:cNvPr id="433" name="n_4aveValue【港湾・漁港】&#10;有形固定資産減価償却率">
          <a:extLst>
            <a:ext uri="{FF2B5EF4-FFF2-40B4-BE49-F238E27FC236}">
              <a16:creationId xmlns:a16="http://schemas.microsoft.com/office/drawing/2014/main" id="{45688E64-C94B-4A1E-91D6-04BFB7C75663}"/>
            </a:ext>
          </a:extLst>
        </xdr:cNvPr>
        <xdr:cNvSpPr txBox="1"/>
      </xdr:nvSpPr>
      <xdr:spPr>
        <a:xfrm>
          <a:off x="83630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158132</xdr:rowOff>
    </xdr:from>
    <xdr:ext cx="405111" cy="259045"/>
    <xdr:sp macro="" textlink="">
      <xdr:nvSpPr>
        <xdr:cNvPr id="434" name="n_1mainValue【港湾・漁港】&#10;有形固定資産減価償却率">
          <a:extLst>
            <a:ext uri="{FF2B5EF4-FFF2-40B4-BE49-F238E27FC236}">
              <a16:creationId xmlns:a16="http://schemas.microsoft.com/office/drawing/2014/main" id="{A9C97C41-52C9-4074-B494-EC8829297576}"/>
            </a:ext>
          </a:extLst>
        </xdr:cNvPr>
        <xdr:cNvSpPr txBox="1"/>
      </xdr:nvSpPr>
      <xdr:spPr>
        <a:xfrm>
          <a:off x="317056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110507</xdr:rowOff>
    </xdr:from>
    <xdr:ext cx="405111" cy="259045"/>
    <xdr:sp macro="" textlink="">
      <xdr:nvSpPr>
        <xdr:cNvPr id="435" name="n_2mainValue【港湾・漁港】&#10;有形固定資産減価償却率">
          <a:extLst>
            <a:ext uri="{FF2B5EF4-FFF2-40B4-BE49-F238E27FC236}">
              <a16:creationId xmlns:a16="http://schemas.microsoft.com/office/drawing/2014/main" id="{3D580508-898C-4AA7-8088-E1F5F4C427B8}"/>
            </a:ext>
          </a:extLst>
        </xdr:cNvPr>
        <xdr:cNvSpPr txBox="1"/>
      </xdr:nvSpPr>
      <xdr:spPr>
        <a:xfrm>
          <a:off x="238570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64788</xdr:rowOff>
    </xdr:from>
    <xdr:ext cx="405111" cy="259045"/>
    <xdr:sp macro="" textlink="">
      <xdr:nvSpPr>
        <xdr:cNvPr id="436" name="n_3mainValue【港湾・漁港】&#10;有形固定資産減価償却率">
          <a:extLst>
            <a:ext uri="{FF2B5EF4-FFF2-40B4-BE49-F238E27FC236}">
              <a16:creationId xmlns:a16="http://schemas.microsoft.com/office/drawing/2014/main" id="{6130D0D0-BE49-462C-90BF-5C3EED43ED32}"/>
            </a:ext>
          </a:extLst>
        </xdr:cNvPr>
        <xdr:cNvSpPr txBox="1"/>
      </xdr:nvSpPr>
      <xdr:spPr>
        <a:xfrm>
          <a:off x="1611004" y="178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17163</xdr:rowOff>
    </xdr:from>
    <xdr:ext cx="405111" cy="259045"/>
    <xdr:sp macro="" textlink="">
      <xdr:nvSpPr>
        <xdr:cNvPr id="437" name="n_4mainValue【港湾・漁港】&#10;有形固定資産減価償却率">
          <a:extLst>
            <a:ext uri="{FF2B5EF4-FFF2-40B4-BE49-F238E27FC236}">
              <a16:creationId xmlns:a16="http://schemas.microsoft.com/office/drawing/2014/main" id="{8B1B6215-2ABD-4B2B-8087-3FEC250A17D7}"/>
            </a:ext>
          </a:extLst>
        </xdr:cNvPr>
        <xdr:cNvSpPr txBox="1"/>
      </xdr:nvSpPr>
      <xdr:spPr>
        <a:xfrm>
          <a:off x="836304" y="1778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ECD1C031-243E-4BB2-B693-F0D45301ED5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1941482D-D43D-4E59-BE2E-2C80E88BBD4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8ACB990-9128-43D5-B049-3B185400556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20107B11-A402-4459-973B-28A869B057D5}"/>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BB36F7B-6B76-4964-82B2-9F101B70BCC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61DFFDA1-3B9F-4608-BB40-990E1921D35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CD745513-2C11-484F-BEAF-D3963330FB1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81451D2-C458-430D-A95C-3C8E1A9E2553}"/>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A18A954-5FC8-465C-A7F5-B8CF29D3D6DA}"/>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7CBE721A-20C1-4589-AABE-474855E87CAE}"/>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1CD8B738-3F5F-4896-95D9-F075CE68B463}"/>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CF4CD826-A48C-47D3-893C-405176491215}"/>
            </a:ext>
          </a:extLst>
        </xdr:cNvPr>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3AED6B7A-0C29-4FE5-BFD6-F673CCB44F4B}"/>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a:extLst>
            <a:ext uri="{FF2B5EF4-FFF2-40B4-BE49-F238E27FC236}">
              <a16:creationId xmlns:a16="http://schemas.microsoft.com/office/drawing/2014/main" id="{5EC6E11F-9F38-48EF-A36E-890278474D8C}"/>
            </a:ext>
          </a:extLst>
        </xdr:cNvPr>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3EDED9B8-9EC3-40DE-9266-4DFA28187CCB}"/>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a:extLst>
            <a:ext uri="{FF2B5EF4-FFF2-40B4-BE49-F238E27FC236}">
              <a16:creationId xmlns:a16="http://schemas.microsoft.com/office/drawing/2014/main" id="{6FEDE096-C377-4039-8790-3F6E5566120B}"/>
            </a:ext>
          </a:extLst>
        </xdr:cNvPr>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82FA344C-9EA6-47A0-BEFB-62C8E6980A5A}"/>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a:extLst>
            <a:ext uri="{FF2B5EF4-FFF2-40B4-BE49-F238E27FC236}">
              <a16:creationId xmlns:a16="http://schemas.microsoft.com/office/drawing/2014/main" id="{5AC0A756-FA90-4271-AE19-C0F242E5A6DC}"/>
            </a:ext>
          </a:extLst>
        </xdr:cNvPr>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69D94667-79B3-49E2-AC81-07981F363653}"/>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a:extLst>
            <a:ext uri="{FF2B5EF4-FFF2-40B4-BE49-F238E27FC236}">
              <a16:creationId xmlns:a16="http://schemas.microsoft.com/office/drawing/2014/main" id="{09EB3DE1-D566-4701-B0A3-8ED852AD1652}"/>
            </a:ext>
          </a:extLst>
        </xdr:cNvPr>
        <xdr:cNvSpPr txBox="1"/>
      </xdr:nvSpPr>
      <xdr:spPr>
        <a:xfrm>
          <a:off x="5299921" y="1662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BE356715-6669-4682-BBC7-C39AF080B0B9}"/>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a:extLst>
            <a:ext uri="{FF2B5EF4-FFF2-40B4-BE49-F238E27FC236}">
              <a16:creationId xmlns:a16="http://schemas.microsoft.com/office/drawing/2014/main" id="{5884583D-2E75-499C-A7AC-E1FFB7CCA39B}"/>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D669A2C0-E503-418F-BDA7-39934F419E51}"/>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61" name="直線コネクタ 460">
          <a:extLst>
            <a:ext uri="{FF2B5EF4-FFF2-40B4-BE49-F238E27FC236}">
              <a16:creationId xmlns:a16="http://schemas.microsoft.com/office/drawing/2014/main" id="{C166DC37-819B-4B29-892D-F0F859F7D3E0}"/>
            </a:ext>
          </a:extLst>
        </xdr:cNvPr>
        <xdr:cNvCxnSpPr/>
      </xdr:nvCxnSpPr>
      <xdr:spPr>
        <a:xfrm flipV="1">
          <a:off x="9219565" y="16799601"/>
          <a:ext cx="0" cy="1433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E4F0A25E-2FB8-4F91-8D81-6B81EBDBF65F}"/>
            </a:ext>
          </a:extLst>
        </xdr:cNvPr>
        <xdr:cNvSpPr txBox="1"/>
      </xdr:nvSpPr>
      <xdr:spPr>
        <a:xfrm>
          <a:off x="9258300" y="18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63" name="直線コネクタ 462">
          <a:extLst>
            <a:ext uri="{FF2B5EF4-FFF2-40B4-BE49-F238E27FC236}">
              <a16:creationId xmlns:a16="http://schemas.microsoft.com/office/drawing/2014/main" id="{3370D8F9-7B6E-47FE-80C4-26B82742AF32}"/>
            </a:ext>
          </a:extLst>
        </xdr:cNvPr>
        <xdr:cNvCxnSpPr/>
      </xdr:nvCxnSpPr>
      <xdr:spPr>
        <a:xfrm>
          <a:off x="9154160" y="182332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07031233-C885-4DDB-BAE5-9EAB8C349C32}"/>
            </a:ext>
          </a:extLst>
        </xdr:cNvPr>
        <xdr:cNvSpPr txBox="1"/>
      </xdr:nvSpPr>
      <xdr:spPr>
        <a:xfrm>
          <a:off x="9258300" y="1658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65" name="直線コネクタ 464">
          <a:extLst>
            <a:ext uri="{FF2B5EF4-FFF2-40B4-BE49-F238E27FC236}">
              <a16:creationId xmlns:a16="http://schemas.microsoft.com/office/drawing/2014/main" id="{9617B771-7AC1-49AE-878C-721EEA8ED38D}"/>
            </a:ext>
          </a:extLst>
        </xdr:cNvPr>
        <xdr:cNvCxnSpPr/>
      </xdr:nvCxnSpPr>
      <xdr:spPr>
        <a:xfrm>
          <a:off x="9154160" y="1679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66" name="【港湾・漁港】&#10;一人当たり有形固定資産（償却資産）額平均値テキスト">
          <a:extLst>
            <a:ext uri="{FF2B5EF4-FFF2-40B4-BE49-F238E27FC236}">
              <a16:creationId xmlns:a16="http://schemas.microsoft.com/office/drawing/2014/main" id="{E9A737E9-86BB-494D-9AC6-CA5C7BEE87F2}"/>
            </a:ext>
          </a:extLst>
        </xdr:cNvPr>
        <xdr:cNvSpPr txBox="1"/>
      </xdr:nvSpPr>
      <xdr:spPr>
        <a:xfrm>
          <a:off x="9258300" y="17741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67" name="フローチャート: 判断 466">
          <a:extLst>
            <a:ext uri="{FF2B5EF4-FFF2-40B4-BE49-F238E27FC236}">
              <a16:creationId xmlns:a16="http://schemas.microsoft.com/office/drawing/2014/main" id="{EE7304E7-3B99-4B9D-8612-FD4421B1AB5F}"/>
            </a:ext>
          </a:extLst>
        </xdr:cNvPr>
        <xdr:cNvSpPr/>
      </xdr:nvSpPr>
      <xdr:spPr>
        <a:xfrm>
          <a:off x="9192260" y="17886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68" name="フローチャート: 判断 467">
          <a:extLst>
            <a:ext uri="{FF2B5EF4-FFF2-40B4-BE49-F238E27FC236}">
              <a16:creationId xmlns:a16="http://schemas.microsoft.com/office/drawing/2014/main" id="{345FB3A3-6C1D-4CDB-B161-8A08A5E07C9B}"/>
            </a:ext>
          </a:extLst>
        </xdr:cNvPr>
        <xdr:cNvSpPr/>
      </xdr:nvSpPr>
      <xdr:spPr>
        <a:xfrm>
          <a:off x="8445500" y="178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69" name="フローチャート: 判断 468">
          <a:extLst>
            <a:ext uri="{FF2B5EF4-FFF2-40B4-BE49-F238E27FC236}">
              <a16:creationId xmlns:a16="http://schemas.microsoft.com/office/drawing/2014/main" id="{35409454-F598-44C9-8115-4E0EF1C53BC7}"/>
            </a:ext>
          </a:extLst>
        </xdr:cNvPr>
        <xdr:cNvSpPr/>
      </xdr:nvSpPr>
      <xdr:spPr>
        <a:xfrm>
          <a:off x="7670800" y="17898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70" name="フローチャート: 判断 469">
          <a:extLst>
            <a:ext uri="{FF2B5EF4-FFF2-40B4-BE49-F238E27FC236}">
              <a16:creationId xmlns:a16="http://schemas.microsoft.com/office/drawing/2014/main" id="{4A9BFB15-49FE-47B6-A4EE-19F51D22A626}"/>
            </a:ext>
          </a:extLst>
        </xdr:cNvPr>
        <xdr:cNvSpPr/>
      </xdr:nvSpPr>
      <xdr:spPr>
        <a:xfrm>
          <a:off x="6873240" y="178557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78470</xdr:rowOff>
    </xdr:from>
    <xdr:to>
      <xdr:col>36</xdr:col>
      <xdr:colOff>165100</xdr:colOff>
      <xdr:row>106</xdr:row>
      <xdr:rowOff>8620</xdr:rowOff>
    </xdr:to>
    <xdr:sp macro="" textlink="">
      <xdr:nvSpPr>
        <xdr:cNvPr id="471" name="フローチャート: 判断 470">
          <a:extLst>
            <a:ext uri="{FF2B5EF4-FFF2-40B4-BE49-F238E27FC236}">
              <a16:creationId xmlns:a16="http://schemas.microsoft.com/office/drawing/2014/main" id="{95041D78-24D9-4746-9138-4556CDF35C3B}"/>
            </a:ext>
          </a:extLst>
        </xdr:cNvPr>
        <xdr:cNvSpPr/>
      </xdr:nvSpPr>
      <xdr:spPr>
        <a:xfrm>
          <a:off x="6098540" y="17680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46DAB6F-BEDF-40D5-BFB4-D8A16007681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DDA50A2-BB1E-4A4B-8FCC-509573291AC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8A550C0-8449-4BC7-92E0-4E100C9DC9A9}"/>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887A5F1-0EE5-4B25-9064-4664EAE3B6CB}"/>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C8981B1-5B8D-4BAD-99D5-F62ED7574F83}"/>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77353</xdr:rowOff>
    </xdr:from>
    <xdr:to>
      <xdr:col>55</xdr:col>
      <xdr:colOff>50800</xdr:colOff>
      <xdr:row>109</xdr:row>
      <xdr:rowOff>7503</xdr:rowOff>
    </xdr:to>
    <xdr:sp macro="" textlink="">
      <xdr:nvSpPr>
        <xdr:cNvPr id="477" name="楕円 476">
          <a:extLst>
            <a:ext uri="{FF2B5EF4-FFF2-40B4-BE49-F238E27FC236}">
              <a16:creationId xmlns:a16="http://schemas.microsoft.com/office/drawing/2014/main" id="{6E458429-61B1-416D-98F0-4DDAEA9E38A5}"/>
            </a:ext>
          </a:extLst>
        </xdr:cNvPr>
        <xdr:cNvSpPr/>
      </xdr:nvSpPr>
      <xdr:spPr>
        <a:xfrm>
          <a:off x="9192260" y="18182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163730</xdr:rowOff>
    </xdr:from>
    <xdr:ext cx="469744" cy="259045"/>
    <xdr:sp macro="" textlink="">
      <xdr:nvSpPr>
        <xdr:cNvPr id="478" name="【港湾・漁港】&#10;一人当たり有形固定資産（償却資産）額該当値テキスト">
          <a:extLst>
            <a:ext uri="{FF2B5EF4-FFF2-40B4-BE49-F238E27FC236}">
              <a16:creationId xmlns:a16="http://schemas.microsoft.com/office/drawing/2014/main" id="{28088EE9-6FCC-48BF-B072-15255C9CBD06}"/>
            </a:ext>
          </a:extLst>
        </xdr:cNvPr>
        <xdr:cNvSpPr txBox="1"/>
      </xdr:nvSpPr>
      <xdr:spPr>
        <a:xfrm>
          <a:off x="9258300" y="1810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77377</xdr:rowOff>
    </xdr:from>
    <xdr:to>
      <xdr:col>50</xdr:col>
      <xdr:colOff>165100</xdr:colOff>
      <xdr:row>109</xdr:row>
      <xdr:rowOff>7527</xdr:rowOff>
    </xdr:to>
    <xdr:sp macro="" textlink="">
      <xdr:nvSpPr>
        <xdr:cNvPr id="479" name="楕円 478">
          <a:extLst>
            <a:ext uri="{FF2B5EF4-FFF2-40B4-BE49-F238E27FC236}">
              <a16:creationId xmlns:a16="http://schemas.microsoft.com/office/drawing/2014/main" id="{336ABBAD-37F5-426C-9DF9-AFA4E66C4357}"/>
            </a:ext>
          </a:extLst>
        </xdr:cNvPr>
        <xdr:cNvSpPr/>
      </xdr:nvSpPr>
      <xdr:spPr>
        <a:xfrm>
          <a:off x="8445500" y="18182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128153</xdr:rowOff>
    </xdr:from>
    <xdr:to>
      <xdr:col>55</xdr:col>
      <xdr:colOff>0</xdr:colOff>
      <xdr:row>108</xdr:row>
      <xdr:rowOff>128177</xdr:rowOff>
    </xdr:to>
    <xdr:cxnSp macro="">
      <xdr:nvCxnSpPr>
        <xdr:cNvPr id="480" name="直線コネクタ 479">
          <a:extLst>
            <a:ext uri="{FF2B5EF4-FFF2-40B4-BE49-F238E27FC236}">
              <a16:creationId xmlns:a16="http://schemas.microsoft.com/office/drawing/2014/main" id="{FE55CA66-4CBB-4745-AC25-68F472ADCAEF}"/>
            </a:ext>
          </a:extLst>
        </xdr:cNvPr>
        <xdr:cNvCxnSpPr/>
      </xdr:nvCxnSpPr>
      <xdr:spPr>
        <a:xfrm flipV="1">
          <a:off x="8496300" y="18233273"/>
          <a:ext cx="7239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77440</xdr:rowOff>
    </xdr:from>
    <xdr:to>
      <xdr:col>46</xdr:col>
      <xdr:colOff>38100</xdr:colOff>
      <xdr:row>109</xdr:row>
      <xdr:rowOff>7590</xdr:rowOff>
    </xdr:to>
    <xdr:sp macro="" textlink="">
      <xdr:nvSpPr>
        <xdr:cNvPr id="481" name="楕円 480">
          <a:extLst>
            <a:ext uri="{FF2B5EF4-FFF2-40B4-BE49-F238E27FC236}">
              <a16:creationId xmlns:a16="http://schemas.microsoft.com/office/drawing/2014/main" id="{69556623-9796-44FD-8B8E-5404A7C9586B}"/>
            </a:ext>
          </a:extLst>
        </xdr:cNvPr>
        <xdr:cNvSpPr/>
      </xdr:nvSpPr>
      <xdr:spPr>
        <a:xfrm>
          <a:off x="7670800" y="18182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128177</xdr:rowOff>
    </xdr:from>
    <xdr:to>
      <xdr:col>50</xdr:col>
      <xdr:colOff>114300</xdr:colOff>
      <xdr:row>108</xdr:row>
      <xdr:rowOff>128240</xdr:rowOff>
    </xdr:to>
    <xdr:cxnSp macro="">
      <xdr:nvCxnSpPr>
        <xdr:cNvPr id="482" name="直線コネクタ 481">
          <a:extLst>
            <a:ext uri="{FF2B5EF4-FFF2-40B4-BE49-F238E27FC236}">
              <a16:creationId xmlns:a16="http://schemas.microsoft.com/office/drawing/2014/main" id="{C9FB1BE0-3C2F-482A-9838-B0451F8EDC5D}"/>
            </a:ext>
          </a:extLst>
        </xdr:cNvPr>
        <xdr:cNvCxnSpPr/>
      </xdr:nvCxnSpPr>
      <xdr:spPr>
        <a:xfrm flipV="1">
          <a:off x="7713980" y="18233297"/>
          <a:ext cx="782320" cy="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77623</xdr:rowOff>
    </xdr:from>
    <xdr:to>
      <xdr:col>41</xdr:col>
      <xdr:colOff>101600</xdr:colOff>
      <xdr:row>109</xdr:row>
      <xdr:rowOff>7773</xdr:rowOff>
    </xdr:to>
    <xdr:sp macro="" textlink="">
      <xdr:nvSpPr>
        <xdr:cNvPr id="483" name="楕円 482">
          <a:extLst>
            <a:ext uri="{FF2B5EF4-FFF2-40B4-BE49-F238E27FC236}">
              <a16:creationId xmlns:a16="http://schemas.microsoft.com/office/drawing/2014/main" id="{55FD230A-3747-4498-9B0A-89F2AB78BE69}"/>
            </a:ext>
          </a:extLst>
        </xdr:cNvPr>
        <xdr:cNvSpPr/>
      </xdr:nvSpPr>
      <xdr:spPr>
        <a:xfrm>
          <a:off x="6873240" y="181827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128240</xdr:rowOff>
    </xdr:from>
    <xdr:to>
      <xdr:col>45</xdr:col>
      <xdr:colOff>177800</xdr:colOff>
      <xdr:row>108</xdr:row>
      <xdr:rowOff>128423</xdr:rowOff>
    </xdr:to>
    <xdr:cxnSp macro="">
      <xdr:nvCxnSpPr>
        <xdr:cNvPr id="484" name="直線コネクタ 483">
          <a:extLst>
            <a:ext uri="{FF2B5EF4-FFF2-40B4-BE49-F238E27FC236}">
              <a16:creationId xmlns:a16="http://schemas.microsoft.com/office/drawing/2014/main" id="{157D423B-308A-432F-935C-065378874214}"/>
            </a:ext>
          </a:extLst>
        </xdr:cNvPr>
        <xdr:cNvCxnSpPr/>
      </xdr:nvCxnSpPr>
      <xdr:spPr>
        <a:xfrm flipV="1">
          <a:off x="6924040" y="18233360"/>
          <a:ext cx="78994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77727</xdr:rowOff>
    </xdr:from>
    <xdr:to>
      <xdr:col>36</xdr:col>
      <xdr:colOff>165100</xdr:colOff>
      <xdr:row>109</xdr:row>
      <xdr:rowOff>7877</xdr:rowOff>
    </xdr:to>
    <xdr:sp macro="" textlink="">
      <xdr:nvSpPr>
        <xdr:cNvPr id="485" name="楕円 484">
          <a:extLst>
            <a:ext uri="{FF2B5EF4-FFF2-40B4-BE49-F238E27FC236}">
              <a16:creationId xmlns:a16="http://schemas.microsoft.com/office/drawing/2014/main" id="{3015056E-54F7-4071-BE6D-5EC8001ADC9F}"/>
            </a:ext>
          </a:extLst>
        </xdr:cNvPr>
        <xdr:cNvSpPr/>
      </xdr:nvSpPr>
      <xdr:spPr>
        <a:xfrm>
          <a:off x="6098540" y="181828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128423</xdr:rowOff>
    </xdr:from>
    <xdr:to>
      <xdr:col>41</xdr:col>
      <xdr:colOff>50800</xdr:colOff>
      <xdr:row>108</xdr:row>
      <xdr:rowOff>128527</xdr:rowOff>
    </xdr:to>
    <xdr:cxnSp macro="">
      <xdr:nvCxnSpPr>
        <xdr:cNvPr id="486" name="直線コネクタ 485">
          <a:extLst>
            <a:ext uri="{FF2B5EF4-FFF2-40B4-BE49-F238E27FC236}">
              <a16:creationId xmlns:a16="http://schemas.microsoft.com/office/drawing/2014/main" id="{962690E1-EC37-44AC-996B-0247B1DB7F1C}"/>
            </a:ext>
          </a:extLst>
        </xdr:cNvPr>
        <xdr:cNvCxnSpPr/>
      </xdr:nvCxnSpPr>
      <xdr:spPr>
        <a:xfrm flipV="1">
          <a:off x="6149340" y="18233543"/>
          <a:ext cx="7747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154777</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397E5DF0-3FBE-4D64-98F4-10439E19F681}"/>
            </a:ext>
          </a:extLst>
        </xdr:cNvPr>
        <xdr:cNvSpPr txBox="1"/>
      </xdr:nvSpPr>
      <xdr:spPr>
        <a:xfrm>
          <a:off x="8214575" y="175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88" name="n_2aveValue【港湾・漁港】&#10;一人当たり有形固定資産（償却資産）額">
          <a:extLst>
            <a:ext uri="{FF2B5EF4-FFF2-40B4-BE49-F238E27FC236}">
              <a16:creationId xmlns:a16="http://schemas.microsoft.com/office/drawing/2014/main" id="{54D47EEF-D5C2-436D-9507-E733F95AB545}"/>
            </a:ext>
          </a:extLst>
        </xdr:cNvPr>
        <xdr:cNvSpPr txBox="1"/>
      </xdr:nvSpPr>
      <xdr:spPr>
        <a:xfrm>
          <a:off x="7477271" y="176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89" name="n_3aveValue【港湾・漁港】&#10;一人当たり有形固定資産（償却資産）額">
          <a:extLst>
            <a:ext uri="{FF2B5EF4-FFF2-40B4-BE49-F238E27FC236}">
              <a16:creationId xmlns:a16="http://schemas.microsoft.com/office/drawing/2014/main" id="{18759C6A-6948-438A-BEA0-C706030DB00A}"/>
            </a:ext>
          </a:extLst>
        </xdr:cNvPr>
        <xdr:cNvSpPr txBox="1"/>
      </xdr:nvSpPr>
      <xdr:spPr>
        <a:xfrm>
          <a:off x="6702571" y="1763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25147</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A9BB472B-C533-4437-9CF2-30BF426EE206}"/>
            </a:ext>
          </a:extLst>
        </xdr:cNvPr>
        <xdr:cNvSpPr txBox="1"/>
      </xdr:nvSpPr>
      <xdr:spPr>
        <a:xfrm>
          <a:off x="5872695" y="1745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170104</xdr:rowOff>
    </xdr:from>
    <xdr:ext cx="469744" cy="259045"/>
    <xdr:sp macro="" textlink="">
      <xdr:nvSpPr>
        <xdr:cNvPr id="491" name="n_1mainValue【港湾・漁港】&#10;一人当たり有形固定資産（償却資産）額">
          <a:extLst>
            <a:ext uri="{FF2B5EF4-FFF2-40B4-BE49-F238E27FC236}">
              <a16:creationId xmlns:a16="http://schemas.microsoft.com/office/drawing/2014/main" id="{BAC1279F-EADF-44C8-80EE-58E939762023}"/>
            </a:ext>
          </a:extLst>
        </xdr:cNvPr>
        <xdr:cNvSpPr txBox="1"/>
      </xdr:nvSpPr>
      <xdr:spPr>
        <a:xfrm>
          <a:off x="8271588" y="1827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170167</xdr:rowOff>
    </xdr:from>
    <xdr:ext cx="469744" cy="259045"/>
    <xdr:sp macro="" textlink="">
      <xdr:nvSpPr>
        <xdr:cNvPr id="492" name="n_2mainValue【港湾・漁港】&#10;一人当たり有形固定資産（償却資産）額">
          <a:extLst>
            <a:ext uri="{FF2B5EF4-FFF2-40B4-BE49-F238E27FC236}">
              <a16:creationId xmlns:a16="http://schemas.microsoft.com/office/drawing/2014/main" id="{23FD6B7C-CC49-4363-8DB1-A50A455CABB7}"/>
            </a:ext>
          </a:extLst>
        </xdr:cNvPr>
        <xdr:cNvSpPr txBox="1"/>
      </xdr:nvSpPr>
      <xdr:spPr>
        <a:xfrm>
          <a:off x="7509588" y="18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170350</xdr:rowOff>
    </xdr:from>
    <xdr:ext cx="469744" cy="259045"/>
    <xdr:sp macro="" textlink="">
      <xdr:nvSpPr>
        <xdr:cNvPr id="493" name="n_3mainValue【港湾・漁港】&#10;一人当たり有形固定資産（償却資産）額">
          <a:extLst>
            <a:ext uri="{FF2B5EF4-FFF2-40B4-BE49-F238E27FC236}">
              <a16:creationId xmlns:a16="http://schemas.microsoft.com/office/drawing/2014/main" id="{162BFC00-20F6-43BC-9E2C-1B18BFC2428A}"/>
            </a:ext>
          </a:extLst>
        </xdr:cNvPr>
        <xdr:cNvSpPr txBox="1"/>
      </xdr:nvSpPr>
      <xdr:spPr>
        <a:xfrm>
          <a:off x="6712028" y="18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170454</xdr:rowOff>
    </xdr:from>
    <xdr:ext cx="469744" cy="259045"/>
    <xdr:sp macro="" textlink="">
      <xdr:nvSpPr>
        <xdr:cNvPr id="494" name="n_4mainValue【港湾・漁港】&#10;一人当たり有形固定資産（償却資産）額">
          <a:extLst>
            <a:ext uri="{FF2B5EF4-FFF2-40B4-BE49-F238E27FC236}">
              <a16:creationId xmlns:a16="http://schemas.microsoft.com/office/drawing/2014/main" id="{EB0D4751-4C1B-4F11-8247-222F7EE3690A}"/>
            </a:ext>
          </a:extLst>
        </xdr:cNvPr>
        <xdr:cNvSpPr txBox="1"/>
      </xdr:nvSpPr>
      <xdr:spPr>
        <a:xfrm>
          <a:off x="5937328" y="1827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BCA87F30-460F-4815-9CDF-43AA07D44F9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1299CB-7AE2-4F4C-A46F-E54B69F418B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DA93574E-4062-4802-A588-364C4774FCD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2291D8CC-0824-4484-A5B9-A02183EAF9D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D50A5F8-5FFF-4E22-9B1B-D824183CF93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27CF77DF-32C2-4C7E-8076-607930DC89C1}"/>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A1A2F541-8E6B-4C3C-A7DA-20E62337B52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A0C415AC-5A37-4CC1-945E-63C629D93F8A}"/>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98A8110-84A4-4E21-AB13-1AA2E8BE035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4CEBE73-2582-4E66-A245-D0D0E60E92E9}"/>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2271F4D9-C762-4BE4-8829-9DA14B17908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96C78C43-4C1D-4EA5-B8BB-420A2636039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D528140F-351F-4FCA-A636-A601FE146F3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5268914C-500B-4111-8793-0B108AB6BD4C}"/>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C06623E3-6899-4D27-9EC8-0D1F912D992F}"/>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35A40171-7FB0-44E3-84AB-AD7C8A902E1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A4B1F534-BDA6-407C-AE59-96517D18880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93B9401E-0CC7-480E-9A84-91EA5AB873D3}"/>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75FC3E16-E472-42A3-8189-1EC6565C7531}"/>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63BBF206-B44B-4628-BEC9-82FF00DA559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668883B9-39F7-400C-93B0-F424A80B8764}"/>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9A9ECD6E-7E50-4CEC-ADB5-034039168CD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715AF04A-EF29-477A-A97F-00FDE775CD2C}"/>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720181C7-DE8B-4E52-AA55-DBDE8FE55CB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6D97DEB0-359C-4E0D-A3F1-1E729C7F6F4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520" name="直線コネクタ 519">
          <a:extLst>
            <a:ext uri="{FF2B5EF4-FFF2-40B4-BE49-F238E27FC236}">
              <a16:creationId xmlns:a16="http://schemas.microsoft.com/office/drawing/2014/main" id="{33216921-16F0-4371-AE70-7BD978B05E3B}"/>
            </a:ext>
          </a:extLst>
        </xdr:cNvPr>
        <xdr:cNvCxnSpPr/>
      </xdr:nvCxnSpPr>
      <xdr:spPr>
        <a:xfrm flipV="1">
          <a:off x="14375764" y="5693228"/>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1" name="【認定こども園・幼稚園・保育所】&#10;有形固定資産減価償却率最小値テキスト">
          <a:extLst>
            <a:ext uri="{FF2B5EF4-FFF2-40B4-BE49-F238E27FC236}">
              <a16:creationId xmlns:a16="http://schemas.microsoft.com/office/drawing/2014/main" id="{EB7F944A-3473-4234-A956-6D3D140EF45D}"/>
            </a:ext>
          </a:extLst>
        </xdr:cNvPr>
        <xdr:cNvSpPr txBox="1"/>
      </xdr:nvSpPr>
      <xdr:spPr>
        <a:xfrm>
          <a:off x="144145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2" name="直線コネクタ 521">
          <a:extLst>
            <a:ext uri="{FF2B5EF4-FFF2-40B4-BE49-F238E27FC236}">
              <a16:creationId xmlns:a16="http://schemas.microsoft.com/office/drawing/2014/main" id="{D9216ABF-4C77-4568-BEA3-6F2EAC46AE02}"/>
            </a:ext>
          </a:extLst>
        </xdr:cNvPr>
        <xdr:cNvCxnSpPr/>
      </xdr:nvCxnSpPr>
      <xdr:spPr>
        <a:xfrm>
          <a:off x="14287500" y="7086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BD3328CE-BA5D-4301-91F4-5A2D83EDC547}"/>
            </a:ext>
          </a:extLst>
        </xdr:cNvPr>
        <xdr:cNvSpPr txBox="1"/>
      </xdr:nvSpPr>
      <xdr:spPr>
        <a:xfrm>
          <a:off x="14414500" y="5472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4" name="直線コネクタ 523">
          <a:extLst>
            <a:ext uri="{FF2B5EF4-FFF2-40B4-BE49-F238E27FC236}">
              <a16:creationId xmlns:a16="http://schemas.microsoft.com/office/drawing/2014/main" id="{DF95C305-BD38-45E3-8526-E1615B61D366}"/>
            </a:ext>
          </a:extLst>
        </xdr:cNvPr>
        <xdr:cNvCxnSpPr/>
      </xdr:nvCxnSpPr>
      <xdr:spPr>
        <a:xfrm>
          <a:off x="1428750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8B08572E-91F7-47EE-AD9D-CA45DDB5C812}"/>
            </a:ext>
          </a:extLst>
        </xdr:cNvPr>
        <xdr:cNvSpPr txBox="1"/>
      </xdr:nvSpPr>
      <xdr:spPr>
        <a:xfrm>
          <a:off x="14414500" y="62607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526" name="フローチャート: 判断 525">
          <a:extLst>
            <a:ext uri="{FF2B5EF4-FFF2-40B4-BE49-F238E27FC236}">
              <a16:creationId xmlns:a16="http://schemas.microsoft.com/office/drawing/2014/main" id="{3C282061-7E2A-4FB2-B780-4EE01B9BB503}"/>
            </a:ext>
          </a:extLst>
        </xdr:cNvPr>
        <xdr:cNvSpPr/>
      </xdr:nvSpPr>
      <xdr:spPr>
        <a:xfrm>
          <a:off x="14325600" y="6405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7" name="フローチャート: 判断 526">
          <a:extLst>
            <a:ext uri="{FF2B5EF4-FFF2-40B4-BE49-F238E27FC236}">
              <a16:creationId xmlns:a16="http://schemas.microsoft.com/office/drawing/2014/main" id="{F6CD634B-DE6C-447F-8DB0-4CA403A6994B}"/>
            </a:ext>
          </a:extLst>
        </xdr:cNvPr>
        <xdr:cNvSpPr/>
      </xdr:nvSpPr>
      <xdr:spPr>
        <a:xfrm>
          <a:off x="135788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528" name="フローチャート: 判断 527">
          <a:extLst>
            <a:ext uri="{FF2B5EF4-FFF2-40B4-BE49-F238E27FC236}">
              <a16:creationId xmlns:a16="http://schemas.microsoft.com/office/drawing/2014/main" id="{ACEE8272-F0EE-4067-963B-F4D72BADD30D}"/>
            </a:ext>
          </a:extLst>
        </xdr:cNvPr>
        <xdr:cNvSpPr/>
      </xdr:nvSpPr>
      <xdr:spPr>
        <a:xfrm>
          <a:off x="1280414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529" name="フローチャート: 判断 528">
          <a:extLst>
            <a:ext uri="{FF2B5EF4-FFF2-40B4-BE49-F238E27FC236}">
              <a16:creationId xmlns:a16="http://schemas.microsoft.com/office/drawing/2014/main" id="{B6FA6A4B-CBD2-4DB1-A05B-A5B758BBEF53}"/>
            </a:ext>
          </a:extLst>
        </xdr:cNvPr>
        <xdr:cNvSpPr/>
      </xdr:nvSpPr>
      <xdr:spPr>
        <a:xfrm>
          <a:off x="12029440" y="63810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530" name="フローチャート: 判断 529">
          <a:extLst>
            <a:ext uri="{FF2B5EF4-FFF2-40B4-BE49-F238E27FC236}">
              <a16:creationId xmlns:a16="http://schemas.microsoft.com/office/drawing/2014/main" id="{5727BCD1-4167-41ED-990E-2A86424F9134}"/>
            </a:ext>
          </a:extLst>
        </xdr:cNvPr>
        <xdr:cNvSpPr/>
      </xdr:nvSpPr>
      <xdr:spPr>
        <a:xfrm>
          <a:off x="11231880" y="6309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9C09645-D604-4C0D-A1AF-A100B4768145}"/>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06F7AD4-B157-4DA5-B6B7-8CE8C69D8A9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E059E2B-D073-4084-A93F-95B97C4D152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59DA76A-9007-4459-B57D-145EA349B15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86DA04E-20AC-4A31-B87D-951D8AB3741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48260</xdr:rowOff>
    </xdr:from>
    <xdr:to>
      <xdr:col>85</xdr:col>
      <xdr:colOff>177800</xdr:colOff>
      <xdr:row>41</xdr:row>
      <xdr:rowOff>149860</xdr:rowOff>
    </xdr:to>
    <xdr:sp macro="" textlink="">
      <xdr:nvSpPr>
        <xdr:cNvPr id="536" name="楕円 535">
          <a:extLst>
            <a:ext uri="{FF2B5EF4-FFF2-40B4-BE49-F238E27FC236}">
              <a16:creationId xmlns:a16="http://schemas.microsoft.com/office/drawing/2014/main" id="{DC3CAD96-48FC-4BA7-943C-F3475C9C5D1F}"/>
            </a:ext>
          </a:extLst>
        </xdr:cNvPr>
        <xdr:cNvSpPr/>
      </xdr:nvSpPr>
      <xdr:spPr>
        <a:xfrm>
          <a:off x="14325600" y="69215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134637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B8BA1600-0DE7-474C-B689-F140D3E81966}"/>
            </a:ext>
          </a:extLst>
        </xdr:cNvPr>
        <xdr:cNvSpPr txBox="1"/>
      </xdr:nvSpPr>
      <xdr:spPr>
        <a:xfrm>
          <a:off x="1441450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35197</xdr:rowOff>
    </xdr:from>
    <xdr:to>
      <xdr:col>81</xdr:col>
      <xdr:colOff>101600</xdr:colOff>
      <xdr:row>41</xdr:row>
      <xdr:rowOff>136797</xdr:rowOff>
    </xdr:to>
    <xdr:sp macro="" textlink="">
      <xdr:nvSpPr>
        <xdr:cNvPr id="538" name="楕円 537">
          <a:extLst>
            <a:ext uri="{FF2B5EF4-FFF2-40B4-BE49-F238E27FC236}">
              <a16:creationId xmlns:a16="http://schemas.microsoft.com/office/drawing/2014/main" id="{BE6F8156-C729-4E16-BC32-EF7033AFC551}"/>
            </a:ext>
          </a:extLst>
        </xdr:cNvPr>
        <xdr:cNvSpPr/>
      </xdr:nvSpPr>
      <xdr:spPr>
        <a:xfrm>
          <a:off x="13578840" y="69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99060</xdr:rowOff>
    </xdr:to>
    <xdr:cxnSp macro="">
      <xdr:nvCxnSpPr>
        <xdr:cNvPr id="539" name="直線コネクタ 538">
          <a:extLst>
            <a:ext uri="{FF2B5EF4-FFF2-40B4-BE49-F238E27FC236}">
              <a16:creationId xmlns:a16="http://schemas.microsoft.com/office/drawing/2014/main" id="{6828FF1A-04CD-460D-A6C7-BA163016E1BF}"/>
            </a:ext>
          </a:extLst>
        </xdr:cNvPr>
        <xdr:cNvCxnSpPr/>
      </xdr:nvCxnSpPr>
      <xdr:spPr>
        <a:xfrm>
          <a:off x="13629640" y="6959237"/>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17235</xdr:rowOff>
    </xdr:from>
    <xdr:to>
      <xdr:col>76</xdr:col>
      <xdr:colOff>165100</xdr:colOff>
      <xdr:row>41</xdr:row>
      <xdr:rowOff>118835</xdr:rowOff>
    </xdr:to>
    <xdr:sp macro="" textlink="">
      <xdr:nvSpPr>
        <xdr:cNvPr id="540" name="楕円 539">
          <a:extLst>
            <a:ext uri="{FF2B5EF4-FFF2-40B4-BE49-F238E27FC236}">
              <a16:creationId xmlns:a16="http://schemas.microsoft.com/office/drawing/2014/main" id="{7B567CD4-5EC3-435A-8FE4-0B52E0006618}"/>
            </a:ext>
          </a:extLst>
        </xdr:cNvPr>
        <xdr:cNvSpPr/>
      </xdr:nvSpPr>
      <xdr:spPr>
        <a:xfrm>
          <a:off x="1280414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68035</xdr:rowOff>
    </xdr:from>
    <xdr:to>
      <xdr:col>81</xdr:col>
      <xdr:colOff>50800</xdr:colOff>
      <xdr:row>41</xdr:row>
      <xdr:rowOff>85997</xdr:rowOff>
    </xdr:to>
    <xdr:cxnSp macro="">
      <xdr:nvCxnSpPr>
        <xdr:cNvPr id="541" name="直線コネクタ 540">
          <a:extLst>
            <a:ext uri="{FF2B5EF4-FFF2-40B4-BE49-F238E27FC236}">
              <a16:creationId xmlns:a16="http://schemas.microsoft.com/office/drawing/2014/main" id="{CEE8DA6A-1013-498A-A722-62A68A71FAED}"/>
            </a:ext>
          </a:extLst>
        </xdr:cNvPr>
        <xdr:cNvCxnSpPr/>
      </xdr:nvCxnSpPr>
      <xdr:spPr>
        <a:xfrm>
          <a:off x="12854940" y="6941275"/>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160927</xdr:rowOff>
    </xdr:from>
    <xdr:to>
      <xdr:col>72</xdr:col>
      <xdr:colOff>38100</xdr:colOff>
      <xdr:row>41</xdr:row>
      <xdr:rowOff>91077</xdr:rowOff>
    </xdr:to>
    <xdr:sp macro="" textlink="">
      <xdr:nvSpPr>
        <xdr:cNvPr id="542" name="楕円 541">
          <a:extLst>
            <a:ext uri="{FF2B5EF4-FFF2-40B4-BE49-F238E27FC236}">
              <a16:creationId xmlns:a16="http://schemas.microsoft.com/office/drawing/2014/main" id="{1B6E2E51-670B-4378-B7AB-016CBC696DA8}"/>
            </a:ext>
          </a:extLst>
        </xdr:cNvPr>
        <xdr:cNvSpPr/>
      </xdr:nvSpPr>
      <xdr:spPr>
        <a:xfrm>
          <a:off x="12029440" y="6866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40277</xdr:rowOff>
    </xdr:from>
    <xdr:to>
      <xdr:col>76</xdr:col>
      <xdr:colOff>114300</xdr:colOff>
      <xdr:row>41</xdr:row>
      <xdr:rowOff>68035</xdr:rowOff>
    </xdr:to>
    <xdr:cxnSp macro="">
      <xdr:nvCxnSpPr>
        <xdr:cNvPr id="543" name="直線コネクタ 542">
          <a:extLst>
            <a:ext uri="{FF2B5EF4-FFF2-40B4-BE49-F238E27FC236}">
              <a16:creationId xmlns:a16="http://schemas.microsoft.com/office/drawing/2014/main" id="{B693767D-F1FA-4C3B-B58F-A70392E821F7}"/>
            </a:ext>
          </a:extLst>
        </xdr:cNvPr>
        <xdr:cNvCxnSpPr/>
      </xdr:nvCxnSpPr>
      <xdr:spPr>
        <a:xfrm>
          <a:off x="12072620" y="6913517"/>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133169</xdr:rowOff>
    </xdr:from>
    <xdr:to>
      <xdr:col>67</xdr:col>
      <xdr:colOff>101600</xdr:colOff>
      <xdr:row>41</xdr:row>
      <xdr:rowOff>63319</xdr:rowOff>
    </xdr:to>
    <xdr:sp macro="" textlink="">
      <xdr:nvSpPr>
        <xdr:cNvPr id="544" name="楕円 543">
          <a:extLst>
            <a:ext uri="{FF2B5EF4-FFF2-40B4-BE49-F238E27FC236}">
              <a16:creationId xmlns:a16="http://schemas.microsoft.com/office/drawing/2014/main" id="{19C7C9F5-086B-4CA8-BE70-BFC5FCC6AE66}"/>
            </a:ext>
          </a:extLst>
        </xdr:cNvPr>
        <xdr:cNvSpPr/>
      </xdr:nvSpPr>
      <xdr:spPr>
        <a:xfrm>
          <a:off x="11231880" y="6838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12519</xdr:rowOff>
    </xdr:from>
    <xdr:to>
      <xdr:col>71</xdr:col>
      <xdr:colOff>177800</xdr:colOff>
      <xdr:row>41</xdr:row>
      <xdr:rowOff>40277</xdr:rowOff>
    </xdr:to>
    <xdr:cxnSp macro="">
      <xdr:nvCxnSpPr>
        <xdr:cNvPr id="545" name="直線コネクタ 544">
          <a:extLst>
            <a:ext uri="{FF2B5EF4-FFF2-40B4-BE49-F238E27FC236}">
              <a16:creationId xmlns:a16="http://schemas.microsoft.com/office/drawing/2014/main" id="{BF18EAE7-71CB-4EC6-888B-C1C8F5102033}"/>
            </a:ext>
          </a:extLst>
        </xdr:cNvPr>
        <xdr:cNvCxnSpPr/>
      </xdr:nvCxnSpPr>
      <xdr:spPr>
        <a:xfrm>
          <a:off x="11282680" y="6885759"/>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F3B50544-B342-4644-BB91-4717925DD915}"/>
            </a:ext>
          </a:extLst>
        </xdr:cNvPr>
        <xdr:cNvSpPr txBox="1"/>
      </xdr:nvSpPr>
      <xdr:spPr>
        <a:xfrm>
          <a:off x="134372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EA123071-CFE1-4504-B836-E9202C60A3A0}"/>
            </a:ext>
          </a:extLst>
        </xdr:cNvPr>
        <xdr:cNvSpPr txBox="1"/>
      </xdr:nvSpPr>
      <xdr:spPr>
        <a:xfrm>
          <a:off x="12675244" y="617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38E243E1-A9A9-46DF-8AEE-F09B8546A632}"/>
            </a:ext>
          </a:extLst>
        </xdr:cNvPr>
        <xdr:cNvSpPr txBox="1"/>
      </xdr:nvSpPr>
      <xdr:spPr>
        <a:xfrm>
          <a:off x="119005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94FDFCE6-B041-4F37-91BD-F1D1C86FE610}"/>
            </a:ext>
          </a:extLst>
        </xdr:cNvPr>
        <xdr:cNvSpPr txBox="1"/>
      </xdr:nvSpPr>
      <xdr:spPr>
        <a:xfrm>
          <a:off x="1110298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127924</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A2C64C09-74BF-4D75-B23F-D36BE7D19BF5}"/>
            </a:ext>
          </a:extLst>
        </xdr:cNvPr>
        <xdr:cNvSpPr txBox="1"/>
      </xdr:nvSpPr>
      <xdr:spPr>
        <a:xfrm>
          <a:off x="13437244" y="700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109962</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EB690124-5B5B-403E-989D-8F8572624BB5}"/>
            </a:ext>
          </a:extLst>
        </xdr:cNvPr>
        <xdr:cNvSpPr txBox="1"/>
      </xdr:nvSpPr>
      <xdr:spPr>
        <a:xfrm>
          <a:off x="1267524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82204</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F52431D7-0F47-41E8-A442-922E5232556F}"/>
            </a:ext>
          </a:extLst>
        </xdr:cNvPr>
        <xdr:cNvSpPr txBox="1"/>
      </xdr:nvSpPr>
      <xdr:spPr>
        <a:xfrm>
          <a:off x="11900544" y="695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54446</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6F7C9594-76A7-44FD-AF49-31325867ADC0}"/>
            </a:ext>
          </a:extLst>
        </xdr:cNvPr>
        <xdr:cNvSpPr txBox="1"/>
      </xdr:nvSpPr>
      <xdr:spPr>
        <a:xfrm>
          <a:off x="11102984" y="692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ED1FD16D-1423-4D0D-97CF-53B91094E56D}"/>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B57C3F4-ACB0-4FEC-AFC4-A5F2E369CB7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F9742586-C906-4861-8BBE-1EEE5B18349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9CDDE89F-F11C-4903-A481-7ECE052EB53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9E22C188-60C0-46D6-AD17-90D1B2AC826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739716BD-CB7A-4283-ABDE-54542DE6706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184DFC72-9499-4F7F-BE19-FFB88E62ECB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C61663A3-1E13-4BF6-862D-911F871245E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B16DAD6D-9FDF-4433-97AF-853E4652DF6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321F5F60-6C10-4356-8C1A-DF6A0D64536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A92F3EFF-ECB2-4C1F-84AF-4D7B1F475986}"/>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E9CFD75A-46A6-40F7-A4CC-1CBF83414BBC}"/>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FD3A3353-8FD7-43E7-BEB2-42C5D4657BD4}"/>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929BEF20-47B7-440E-93CC-AA463B8396F8}"/>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F20456DC-A354-4AB5-93BD-68F09B2A38AD}"/>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29864B42-072E-4EDD-8D3A-024AE3D3E6BE}"/>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4EB3C7F8-E5D2-4448-81B3-ACA02D550EF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74E229E0-DC7F-48CE-9236-3CE38C1E4252}"/>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B9AA7B5D-610C-43CF-A574-8403A6BF194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B0D6F12C-901B-45B1-8932-ABAF29147993}"/>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635752B4-CF86-4566-9608-CF5AC756E48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75" name="直線コネクタ 574">
          <a:extLst>
            <a:ext uri="{FF2B5EF4-FFF2-40B4-BE49-F238E27FC236}">
              <a16:creationId xmlns:a16="http://schemas.microsoft.com/office/drawing/2014/main" id="{A5D70D72-A319-49C4-BA92-FBD5D332BA7B}"/>
            </a:ext>
          </a:extLst>
        </xdr:cNvPr>
        <xdr:cNvCxnSpPr/>
      </xdr:nvCxnSpPr>
      <xdr:spPr>
        <a:xfrm flipV="1">
          <a:off x="19509104" y="5757672"/>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5310E607-6F68-4F09-8F6F-8EF5AF356A24}"/>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a:extLst>
            <a:ext uri="{FF2B5EF4-FFF2-40B4-BE49-F238E27FC236}">
              <a16:creationId xmlns:a16="http://schemas.microsoft.com/office/drawing/2014/main" id="{6B50E153-F927-4061-820F-87CAB16E84B7}"/>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EF8441EA-1C19-4AB7-A568-6C08C08B31BE}"/>
            </a:ext>
          </a:extLst>
        </xdr:cNvPr>
        <xdr:cNvSpPr txBox="1"/>
      </xdr:nvSpPr>
      <xdr:spPr>
        <a:xfrm>
          <a:off x="19547840" y="55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79" name="直線コネクタ 578">
          <a:extLst>
            <a:ext uri="{FF2B5EF4-FFF2-40B4-BE49-F238E27FC236}">
              <a16:creationId xmlns:a16="http://schemas.microsoft.com/office/drawing/2014/main" id="{82159A9F-31F3-4FA6-822D-EDDF51010E65}"/>
            </a:ext>
          </a:extLst>
        </xdr:cNvPr>
        <xdr:cNvCxnSpPr/>
      </xdr:nvCxnSpPr>
      <xdr:spPr>
        <a:xfrm>
          <a:off x="19443700" y="575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374FCC1E-B26A-474A-9960-E8B56A5821B0}"/>
            </a:ext>
          </a:extLst>
        </xdr:cNvPr>
        <xdr:cNvSpPr txBox="1"/>
      </xdr:nvSpPr>
      <xdr:spPr>
        <a:xfrm>
          <a:off x="1954784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81" name="フローチャート: 判断 580">
          <a:extLst>
            <a:ext uri="{FF2B5EF4-FFF2-40B4-BE49-F238E27FC236}">
              <a16:creationId xmlns:a16="http://schemas.microsoft.com/office/drawing/2014/main" id="{EC161EF0-1FF9-4822-8C58-137752072CC6}"/>
            </a:ext>
          </a:extLst>
        </xdr:cNvPr>
        <xdr:cNvSpPr/>
      </xdr:nvSpPr>
      <xdr:spPr>
        <a:xfrm>
          <a:off x="1945894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82" name="フローチャート: 判断 581">
          <a:extLst>
            <a:ext uri="{FF2B5EF4-FFF2-40B4-BE49-F238E27FC236}">
              <a16:creationId xmlns:a16="http://schemas.microsoft.com/office/drawing/2014/main" id="{B488F48C-29FC-4BB2-97DD-DA72378DB687}"/>
            </a:ext>
          </a:extLst>
        </xdr:cNvPr>
        <xdr:cNvSpPr/>
      </xdr:nvSpPr>
      <xdr:spPr>
        <a:xfrm>
          <a:off x="1873504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83" name="フローチャート: 判断 582">
          <a:extLst>
            <a:ext uri="{FF2B5EF4-FFF2-40B4-BE49-F238E27FC236}">
              <a16:creationId xmlns:a16="http://schemas.microsoft.com/office/drawing/2014/main" id="{3E76FE22-B06E-448D-99C1-A84817A6B9D3}"/>
            </a:ext>
          </a:extLst>
        </xdr:cNvPr>
        <xdr:cNvSpPr/>
      </xdr:nvSpPr>
      <xdr:spPr>
        <a:xfrm>
          <a:off x="1793748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84" name="フローチャート: 判断 583">
          <a:extLst>
            <a:ext uri="{FF2B5EF4-FFF2-40B4-BE49-F238E27FC236}">
              <a16:creationId xmlns:a16="http://schemas.microsoft.com/office/drawing/2014/main" id="{834E6D03-326B-4DBD-8187-8E1AAE97B3E5}"/>
            </a:ext>
          </a:extLst>
        </xdr:cNvPr>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585" name="フローチャート: 判断 584">
          <a:extLst>
            <a:ext uri="{FF2B5EF4-FFF2-40B4-BE49-F238E27FC236}">
              <a16:creationId xmlns:a16="http://schemas.microsoft.com/office/drawing/2014/main" id="{BD926E45-8731-4510-A82B-FED1E99CD70E}"/>
            </a:ext>
          </a:extLst>
        </xdr:cNvPr>
        <xdr:cNvSpPr/>
      </xdr:nvSpPr>
      <xdr:spPr>
        <a:xfrm>
          <a:off x="16388080" y="66342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5A332F3-CA71-4D62-8599-2051573AD8B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54DFA2F-767E-48A0-BCD4-B21662E6339F}"/>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B3C6550-50B8-424A-8284-274C2880EFD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016FCE4-0A35-4183-9851-00E82C80BDF7}"/>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BB17872-50A9-4FCF-A39F-1E9412338B5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591" name="楕円 590">
          <a:extLst>
            <a:ext uri="{FF2B5EF4-FFF2-40B4-BE49-F238E27FC236}">
              <a16:creationId xmlns:a16="http://schemas.microsoft.com/office/drawing/2014/main" id="{688FC295-917B-4414-9C51-085187A642C9}"/>
            </a:ext>
          </a:extLst>
        </xdr:cNvPr>
        <xdr:cNvSpPr/>
      </xdr:nvSpPr>
      <xdr:spPr>
        <a:xfrm>
          <a:off x="1945894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A7140386-DDF4-49BC-9BF8-EFAED329CD5F}"/>
            </a:ext>
          </a:extLst>
        </xdr:cNvPr>
        <xdr:cNvSpPr txBox="1"/>
      </xdr:nvSpPr>
      <xdr:spPr>
        <a:xfrm>
          <a:off x="19547840" y="67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593" name="楕円 592">
          <a:extLst>
            <a:ext uri="{FF2B5EF4-FFF2-40B4-BE49-F238E27FC236}">
              <a16:creationId xmlns:a16="http://schemas.microsoft.com/office/drawing/2014/main" id="{32C1CC72-2104-456B-B1F9-7706DBD2B301}"/>
            </a:ext>
          </a:extLst>
        </xdr:cNvPr>
        <xdr:cNvSpPr/>
      </xdr:nvSpPr>
      <xdr:spPr>
        <a:xfrm>
          <a:off x="18735040" y="6872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46482</xdr:rowOff>
    </xdr:to>
    <xdr:cxnSp macro="">
      <xdr:nvCxnSpPr>
        <xdr:cNvPr id="594" name="直線コネクタ 593">
          <a:extLst>
            <a:ext uri="{FF2B5EF4-FFF2-40B4-BE49-F238E27FC236}">
              <a16:creationId xmlns:a16="http://schemas.microsoft.com/office/drawing/2014/main" id="{650AC4F8-EB82-4FC2-BC26-4A10D6B55139}"/>
            </a:ext>
          </a:extLst>
        </xdr:cNvPr>
        <xdr:cNvCxnSpPr/>
      </xdr:nvCxnSpPr>
      <xdr:spPr>
        <a:xfrm>
          <a:off x="18778220" y="691972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595" name="楕円 594">
          <a:extLst>
            <a:ext uri="{FF2B5EF4-FFF2-40B4-BE49-F238E27FC236}">
              <a16:creationId xmlns:a16="http://schemas.microsoft.com/office/drawing/2014/main" id="{A54E89FE-957E-4C8C-A2C9-A3746198610C}"/>
            </a:ext>
          </a:extLst>
        </xdr:cNvPr>
        <xdr:cNvSpPr/>
      </xdr:nvSpPr>
      <xdr:spPr>
        <a:xfrm>
          <a:off x="1793748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46482</xdr:rowOff>
    </xdr:to>
    <xdr:cxnSp macro="">
      <xdr:nvCxnSpPr>
        <xdr:cNvPr id="596" name="直線コネクタ 595">
          <a:extLst>
            <a:ext uri="{FF2B5EF4-FFF2-40B4-BE49-F238E27FC236}">
              <a16:creationId xmlns:a16="http://schemas.microsoft.com/office/drawing/2014/main" id="{40BEBDCB-6259-4561-A6A4-154F6588B4C0}"/>
            </a:ext>
          </a:extLst>
        </xdr:cNvPr>
        <xdr:cNvCxnSpPr/>
      </xdr:nvCxnSpPr>
      <xdr:spPr>
        <a:xfrm>
          <a:off x="17988280" y="69197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597" name="楕円 596">
          <a:extLst>
            <a:ext uri="{FF2B5EF4-FFF2-40B4-BE49-F238E27FC236}">
              <a16:creationId xmlns:a16="http://schemas.microsoft.com/office/drawing/2014/main" id="{A60609FF-1758-4D48-80BE-0485CF6AF956}"/>
            </a:ext>
          </a:extLst>
        </xdr:cNvPr>
        <xdr:cNvSpPr/>
      </xdr:nvSpPr>
      <xdr:spPr>
        <a:xfrm>
          <a:off x="1716278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46482</xdr:rowOff>
    </xdr:from>
    <xdr:to>
      <xdr:col>107</xdr:col>
      <xdr:colOff>50800</xdr:colOff>
      <xdr:row>41</xdr:row>
      <xdr:rowOff>46482</xdr:rowOff>
    </xdr:to>
    <xdr:cxnSp macro="">
      <xdr:nvCxnSpPr>
        <xdr:cNvPr id="598" name="直線コネクタ 597">
          <a:extLst>
            <a:ext uri="{FF2B5EF4-FFF2-40B4-BE49-F238E27FC236}">
              <a16:creationId xmlns:a16="http://schemas.microsoft.com/office/drawing/2014/main" id="{6865F135-688D-4905-BD3B-C5B2DBEB1FFC}"/>
            </a:ext>
          </a:extLst>
        </xdr:cNvPr>
        <xdr:cNvCxnSpPr/>
      </xdr:nvCxnSpPr>
      <xdr:spPr>
        <a:xfrm>
          <a:off x="17213580" y="691972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254</xdr:rowOff>
    </xdr:from>
    <xdr:to>
      <xdr:col>98</xdr:col>
      <xdr:colOff>38100</xdr:colOff>
      <xdr:row>41</xdr:row>
      <xdr:rowOff>101854</xdr:rowOff>
    </xdr:to>
    <xdr:sp macro="" textlink="">
      <xdr:nvSpPr>
        <xdr:cNvPr id="599" name="楕円 598">
          <a:extLst>
            <a:ext uri="{FF2B5EF4-FFF2-40B4-BE49-F238E27FC236}">
              <a16:creationId xmlns:a16="http://schemas.microsoft.com/office/drawing/2014/main" id="{C77A8770-C6B1-4964-842D-9E2F6E8F6A2D}"/>
            </a:ext>
          </a:extLst>
        </xdr:cNvPr>
        <xdr:cNvSpPr/>
      </xdr:nvSpPr>
      <xdr:spPr>
        <a:xfrm>
          <a:off x="16388080" y="68734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46482</xdr:rowOff>
    </xdr:from>
    <xdr:to>
      <xdr:col>102</xdr:col>
      <xdr:colOff>114300</xdr:colOff>
      <xdr:row>41</xdr:row>
      <xdr:rowOff>51054</xdr:rowOff>
    </xdr:to>
    <xdr:cxnSp macro="">
      <xdr:nvCxnSpPr>
        <xdr:cNvPr id="600" name="直線コネクタ 599">
          <a:extLst>
            <a:ext uri="{FF2B5EF4-FFF2-40B4-BE49-F238E27FC236}">
              <a16:creationId xmlns:a16="http://schemas.microsoft.com/office/drawing/2014/main" id="{BC249A94-0D0A-4A71-88B4-9A06B4856A09}"/>
            </a:ext>
          </a:extLst>
        </xdr:cNvPr>
        <xdr:cNvCxnSpPr/>
      </xdr:nvCxnSpPr>
      <xdr:spPr>
        <a:xfrm flipV="1">
          <a:off x="16431260" y="691972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E3E9986D-F2FA-457F-B341-0DB36D64A110}"/>
            </a:ext>
          </a:extLst>
        </xdr:cNvPr>
        <xdr:cNvSpPr txBox="1"/>
      </xdr:nvSpPr>
      <xdr:spPr>
        <a:xfrm>
          <a:off x="185611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4475071D-FD7C-4BF2-8A53-FF15BA6DDCC3}"/>
            </a:ext>
          </a:extLst>
        </xdr:cNvPr>
        <xdr:cNvSpPr txBox="1"/>
      </xdr:nvSpPr>
      <xdr:spPr>
        <a:xfrm>
          <a:off x="1777626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32332A4E-C7E8-4475-8ECA-7265E43B645C}"/>
            </a:ext>
          </a:extLst>
        </xdr:cNvPr>
        <xdr:cNvSpPr txBox="1"/>
      </xdr:nvSpPr>
      <xdr:spPr>
        <a:xfrm>
          <a:off x="170015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569338CE-A82F-4449-B214-6237C5487D79}"/>
            </a:ext>
          </a:extLst>
        </xdr:cNvPr>
        <xdr:cNvSpPr txBox="1"/>
      </xdr:nvSpPr>
      <xdr:spPr>
        <a:xfrm>
          <a:off x="1622686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E06531AD-AA04-41AD-80DE-9090F8E57D56}"/>
            </a:ext>
          </a:extLst>
        </xdr:cNvPr>
        <xdr:cNvSpPr txBox="1"/>
      </xdr:nvSpPr>
      <xdr:spPr>
        <a:xfrm>
          <a:off x="1856112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63DE0A0-49F9-4FFF-894B-DE20BE59A65A}"/>
            </a:ext>
          </a:extLst>
        </xdr:cNvPr>
        <xdr:cNvSpPr txBox="1"/>
      </xdr:nvSpPr>
      <xdr:spPr>
        <a:xfrm>
          <a:off x="1777626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B0FCD074-5C99-4076-A370-E9A5269CCF92}"/>
            </a:ext>
          </a:extLst>
        </xdr:cNvPr>
        <xdr:cNvSpPr txBox="1"/>
      </xdr:nvSpPr>
      <xdr:spPr>
        <a:xfrm>
          <a:off x="1700156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92981</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20F2C88-4C56-4960-9732-D7D49EA5BC14}"/>
            </a:ext>
          </a:extLst>
        </xdr:cNvPr>
        <xdr:cNvSpPr txBox="1"/>
      </xdr:nvSpPr>
      <xdr:spPr>
        <a:xfrm>
          <a:off x="16226867" y="69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5CDD1BCF-938C-4958-8062-EA96054397E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31E246C9-DF1E-4F4A-91E4-641E55EC557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BC957A12-998B-4A9E-83BE-8435A1EBE76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51E418AB-A0CA-45A2-BB73-1EED2F139D6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588E8600-44F5-4D2A-B0BA-C5AAB9B9CCF9}"/>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884A714-055C-4CE4-A74A-3614C0DD801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2BF8773F-0838-4536-80E4-0D84EC0A8EC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E579092-859E-4EC9-BB37-869D96130B2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E8DA6A19-EB61-46EA-9C7A-B6B6F11DC8D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94728123-5CC5-4872-84DF-B1FAF189CF7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422CDE98-BBF6-4449-AAD5-FEAB81B25241}"/>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a:extLst>
            <a:ext uri="{FF2B5EF4-FFF2-40B4-BE49-F238E27FC236}">
              <a16:creationId xmlns:a16="http://schemas.microsoft.com/office/drawing/2014/main" id="{05A62114-B2D1-45BC-BCDF-0475D517FA93}"/>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a:extLst>
            <a:ext uri="{FF2B5EF4-FFF2-40B4-BE49-F238E27FC236}">
              <a16:creationId xmlns:a16="http://schemas.microsoft.com/office/drawing/2014/main" id="{22ABA1B0-6026-4C15-A516-758534FEA0FA}"/>
            </a:ext>
          </a:extLst>
        </xdr:cNvPr>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a:extLst>
            <a:ext uri="{FF2B5EF4-FFF2-40B4-BE49-F238E27FC236}">
              <a16:creationId xmlns:a16="http://schemas.microsoft.com/office/drawing/2014/main" id="{F32E5ACA-F71A-4E52-AE44-0053B3874B97}"/>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a:extLst>
            <a:ext uri="{FF2B5EF4-FFF2-40B4-BE49-F238E27FC236}">
              <a16:creationId xmlns:a16="http://schemas.microsoft.com/office/drawing/2014/main" id="{8440F502-FED0-4E89-A591-34A3716F24ED}"/>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a:extLst>
            <a:ext uri="{FF2B5EF4-FFF2-40B4-BE49-F238E27FC236}">
              <a16:creationId xmlns:a16="http://schemas.microsoft.com/office/drawing/2014/main" id="{F7B62C63-8DA5-4778-A765-775D22E75D8B}"/>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a:extLst>
            <a:ext uri="{FF2B5EF4-FFF2-40B4-BE49-F238E27FC236}">
              <a16:creationId xmlns:a16="http://schemas.microsoft.com/office/drawing/2014/main" id="{D964AFF8-403E-416C-A54C-AE26CF371F8A}"/>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a:extLst>
            <a:ext uri="{FF2B5EF4-FFF2-40B4-BE49-F238E27FC236}">
              <a16:creationId xmlns:a16="http://schemas.microsoft.com/office/drawing/2014/main" id="{536092B9-673E-47E1-995C-BBB0BA0B7047}"/>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a:extLst>
            <a:ext uri="{FF2B5EF4-FFF2-40B4-BE49-F238E27FC236}">
              <a16:creationId xmlns:a16="http://schemas.microsoft.com/office/drawing/2014/main" id="{8EDD4F43-3FD2-41EB-A298-5B5883145715}"/>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EBA1A877-A42F-41B1-91D9-50F094BBCB3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46F00A2B-6606-45B1-BF65-0E7738D8DFCE}"/>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020E60FD-A24B-4C7D-9D28-7741E5B097B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631" name="直線コネクタ 630">
          <a:extLst>
            <a:ext uri="{FF2B5EF4-FFF2-40B4-BE49-F238E27FC236}">
              <a16:creationId xmlns:a16="http://schemas.microsoft.com/office/drawing/2014/main" id="{37526C83-0144-40CA-889F-D00F00BA75D0}"/>
            </a:ext>
          </a:extLst>
        </xdr:cNvPr>
        <xdr:cNvCxnSpPr/>
      </xdr:nvCxnSpPr>
      <xdr:spPr>
        <a:xfrm flipV="1">
          <a:off x="14375764" y="9288780"/>
          <a:ext cx="0" cy="125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AB20144E-065F-4509-8154-9F11441315C5}"/>
            </a:ext>
          </a:extLst>
        </xdr:cNvPr>
        <xdr:cNvSpPr txBox="1"/>
      </xdr:nvSpPr>
      <xdr:spPr>
        <a:xfrm>
          <a:off x="144145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633" name="直線コネクタ 632">
          <a:extLst>
            <a:ext uri="{FF2B5EF4-FFF2-40B4-BE49-F238E27FC236}">
              <a16:creationId xmlns:a16="http://schemas.microsoft.com/office/drawing/2014/main" id="{12BD7817-2B74-4DA3-A7DE-A098C0C6A14A}"/>
            </a:ext>
          </a:extLst>
        </xdr:cNvPr>
        <xdr:cNvCxnSpPr/>
      </xdr:nvCxnSpPr>
      <xdr:spPr>
        <a:xfrm>
          <a:off x="14287500" y="105399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BB099601-973F-4B59-BFD0-F96C921C7FA0}"/>
            </a:ext>
          </a:extLst>
        </xdr:cNvPr>
        <xdr:cNvSpPr txBox="1"/>
      </xdr:nvSpPr>
      <xdr:spPr>
        <a:xfrm>
          <a:off x="14414500"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635" name="直線コネクタ 634">
          <a:extLst>
            <a:ext uri="{FF2B5EF4-FFF2-40B4-BE49-F238E27FC236}">
              <a16:creationId xmlns:a16="http://schemas.microsoft.com/office/drawing/2014/main" id="{FBF06CFA-EA64-487C-9F4F-06AF1384818D}"/>
            </a:ext>
          </a:extLst>
        </xdr:cNvPr>
        <xdr:cNvCxnSpPr/>
      </xdr:nvCxnSpPr>
      <xdr:spPr>
        <a:xfrm>
          <a:off x="1428750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AEA0E268-0A87-4D15-8CD6-B4985468F0AD}"/>
            </a:ext>
          </a:extLst>
        </xdr:cNvPr>
        <xdr:cNvSpPr txBox="1"/>
      </xdr:nvSpPr>
      <xdr:spPr>
        <a:xfrm>
          <a:off x="14414500" y="9754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637" name="フローチャート: 判断 636">
          <a:extLst>
            <a:ext uri="{FF2B5EF4-FFF2-40B4-BE49-F238E27FC236}">
              <a16:creationId xmlns:a16="http://schemas.microsoft.com/office/drawing/2014/main" id="{7600E091-0CB9-419A-A1CA-3CD643A4DDCD}"/>
            </a:ext>
          </a:extLst>
        </xdr:cNvPr>
        <xdr:cNvSpPr/>
      </xdr:nvSpPr>
      <xdr:spPr>
        <a:xfrm>
          <a:off x="14325600" y="989939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638" name="フローチャート: 判断 637">
          <a:extLst>
            <a:ext uri="{FF2B5EF4-FFF2-40B4-BE49-F238E27FC236}">
              <a16:creationId xmlns:a16="http://schemas.microsoft.com/office/drawing/2014/main" id="{EA186E60-E2FE-4688-9223-AA933121EF1F}"/>
            </a:ext>
          </a:extLst>
        </xdr:cNvPr>
        <xdr:cNvSpPr/>
      </xdr:nvSpPr>
      <xdr:spPr>
        <a:xfrm>
          <a:off x="13578840" y="9882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639" name="フローチャート: 判断 638">
          <a:extLst>
            <a:ext uri="{FF2B5EF4-FFF2-40B4-BE49-F238E27FC236}">
              <a16:creationId xmlns:a16="http://schemas.microsoft.com/office/drawing/2014/main" id="{2DF0BF49-E83D-446D-BEFE-F95642CE88A2}"/>
            </a:ext>
          </a:extLst>
        </xdr:cNvPr>
        <xdr:cNvSpPr/>
      </xdr:nvSpPr>
      <xdr:spPr>
        <a:xfrm>
          <a:off x="12804140" y="9880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40" name="フローチャート: 判断 639">
          <a:extLst>
            <a:ext uri="{FF2B5EF4-FFF2-40B4-BE49-F238E27FC236}">
              <a16:creationId xmlns:a16="http://schemas.microsoft.com/office/drawing/2014/main" id="{5F3B1683-D6C3-45E5-A1CD-3B75BD70C2DE}"/>
            </a:ext>
          </a:extLst>
        </xdr:cNvPr>
        <xdr:cNvSpPr/>
      </xdr:nvSpPr>
      <xdr:spPr>
        <a:xfrm>
          <a:off x="12029440" y="9868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641" name="フローチャート: 判断 640">
          <a:extLst>
            <a:ext uri="{FF2B5EF4-FFF2-40B4-BE49-F238E27FC236}">
              <a16:creationId xmlns:a16="http://schemas.microsoft.com/office/drawing/2014/main" id="{A7B0F9B5-0B4E-44B1-BE37-0766BE5D2924}"/>
            </a:ext>
          </a:extLst>
        </xdr:cNvPr>
        <xdr:cNvSpPr/>
      </xdr:nvSpPr>
      <xdr:spPr>
        <a:xfrm>
          <a:off x="11231880" y="9846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94F3382-B063-4D41-A388-E456D7E2918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543B2A8-AD2B-433A-ADDE-F19911C884C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D13F6DA-B338-46A1-AA5B-2FA0B5EAB65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A801E1B9-A35B-450E-933C-8E23D41C99D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094DD15-BBEE-4AAE-99BF-C60BBA949B0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647" name="楕円 646">
          <a:extLst>
            <a:ext uri="{FF2B5EF4-FFF2-40B4-BE49-F238E27FC236}">
              <a16:creationId xmlns:a16="http://schemas.microsoft.com/office/drawing/2014/main" id="{CB0E4A11-FA61-4598-A9F0-8CBA6C9B9DD1}"/>
            </a:ext>
          </a:extLst>
        </xdr:cNvPr>
        <xdr:cNvSpPr/>
      </xdr:nvSpPr>
      <xdr:spPr>
        <a:xfrm>
          <a:off x="14325600" y="9942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F82A35D6-486A-4D49-8AF1-0DBF81DDDB97}"/>
            </a:ext>
          </a:extLst>
        </xdr:cNvPr>
        <xdr:cNvSpPr txBox="1"/>
      </xdr:nvSpPr>
      <xdr:spPr>
        <a:xfrm>
          <a:off x="14414500" y="992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116078</xdr:rowOff>
    </xdr:from>
    <xdr:to>
      <xdr:col>81</xdr:col>
      <xdr:colOff>101600</xdr:colOff>
      <xdr:row>60</xdr:row>
      <xdr:rowOff>46228</xdr:rowOff>
    </xdr:to>
    <xdr:sp macro="" textlink="">
      <xdr:nvSpPr>
        <xdr:cNvPr id="649" name="楕円 648">
          <a:extLst>
            <a:ext uri="{FF2B5EF4-FFF2-40B4-BE49-F238E27FC236}">
              <a16:creationId xmlns:a16="http://schemas.microsoft.com/office/drawing/2014/main" id="{98399226-E81B-4C58-91D3-3BD90920975A}"/>
            </a:ext>
          </a:extLst>
        </xdr:cNvPr>
        <xdr:cNvSpPr/>
      </xdr:nvSpPr>
      <xdr:spPr>
        <a:xfrm>
          <a:off x="13578840" y="10006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166878</xdr:rowOff>
    </xdr:to>
    <xdr:cxnSp macro="">
      <xdr:nvCxnSpPr>
        <xdr:cNvPr id="650" name="直線コネクタ 649">
          <a:extLst>
            <a:ext uri="{FF2B5EF4-FFF2-40B4-BE49-F238E27FC236}">
              <a16:creationId xmlns:a16="http://schemas.microsoft.com/office/drawing/2014/main" id="{9DC7B1B9-0843-46B5-B208-40A3DA9FC02D}"/>
            </a:ext>
          </a:extLst>
        </xdr:cNvPr>
        <xdr:cNvCxnSpPr/>
      </xdr:nvCxnSpPr>
      <xdr:spPr>
        <a:xfrm flipV="1">
          <a:off x="13629640" y="9993630"/>
          <a:ext cx="74676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79502</xdr:rowOff>
    </xdr:from>
    <xdr:to>
      <xdr:col>76</xdr:col>
      <xdr:colOff>165100</xdr:colOff>
      <xdr:row>60</xdr:row>
      <xdr:rowOff>9652</xdr:rowOff>
    </xdr:to>
    <xdr:sp macro="" textlink="">
      <xdr:nvSpPr>
        <xdr:cNvPr id="651" name="楕円 650">
          <a:extLst>
            <a:ext uri="{FF2B5EF4-FFF2-40B4-BE49-F238E27FC236}">
              <a16:creationId xmlns:a16="http://schemas.microsoft.com/office/drawing/2014/main" id="{3D33B25E-AF15-498E-8D0E-CF1B730254D5}"/>
            </a:ext>
          </a:extLst>
        </xdr:cNvPr>
        <xdr:cNvSpPr/>
      </xdr:nvSpPr>
      <xdr:spPr>
        <a:xfrm>
          <a:off x="12804140" y="9970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130302</xdr:rowOff>
    </xdr:from>
    <xdr:to>
      <xdr:col>81</xdr:col>
      <xdr:colOff>50800</xdr:colOff>
      <xdr:row>59</xdr:row>
      <xdr:rowOff>166878</xdr:rowOff>
    </xdr:to>
    <xdr:cxnSp macro="">
      <xdr:nvCxnSpPr>
        <xdr:cNvPr id="652" name="直線コネクタ 651">
          <a:extLst>
            <a:ext uri="{FF2B5EF4-FFF2-40B4-BE49-F238E27FC236}">
              <a16:creationId xmlns:a16="http://schemas.microsoft.com/office/drawing/2014/main" id="{6B8C5BF9-1B89-427A-8DAF-98AA1E7036B1}"/>
            </a:ext>
          </a:extLst>
        </xdr:cNvPr>
        <xdr:cNvCxnSpPr/>
      </xdr:nvCxnSpPr>
      <xdr:spPr>
        <a:xfrm>
          <a:off x="12854940" y="1002106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45212</xdr:rowOff>
    </xdr:from>
    <xdr:to>
      <xdr:col>72</xdr:col>
      <xdr:colOff>38100</xdr:colOff>
      <xdr:row>59</xdr:row>
      <xdr:rowOff>146812</xdr:rowOff>
    </xdr:to>
    <xdr:sp macro="" textlink="">
      <xdr:nvSpPr>
        <xdr:cNvPr id="653" name="楕円 652">
          <a:extLst>
            <a:ext uri="{FF2B5EF4-FFF2-40B4-BE49-F238E27FC236}">
              <a16:creationId xmlns:a16="http://schemas.microsoft.com/office/drawing/2014/main" id="{6A60C45B-3681-4107-B67D-098D268BA6C7}"/>
            </a:ext>
          </a:extLst>
        </xdr:cNvPr>
        <xdr:cNvSpPr/>
      </xdr:nvSpPr>
      <xdr:spPr>
        <a:xfrm>
          <a:off x="12029440" y="99359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96012</xdr:rowOff>
    </xdr:from>
    <xdr:to>
      <xdr:col>76</xdr:col>
      <xdr:colOff>114300</xdr:colOff>
      <xdr:row>59</xdr:row>
      <xdr:rowOff>130302</xdr:rowOff>
    </xdr:to>
    <xdr:cxnSp macro="">
      <xdr:nvCxnSpPr>
        <xdr:cNvPr id="654" name="直線コネクタ 653">
          <a:extLst>
            <a:ext uri="{FF2B5EF4-FFF2-40B4-BE49-F238E27FC236}">
              <a16:creationId xmlns:a16="http://schemas.microsoft.com/office/drawing/2014/main" id="{EA6B04A9-FE45-4E3A-B7AB-08D2BA1C01BA}"/>
            </a:ext>
          </a:extLst>
        </xdr:cNvPr>
        <xdr:cNvCxnSpPr/>
      </xdr:nvCxnSpPr>
      <xdr:spPr>
        <a:xfrm>
          <a:off x="12072620" y="9986772"/>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xdr:rowOff>
    </xdr:from>
    <xdr:to>
      <xdr:col>67</xdr:col>
      <xdr:colOff>101600</xdr:colOff>
      <xdr:row>59</xdr:row>
      <xdr:rowOff>103378</xdr:rowOff>
    </xdr:to>
    <xdr:sp macro="" textlink="">
      <xdr:nvSpPr>
        <xdr:cNvPr id="655" name="楕円 654">
          <a:extLst>
            <a:ext uri="{FF2B5EF4-FFF2-40B4-BE49-F238E27FC236}">
              <a16:creationId xmlns:a16="http://schemas.microsoft.com/office/drawing/2014/main" id="{D6043035-FA83-4E70-9263-0156CC73EBDD}"/>
            </a:ext>
          </a:extLst>
        </xdr:cNvPr>
        <xdr:cNvSpPr/>
      </xdr:nvSpPr>
      <xdr:spPr>
        <a:xfrm>
          <a:off x="11231880" y="98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52578</xdr:rowOff>
    </xdr:from>
    <xdr:to>
      <xdr:col>71</xdr:col>
      <xdr:colOff>177800</xdr:colOff>
      <xdr:row>59</xdr:row>
      <xdr:rowOff>96012</xdr:rowOff>
    </xdr:to>
    <xdr:cxnSp macro="">
      <xdr:nvCxnSpPr>
        <xdr:cNvPr id="656" name="直線コネクタ 655">
          <a:extLst>
            <a:ext uri="{FF2B5EF4-FFF2-40B4-BE49-F238E27FC236}">
              <a16:creationId xmlns:a16="http://schemas.microsoft.com/office/drawing/2014/main" id="{38092764-5179-4EEB-BF3A-924726D5F677}"/>
            </a:ext>
          </a:extLst>
        </xdr:cNvPr>
        <xdr:cNvCxnSpPr/>
      </xdr:nvCxnSpPr>
      <xdr:spPr>
        <a:xfrm>
          <a:off x="11282680" y="9943338"/>
          <a:ext cx="78994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657" name="n_1aveValue【学校施設】&#10;有形固定資産減価償却率">
          <a:extLst>
            <a:ext uri="{FF2B5EF4-FFF2-40B4-BE49-F238E27FC236}">
              <a16:creationId xmlns:a16="http://schemas.microsoft.com/office/drawing/2014/main" id="{4A36AEEE-43EA-4C25-8046-2A619591067C}"/>
            </a:ext>
          </a:extLst>
        </xdr:cNvPr>
        <xdr:cNvSpPr txBox="1"/>
      </xdr:nvSpPr>
      <xdr:spPr>
        <a:xfrm>
          <a:off x="134372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658" name="n_2aveValue【学校施設】&#10;有形固定資産減価償却率">
          <a:extLst>
            <a:ext uri="{FF2B5EF4-FFF2-40B4-BE49-F238E27FC236}">
              <a16:creationId xmlns:a16="http://schemas.microsoft.com/office/drawing/2014/main" id="{EF81A99C-9EF0-4A5F-ABC4-F9D98D0AC8A4}"/>
            </a:ext>
          </a:extLst>
        </xdr:cNvPr>
        <xdr:cNvSpPr txBox="1"/>
      </xdr:nvSpPr>
      <xdr:spPr>
        <a:xfrm>
          <a:off x="126752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59" name="n_3aveValue【学校施設】&#10;有形固定資産減価償却率">
          <a:extLst>
            <a:ext uri="{FF2B5EF4-FFF2-40B4-BE49-F238E27FC236}">
              <a16:creationId xmlns:a16="http://schemas.microsoft.com/office/drawing/2014/main" id="{A490A51D-74C0-4CF6-8AE6-EC42DDF528F2}"/>
            </a:ext>
          </a:extLst>
        </xdr:cNvPr>
        <xdr:cNvSpPr txBox="1"/>
      </xdr:nvSpPr>
      <xdr:spPr>
        <a:xfrm>
          <a:off x="11900544" y="964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660" name="n_4aveValue【学校施設】&#10;有形固定資産減価償却率">
          <a:extLst>
            <a:ext uri="{FF2B5EF4-FFF2-40B4-BE49-F238E27FC236}">
              <a16:creationId xmlns:a16="http://schemas.microsoft.com/office/drawing/2014/main" id="{8354E29F-3D7F-47C2-8A9E-BC803D477FEB}"/>
            </a:ext>
          </a:extLst>
        </xdr:cNvPr>
        <xdr:cNvSpPr txBox="1"/>
      </xdr:nvSpPr>
      <xdr:spPr>
        <a:xfrm>
          <a:off x="1110298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37355</xdr:rowOff>
    </xdr:from>
    <xdr:ext cx="405111" cy="259045"/>
    <xdr:sp macro="" textlink="">
      <xdr:nvSpPr>
        <xdr:cNvPr id="661" name="n_1mainValue【学校施設】&#10;有形固定資産減価償却率">
          <a:extLst>
            <a:ext uri="{FF2B5EF4-FFF2-40B4-BE49-F238E27FC236}">
              <a16:creationId xmlns:a16="http://schemas.microsoft.com/office/drawing/2014/main" id="{BE9E4D0F-5CE4-48E7-BD73-48609C409ADB}"/>
            </a:ext>
          </a:extLst>
        </xdr:cNvPr>
        <xdr:cNvSpPr txBox="1"/>
      </xdr:nvSpPr>
      <xdr:spPr>
        <a:xfrm>
          <a:off x="134372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779</xdr:rowOff>
    </xdr:from>
    <xdr:ext cx="405111" cy="259045"/>
    <xdr:sp macro="" textlink="">
      <xdr:nvSpPr>
        <xdr:cNvPr id="662" name="n_2mainValue【学校施設】&#10;有形固定資産減価償却率">
          <a:extLst>
            <a:ext uri="{FF2B5EF4-FFF2-40B4-BE49-F238E27FC236}">
              <a16:creationId xmlns:a16="http://schemas.microsoft.com/office/drawing/2014/main" id="{3F4EF57F-DDE1-4F55-9066-81D9B3A8B6A6}"/>
            </a:ext>
          </a:extLst>
        </xdr:cNvPr>
        <xdr:cNvSpPr txBox="1"/>
      </xdr:nvSpPr>
      <xdr:spPr>
        <a:xfrm>
          <a:off x="126752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137939</xdr:rowOff>
    </xdr:from>
    <xdr:ext cx="405111" cy="259045"/>
    <xdr:sp macro="" textlink="">
      <xdr:nvSpPr>
        <xdr:cNvPr id="663" name="n_3mainValue【学校施設】&#10;有形固定資産減価償却率">
          <a:extLst>
            <a:ext uri="{FF2B5EF4-FFF2-40B4-BE49-F238E27FC236}">
              <a16:creationId xmlns:a16="http://schemas.microsoft.com/office/drawing/2014/main" id="{0AA4F5E4-C949-469B-BB1D-BC8E2A2E5E7F}"/>
            </a:ext>
          </a:extLst>
        </xdr:cNvPr>
        <xdr:cNvSpPr txBox="1"/>
      </xdr:nvSpPr>
      <xdr:spPr>
        <a:xfrm>
          <a:off x="11900544" y="10028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94505</xdr:rowOff>
    </xdr:from>
    <xdr:ext cx="405111" cy="259045"/>
    <xdr:sp macro="" textlink="">
      <xdr:nvSpPr>
        <xdr:cNvPr id="664" name="n_4mainValue【学校施設】&#10;有形固定資産減価償却率">
          <a:extLst>
            <a:ext uri="{FF2B5EF4-FFF2-40B4-BE49-F238E27FC236}">
              <a16:creationId xmlns:a16="http://schemas.microsoft.com/office/drawing/2014/main" id="{CC94FFE5-4036-40C1-ACAE-2727895BD483}"/>
            </a:ext>
          </a:extLst>
        </xdr:cNvPr>
        <xdr:cNvSpPr txBox="1"/>
      </xdr:nvSpPr>
      <xdr:spPr>
        <a:xfrm>
          <a:off x="11102984" y="998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5CCF92FC-7DCF-4082-BFD0-F70517B64BE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6C210267-F70E-46E9-9085-E50F07DF9F9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E7BF32D-FC59-4687-B7CA-A5BAA630CA5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909C3674-BDC7-480E-8DD2-B39860A262B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6EC8A422-6A4D-4A0F-A3A3-B4AEBB843F9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11B3528-FC4C-4295-8D38-6908076C414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577CA4A8-6B70-41F3-8A07-D082F96D692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7F5E0CE3-654F-4D80-A59C-9A00649F582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F3197EF8-AA9F-44F8-9850-65C5C5DD8CFB}"/>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51E734C3-4A31-4038-894D-0D4EA9C70121}"/>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512B9458-B442-4FAE-BB5A-9462845075D7}"/>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87674F50-FBF9-4A2A-AD00-C1AF16B6A36C}"/>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7E226276-584D-467D-8EB0-5C16AED28DA5}"/>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4971605D-896F-4D97-8DA8-3022E128E57C}"/>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E39629CC-8AED-4EC2-BBB2-346493682DB6}"/>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209C1D9E-F9DA-483F-B710-1A77C9CE214F}"/>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765E4E63-9B73-4C06-963C-C45FECCB8299}"/>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D23F90F3-1097-4168-A3A2-B1C509A0073D}"/>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526E6914-D984-4EC5-8299-0F6BC46B066D}"/>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7345B656-F5D4-4C28-A3F4-CA02A3BECFB4}"/>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F8B17B79-8FF3-49CA-ADB7-5CE94C8F871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6" name="テキスト ボックス 685">
          <a:extLst>
            <a:ext uri="{FF2B5EF4-FFF2-40B4-BE49-F238E27FC236}">
              <a16:creationId xmlns:a16="http://schemas.microsoft.com/office/drawing/2014/main" id="{549AB731-CE7E-4D5B-9371-7BBCC12B5CC7}"/>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C572F393-86E5-4094-A710-2A6B914C060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88" name="直線コネクタ 687">
          <a:extLst>
            <a:ext uri="{FF2B5EF4-FFF2-40B4-BE49-F238E27FC236}">
              <a16:creationId xmlns:a16="http://schemas.microsoft.com/office/drawing/2014/main" id="{DBA936C7-48C0-4FA1-9944-EDCB2D42DA53}"/>
            </a:ext>
          </a:extLst>
        </xdr:cNvPr>
        <xdr:cNvCxnSpPr/>
      </xdr:nvCxnSpPr>
      <xdr:spPr>
        <a:xfrm flipV="1">
          <a:off x="19509104" y="9460421"/>
          <a:ext cx="0" cy="118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89" name="【学校施設】&#10;一人当たり面積最小値テキスト">
          <a:extLst>
            <a:ext uri="{FF2B5EF4-FFF2-40B4-BE49-F238E27FC236}">
              <a16:creationId xmlns:a16="http://schemas.microsoft.com/office/drawing/2014/main" id="{EDBB596C-0BCE-420C-9F97-B7877B68CDFB}"/>
            </a:ext>
          </a:extLst>
        </xdr:cNvPr>
        <xdr:cNvSpPr txBox="1"/>
      </xdr:nvSpPr>
      <xdr:spPr>
        <a:xfrm>
          <a:off x="1954784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0" name="直線コネクタ 689">
          <a:extLst>
            <a:ext uri="{FF2B5EF4-FFF2-40B4-BE49-F238E27FC236}">
              <a16:creationId xmlns:a16="http://schemas.microsoft.com/office/drawing/2014/main" id="{2C9C5D53-B90A-4CE0-AA50-2FF331D38F63}"/>
            </a:ext>
          </a:extLst>
        </xdr:cNvPr>
        <xdr:cNvCxnSpPr/>
      </xdr:nvCxnSpPr>
      <xdr:spPr>
        <a:xfrm>
          <a:off x="19443700" y="1064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91" name="【学校施設】&#10;一人当たり面積最大値テキスト">
          <a:extLst>
            <a:ext uri="{FF2B5EF4-FFF2-40B4-BE49-F238E27FC236}">
              <a16:creationId xmlns:a16="http://schemas.microsoft.com/office/drawing/2014/main" id="{32C6A124-D745-4EC4-895D-4C239DA792E2}"/>
            </a:ext>
          </a:extLst>
        </xdr:cNvPr>
        <xdr:cNvSpPr txBox="1"/>
      </xdr:nvSpPr>
      <xdr:spPr>
        <a:xfrm>
          <a:off x="19547840" y="923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92" name="直線コネクタ 691">
          <a:extLst>
            <a:ext uri="{FF2B5EF4-FFF2-40B4-BE49-F238E27FC236}">
              <a16:creationId xmlns:a16="http://schemas.microsoft.com/office/drawing/2014/main" id="{0DA72311-A032-437E-8E44-88CD2155F3B5}"/>
            </a:ext>
          </a:extLst>
        </xdr:cNvPr>
        <xdr:cNvCxnSpPr/>
      </xdr:nvCxnSpPr>
      <xdr:spPr>
        <a:xfrm>
          <a:off x="19443700" y="94604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693" name="【学校施設】&#10;一人当たり面積平均値テキスト">
          <a:extLst>
            <a:ext uri="{FF2B5EF4-FFF2-40B4-BE49-F238E27FC236}">
              <a16:creationId xmlns:a16="http://schemas.microsoft.com/office/drawing/2014/main" id="{1F0F638D-9BAB-4B31-AF49-E0981DF95F74}"/>
            </a:ext>
          </a:extLst>
        </xdr:cNvPr>
        <xdr:cNvSpPr txBox="1"/>
      </xdr:nvSpPr>
      <xdr:spPr>
        <a:xfrm>
          <a:off x="19547840" y="10450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94" name="フローチャート: 判断 693">
          <a:extLst>
            <a:ext uri="{FF2B5EF4-FFF2-40B4-BE49-F238E27FC236}">
              <a16:creationId xmlns:a16="http://schemas.microsoft.com/office/drawing/2014/main" id="{AC9A2DA0-AF8F-4465-A9CB-FD2DDA292D11}"/>
            </a:ext>
          </a:extLst>
        </xdr:cNvPr>
        <xdr:cNvSpPr/>
      </xdr:nvSpPr>
      <xdr:spPr>
        <a:xfrm>
          <a:off x="19458940" y="10472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95" name="フローチャート: 判断 694">
          <a:extLst>
            <a:ext uri="{FF2B5EF4-FFF2-40B4-BE49-F238E27FC236}">
              <a16:creationId xmlns:a16="http://schemas.microsoft.com/office/drawing/2014/main" id="{DEFD5C62-60D6-4D7E-AF8A-792E7A5AD2BA}"/>
            </a:ext>
          </a:extLst>
        </xdr:cNvPr>
        <xdr:cNvSpPr/>
      </xdr:nvSpPr>
      <xdr:spPr>
        <a:xfrm>
          <a:off x="18735040" y="1048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6" name="フローチャート: 判断 695">
          <a:extLst>
            <a:ext uri="{FF2B5EF4-FFF2-40B4-BE49-F238E27FC236}">
              <a16:creationId xmlns:a16="http://schemas.microsoft.com/office/drawing/2014/main" id="{AD7CAA4C-27ED-4067-B672-92570ECF7A35}"/>
            </a:ext>
          </a:extLst>
        </xdr:cNvPr>
        <xdr:cNvSpPr/>
      </xdr:nvSpPr>
      <xdr:spPr>
        <a:xfrm>
          <a:off x="17937480" y="10482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97" name="フローチャート: 判断 696">
          <a:extLst>
            <a:ext uri="{FF2B5EF4-FFF2-40B4-BE49-F238E27FC236}">
              <a16:creationId xmlns:a16="http://schemas.microsoft.com/office/drawing/2014/main" id="{B4B96851-A145-44DA-91B9-8367D07BA121}"/>
            </a:ext>
          </a:extLst>
        </xdr:cNvPr>
        <xdr:cNvSpPr/>
      </xdr:nvSpPr>
      <xdr:spPr>
        <a:xfrm>
          <a:off x="17162780" y="10484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698" name="フローチャート: 判断 697">
          <a:extLst>
            <a:ext uri="{FF2B5EF4-FFF2-40B4-BE49-F238E27FC236}">
              <a16:creationId xmlns:a16="http://schemas.microsoft.com/office/drawing/2014/main" id="{F4E0ED16-782E-4E1A-803C-9940ACE1F743}"/>
            </a:ext>
          </a:extLst>
        </xdr:cNvPr>
        <xdr:cNvSpPr/>
      </xdr:nvSpPr>
      <xdr:spPr>
        <a:xfrm>
          <a:off x="16388080" y="10458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8156ECF-3851-48E4-9C97-3B19CE75995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FBB65F3C-A0D5-40A1-90E2-E4706741D5C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119A462-F8C5-472A-AEFD-27D1FEC0403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49AC3D5-98CD-4A6C-961F-43D8876FE35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2F65415-C7BC-48F7-AA77-8015C9C1E65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53784</xdr:rowOff>
    </xdr:from>
    <xdr:to>
      <xdr:col>116</xdr:col>
      <xdr:colOff>114300</xdr:colOff>
      <xdr:row>62</xdr:row>
      <xdr:rowOff>155384</xdr:rowOff>
    </xdr:to>
    <xdr:sp macro="" textlink="">
      <xdr:nvSpPr>
        <xdr:cNvPr id="704" name="楕円 703">
          <a:extLst>
            <a:ext uri="{FF2B5EF4-FFF2-40B4-BE49-F238E27FC236}">
              <a16:creationId xmlns:a16="http://schemas.microsoft.com/office/drawing/2014/main" id="{C84C423D-217E-497A-886D-C2751BE34FE5}"/>
            </a:ext>
          </a:extLst>
        </xdr:cNvPr>
        <xdr:cNvSpPr/>
      </xdr:nvSpPr>
      <xdr:spPr>
        <a:xfrm>
          <a:off x="19458940" y="104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76661</xdr:rowOff>
    </xdr:from>
    <xdr:ext cx="469744" cy="259045"/>
    <xdr:sp macro="" textlink="">
      <xdr:nvSpPr>
        <xdr:cNvPr id="705" name="【学校施設】&#10;一人当たり面積該当値テキスト">
          <a:extLst>
            <a:ext uri="{FF2B5EF4-FFF2-40B4-BE49-F238E27FC236}">
              <a16:creationId xmlns:a16="http://schemas.microsoft.com/office/drawing/2014/main" id="{4F2E7B65-BD65-43D5-B36E-23BD391683FC}"/>
            </a:ext>
          </a:extLst>
        </xdr:cNvPr>
        <xdr:cNvSpPr txBox="1"/>
      </xdr:nvSpPr>
      <xdr:spPr>
        <a:xfrm>
          <a:off x="19547840" y="1030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63119</xdr:rowOff>
    </xdr:from>
    <xdr:to>
      <xdr:col>112</xdr:col>
      <xdr:colOff>38100</xdr:colOff>
      <xdr:row>62</xdr:row>
      <xdr:rowOff>164719</xdr:rowOff>
    </xdr:to>
    <xdr:sp macro="" textlink="">
      <xdr:nvSpPr>
        <xdr:cNvPr id="706" name="楕円 705">
          <a:extLst>
            <a:ext uri="{FF2B5EF4-FFF2-40B4-BE49-F238E27FC236}">
              <a16:creationId xmlns:a16="http://schemas.microsoft.com/office/drawing/2014/main" id="{177D49AD-E183-4F30-B1B9-1194A19BCB7C}"/>
            </a:ext>
          </a:extLst>
        </xdr:cNvPr>
        <xdr:cNvSpPr/>
      </xdr:nvSpPr>
      <xdr:spPr>
        <a:xfrm>
          <a:off x="18735040" y="104567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104584</xdr:rowOff>
    </xdr:from>
    <xdr:to>
      <xdr:col>116</xdr:col>
      <xdr:colOff>63500</xdr:colOff>
      <xdr:row>62</xdr:row>
      <xdr:rowOff>113919</xdr:rowOff>
    </xdr:to>
    <xdr:cxnSp macro="">
      <xdr:nvCxnSpPr>
        <xdr:cNvPr id="707" name="直線コネクタ 706">
          <a:extLst>
            <a:ext uri="{FF2B5EF4-FFF2-40B4-BE49-F238E27FC236}">
              <a16:creationId xmlns:a16="http://schemas.microsoft.com/office/drawing/2014/main" id="{F315B474-2264-4E2C-AD92-EA5AB2B72D44}"/>
            </a:ext>
          </a:extLst>
        </xdr:cNvPr>
        <xdr:cNvCxnSpPr/>
      </xdr:nvCxnSpPr>
      <xdr:spPr>
        <a:xfrm flipV="1">
          <a:off x="18778220" y="10498264"/>
          <a:ext cx="73152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58738</xdr:rowOff>
    </xdr:from>
    <xdr:to>
      <xdr:col>107</xdr:col>
      <xdr:colOff>101600</xdr:colOff>
      <xdr:row>62</xdr:row>
      <xdr:rowOff>160338</xdr:rowOff>
    </xdr:to>
    <xdr:sp macro="" textlink="">
      <xdr:nvSpPr>
        <xdr:cNvPr id="708" name="楕円 707">
          <a:extLst>
            <a:ext uri="{FF2B5EF4-FFF2-40B4-BE49-F238E27FC236}">
              <a16:creationId xmlns:a16="http://schemas.microsoft.com/office/drawing/2014/main" id="{8173169A-8C72-4ED9-8C89-D1AD87FB8F04}"/>
            </a:ext>
          </a:extLst>
        </xdr:cNvPr>
        <xdr:cNvSpPr/>
      </xdr:nvSpPr>
      <xdr:spPr>
        <a:xfrm>
          <a:off x="17937480" y="104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109538</xdr:rowOff>
    </xdr:from>
    <xdr:to>
      <xdr:col>111</xdr:col>
      <xdr:colOff>177800</xdr:colOff>
      <xdr:row>62</xdr:row>
      <xdr:rowOff>113919</xdr:rowOff>
    </xdr:to>
    <xdr:cxnSp macro="">
      <xdr:nvCxnSpPr>
        <xdr:cNvPr id="709" name="直線コネクタ 708">
          <a:extLst>
            <a:ext uri="{FF2B5EF4-FFF2-40B4-BE49-F238E27FC236}">
              <a16:creationId xmlns:a16="http://schemas.microsoft.com/office/drawing/2014/main" id="{875B3D7E-4BF6-4181-AC0B-E5C8BF57708E}"/>
            </a:ext>
          </a:extLst>
        </xdr:cNvPr>
        <xdr:cNvCxnSpPr/>
      </xdr:nvCxnSpPr>
      <xdr:spPr>
        <a:xfrm>
          <a:off x="17988280" y="10503218"/>
          <a:ext cx="78994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61023</xdr:rowOff>
    </xdr:from>
    <xdr:to>
      <xdr:col>102</xdr:col>
      <xdr:colOff>165100</xdr:colOff>
      <xdr:row>62</xdr:row>
      <xdr:rowOff>162623</xdr:rowOff>
    </xdr:to>
    <xdr:sp macro="" textlink="">
      <xdr:nvSpPr>
        <xdr:cNvPr id="710" name="楕円 709">
          <a:extLst>
            <a:ext uri="{FF2B5EF4-FFF2-40B4-BE49-F238E27FC236}">
              <a16:creationId xmlns:a16="http://schemas.microsoft.com/office/drawing/2014/main" id="{4ECC8D17-195E-4E53-9525-85E6ECFDCB62}"/>
            </a:ext>
          </a:extLst>
        </xdr:cNvPr>
        <xdr:cNvSpPr/>
      </xdr:nvSpPr>
      <xdr:spPr>
        <a:xfrm>
          <a:off x="17162780" y="104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109538</xdr:rowOff>
    </xdr:from>
    <xdr:to>
      <xdr:col>107</xdr:col>
      <xdr:colOff>50800</xdr:colOff>
      <xdr:row>62</xdr:row>
      <xdr:rowOff>111823</xdr:rowOff>
    </xdr:to>
    <xdr:cxnSp macro="">
      <xdr:nvCxnSpPr>
        <xdr:cNvPr id="711" name="直線コネクタ 710">
          <a:extLst>
            <a:ext uri="{FF2B5EF4-FFF2-40B4-BE49-F238E27FC236}">
              <a16:creationId xmlns:a16="http://schemas.microsoft.com/office/drawing/2014/main" id="{CAB453E9-B80B-4B0F-B4B8-D58E8B594782}"/>
            </a:ext>
          </a:extLst>
        </xdr:cNvPr>
        <xdr:cNvCxnSpPr/>
      </xdr:nvCxnSpPr>
      <xdr:spPr>
        <a:xfrm flipV="1">
          <a:off x="17213580" y="10503218"/>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61023</xdr:rowOff>
    </xdr:from>
    <xdr:to>
      <xdr:col>98</xdr:col>
      <xdr:colOff>38100</xdr:colOff>
      <xdr:row>62</xdr:row>
      <xdr:rowOff>162623</xdr:rowOff>
    </xdr:to>
    <xdr:sp macro="" textlink="">
      <xdr:nvSpPr>
        <xdr:cNvPr id="712" name="楕円 711">
          <a:extLst>
            <a:ext uri="{FF2B5EF4-FFF2-40B4-BE49-F238E27FC236}">
              <a16:creationId xmlns:a16="http://schemas.microsoft.com/office/drawing/2014/main" id="{8DB7FE45-2545-4030-AB65-15E1BB72A2C9}"/>
            </a:ext>
          </a:extLst>
        </xdr:cNvPr>
        <xdr:cNvSpPr/>
      </xdr:nvSpPr>
      <xdr:spPr>
        <a:xfrm>
          <a:off x="16388080" y="104547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111823</xdr:rowOff>
    </xdr:from>
    <xdr:to>
      <xdr:col>102</xdr:col>
      <xdr:colOff>114300</xdr:colOff>
      <xdr:row>62</xdr:row>
      <xdr:rowOff>111823</xdr:rowOff>
    </xdr:to>
    <xdr:cxnSp macro="">
      <xdr:nvCxnSpPr>
        <xdr:cNvPr id="713" name="直線コネクタ 712">
          <a:extLst>
            <a:ext uri="{FF2B5EF4-FFF2-40B4-BE49-F238E27FC236}">
              <a16:creationId xmlns:a16="http://schemas.microsoft.com/office/drawing/2014/main" id="{87F9F7EE-371B-4717-B7E0-670BB2DA26D6}"/>
            </a:ext>
          </a:extLst>
        </xdr:cNvPr>
        <xdr:cNvCxnSpPr/>
      </xdr:nvCxnSpPr>
      <xdr:spPr>
        <a:xfrm>
          <a:off x="16431260" y="1050550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714" name="n_1aveValue【学校施設】&#10;一人当たり面積">
          <a:extLst>
            <a:ext uri="{FF2B5EF4-FFF2-40B4-BE49-F238E27FC236}">
              <a16:creationId xmlns:a16="http://schemas.microsoft.com/office/drawing/2014/main" id="{89B9D051-21B5-4D31-8ACF-837814119E16}"/>
            </a:ext>
          </a:extLst>
        </xdr:cNvPr>
        <xdr:cNvSpPr txBox="1"/>
      </xdr:nvSpPr>
      <xdr:spPr>
        <a:xfrm>
          <a:off x="18561127" y="1057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5" name="n_2aveValue【学校施設】&#10;一人当たり面積">
          <a:extLst>
            <a:ext uri="{FF2B5EF4-FFF2-40B4-BE49-F238E27FC236}">
              <a16:creationId xmlns:a16="http://schemas.microsoft.com/office/drawing/2014/main" id="{2F5FD50C-5802-4D7A-8AFA-2BEAEC866DEF}"/>
            </a:ext>
          </a:extLst>
        </xdr:cNvPr>
        <xdr:cNvSpPr txBox="1"/>
      </xdr:nvSpPr>
      <xdr:spPr>
        <a:xfrm>
          <a:off x="17776267" y="1057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716" name="n_3aveValue【学校施設】&#10;一人当たり面積">
          <a:extLst>
            <a:ext uri="{FF2B5EF4-FFF2-40B4-BE49-F238E27FC236}">
              <a16:creationId xmlns:a16="http://schemas.microsoft.com/office/drawing/2014/main" id="{EBC58864-6FDD-423D-95BE-A81BC245FCB1}"/>
            </a:ext>
          </a:extLst>
        </xdr:cNvPr>
        <xdr:cNvSpPr txBox="1"/>
      </xdr:nvSpPr>
      <xdr:spPr>
        <a:xfrm>
          <a:off x="17001567" y="1057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157751</xdr:rowOff>
    </xdr:from>
    <xdr:ext cx="469744" cy="259045"/>
    <xdr:sp macro="" textlink="">
      <xdr:nvSpPr>
        <xdr:cNvPr id="717" name="n_4aveValue【学校施設】&#10;一人当たり面積">
          <a:extLst>
            <a:ext uri="{FF2B5EF4-FFF2-40B4-BE49-F238E27FC236}">
              <a16:creationId xmlns:a16="http://schemas.microsoft.com/office/drawing/2014/main" id="{4B71223B-D2B7-413C-9BD7-6641334EE70D}"/>
            </a:ext>
          </a:extLst>
        </xdr:cNvPr>
        <xdr:cNvSpPr txBox="1"/>
      </xdr:nvSpPr>
      <xdr:spPr>
        <a:xfrm>
          <a:off x="16226867" y="1055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9796</xdr:rowOff>
    </xdr:from>
    <xdr:ext cx="469744" cy="259045"/>
    <xdr:sp macro="" textlink="">
      <xdr:nvSpPr>
        <xdr:cNvPr id="718" name="n_1mainValue【学校施設】&#10;一人当たり面積">
          <a:extLst>
            <a:ext uri="{FF2B5EF4-FFF2-40B4-BE49-F238E27FC236}">
              <a16:creationId xmlns:a16="http://schemas.microsoft.com/office/drawing/2014/main" id="{35E74A10-4F16-466D-B722-A98A25A480E3}"/>
            </a:ext>
          </a:extLst>
        </xdr:cNvPr>
        <xdr:cNvSpPr txBox="1"/>
      </xdr:nvSpPr>
      <xdr:spPr>
        <a:xfrm>
          <a:off x="18561127"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5415</xdr:rowOff>
    </xdr:from>
    <xdr:ext cx="469744" cy="259045"/>
    <xdr:sp macro="" textlink="">
      <xdr:nvSpPr>
        <xdr:cNvPr id="719" name="n_2mainValue【学校施設】&#10;一人当たり面積">
          <a:extLst>
            <a:ext uri="{FF2B5EF4-FFF2-40B4-BE49-F238E27FC236}">
              <a16:creationId xmlns:a16="http://schemas.microsoft.com/office/drawing/2014/main" id="{1D2451AD-00F6-421D-B234-DD3C18C5EA62}"/>
            </a:ext>
          </a:extLst>
        </xdr:cNvPr>
        <xdr:cNvSpPr txBox="1"/>
      </xdr:nvSpPr>
      <xdr:spPr>
        <a:xfrm>
          <a:off x="17776267" y="1023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7700</xdr:rowOff>
    </xdr:from>
    <xdr:ext cx="469744" cy="259045"/>
    <xdr:sp macro="" textlink="">
      <xdr:nvSpPr>
        <xdr:cNvPr id="720" name="n_3mainValue【学校施設】&#10;一人当たり面積">
          <a:extLst>
            <a:ext uri="{FF2B5EF4-FFF2-40B4-BE49-F238E27FC236}">
              <a16:creationId xmlns:a16="http://schemas.microsoft.com/office/drawing/2014/main" id="{780AA0BE-3E0B-48C7-90A8-3142F6B3EBBB}"/>
            </a:ext>
          </a:extLst>
        </xdr:cNvPr>
        <xdr:cNvSpPr txBox="1"/>
      </xdr:nvSpPr>
      <xdr:spPr>
        <a:xfrm>
          <a:off x="17001567" y="1023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7700</xdr:rowOff>
    </xdr:from>
    <xdr:ext cx="469744" cy="259045"/>
    <xdr:sp macro="" textlink="">
      <xdr:nvSpPr>
        <xdr:cNvPr id="721" name="n_4mainValue【学校施設】&#10;一人当たり面積">
          <a:extLst>
            <a:ext uri="{FF2B5EF4-FFF2-40B4-BE49-F238E27FC236}">
              <a16:creationId xmlns:a16="http://schemas.microsoft.com/office/drawing/2014/main" id="{7403847E-357C-4256-BFCC-466D4755D039}"/>
            </a:ext>
          </a:extLst>
        </xdr:cNvPr>
        <xdr:cNvSpPr txBox="1"/>
      </xdr:nvSpPr>
      <xdr:spPr>
        <a:xfrm>
          <a:off x="16226867" y="1023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E31A809B-67E3-41A8-8C4A-4514DDA79B4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22805053-8401-42F1-AA7A-FBA7185B7B1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2B94BB9B-9761-4408-8998-E8E1F4D31209}"/>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AAB83959-6E50-4F53-A19F-A07834259CD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C7CAF05-8CD6-443F-9FD9-92A85729076E}"/>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6C3C9741-4633-4D8D-8823-E2EC40E659E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EC1F6BED-C43C-464B-8D57-F49358076029}"/>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CB1F332F-6A0D-40A7-BF17-D531566C23F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1376A108-17A4-4C91-84A7-B99F8FEB2AB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BA9C5D5F-6D6E-47CF-A677-2843585455B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39A2F081-9DCD-40EA-B449-5BE1CF892E3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A1EAD700-4700-490A-AEA5-C55F18EDB965}"/>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94E69B60-0E49-4E57-8711-C624208BBCF9}"/>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25322018-58B1-4B54-BA8E-34138C3BC82C}"/>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BF8D2241-0785-431D-B438-6C5B5ECFE34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E2C20FE0-2594-4E04-895F-1E100E5EC06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FA5E75A0-F119-42D2-8CBA-9A5DCF9E3654}"/>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D34749DC-F436-4F0F-81F8-02E90BDBF716}"/>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AF9952C7-BA48-4A76-A125-436609B454EA}"/>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92C074C8-A1AF-4A75-B6B0-542A3FF05868}"/>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7A531745-7711-449C-832F-FF8AB0994997}"/>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24C2BB74-8AF7-400C-9379-3D2A90C4B62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BB38F7EC-A7B4-47F0-A0D9-E239460852B8}"/>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39F16F7-8C63-4A29-92AD-FE423E81285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a:extLst>
            <a:ext uri="{FF2B5EF4-FFF2-40B4-BE49-F238E27FC236}">
              <a16:creationId xmlns:a16="http://schemas.microsoft.com/office/drawing/2014/main" id="{C4378BA3-9745-4CFC-8D12-9439D86189B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747" name="直線コネクタ 746">
          <a:extLst>
            <a:ext uri="{FF2B5EF4-FFF2-40B4-BE49-F238E27FC236}">
              <a16:creationId xmlns:a16="http://schemas.microsoft.com/office/drawing/2014/main" id="{121F2279-1AB6-40E4-ADD4-55F1285479DD}"/>
            </a:ext>
          </a:extLst>
        </xdr:cNvPr>
        <xdr:cNvCxnSpPr/>
      </xdr:nvCxnSpPr>
      <xdr:spPr>
        <a:xfrm flipV="1">
          <a:off x="14375764" y="13050882"/>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748" name="【児童館】&#10;有形固定資産減価償却率最小値テキスト">
          <a:extLst>
            <a:ext uri="{FF2B5EF4-FFF2-40B4-BE49-F238E27FC236}">
              <a16:creationId xmlns:a16="http://schemas.microsoft.com/office/drawing/2014/main" id="{C64E67AF-B840-45D5-A44A-6C14CB8A54C4}"/>
            </a:ext>
          </a:extLst>
        </xdr:cNvPr>
        <xdr:cNvSpPr txBox="1"/>
      </xdr:nvSpPr>
      <xdr:spPr>
        <a:xfrm>
          <a:off x="14414500" y="1456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749" name="直線コネクタ 748">
          <a:extLst>
            <a:ext uri="{FF2B5EF4-FFF2-40B4-BE49-F238E27FC236}">
              <a16:creationId xmlns:a16="http://schemas.microsoft.com/office/drawing/2014/main" id="{722A2624-7919-49DE-9CAE-386FFC352AA3}"/>
            </a:ext>
          </a:extLst>
        </xdr:cNvPr>
        <xdr:cNvCxnSpPr/>
      </xdr:nvCxnSpPr>
      <xdr:spPr>
        <a:xfrm>
          <a:off x="14287500" y="145645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750" name="【児童館】&#10;有形固定資産減価償却率最大値テキスト">
          <a:extLst>
            <a:ext uri="{FF2B5EF4-FFF2-40B4-BE49-F238E27FC236}">
              <a16:creationId xmlns:a16="http://schemas.microsoft.com/office/drawing/2014/main" id="{FA1EFE4E-7DE4-42E9-87E4-2874629604C8}"/>
            </a:ext>
          </a:extLst>
        </xdr:cNvPr>
        <xdr:cNvSpPr txBox="1"/>
      </xdr:nvSpPr>
      <xdr:spPr>
        <a:xfrm>
          <a:off x="1441450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751" name="直線コネクタ 750">
          <a:extLst>
            <a:ext uri="{FF2B5EF4-FFF2-40B4-BE49-F238E27FC236}">
              <a16:creationId xmlns:a16="http://schemas.microsoft.com/office/drawing/2014/main" id="{B439B76E-F4F1-4F23-AE90-97C31FA9CF56}"/>
            </a:ext>
          </a:extLst>
        </xdr:cNvPr>
        <xdr:cNvCxnSpPr/>
      </xdr:nvCxnSpPr>
      <xdr:spPr>
        <a:xfrm>
          <a:off x="1428750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752" name="【児童館】&#10;有形固定資産減価償却率平均値テキスト">
          <a:extLst>
            <a:ext uri="{FF2B5EF4-FFF2-40B4-BE49-F238E27FC236}">
              <a16:creationId xmlns:a16="http://schemas.microsoft.com/office/drawing/2014/main" id="{55DB2086-CA55-4272-8818-E99AE0F5D43F}"/>
            </a:ext>
          </a:extLst>
        </xdr:cNvPr>
        <xdr:cNvSpPr txBox="1"/>
      </xdr:nvSpPr>
      <xdr:spPr>
        <a:xfrm>
          <a:off x="14414500" y="1381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53" name="フローチャート: 判断 752">
          <a:extLst>
            <a:ext uri="{FF2B5EF4-FFF2-40B4-BE49-F238E27FC236}">
              <a16:creationId xmlns:a16="http://schemas.microsoft.com/office/drawing/2014/main" id="{175C8244-7DC0-4C9B-8E83-E737E760C95C}"/>
            </a:ext>
          </a:extLst>
        </xdr:cNvPr>
        <xdr:cNvSpPr/>
      </xdr:nvSpPr>
      <xdr:spPr>
        <a:xfrm>
          <a:off x="14325600" y="138399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754" name="フローチャート: 判断 753">
          <a:extLst>
            <a:ext uri="{FF2B5EF4-FFF2-40B4-BE49-F238E27FC236}">
              <a16:creationId xmlns:a16="http://schemas.microsoft.com/office/drawing/2014/main" id="{66F87E73-05A4-40D9-A7CB-806FFA3B13AC}"/>
            </a:ext>
          </a:extLst>
        </xdr:cNvPr>
        <xdr:cNvSpPr/>
      </xdr:nvSpPr>
      <xdr:spPr>
        <a:xfrm>
          <a:off x="1357884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55" name="フローチャート: 判断 754">
          <a:extLst>
            <a:ext uri="{FF2B5EF4-FFF2-40B4-BE49-F238E27FC236}">
              <a16:creationId xmlns:a16="http://schemas.microsoft.com/office/drawing/2014/main" id="{1C7306B7-0649-49C4-9025-ECC2CB0FA3DF}"/>
            </a:ext>
          </a:extLst>
        </xdr:cNvPr>
        <xdr:cNvSpPr/>
      </xdr:nvSpPr>
      <xdr:spPr>
        <a:xfrm>
          <a:off x="1280414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56" name="フローチャート: 判断 755">
          <a:extLst>
            <a:ext uri="{FF2B5EF4-FFF2-40B4-BE49-F238E27FC236}">
              <a16:creationId xmlns:a16="http://schemas.microsoft.com/office/drawing/2014/main" id="{E2361084-F931-4BEE-852D-B4BD1DDA1005}"/>
            </a:ext>
          </a:extLst>
        </xdr:cNvPr>
        <xdr:cNvSpPr/>
      </xdr:nvSpPr>
      <xdr:spPr>
        <a:xfrm>
          <a:off x="12029440" y="138007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757" name="フローチャート: 判断 756">
          <a:extLst>
            <a:ext uri="{FF2B5EF4-FFF2-40B4-BE49-F238E27FC236}">
              <a16:creationId xmlns:a16="http://schemas.microsoft.com/office/drawing/2014/main" id="{867F852A-3D3E-4C35-A9B2-D951F36CBA2E}"/>
            </a:ext>
          </a:extLst>
        </xdr:cNvPr>
        <xdr:cNvSpPr/>
      </xdr:nvSpPr>
      <xdr:spPr>
        <a:xfrm>
          <a:off x="11231880" y="13652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002761E-1A02-469A-8906-BD51A53F8B4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4CE7D99B-C2DF-4F08-B1BC-CB5FDA3EF4C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74A638F-8A17-459F-A6E9-C7600F98E062}"/>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1D19DF2-F6B1-4EF9-9461-4BA457F3F7B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D155013-B1B6-422F-A588-451AF5ED9D7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763" name="楕円 762">
          <a:extLst>
            <a:ext uri="{FF2B5EF4-FFF2-40B4-BE49-F238E27FC236}">
              <a16:creationId xmlns:a16="http://schemas.microsoft.com/office/drawing/2014/main" id="{38FD071E-EABF-4E6E-A19E-544B4DBC2870}"/>
            </a:ext>
          </a:extLst>
        </xdr:cNvPr>
        <xdr:cNvSpPr/>
      </xdr:nvSpPr>
      <xdr:spPr>
        <a:xfrm>
          <a:off x="14325600" y="135405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764" name="【児童館】&#10;有形固定資産減価償却率該当値テキスト">
          <a:extLst>
            <a:ext uri="{FF2B5EF4-FFF2-40B4-BE49-F238E27FC236}">
              <a16:creationId xmlns:a16="http://schemas.microsoft.com/office/drawing/2014/main" id="{94058F88-F399-4D3E-8E9B-FA0AD909D041}"/>
            </a:ext>
          </a:extLst>
        </xdr:cNvPr>
        <xdr:cNvSpPr txBox="1"/>
      </xdr:nvSpPr>
      <xdr:spPr>
        <a:xfrm>
          <a:off x="14414500" y="1339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91802</xdr:rowOff>
    </xdr:from>
    <xdr:to>
      <xdr:col>81</xdr:col>
      <xdr:colOff>101600</xdr:colOff>
      <xdr:row>81</xdr:row>
      <xdr:rowOff>21952</xdr:rowOff>
    </xdr:to>
    <xdr:sp macro="" textlink="">
      <xdr:nvSpPr>
        <xdr:cNvPr id="765" name="楕円 764">
          <a:extLst>
            <a:ext uri="{FF2B5EF4-FFF2-40B4-BE49-F238E27FC236}">
              <a16:creationId xmlns:a16="http://schemas.microsoft.com/office/drawing/2014/main" id="{988FF5E9-DB17-476F-8441-AAE827690BA6}"/>
            </a:ext>
          </a:extLst>
        </xdr:cNvPr>
        <xdr:cNvSpPr/>
      </xdr:nvSpPr>
      <xdr:spPr>
        <a:xfrm>
          <a:off x="13578840" y="13503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142602</xdr:rowOff>
    </xdr:from>
    <xdr:to>
      <xdr:col>85</xdr:col>
      <xdr:colOff>127000</xdr:colOff>
      <xdr:row>81</xdr:row>
      <xdr:rowOff>8708</xdr:rowOff>
    </xdr:to>
    <xdr:cxnSp macro="">
      <xdr:nvCxnSpPr>
        <xdr:cNvPr id="766" name="直線コネクタ 765">
          <a:extLst>
            <a:ext uri="{FF2B5EF4-FFF2-40B4-BE49-F238E27FC236}">
              <a16:creationId xmlns:a16="http://schemas.microsoft.com/office/drawing/2014/main" id="{0BB31FDA-A85E-43BC-9E55-64F52F303242}"/>
            </a:ext>
          </a:extLst>
        </xdr:cNvPr>
        <xdr:cNvCxnSpPr/>
      </xdr:nvCxnSpPr>
      <xdr:spPr>
        <a:xfrm>
          <a:off x="13629640" y="13553802"/>
          <a:ext cx="74676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54248</xdr:rowOff>
    </xdr:from>
    <xdr:to>
      <xdr:col>76</xdr:col>
      <xdr:colOff>165100</xdr:colOff>
      <xdr:row>80</xdr:row>
      <xdr:rowOff>155848</xdr:rowOff>
    </xdr:to>
    <xdr:sp macro="" textlink="">
      <xdr:nvSpPr>
        <xdr:cNvPr id="767" name="楕円 766">
          <a:extLst>
            <a:ext uri="{FF2B5EF4-FFF2-40B4-BE49-F238E27FC236}">
              <a16:creationId xmlns:a16="http://schemas.microsoft.com/office/drawing/2014/main" id="{232A4FB0-3121-42A3-894A-14E8ACDAD231}"/>
            </a:ext>
          </a:extLst>
        </xdr:cNvPr>
        <xdr:cNvSpPr/>
      </xdr:nvSpPr>
      <xdr:spPr>
        <a:xfrm>
          <a:off x="12804140" y="13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105048</xdr:rowOff>
    </xdr:from>
    <xdr:to>
      <xdr:col>81</xdr:col>
      <xdr:colOff>50800</xdr:colOff>
      <xdr:row>80</xdr:row>
      <xdr:rowOff>142602</xdr:rowOff>
    </xdr:to>
    <xdr:cxnSp macro="">
      <xdr:nvCxnSpPr>
        <xdr:cNvPr id="768" name="直線コネクタ 767">
          <a:extLst>
            <a:ext uri="{FF2B5EF4-FFF2-40B4-BE49-F238E27FC236}">
              <a16:creationId xmlns:a16="http://schemas.microsoft.com/office/drawing/2014/main" id="{1D18E243-09CE-4BE0-AA1D-C82A2E7E5779}"/>
            </a:ext>
          </a:extLst>
        </xdr:cNvPr>
        <xdr:cNvCxnSpPr/>
      </xdr:nvCxnSpPr>
      <xdr:spPr>
        <a:xfrm>
          <a:off x="12854940" y="13516248"/>
          <a:ext cx="7747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16692</xdr:rowOff>
    </xdr:from>
    <xdr:to>
      <xdr:col>72</xdr:col>
      <xdr:colOff>38100</xdr:colOff>
      <xdr:row>80</xdr:row>
      <xdr:rowOff>118292</xdr:rowOff>
    </xdr:to>
    <xdr:sp macro="" textlink="">
      <xdr:nvSpPr>
        <xdr:cNvPr id="769" name="楕円 768">
          <a:extLst>
            <a:ext uri="{FF2B5EF4-FFF2-40B4-BE49-F238E27FC236}">
              <a16:creationId xmlns:a16="http://schemas.microsoft.com/office/drawing/2014/main" id="{93081985-F7D8-4153-97E5-B7E85C658E38}"/>
            </a:ext>
          </a:extLst>
        </xdr:cNvPr>
        <xdr:cNvSpPr/>
      </xdr:nvSpPr>
      <xdr:spPr>
        <a:xfrm>
          <a:off x="12029440" y="134278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67492</xdr:rowOff>
    </xdr:from>
    <xdr:to>
      <xdr:col>76</xdr:col>
      <xdr:colOff>114300</xdr:colOff>
      <xdr:row>80</xdr:row>
      <xdr:rowOff>105048</xdr:rowOff>
    </xdr:to>
    <xdr:cxnSp macro="">
      <xdr:nvCxnSpPr>
        <xdr:cNvPr id="770" name="直線コネクタ 769">
          <a:extLst>
            <a:ext uri="{FF2B5EF4-FFF2-40B4-BE49-F238E27FC236}">
              <a16:creationId xmlns:a16="http://schemas.microsoft.com/office/drawing/2014/main" id="{8FC10BB4-0299-4005-BAE5-380FE60E4D72}"/>
            </a:ext>
          </a:extLst>
        </xdr:cNvPr>
        <xdr:cNvCxnSpPr/>
      </xdr:nvCxnSpPr>
      <xdr:spPr>
        <a:xfrm>
          <a:off x="12072620" y="13478692"/>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152219</xdr:rowOff>
    </xdr:from>
    <xdr:to>
      <xdr:col>67</xdr:col>
      <xdr:colOff>101600</xdr:colOff>
      <xdr:row>80</xdr:row>
      <xdr:rowOff>82369</xdr:rowOff>
    </xdr:to>
    <xdr:sp macro="" textlink="">
      <xdr:nvSpPr>
        <xdr:cNvPr id="771" name="楕円 770">
          <a:extLst>
            <a:ext uri="{FF2B5EF4-FFF2-40B4-BE49-F238E27FC236}">
              <a16:creationId xmlns:a16="http://schemas.microsoft.com/office/drawing/2014/main" id="{9D151C09-3429-4FCD-A31C-CBADCBE91616}"/>
            </a:ext>
          </a:extLst>
        </xdr:cNvPr>
        <xdr:cNvSpPr/>
      </xdr:nvSpPr>
      <xdr:spPr>
        <a:xfrm>
          <a:off x="11231880" y="13395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31569</xdr:rowOff>
    </xdr:from>
    <xdr:to>
      <xdr:col>71</xdr:col>
      <xdr:colOff>177800</xdr:colOff>
      <xdr:row>80</xdr:row>
      <xdr:rowOff>67492</xdr:rowOff>
    </xdr:to>
    <xdr:cxnSp macro="">
      <xdr:nvCxnSpPr>
        <xdr:cNvPr id="772" name="直線コネクタ 771">
          <a:extLst>
            <a:ext uri="{FF2B5EF4-FFF2-40B4-BE49-F238E27FC236}">
              <a16:creationId xmlns:a16="http://schemas.microsoft.com/office/drawing/2014/main" id="{C3C1785D-FB54-48CE-B99A-85723B460A49}"/>
            </a:ext>
          </a:extLst>
        </xdr:cNvPr>
        <xdr:cNvCxnSpPr/>
      </xdr:nvCxnSpPr>
      <xdr:spPr>
        <a:xfrm>
          <a:off x="11282680" y="13442769"/>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773" name="n_1aveValue【児童館】&#10;有形固定資産減価償却率">
          <a:extLst>
            <a:ext uri="{FF2B5EF4-FFF2-40B4-BE49-F238E27FC236}">
              <a16:creationId xmlns:a16="http://schemas.microsoft.com/office/drawing/2014/main" id="{F99ECAD6-28F6-4162-BEDE-6B66A3781043}"/>
            </a:ext>
          </a:extLst>
        </xdr:cNvPr>
        <xdr:cNvSpPr txBox="1"/>
      </xdr:nvSpPr>
      <xdr:spPr>
        <a:xfrm>
          <a:off x="134372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74" name="n_2aveValue【児童館】&#10;有形固定資産減価償却率">
          <a:extLst>
            <a:ext uri="{FF2B5EF4-FFF2-40B4-BE49-F238E27FC236}">
              <a16:creationId xmlns:a16="http://schemas.microsoft.com/office/drawing/2014/main" id="{C7F57C4B-529C-4141-9019-09531BDF8C0D}"/>
            </a:ext>
          </a:extLst>
        </xdr:cNvPr>
        <xdr:cNvSpPr txBox="1"/>
      </xdr:nvSpPr>
      <xdr:spPr>
        <a:xfrm>
          <a:off x="126752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775" name="n_3aveValue【児童館】&#10;有形固定資産減価償却率">
          <a:extLst>
            <a:ext uri="{FF2B5EF4-FFF2-40B4-BE49-F238E27FC236}">
              <a16:creationId xmlns:a16="http://schemas.microsoft.com/office/drawing/2014/main" id="{231B9BFA-4FEA-4AD4-824A-B6296B5E7DDE}"/>
            </a:ext>
          </a:extLst>
        </xdr:cNvPr>
        <xdr:cNvSpPr txBox="1"/>
      </xdr:nvSpPr>
      <xdr:spPr>
        <a:xfrm>
          <a:off x="11900544" y="1389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776" name="n_4aveValue【児童館】&#10;有形固定資産減価償却率">
          <a:extLst>
            <a:ext uri="{FF2B5EF4-FFF2-40B4-BE49-F238E27FC236}">
              <a16:creationId xmlns:a16="http://schemas.microsoft.com/office/drawing/2014/main" id="{E23824F8-E2C9-4FB9-8EC7-E0D0C8193BC0}"/>
            </a:ext>
          </a:extLst>
        </xdr:cNvPr>
        <xdr:cNvSpPr txBox="1"/>
      </xdr:nvSpPr>
      <xdr:spPr>
        <a:xfrm>
          <a:off x="11102984" y="137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38479</xdr:rowOff>
    </xdr:from>
    <xdr:ext cx="405111" cy="259045"/>
    <xdr:sp macro="" textlink="">
      <xdr:nvSpPr>
        <xdr:cNvPr id="777" name="n_1mainValue【児童館】&#10;有形固定資産減価償却率">
          <a:extLst>
            <a:ext uri="{FF2B5EF4-FFF2-40B4-BE49-F238E27FC236}">
              <a16:creationId xmlns:a16="http://schemas.microsoft.com/office/drawing/2014/main" id="{8EC85B43-25D6-40F3-8FF1-C4ED5D8545CC}"/>
            </a:ext>
          </a:extLst>
        </xdr:cNvPr>
        <xdr:cNvSpPr txBox="1"/>
      </xdr:nvSpPr>
      <xdr:spPr>
        <a:xfrm>
          <a:off x="13437244" y="132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925</xdr:rowOff>
    </xdr:from>
    <xdr:ext cx="405111" cy="259045"/>
    <xdr:sp macro="" textlink="">
      <xdr:nvSpPr>
        <xdr:cNvPr id="778" name="n_2mainValue【児童館】&#10;有形固定資産減価償却率">
          <a:extLst>
            <a:ext uri="{FF2B5EF4-FFF2-40B4-BE49-F238E27FC236}">
              <a16:creationId xmlns:a16="http://schemas.microsoft.com/office/drawing/2014/main" id="{037E86C8-8DFA-4198-9240-0A4D1BB68540}"/>
            </a:ext>
          </a:extLst>
        </xdr:cNvPr>
        <xdr:cNvSpPr txBox="1"/>
      </xdr:nvSpPr>
      <xdr:spPr>
        <a:xfrm>
          <a:off x="12675244" y="1324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134819</xdr:rowOff>
    </xdr:from>
    <xdr:ext cx="405111" cy="259045"/>
    <xdr:sp macro="" textlink="">
      <xdr:nvSpPr>
        <xdr:cNvPr id="779" name="n_3mainValue【児童館】&#10;有形固定資産減価償却率">
          <a:extLst>
            <a:ext uri="{FF2B5EF4-FFF2-40B4-BE49-F238E27FC236}">
              <a16:creationId xmlns:a16="http://schemas.microsoft.com/office/drawing/2014/main" id="{738B7DC1-77F4-41C9-8533-F46B26CDE4E3}"/>
            </a:ext>
          </a:extLst>
        </xdr:cNvPr>
        <xdr:cNvSpPr txBox="1"/>
      </xdr:nvSpPr>
      <xdr:spPr>
        <a:xfrm>
          <a:off x="119005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98896</xdr:rowOff>
    </xdr:from>
    <xdr:ext cx="405111" cy="259045"/>
    <xdr:sp macro="" textlink="">
      <xdr:nvSpPr>
        <xdr:cNvPr id="780" name="n_4mainValue【児童館】&#10;有形固定資産減価償却率">
          <a:extLst>
            <a:ext uri="{FF2B5EF4-FFF2-40B4-BE49-F238E27FC236}">
              <a16:creationId xmlns:a16="http://schemas.microsoft.com/office/drawing/2014/main" id="{43C12C51-1E3E-41B2-97C6-CF8C0707BC47}"/>
            </a:ext>
          </a:extLst>
        </xdr:cNvPr>
        <xdr:cNvSpPr txBox="1"/>
      </xdr:nvSpPr>
      <xdr:spPr>
        <a:xfrm>
          <a:off x="11102984" y="131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DC8503C1-93A8-4D6B-A773-6DF8A3466FF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1690F15D-0646-41B6-8FAC-112D9D288F8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5BD0BB80-1EE7-443D-8B21-0A4BFEE8F2B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B11B8637-3BC8-45CD-AFD1-93F95AD7DDF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AE0B77F-0CE3-4D35-9AE2-90FE480B438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AA595F44-DA43-4949-AB3B-71D5EC58EFF8}"/>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E1C30DB7-17E3-4221-B873-60D9C3F2240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DFB7A763-7625-4D81-AE36-51E453657C4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94C15BEF-9D0B-46F2-89EA-65881A891D5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BE2EC916-8102-4906-B910-69B6CF1EDF2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1" name="直線コネクタ 790">
          <a:extLst>
            <a:ext uri="{FF2B5EF4-FFF2-40B4-BE49-F238E27FC236}">
              <a16:creationId xmlns:a16="http://schemas.microsoft.com/office/drawing/2014/main" id="{6156032B-C9F5-489A-B075-56EE0AF2E1AF}"/>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2" name="テキスト ボックス 791">
          <a:extLst>
            <a:ext uri="{FF2B5EF4-FFF2-40B4-BE49-F238E27FC236}">
              <a16:creationId xmlns:a16="http://schemas.microsoft.com/office/drawing/2014/main" id="{162B8DFD-F382-4053-992B-50E17D37D2B6}"/>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3" name="直線コネクタ 792">
          <a:extLst>
            <a:ext uri="{FF2B5EF4-FFF2-40B4-BE49-F238E27FC236}">
              <a16:creationId xmlns:a16="http://schemas.microsoft.com/office/drawing/2014/main" id="{4A4089A2-8BAF-4D5F-B02B-81E9F6F2E94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4" name="テキスト ボックス 793">
          <a:extLst>
            <a:ext uri="{FF2B5EF4-FFF2-40B4-BE49-F238E27FC236}">
              <a16:creationId xmlns:a16="http://schemas.microsoft.com/office/drawing/2014/main" id="{30429D0C-F62E-4321-96AF-E048A3023EFC}"/>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5" name="直線コネクタ 794">
          <a:extLst>
            <a:ext uri="{FF2B5EF4-FFF2-40B4-BE49-F238E27FC236}">
              <a16:creationId xmlns:a16="http://schemas.microsoft.com/office/drawing/2014/main" id="{88CC9785-7B56-47EA-A31C-5DCBF1466249}"/>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6" name="テキスト ボックス 795">
          <a:extLst>
            <a:ext uri="{FF2B5EF4-FFF2-40B4-BE49-F238E27FC236}">
              <a16:creationId xmlns:a16="http://schemas.microsoft.com/office/drawing/2014/main" id="{637EE30F-D0D7-41BA-BE9A-C737A7625776}"/>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7" name="直線コネクタ 796">
          <a:extLst>
            <a:ext uri="{FF2B5EF4-FFF2-40B4-BE49-F238E27FC236}">
              <a16:creationId xmlns:a16="http://schemas.microsoft.com/office/drawing/2014/main" id="{1D8F8A03-DA6B-455C-9569-94ECD0D8B24E}"/>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8" name="テキスト ボックス 797">
          <a:extLst>
            <a:ext uri="{FF2B5EF4-FFF2-40B4-BE49-F238E27FC236}">
              <a16:creationId xmlns:a16="http://schemas.microsoft.com/office/drawing/2014/main" id="{D79DAF89-1323-4BD2-9091-56EB96D4F22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90EEB769-79E0-4EB8-9B75-6989C314AA1E}"/>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75CC1BFB-09C9-4159-8013-6E0E5BFBE8E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a:extLst>
            <a:ext uri="{FF2B5EF4-FFF2-40B4-BE49-F238E27FC236}">
              <a16:creationId xmlns:a16="http://schemas.microsoft.com/office/drawing/2014/main" id="{1ED496D2-095E-4BE6-82DE-7D3FD0816CBC}"/>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802" name="直線コネクタ 801">
          <a:extLst>
            <a:ext uri="{FF2B5EF4-FFF2-40B4-BE49-F238E27FC236}">
              <a16:creationId xmlns:a16="http://schemas.microsoft.com/office/drawing/2014/main" id="{B2B4B012-D153-40E3-8366-1E614EAB61E8}"/>
            </a:ext>
          </a:extLst>
        </xdr:cNvPr>
        <xdr:cNvCxnSpPr/>
      </xdr:nvCxnSpPr>
      <xdr:spPr>
        <a:xfrm flipV="1">
          <a:off x="19509104" y="130721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3" name="【児童館】&#10;一人当たり面積最小値テキスト">
          <a:extLst>
            <a:ext uri="{FF2B5EF4-FFF2-40B4-BE49-F238E27FC236}">
              <a16:creationId xmlns:a16="http://schemas.microsoft.com/office/drawing/2014/main" id="{06FFD328-984A-4303-83E2-96EEC6BD8F0A}"/>
            </a:ext>
          </a:extLst>
        </xdr:cNvPr>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4" name="直線コネクタ 803">
          <a:extLst>
            <a:ext uri="{FF2B5EF4-FFF2-40B4-BE49-F238E27FC236}">
              <a16:creationId xmlns:a16="http://schemas.microsoft.com/office/drawing/2014/main" id="{FCE3028C-1EE9-473C-A94E-EB999D40D284}"/>
            </a:ext>
          </a:extLst>
        </xdr:cNvPr>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805" name="【児童館】&#10;一人当たり面積最大値テキスト">
          <a:extLst>
            <a:ext uri="{FF2B5EF4-FFF2-40B4-BE49-F238E27FC236}">
              <a16:creationId xmlns:a16="http://schemas.microsoft.com/office/drawing/2014/main" id="{17D88ED9-4BDF-451B-8A59-847ACAE88737}"/>
            </a:ext>
          </a:extLst>
        </xdr:cNvPr>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806" name="直線コネクタ 805">
          <a:extLst>
            <a:ext uri="{FF2B5EF4-FFF2-40B4-BE49-F238E27FC236}">
              <a16:creationId xmlns:a16="http://schemas.microsoft.com/office/drawing/2014/main" id="{EFFA1FE7-C7CF-4DEF-9057-571AE45C5BA2}"/>
            </a:ext>
          </a:extLst>
        </xdr:cNvPr>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07" name="【児童館】&#10;一人当たり面積平均値テキスト">
          <a:extLst>
            <a:ext uri="{FF2B5EF4-FFF2-40B4-BE49-F238E27FC236}">
              <a16:creationId xmlns:a16="http://schemas.microsoft.com/office/drawing/2014/main" id="{8E60C8AA-2145-42B4-BB6D-057F429E3965}"/>
            </a:ext>
          </a:extLst>
        </xdr:cNvPr>
        <xdr:cNvSpPr txBox="1"/>
      </xdr:nvSpPr>
      <xdr:spPr>
        <a:xfrm>
          <a:off x="1954784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8" name="フローチャート: 判断 807">
          <a:extLst>
            <a:ext uri="{FF2B5EF4-FFF2-40B4-BE49-F238E27FC236}">
              <a16:creationId xmlns:a16="http://schemas.microsoft.com/office/drawing/2014/main" id="{51D3C743-42FC-4F3A-80A4-7CB6FB053CE1}"/>
            </a:ext>
          </a:extLst>
        </xdr:cNvPr>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809" name="フローチャート: 判断 808">
          <a:extLst>
            <a:ext uri="{FF2B5EF4-FFF2-40B4-BE49-F238E27FC236}">
              <a16:creationId xmlns:a16="http://schemas.microsoft.com/office/drawing/2014/main" id="{96404FFE-E8A7-4ED0-A163-52B092E3FE7D}"/>
            </a:ext>
          </a:extLst>
        </xdr:cNvPr>
        <xdr:cNvSpPr/>
      </xdr:nvSpPr>
      <xdr:spPr>
        <a:xfrm>
          <a:off x="187350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810" name="フローチャート: 判断 809">
          <a:extLst>
            <a:ext uri="{FF2B5EF4-FFF2-40B4-BE49-F238E27FC236}">
              <a16:creationId xmlns:a16="http://schemas.microsoft.com/office/drawing/2014/main" id="{150BE2EA-8BD5-41AC-AA04-A177EB443BF4}"/>
            </a:ext>
          </a:extLst>
        </xdr:cNvPr>
        <xdr:cNvSpPr/>
      </xdr:nvSpPr>
      <xdr:spPr>
        <a:xfrm>
          <a:off x="179374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11" name="フローチャート: 判断 810">
          <a:extLst>
            <a:ext uri="{FF2B5EF4-FFF2-40B4-BE49-F238E27FC236}">
              <a16:creationId xmlns:a16="http://schemas.microsoft.com/office/drawing/2014/main" id="{235517D4-80B4-4F02-86C9-0360AF70FF7A}"/>
            </a:ext>
          </a:extLst>
        </xdr:cNvPr>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812" name="フローチャート: 判断 811">
          <a:extLst>
            <a:ext uri="{FF2B5EF4-FFF2-40B4-BE49-F238E27FC236}">
              <a16:creationId xmlns:a16="http://schemas.microsoft.com/office/drawing/2014/main" id="{90236AF7-D9E6-4F49-8496-50C770BFF064}"/>
            </a:ext>
          </a:extLst>
        </xdr:cNvPr>
        <xdr:cNvSpPr/>
      </xdr:nvSpPr>
      <xdr:spPr>
        <a:xfrm>
          <a:off x="1638808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D6E0BC0C-6FCF-4E4E-8A43-C4744223963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40BED357-9ECD-4CE1-99CC-129D9780C14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B0A9A4B0-98A3-43A2-8EEC-1AE1B2A6B5B7}"/>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4E2DECF3-6753-431D-A118-437EB391BB6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2F45CB3A-32D0-4A51-B6A1-C3465DB84B6E}"/>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78739</xdr:rowOff>
    </xdr:from>
    <xdr:to>
      <xdr:col>116</xdr:col>
      <xdr:colOff>114300</xdr:colOff>
      <xdr:row>81</xdr:row>
      <xdr:rowOff>8889</xdr:rowOff>
    </xdr:to>
    <xdr:sp macro="" textlink="">
      <xdr:nvSpPr>
        <xdr:cNvPr id="818" name="楕円 817">
          <a:extLst>
            <a:ext uri="{FF2B5EF4-FFF2-40B4-BE49-F238E27FC236}">
              <a16:creationId xmlns:a16="http://schemas.microsoft.com/office/drawing/2014/main" id="{00CC9666-B5A4-489F-8C0F-622724601894}"/>
            </a:ext>
          </a:extLst>
        </xdr:cNvPr>
        <xdr:cNvSpPr/>
      </xdr:nvSpPr>
      <xdr:spPr>
        <a:xfrm>
          <a:off x="19458940" y="13489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101616</xdr:rowOff>
    </xdr:from>
    <xdr:ext cx="469744" cy="259045"/>
    <xdr:sp macro="" textlink="">
      <xdr:nvSpPr>
        <xdr:cNvPr id="819" name="【児童館】&#10;一人当たり面積該当値テキスト">
          <a:extLst>
            <a:ext uri="{FF2B5EF4-FFF2-40B4-BE49-F238E27FC236}">
              <a16:creationId xmlns:a16="http://schemas.microsoft.com/office/drawing/2014/main" id="{F4B2A204-5BF3-4061-B3C8-E85C123786AC}"/>
            </a:ext>
          </a:extLst>
        </xdr:cNvPr>
        <xdr:cNvSpPr txBox="1"/>
      </xdr:nvSpPr>
      <xdr:spPr>
        <a:xfrm>
          <a:off x="19547840" y="133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78739</xdr:rowOff>
    </xdr:from>
    <xdr:to>
      <xdr:col>112</xdr:col>
      <xdr:colOff>38100</xdr:colOff>
      <xdr:row>81</xdr:row>
      <xdr:rowOff>8889</xdr:rowOff>
    </xdr:to>
    <xdr:sp macro="" textlink="">
      <xdr:nvSpPr>
        <xdr:cNvPr id="820" name="楕円 819">
          <a:extLst>
            <a:ext uri="{FF2B5EF4-FFF2-40B4-BE49-F238E27FC236}">
              <a16:creationId xmlns:a16="http://schemas.microsoft.com/office/drawing/2014/main" id="{CF98EC51-492C-4FBE-BCD9-F1EF16DC2CD7}"/>
            </a:ext>
          </a:extLst>
        </xdr:cNvPr>
        <xdr:cNvSpPr/>
      </xdr:nvSpPr>
      <xdr:spPr>
        <a:xfrm>
          <a:off x="18735040" y="134899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129539</xdr:rowOff>
    </xdr:from>
    <xdr:to>
      <xdr:col>116</xdr:col>
      <xdr:colOff>63500</xdr:colOff>
      <xdr:row>80</xdr:row>
      <xdr:rowOff>129539</xdr:rowOff>
    </xdr:to>
    <xdr:cxnSp macro="">
      <xdr:nvCxnSpPr>
        <xdr:cNvPr id="821" name="直線コネクタ 820">
          <a:extLst>
            <a:ext uri="{FF2B5EF4-FFF2-40B4-BE49-F238E27FC236}">
              <a16:creationId xmlns:a16="http://schemas.microsoft.com/office/drawing/2014/main" id="{00C637DC-EFE1-45E4-AD22-A42452F3E1B6}"/>
            </a:ext>
          </a:extLst>
        </xdr:cNvPr>
        <xdr:cNvCxnSpPr/>
      </xdr:nvCxnSpPr>
      <xdr:spPr>
        <a:xfrm>
          <a:off x="18778220" y="1354073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822" name="楕円 821">
          <a:extLst>
            <a:ext uri="{FF2B5EF4-FFF2-40B4-BE49-F238E27FC236}">
              <a16:creationId xmlns:a16="http://schemas.microsoft.com/office/drawing/2014/main" id="{8995C8C5-EB5D-4E96-91FE-0FABFCB31929}"/>
            </a:ext>
          </a:extLst>
        </xdr:cNvPr>
        <xdr:cNvSpPr/>
      </xdr:nvSpPr>
      <xdr:spPr>
        <a:xfrm>
          <a:off x="1793748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129539</xdr:rowOff>
    </xdr:from>
    <xdr:to>
      <xdr:col>111</xdr:col>
      <xdr:colOff>177800</xdr:colOff>
      <xdr:row>80</xdr:row>
      <xdr:rowOff>152400</xdr:rowOff>
    </xdr:to>
    <xdr:cxnSp macro="">
      <xdr:nvCxnSpPr>
        <xdr:cNvPr id="823" name="直線コネクタ 822">
          <a:extLst>
            <a:ext uri="{FF2B5EF4-FFF2-40B4-BE49-F238E27FC236}">
              <a16:creationId xmlns:a16="http://schemas.microsoft.com/office/drawing/2014/main" id="{31B4C52B-3B89-4863-9989-94EE9DD29797}"/>
            </a:ext>
          </a:extLst>
        </xdr:cNvPr>
        <xdr:cNvCxnSpPr/>
      </xdr:nvCxnSpPr>
      <xdr:spPr>
        <a:xfrm flipV="1">
          <a:off x="17988280" y="1354073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824" name="楕円 823">
          <a:extLst>
            <a:ext uri="{FF2B5EF4-FFF2-40B4-BE49-F238E27FC236}">
              <a16:creationId xmlns:a16="http://schemas.microsoft.com/office/drawing/2014/main" id="{8AB94B91-97F6-4CFE-9739-5B50421F10AD}"/>
            </a:ext>
          </a:extLst>
        </xdr:cNvPr>
        <xdr:cNvSpPr/>
      </xdr:nvSpPr>
      <xdr:spPr>
        <a:xfrm>
          <a:off x="1716278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80</xdr:row>
      <xdr:rowOff>152400</xdr:rowOff>
    </xdr:to>
    <xdr:cxnSp macro="">
      <xdr:nvCxnSpPr>
        <xdr:cNvPr id="825" name="直線コネクタ 824">
          <a:extLst>
            <a:ext uri="{FF2B5EF4-FFF2-40B4-BE49-F238E27FC236}">
              <a16:creationId xmlns:a16="http://schemas.microsoft.com/office/drawing/2014/main" id="{459474DC-8C7D-4BD4-84EF-2F26ED99F166}"/>
            </a:ext>
          </a:extLst>
        </xdr:cNvPr>
        <xdr:cNvCxnSpPr/>
      </xdr:nvCxnSpPr>
      <xdr:spPr>
        <a:xfrm>
          <a:off x="17213580" y="13563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26" name="楕円 825">
          <a:extLst>
            <a:ext uri="{FF2B5EF4-FFF2-40B4-BE49-F238E27FC236}">
              <a16:creationId xmlns:a16="http://schemas.microsoft.com/office/drawing/2014/main" id="{461683D8-B35E-428E-A9C2-D2A8CB104631}"/>
            </a:ext>
          </a:extLst>
        </xdr:cNvPr>
        <xdr:cNvSpPr/>
      </xdr:nvSpPr>
      <xdr:spPr>
        <a:xfrm>
          <a:off x="1638808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80</xdr:row>
      <xdr:rowOff>152400</xdr:rowOff>
    </xdr:to>
    <xdr:cxnSp macro="">
      <xdr:nvCxnSpPr>
        <xdr:cNvPr id="827" name="直線コネクタ 826">
          <a:extLst>
            <a:ext uri="{FF2B5EF4-FFF2-40B4-BE49-F238E27FC236}">
              <a16:creationId xmlns:a16="http://schemas.microsoft.com/office/drawing/2014/main" id="{BBAE6BAD-B424-46A3-96EE-CC4665320E5F}"/>
            </a:ext>
          </a:extLst>
        </xdr:cNvPr>
        <xdr:cNvCxnSpPr/>
      </xdr:nvCxnSpPr>
      <xdr:spPr>
        <a:xfrm>
          <a:off x="16431260" y="13563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828" name="n_1aveValue【児童館】&#10;一人当たり面積">
          <a:extLst>
            <a:ext uri="{FF2B5EF4-FFF2-40B4-BE49-F238E27FC236}">
              <a16:creationId xmlns:a16="http://schemas.microsoft.com/office/drawing/2014/main" id="{C2D575F2-650C-4A75-9922-277934AC4057}"/>
            </a:ext>
          </a:extLst>
        </xdr:cNvPr>
        <xdr:cNvSpPr txBox="1"/>
      </xdr:nvSpPr>
      <xdr:spPr>
        <a:xfrm>
          <a:off x="18561127" y="139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829" name="n_2aveValue【児童館】&#10;一人当たり面積">
          <a:extLst>
            <a:ext uri="{FF2B5EF4-FFF2-40B4-BE49-F238E27FC236}">
              <a16:creationId xmlns:a16="http://schemas.microsoft.com/office/drawing/2014/main" id="{BFEBAD51-3359-4BE8-A7CB-6DBBE2C37C6B}"/>
            </a:ext>
          </a:extLst>
        </xdr:cNvPr>
        <xdr:cNvSpPr txBox="1"/>
      </xdr:nvSpPr>
      <xdr:spPr>
        <a:xfrm>
          <a:off x="177762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30" name="n_3aveValue【児童館】&#10;一人当たり面積">
          <a:extLst>
            <a:ext uri="{FF2B5EF4-FFF2-40B4-BE49-F238E27FC236}">
              <a16:creationId xmlns:a16="http://schemas.microsoft.com/office/drawing/2014/main" id="{6A83E5A2-F009-4138-938D-C043C9F41885}"/>
            </a:ext>
          </a:extLst>
        </xdr:cNvPr>
        <xdr:cNvSpPr txBox="1"/>
      </xdr:nvSpPr>
      <xdr:spPr>
        <a:xfrm>
          <a:off x="170015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831" name="n_4aveValue【児童館】&#10;一人当たり面積">
          <a:extLst>
            <a:ext uri="{FF2B5EF4-FFF2-40B4-BE49-F238E27FC236}">
              <a16:creationId xmlns:a16="http://schemas.microsoft.com/office/drawing/2014/main" id="{55F3C37C-CFC8-449F-BAC4-4335C24DBBAE}"/>
            </a:ext>
          </a:extLst>
        </xdr:cNvPr>
        <xdr:cNvSpPr txBox="1"/>
      </xdr:nvSpPr>
      <xdr:spPr>
        <a:xfrm>
          <a:off x="16226867" y="139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25416</xdr:rowOff>
    </xdr:from>
    <xdr:ext cx="469744" cy="259045"/>
    <xdr:sp macro="" textlink="">
      <xdr:nvSpPr>
        <xdr:cNvPr id="832" name="n_1mainValue【児童館】&#10;一人当たり面積">
          <a:extLst>
            <a:ext uri="{FF2B5EF4-FFF2-40B4-BE49-F238E27FC236}">
              <a16:creationId xmlns:a16="http://schemas.microsoft.com/office/drawing/2014/main" id="{DD4575FF-9066-474A-BDA2-A1919B23ADA0}"/>
            </a:ext>
          </a:extLst>
        </xdr:cNvPr>
        <xdr:cNvSpPr txBox="1"/>
      </xdr:nvSpPr>
      <xdr:spPr>
        <a:xfrm>
          <a:off x="18561127" y="1326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833" name="n_2mainValue【児童館】&#10;一人当たり面積">
          <a:extLst>
            <a:ext uri="{FF2B5EF4-FFF2-40B4-BE49-F238E27FC236}">
              <a16:creationId xmlns:a16="http://schemas.microsoft.com/office/drawing/2014/main" id="{38389068-E9DE-4013-9C95-AC309FC72A80}"/>
            </a:ext>
          </a:extLst>
        </xdr:cNvPr>
        <xdr:cNvSpPr txBox="1"/>
      </xdr:nvSpPr>
      <xdr:spPr>
        <a:xfrm>
          <a:off x="1777626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834" name="n_3mainValue【児童館】&#10;一人当たり面積">
          <a:extLst>
            <a:ext uri="{FF2B5EF4-FFF2-40B4-BE49-F238E27FC236}">
              <a16:creationId xmlns:a16="http://schemas.microsoft.com/office/drawing/2014/main" id="{EE4240EA-2B67-489B-B128-0B1D6C3EA667}"/>
            </a:ext>
          </a:extLst>
        </xdr:cNvPr>
        <xdr:cNvSpPr txBox="1"/>
      </xdr:nvSpPr>
      <xdr:spPr>
        <a:xfrm>
          <a:off x="1700156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835" name="n_4mainValue【児童館】&#10;一人当たり面積">
          <a:extLst>
            <a:ext uri="{FF2B5EF4-FFF2-40B4-BE49-F238E27FC236}">
              <a16:creationId xmlns:a16="http://schemas.microsoft.com/office/drawing/2014/main" id="{2106B230-F7D6-49C9-B714-BDE6DF6A07DC}"/>
            </a:ext>
          </a:extLst>
        </xdr:cNvPr>
        <xdr:cNvSpPr txBox="1"/>
      </xdr:nvSpPr>
      <xdr:spPr>
        <a:xfrm>
          <a:off x="1622686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99F606E8-C59B-47C5-B523-A83FDC06FD52}"/>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77680D99-CDB5-4923-978B-66307EF5095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70FC43E3-18A4-4F97-A5B3-9029AE6BA20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4151267B-402C-44A0-A3E8-3341FD999ED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8217DBAD-1CD1-4FA9-8812-B7A0AD20A3C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692DF31C-2FF1-4D8C-8414-072E9CB9937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391FC484-499A-4936-A1B8-4EB6791DB7E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6A0B84CF-6745-4320-BE98-BBD114AE0E9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BBB6060B-C5CF-4027-BC0F-6C314ACCB91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16A2EBBE-2EDE-40EC-89CE-48971850BD72}"/>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22F8B88A-3839-446F-9EA3-AC7FD8C04C86}"/>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a:extLst>
            <a:ext uri="{FF2B5EF4-FFF2-40B4-BE49-F238E27FC236}">
              <a16:creationId xmlns:a16="http://schemas.microsoft.com/office/drawing/2014/main" id="{8E9DD3DC-B7F4-49BF-8D9E-29883256B70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a:extLst>
            <a:ext uri="{FF2B5EF4-FFF2-40B4-BE49-F238E27FC236}">
              <a16:creationId xmlns:a16="http://schemas.microsoft.com/office/drawing/2014/main" id="{A558D417-8300-4382-9566-98D0817C9AAB}"/>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a:extLst>
            <a:ext uri="{FF2B5EF4-FFF2-40B4-BE49-F238E27FC236}">
              <a16:creationId xmlns:a16="http://schemas.microsoft.com/office/drawing/2014/main" id="{0053B15E-6F7F-4592-B7A2-D9D37F74D6CB}"/>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a:extLst>
            <a:ext uri="{FF2B5EF4-FFF2-40B4-BE49-F238E27FC236}">
              <a16:creationId xmlns:a16="http://schemas.microsoft.com/office/drawing/2014/main" id="{E8740585-4DC7-47F5-8F81-0BC2FBC35B8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a:extLst>
            <a:ext uri="{FF2B5EF4-FFF2-40B4-BE49-F238E27FC236}">
              <a16:creationId xmlns:a16="http://schemas.microsoft.com/office/drawing/2014/main" id="{98BA7929-4356-4E55-81D9-E5BAC4A47BC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a:extLst>
            <a:ext uri="{FF2B5EF4-FFF2-40B4-BE49-F238E27FC236}">
              <a16:creationId xmlns:a16="http://schemas.microsoft.com/office/drawing/2014/main" id="{A17A494C-16F0-48E1-96EE-D2A68737310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a:extLst>
            <a:ext uri="{FF2B5EF4-FFF2-40B4-BE49-F238E27FC236}">
              <a16:creationId xmlns:a16="http://schemas.microsoft.com/office/drawing/2014/main" id="{66B026A9-C538-4080-88D4-BBE45B99F53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a:extLst>
            <a:ext uri="{FF2B5EF4-FFF2-40B4-BE49-F238E27FC236}">
              <a16:creationId xmlns:a16="http://schemas.microsoft.com/office/drawing/2014/main" id="{C7833480-D709-435C-8DC6-4014E25A4FDD}"/>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a:extLst>
            <a:ext uri="{FF2B5EF4-FFF2-40B4-BE49-F238E27FC236}">
              <a16:creationId xmlns:a16="http://schemas.microsoft.com/office/drawing/2014/main" id="{2A7F19CF-FBDA-4498-B221-91F71BC78809}"/>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a:extLst>
            <a:ext uri="{FF2B5EF4-FFF2-40B4-BE49-F238E27FC236}">
              <a16:creationId xmlns:a16="http://schemas.microsoft.com/office/drawing/2014/main" id="{290CC1E9-6F3A-496D-B404-F8A6B1A9E26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a:extLst>
            <a:ext uri="{FF2B5EF4-FFF2-40B4-BE49-F238E27FC236}">
              <a16:creationId xmlns:a16="http://schemas.microsoft.com/office/drawing/2014/main" id="{574BC26E-1B90-4EF0-966C-FF1C149554E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a:extLst>
            <a:ext uri="{FF2B5EF4-FFF2-40B4-BE49-F238E27FC236}">
              <a16:creationId xmlns:a16="http://schemas.microsoft.com/office/drawing/2014/main" id="{AAE74FF8-A86D-4F48-A5B4-BED87474132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a:extLst>
            <a:ext uri="{FF2B5EF4-FFF2-40B4-BE49-F238E27FC236}">
              <a16:creationId xmlns:a16="http://schemas.microsoft.com/office/drawing/2014/main" id="{6FA5ADBB-DD88-420B-8F35-C32E47F86EA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FCE6DC9C-7386-4D50-9BAB-97DB4187BA0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861" name="直線コネクタ 860">
          <a:extLst>
            <a:ext uri="{FF2B5EF4-FFF2-40B4-BE49-F238E27FC236}">
              <a16:creationId xmlns:a16="http://schemas.microsoft.com/office/drawing/2014/main" id="{FCD6C030-292C-49E1-AD21-59AF9F5AE050}"/>
            </a:ext>
          </a:extLst>
        </xdr:cNvPr>
        <xdr:cNvCxnSpPr/>
      </xdr:nvCxnSpPr>
      <xdr:spPr>
        <a:xfrm flipV="1">
          <a:off x="14375764" y="16897350"/>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a:extLst>
            <a:ext uri="{FF2B5EF4-FFF2-40B4-BE49-F238E27FC236}">
              <a16:creationId xmlns:a16="http://schemas.microsoft.com/office/drawing/2014/main" id="{6B4EBCDE-FABB-4193-8852-A4221C43D873}"/>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a:extLst>
            <a:ext uri="{FF2B5EF4-FFF2-40B4-BE49-F238E27FC236}">
              <a16:creationId xmlns:a16="http://schemas.microsoft.com/office/drawing/2014/main" id="{B6A98D35-E1E0-414C-B604-A46ED08FE3DC}"/>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a:extLst>
            <a:ext uri="{FF2B5EF4-FFF2-40B4-BE49-F238E27FC236}">
              <a16:creationId xmlns:a16="http://schemas.microsoft.com/office/drawing/2014/main" id="{1B920131-38B7-4251-8417-525DEA0D4EB6}"/>
            </a:ext>
          </a:extLst>
        </xdr:cNvPr>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a:extLst>
            <a:ext uri="{FF2B5EF4-FFF2-40B4-BE49-F238E27FC236}">
              <a16:creationId xmlns:a16="http://schemas.microsoft.com/office/drawing/2014/main" id="{57292805-8245-40B1-B31A-26B7863F31A0}"/>
            </a:ext>
          </a:extLst>
        </xdr:cNvPr>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866" name="【公民館】&#10;有形固定資産減価償却率平均値テキスト">
          <a:extLst>
            <a:ext uri="{FF2B5EF4-FFF2-40B4-BE49-F238E27FC236}">
              <a16:creationId xmlns:a16="http://schemas.microsoft.com/office/drawing/2014/main" id="{BD5CD3B9-CA09-4BBF-9B0D-F8C13BE70A38}"/>
            </a:ext>
          </a:extLst>
        </xdr:cNvPr>
        <xdr:cNvSpPr txBox="1"/>
      </xdr:nvSpPr>
      <xdr:spPr>
        <a:xfrm>
          <a:off x="14414500" y="17442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67" name="フローチャート: 判断 866">
          <a:extLst>
            <a:ext uri="{FF2B5EF4-FFF2-40B4-BE49-F238E27FC236}">
              <a16:creationId xmlns:a16="http://schemas.microsoft.com/office/drawing/2014/main" id="{8035EE3E-2072-4592-B344-AFACFABACB58}"/>
            </a:ext>
          </a:extLst>
        </xdr:cNvPr>
        <xdr:cNvSpPr/>
      </xdr:nvSpPr>
      <xdr:spPr>
        <a:xfrm>
          <a:off x="14325600" y="175905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868" name="フローチャート: 判断 867">
          <a:extLst>
            <a:ext uri="{FF2B5EF4-FFF2-40B4-BE49-F238E27FC236}">
              <a16:creationId xmlns:a16="http://schemas.microsoft.com/office/drawing/2014/main" id="{B1C816CC-B26C-4400-9D6C-7ED57F8275B2}"/>
            </a:ext>
          </a:extLst>
        </xdr:cNvPr>
        <xdr:cNvSpPr/>
      </xdr:nvSpPr>
      <xdr:spPr>
        <a:xfrm>
          <a:off x="1357884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869" name="フローチャート: 判断 868">
          <a:extLst>
            <a:ext uri="{FF2B5EF4-FFF2-40B4-BE49-F238E27FC236}">
              <a16:creationId xmlns:a16="http://schemas.microsoft.com/office/drawing/2014/main" id="{BA34780A-3CE3-4BF7-8E92-DD3650F9152E}"/>
            </a:ext>
          </a:extLst>
        </xdr:cNvPr>
        <xdr:cNvSpPr/>
      </xdr:nvSpPr>
      <xdr:spPr>
        <a:xfrm>
          <a:off x="1280414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0" name="フローチャート: 判断 869">
          <a:extLst>
            <a:ext uri="{FF2B5EF4-FFF2-40B4-BE49-F238E27FC236}">
              <a16:creationId xmlns:a16="http://schemas.microsoft.com/office/drawing/2014/main" id="{CA3A9CD3-F12C-4840-91DA-B29B2F1627D8}"/>
            </a:ext>
          </a:extLst>
        </xdr:cNvPr>
        <xdr:cNvSpPr/>
      </xdr:nvSpPr>
      <xdr:spPr>
        <a:xfrm>
          <a:off x="12029440" y="1760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871" name="フローチャート: 判断 870">
          <a:extLst>
            <a:ext uri="{FF2B5EF4-FFF2-40B4-BE49-F238E27FC236}">
              <a16:creationId xmlns:a16="http://schemas.microsoft.com/office/drawing/2014/main" id="{521CCF10-AE3F-4793-9BBD-4FF2D887C76E}"/>
            </a:ext>
          </a:extLst>
        </xdr:cNvPr>
        <xdr:cNvSpPr/>
      </xdr:nvSpPr>
      <xdr:spPr>
        <a:xfrm>
          <a:off x="1123188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DDC4D828-ABB0-4596-BF0D-7EAE0796B44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DBDDF79-C29B-424D-A493-15EE1EAB5CA7}"/>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BA9C674-A488-40E4-AAF2-1759DEA16A4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2F4BF9D3-B4D5-4D39-B40E-02B21804E5B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F250175-6C92-442D-A490-1721867F75FE}"/>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877" name="楕円 876">
          <a:extLst>
            <a:ext uri="{FF2B5EF4-FFF2-40B4-BE49-F238E27FC236}">
              <a16:creationId xmlns:a16="http://schemas.microsoft.com/office/drawing/2014/main" id="{AD9AB5BC-B17B-41E7-93D9-9ED6B7456370}"/>
            </a:ext>
          </a:extLst>
        </xdr:cNvPr>
        <xdr:cNvSpPr/>
      </xdr:nvSpPr>
      <xdr:spPr>
        <a:xfrm>
          <a:off x="14325600" y="182611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878" name="【公民館】&#10;有形固定資産減価償却率該当値テキスト">
          <a:extLst>
            <a:ext uri="{FF2B5EF4-FFF2-40B4-BE49-F238E27FC236}">
              <a16:creationId xmlns:a16="http://schemas.microsoft.com/office/drawing/2014/main" id="{36CBF45C-D270-4C76-A08A-54C6FF3196DC}"/>
            </a:ext>
          </a:extLst>
        </xdr:cNvPr>
        <xdr:cNvSpPr txBox="1"/>
      </xdr:nvSpPr>
      <xdr:spPr>
        <a:xfrm>
          <a:off x="14414500" y="18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879" name="楕円 878">
          <a:extLst>
            <a:ext uri="{FF2B5EF4-FFF2-40B4-BE49-F238E27FC236}">
              <a16:creationId xmlns:a16="http://schemas.microsoft.com/office/drawing/2014/main" id="{4663CC53-EFE3-4F19-AE78-D1402D192871}"/>
            </a:ext>
          </a:extLst>
        </xdr:cNvPr>
        <xdr:cNvSpPr/>
      </xdr:nvSpPr>
      <xdr:spPr>
        <a:xfrm>
          <a:off x="135788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880" name="直線コネクタ 879">
          <a:extLst>
            <a:ext uri="{FF2B5EF4-FFF2-40B4-BE49-F238E27FC236}">
              <a16:creationId xmlns:a16="http://schemas.microsoft.com/office/drawing/2014/main" id="{17EA85D5-BC35-45FF-B90A-22C25297ED2D}"/>
            </a:ext>
          </a:extLst>
        </xdr:cNvPr>
        <xdr:cNvCxnSpPr/>
      </xdr:nvCxnSpPr>
      <xdr:spPr>
        <a:xfrm>
          <a:off x="13629640" y="183081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881" name="楕円 880">
          <a:extLst>
            <a:ext uri="{FF2B5EF4-FFF2-40B4-BE49-F238E27FC236}">
              <a16:creationId xmlns:a16="http://schemas.microsoft.com/office/drawing/2014/main" id="{33F10652-E8BB-40CB-AF13-07C2E3E837DA}"/>
            </a:ext>
          </a:extLst>
        </xdr:cNvPr>
        <xdr:cNvSpPr/>
      </xdr:nvSpPr>
      <xdr:spPr>
        <a:xfrm>
          <a:off x="128041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882" name="直線コネクタ 881">
          <a:extLst>
            <a:ext uri="{FF2B5EF4-FFF2-40B4-BE49-F238E27FC236}">
              <a16:creationId xmlns:a16="http://schemas.microsoft.com/office/drawing/2014/main" id="{BA04F58B-8EF3-4C77-A981-F67529DE8CB1}"/>
            </a:ext>
          </a:extLst>
        </xdr:cNvPr>
        <xdr:cNvCxnSpPr/>
      </xdr:nvCxnSpPr>
      <xdr:spPr>
        <a:xfrm>
          <a:off x="12854940" y="183081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883" name="楕円 882">
          <a:extLst>
            <a:ext uri="{FF2B5EF4-FFF2-40B4-BE49-F238E27FC236}">
              <a16:creationId xmlns:a16="http://schemas.microsoft.com/office/drawing/2014/main" id="{7F116C0B-3DBA-4E96-9125-E6808892C04A}"/>
            </a:ext>
          </a:extLst>
        </xdr:cNvPr>
        <xdr:cNvSpPr/>
      </xdr:nvSpPr>
      <xdr:spPr>
        <a:xfrm>
          <a:off x="1202944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884" name="直線コネクタ 883">
          <a:extLst>
            <a:ext uri="{FF2B5EF4-FFF2-40B4-BE49-F238E27FC236}">
              <a16:creationId xmlns:a16="http://schemas.microsoft.com/office/drawing/2014/main" id="{656452AA-AA0E-469B-BD7E-8026C967D022}"/>
            </a:ext>
          </a:extLst>
        </xdr:cNvPr>
        <xdr:cNvCxnSpPr/>
      </xdr:nvCxnSpPr>
      <xdr:spPr>
        <a:xfrm>
          <a:off x="12072620" y="183081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134801</xdr:rowOff>
    </xdr:from>
    <xdr:to>
      <xdr:col>67</xdr:col>
      <xdr:colOff>101600</xdr:colOff>
      <xdr:row>109</xdr:row>
      <xdr:rowOff>64951</xdr:rowOff>
    </xdr:to>
    <xdr:sp macro="" textlink="">
      <xdr:nvSpPr>
        <xdr:cNvPr id="885" name="楕円 884">
          <a:extLst>
            <a:ext uri="{FF2B5EF4-FFF2-40B4-BE49-F238E27FC236}">
              <a16:creationId xmlns:a16="http://schemas.microsoft.com/office/drawing/2014/main" id="{8D15754B-11EC-4488-AF77-C62293CA33B5}"/>
            </a:ext>
          </a:extLst>
        </xdr:cNvPr>
        <xdr:cNvSpPr/>
      </xdr:nvSpPr>
      <xdr:spPr>
        <a:xfrm>
          <a:off x="11231880" y="1823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14151</xdr:rowOff>
    </xdr:from>
    <xdr:to>
      <xdr:col>71</xdr:col>
      <xdr:colOff>177800</xdr:colOff>
      <xdr:row>109</xdr:row>
      <xdr:rowOff>35379</xdr:rowOff>
    </xdr:to>
    <xdr:cxnSp macro="">
      <xdr:nvCxnSpPr>
        <xdr:cNvPr id="886" name="直線コネクタ 885">
          <a:extLst>
            <a:ext uri="{FF2B5EF4-FFF2-40B4-BE49-F238E27FC236}">
              <a16:creationId xmlns:a16="http://schemas.microsoft.com/office/drawing/2014/main" id="{A138CCD1-3F8A-44AF-816D-0E9CD98A8787}"/>
            </a:ext>
          </a:extLst>
        </xdr:cNvPr>
        <xdr:cNvCxnSpPr/>
      </xdr:nvCxnSpPr>
      <xdr:spPr>
        <a:xfrm>
          <a:off x="11282680" y="18286911"/>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887" name="n_1aveValue【公民館】&#10;有形固定資産減価償却率">
          <a:extLst>
            <a:ext uri="{FF2B5EF4-FFF2-40B4-BE49-F238E27FC236}">
              <a16:creationId xmlns:a16="http://schemas.microsoft.com/office/drawing/2014/main" id="{1F861D3C-DA1C-41B0-A421-A7EFDA4F1BB9}"/>
            </a:ext>
          </a:extLst>
        </xdr:cNvPr>
        <xdr:cNvSpPr txBox="1"/>
      </xdr:nvSpPr>
      <xdr:spPr>
        <a:xfrm>
          <a:off x="13437244" y="1735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888" name="n_2aveValue【公民館】&#10;有形固定資産減価償却率">
          <a:extLst>
            <a:ext uri="{FF2B5EF4-FFF2-40B4-BE49-F238E27FC236}">
              <a16:creationId xmlns:a16="http://schemas.microsoft.com/office/drawing/2014/main" id="{74B9D9AD-9C4A-417F-B7A6-59A0FA0188BE}"/>
            </a:ext>
          </a:extLst>
        </xdr:cNvPr>
        <xdr:cNvSpPr txBox="1"/>
      </xdr:nvSpPr>
      <xdr:spPr>
        <a:xfrm>
          <a:off x="1267524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89" name="n_3aveValue【公民館】&#10;有形固定資産減価償却率">
          <a:extLst>
            <a:ext uri="{FF2B5EF4-FFF2-40B4-BE49-F238E27FC236}">
              <a16:creationId xmlns:a16="http://schemas.microsoft.com/office/drawing/2014/main" id="{E8DE61D8-D605-47A5-8B25-2101FA01141D}"/>
            </a:ext>
          </a:extLst>
        </xdr:cNvPr>
        <xdr:cNvSpPr txBox="1"/>
      </xdr:nvSpPr>
      <xdr:spPr>
        <a:xfrm>
          <a:off x="1190054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890" name="n_4aveValue【公民館】&#10;有形固定資産減価償却率">
          <a:extLst>
            <a:ext uri="{FF2B5EF4-FFF2-40B4-BE49-F238E27FC236}">
              <a16:creationId xmlns:a16="http://schemas.microsoft.com/office/drawing/2014/main" id="{30DEE211-C046-4253-9A23-8FBD815CC2A3}"/>
            </a:ext>
          </a:extLst>
        </xdr:cNvPr>
        <xdr:cNvSpPr txBox="1"/>
      </xdr:nvSpPr>
      <xdr:spPr>
        <a:xfrm>
          <a:off x="11102984" y="1739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891" name="n_1mainValue【公民館】&#10;有形固定資産減価償却率">
          <a:extLst>
            <a:ext uri="{FF2B5EF4-FFF2-40B4-BE49-F238E27FC236}">
              <a16:creationId xmlns:a16="http://schemas.microsoft.com/office/drawing/2014/main" id="{8C44A9C6-6D0E-4567-8A7B-5EAFA5F6D169}"/>
            </a:ext>
          </a:extLst>
        </xdr:cNvPr>
        <xdr:cNvSpPr txBox="1"/>
      </xdr:nvSpPr>
      <xdr:spPr>
        <a:xfrm>
          <a:off x="134125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892" name="n_2mainValue【公民館】&#10;有形固定資産減価償却率">
          <a:extLst>
            <a:ext uri="{FF2B5EF4-FFF2-40B4-BE49-F238E27FC236}">
              <a16:creationId xmlns:a16="http://schemas.microsoft.com/office/drawing/2014/main" id="{2C08B480-9D90-48CD-BC70-E1A668D0C35E}"/>
            </a:ext>
          </a:extLst>
        </xdr:cNvPr>
        <xdr:cNvSpPr txBox="1"/>
      </xdr:nvSpPr>
      <xdr:spPr>
        <a:xfrm>
          <a:off x="126429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893" name="n_3mainValue【公民館】&#10;有形固定資産減価償却率">
          <a:extLst>
            <a:ext uri="{FF2B5EF4-FFF2-40B4-BE49-F238E27FC236}">
              <a16:creationId xmlns:a16="http://schemas.microsoft.com/office/drawing/2014/main" id="{45BE146E-100C-4EE7-8D34-B22C08108283}"/>
            </a:ext>
          </a:extLst>
        </xdr:cNvPr>
        <xdr:cNvSpPr txBox="1"/>
      </xdr:nvSpPr>
      <xdr:spPr>
        <a:xfrm>
          <a:off x="118682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56078</xdr:rowOff>
    </xdr:from>
    <xdr:ext cx="405111" cy="259045"/>
    <xdr:sp macro="" textlink="">
      <xdr:nvSpPr>
        <xdr:cNvPr id="894" name="n_4mainValue【公民館】&#10;有形固定資産減価償却率">
          <a:extLst>
            <a:ext uri="{FF2B5EF4-FFF2-40B4-BE49-F238E27FC236}">
              <a16:creationId xmlns:a16="http://schemas.microsoft.com/office/drawing/2014/main" id="{6F48E9DC-D426-4377-9DCD-85269E382126}"/>
            </a:ext>
          </a:extLst>
        </xdr:cNvPr>
        <xdr:cNvSpPr txBox="1"/>
      </xdr:nvSpPr>
      <xdr:spPr>
        <a:xfrm>
          <a:off x="11102984" y="1832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1614B970-FCE5-4475-A600-38022DFF584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BBC7C7F2-B917-4036-8F32-89EDFA3FC47D}"/>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AE1A745B-8401-4932-8715-C2F6E860AA41}"/>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743EC0D9-78A5-4BD3-A2BF-6F3BD9D46F4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A45D76FA-3F48-44ED-853F-7A0E42B3ADD2}"/>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13DDE7C2-F5A9-4476-987D-0924D58EB8B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AEA1090E-2D7D-4640-A0AC-540C06B4566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32E96AD9-4E9C-493F-843B-21A27FFEBF3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ED157A8F-61A3-4592-A24D-A8334C3EB38B}"/>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FC917A5A-4E56-4674-A1BC-09601F06ECB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6FA1043-D8D1-4CA9-9B93-62504DEE825C}"/>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906524C7-EC7A-4CF7-8885-FF1553D0E5C2}"/>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CEA5F260-89AA-4962-BAAD-E7F14F593782}"/>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D3C6AA9F-BE8D-4F27-81F8-9DEB8066D963}"/>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3BB2701C-C9A7-440F-8EE3-117D127BE5E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6CCA04E2-3035-4F8D-8137-100F45503ADD}"/>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D40A2B1B-CA9D-43B3-AC49-EC0B37E3FB18}"/>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1E719F21-8744-4E53-B575-F7F39F39D82B}"/>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5CF76A30-E397-472D-AEF2-04C508FEAC1D}"/>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794D3D0F-8047-4501-8D85-D699AADF541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EBDF6FA9-4BC1-4CBA-84C8-4C623109C14F}"/>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89D1A1E0-D144-4EE4-ACEA-86C89E94A3F5}"/>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E26B55BB-B59F-4AAE-9434-3BABBCBD405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57D0E338-7A35-47EF-89A6-F9D73C26F2B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15757C63-F987-4E3A-A443-9F6DB3DF788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920" name="直線コネクタ 919">
          <a:extLst>
            <a:ext uri="{FF2B5EF4-FFF2-40B4-BE49-F238E27FC236}">
              <a16:creationId xmlns:a16="http://schemas.microsoft.com/office/drawing/2014/main" id="{DF6AD183-B005-4E75-B235-FD46A01A7C65}"/>
            </a:ext>
          </a:extLst>
        </xdr:cNvPr>
        <xdr:cNvCxnSpPr/>
      </xdr:nvCxnSpPr>
      <xdr:spPr>
        <a:xfrm flipV="1">
          <a:off x="19509104" y="16866326"/>
          <a:ext cx="0" cy="140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921" name="【公民館】&#10;一人当たり面積最小値テキスト">
          <a:extLst>
            <a:ext uri="{FF2B5EF4-FFF2-40B4-BE49-F238E27FC236}">
              <a16:creationId xmlns:a16="http://schemas.microsoft.com/office/drawing/2014/main" id="{EA0564A1-6AFA-4C0D-A11D-7B0F921C7174}"/>
            </a:ext>
          </a:extLst>
        </xdr:cNvPr>
        <xdr:cNvSpPr txBox="1"/>
      </xdr:nvSpPr>
      <xdr:spPr>
        <a:xfrm>
          <a:off x="19547840" y="182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922" name="直線コネクタ 921">
          <a:extLst>
            <a:ext uri="{FF2B5EF4-FFF2-40B4-BE49-F238E27FC236}">
              <a16:creationId xmlns:a16="http://schemas.microsoft.com/office/drawing/2014/main" id="{ED287769-3BC5-4F92-A76F-9BFCCB27F014}"/>
            </a:ext>
          </a:extLst>
        </xdr:cNvPr>
        <xdr:cNvCxnSpPr/>
      </xdr:nvCxnSpPr>
      <xdr:spPr>
        <a:xfrm>
          <a:off x="19443700" y="18272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3" name="【公民館】&#10;一人当たり面積最大値テキスト">
          <a:extLst>
            <a:ext uri="{FF2B5EF4-FFF2-40B4-BE49-F238E27FC236}">
              <a16:creationId xmlns:a16="http://schemas.microsoft.com/office/drawing/2014/main" id="{585FAF9E-7D59-4D76-9D25-4D0C88FB953D}"/>
            </a:ext>
          </a:extLst>
        </xdr:cNvPr>
        <xdr:cNvSpPr txBox="1"/>
      </xdr:nvSpPr>
      <xdr:spPr>
        <a:xfrm>
          <a:off x="19547840" y="166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4" name="直線コネクタ 923">
          <a:extLst>
            <a:ext uri="{FF2B5EF4-FFF2-40B4-BE49-F238E27FC236}">
              <a16:creationId xmlns:a16="http://schemas.microsoft.com/office/drawing/2014/main" id="{B3769AFA-EA0C-4C8D-9E06-C0B8504A7DFF}"/>
            </a:ext>
          </a:extLst>
        </xdr:cNvPr>
        <xdr:cNvCxnSpPr/>
      </xdr:nvCxnSpPr>
      <xdr:spPr>
        <a:xfrm>
          <a:off x="1944370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925" name="【公民館】&#10;一人当たり面積平均値テキスト">
          <a:extLst>
            <a:ext uri="{FF2B5EF4-FFF2-40B4-BE49-F238E27FC236}">
              <a16:creationId xmlns:a16="http://schemas.microsoft.com/office/drawing/2014/main" id="{351860C4-B050-4F94-94A2-03C63EAB219C}"/>
            </a:ext>
          </a:extLst>
        </xdr:cNvPr>
        <xdr:cNvSpPr txBox="1"/>
      </xdr:nvSpPr>
      <xdr:spPr>
        <a:xfrm>
          <a:off x="19547840" y="1782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926" name="フローチャート: 判断 925">
          <a:extLst>
            <a:ext uri="{FF2B5EF4-FFF2-40B4-BE49-F238E27FC236}">
              <a16:creationId xmlns:a16="http://schemas.microsoft.com/office/drawing/2014/main" id="{EEFFDDD0-1C6C-4F4D-A54A-9479BA06E189}"/>
            </a:ext>
          </a:extLst>
        </xdr:cNvPr>
        <xdr:cNvSpPr/>
      </xdr:nvSpPr>
      <xdr:spPr>
        <a:xfrm>
          <a:off x="19458940" y="1796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927" name="フローチャート: 判断 926">
          <a:extLst>
            <a:ext uri="{FF2B5EF4-FFF2-40B4-BE49-F238E27FC236}">
              <a16:creationId xmlns:a16="http://schemas.microsoft.com/office/drawing/2014/main" id="{DFB6C13D-4E4B-4FFD-9842-093BF5D72F4B}"/>
            </a:ext>
          </a:extLst>
        </xdr:cNvPr>
        <xdr:cNvSpPr/>
      </xdr:nvSpPr>
      <xdr:spPr>
        <a:xfrm>
          <a:off x="18735040" y="179808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928" name="フローチャート: 判断 927">
          <a:extLst>
            <a:ext uri="{FF2B5EF4-FFF2-40B4-BE49-F238E27FC236}">
              <a16:creationId xmlns:a16="http://schemas.microsoft.com/office/drawing/2014/main" id="{991C6934-AE16-414E-AFA3-AE9F65F97CED}"/>
            </a:ext>
          </a:extLst>
        </xdr:cNvPr>
        <xdr:cNvSpPr/>
      </xdr:nvSpPr>
      <xdr:spPr>
        <a:xfrm>
          <a:off x="17937480" y="180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929" name="フローチャート: 判断 928">
          <a:extLst>
            <a:ext uri="{FF2B5EF4-FFF2-40B4-BE49-F238E27FC236}">
              <a16:creationId xmlns:a16="http://schemas.microsoft.com/office/drawing/2014/main" id="{A74735DE-68B7-4B7A-A3F3-1C52345D203A}"/>
            </a:ext>
          </a:extLst>
        </xdr:cNvPr>
        <xdr:cNvSpPr/>
      </xdr:nvSpPr>
      <xdr:spPr>
        <a:xfrm>
          <a:off x="1716278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930" name="フローチャート: 判断 929">
          <a:extLst>
            <a:ext uri="{FF2B5EF4-FFF2-40B4-BE49-F238E27FC236}">
              <a16:creationId xmlns:a16="http://schemas.microsoft.com/office/drawing/2014/main" id="{5C8B15CA-4210-4683-822C-EE5A7371A473}"/>
            </a:ext>
          </a:extLst>
        </xdr:cNvPr>
        <xdr:cNvSpPr/>
      </xdr:nvSpPr>
      <xdr:spPr>
        <a:xfrm>
          <a:off x="1638808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929680B7-4CDA-406A-BF88-09F96E78596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B517D162-B9AB-4C0D-9CA3-A2772FE3C8F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B266F11-2991-4421-958A-E98E7415541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DD58023B-2A65-4AEB-BE59-D9B2447657F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64E8DD47-740B-4984-92E2-DB4795263E2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936" name="楕円 935">
          <a:extLst>
            <a:ext uri="{FF2B5EF4-FFF2-40B4-BE49-F238E27FC236}">
              <a16:creationId xmlns:a16="http://schemas.microsoft.com/office/drawing/2014/main" id="{81097062-CD87-404D-B11C-B0E30EC62FE9}"/>
            </a:ext>
          </a:extLst>
        </xdr:cNvPr>
        <xdr:cNvSpPr/>
      </xdr:nvSpPr>
      <xdr:spPr>
        <a:xfrm>
          <a:off x="1945894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937" name="【公民館】&#10;一人当たり面積該当値テキスト">
          <a:extLst>
            <a:ext uri="{FF2B5EF4-FFF2-40B4-BE49-F238E27FC236}">
              <a16:creationId xmlns:a16="http://schemas.microsoft.com/office/drawing/2014/main" id="{7D12C04F-DC04-42A8-851F-14A4D2D3307F}"/>
            </a:ext>
          </a:extLst>
        </xdr:cNvPr>
        <xdr:cNvSpPr txBox="1"/>
      </xdr:nvSpPr>
      <xdr:spPr>
        <a:xfrm>
          <a:off x="19547840" y="180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938" name="楕円 937">
          <a:extLst>
            <a:ext uri="{FF2B5EF4-FFF2-40B4-BE49-F238E27FC236}">
              <a16:creationId xmlns:a16="http://schemas.microsoft.com/office/drawing/2014/main" id="{2BB64876-CBD4-4F47-9628-321EFC19D90C}"/>
            </a:ext>
          </a:extLst>
        </xdr:cNvPr>
        <xdr:cNvSpPr/>
      </xdr:nvSpPr>
      <xdr:spPr>
        <a:xfrm>
          <a:off x="18735040" y="181435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89263</xdr:rowOff>
    </xdr:to>
    <xdr:cxnSp macro="">
      <xdr:nvCxnSpPr>
        <xdr:cNvPr id="939" name="直線コネクタ 938">
          <a:extLst>
            <a:ext uri="{FF2B5EF4-FFF2-40B4-BE49-F238E27FC236}">
              <a16:creationId xmlns:a16="http://schemas.microsoft.com/office/drawing/2014/main" id="{2910311E-B571-4419-8DA8-EB308BC844E7}"/>
            </a:ext>
          </a:extLst>
        </xdr:cNvPr>
        <xdr:cNvCxnSpPr/>
      </xdr:nvCxnSpPr>
      <xdr:spPr>
        <a:xfrm>
          <a:off x="18778220" y="181943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940" name="楕円 939">
          <a:extLst>
            <a:ext uri="{FF2B5EF4-FFF2-40B4-BE49-F238E27FC236}">
              <a16:creationId xmlns:a16="http://schemas.microsoft.com/office/drawing/2014/main" id="{F74420D1-FB5E-4E15-BF72-52D2431645CA}"/>
            </a:ext>
          </a:extLst>
        </xdr:cNvPr>
        <xdr:cNvSpPr/>
      </xdr:nvSpPr>
      <xdr:spPr>
        <a:xfrm>
          <a:off x="1793748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89263</xdr:rowOff>
    </xdr:to>
    <xdr:cxnSp macro="">
      <xdr:nvCxnSpPr>
        <xdr:cNvPr id="941" name="直線コネクタ 940">
          <a:extLst>
            <a:ext uri="{FF2B5EF4-FFF2-40B4-BE49-F238E27FC236}">
              <a16:creationId xmlns:a16="http://schemas.microsoft.com/office/drawing/2014/main" id="{25E4E24D-33F0-4786-831E-16060B156FC7}"/>
            </a:ext>
          </a:extLst>
        </xdr:cNvPr>
        <xdr:cNvCxnSpPr/>
      </xdr:nvCxnSpPr>
      <xdr:spPr>
        <a:xfrm>
          <a:off x="17988280" y="181943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942" name="楕円 941">
          <a:extLst>
            <a:ext uri="{FF2B5EF4-FFF2-40B4-BE49-F238E27FC236}">
              <a16:creationId xmlns:a16="http://schemas.microsoft.com/office/drawing/2014/main" id="{37AA209B-682D-4B11-9B24-6CAFFA979A87}"/>
            </a:ext>
          </a:extLst>
        </xdr:cNvPr>
        <xdr:cNvSpPr/>
      </xdr:nvSpPr>
      <xdr:spPr>
        <a:xfrm>
          <a:off x="1716278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89263</xdr:rowOff>
    </xdr:to>
    <xdr:cxnSp macro="">
      <xdr:nvCxnSpPr>
        <xdr:cNvPr id="943" name="直線コネクタ 942">
          <a:extLst>
            <a:ext uri="{FF2B5EF4-FFF2-40B4-BE49-F238E27FC236}">
              <a16:creationId xmlns:a16="http://schemas.microsoft.com/office/drawing/2014/main" id="{317A9393-98C3-4FD8-842A-AB9AF4353A3A}"/>
            </a:ext>
          </a:extLst>
        </xdr:cNvPr>
        <xdr:cNvCxnSpPr/>
      </xdr:nvCxnSpPr>
      <xdr:spPr>
        <a:xfrm>
          <a:off x="17213580" y="1819438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54792</xdr:rowOff>
    </xdr:from>
    <xdr:to>
      <xdr:col>98</xdr:col>
      <xdr:colOff>38100</xdr:colOff>
      <xdr:row>108</xdr:row>
      <xdr:rowOff>156392</xdr:rowOff>
    </xdr:to>
    <xdr:sp macro="" textlink="">
      <xdr:nvSpPr>
        <xdr:cNvPr id="944" name="楕円 943">
          <a:extLst>
            <a:ext uri="{FF2B5EF4-FFF2-40B4-BE49-F238E27FC236}">
              <a16:creationId xmlns:a16="http://schemas.microsoft.com/office/drawing/2014/main" id="{99DA8D41-A8BA-4DB0-A98F-88743AD5FD2B}"/>
            </a:ext>
          </a:extLst>
        </xdr:cNvPr>
        <xdr:cNvSpPr/>
      </xdr:nvSpPr>
      <xdr:spPr>
        <a:xfrm>
          <a:off x="16388080" y="181599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89263</xdr:rowOff>
    </xdr:from>
    <xdr:to>
      <xdr:col>102</xdr:col>
      <xdr:colOff>114300</xdr:colOff>
      <xdr:row>108</xdr:row>
      <xdr:rowOff>105592</xdr:rowOff>
    </xdr:to>
    <xdr:cxnSp macro="">
      <xdr:nvCxnSpPr>
        <xdr:cNvPr id="945" name="直線コネクタ 944">
          <a:extLst>
            <a:ext uri="{FF2B5EF4-FFF2-40B4-BE49-F238E27FC236}">
              <a16:creationId xmlns:a16="http://schemas.microsoft.com/office/drawing/2014/main" id="{35FB4BC4-ABA1-41B6-81CF-9CE6569B60B4}"/>
            </a:ext>
          </a:extLst>
        </xdr:cNvPr>
        <xdr:cNvCxnSpPr/>
      </xdr:nvCxnSpPr>
      <xdr:spPr>
        <a:xfrm flipV="1">
          <a:off x="16431260" y="18194383"/>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946" name="n_1aveValue【公民館】&#10;一人当たり面積">
          <a:extLst>
            <a:ext uri="{FF2B5EF4-FFF2-40B4-BE49-F238E27FC236}">
              <a16:creationId xmlns:a16="http://schemas.microsoft.com/office/drawing/2014/main" id="{B668905E-89AA-4E65-BBF3-64669D2B64BA}"/>
            </a:ext>
          </a:extLst>
        </xdr:cNvPr>
        <xdr:cNvSpPr txBox="1"/>
      </xdr:nvSpPr>
      <xdr:spPr>
        <a:xfrm>
          <a:off x="18561127" y="1776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947" name="n_2aveValue【公民館】&#10;一人当たり面積">
          <a:extLst>
            <a:ext uri="{FF2B5EF4-FFF2-40B4-BE49-F238E27FC236}">
              <a16:creationId xmlns:a16="http://schemas.microsoft.com/office/drawing/2014/main" id="{FBA1156A-0ADF-4EE8-A928-0E0BEB518FEE}"/>
            </a:ext>
          </a:extLst>
        </xdr:cNvPr>
        <xdr:cNvSpPr txBox="1"/>
      </xdr:nvSpPr>
      <xdr:spPr>
        <a:xfrm>
          <a:off x="17776267" y="177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948" name="n_3aveValue【公民館】&#10;一人当たり面積">
          <a:extLst>
            <a:ext uri="{FF2B5EF4-FFF2-40B4-BE49-F238E27FC236}">
              <a16:creationId xmlns:a16="http://schemas.microsoft.com/office/drawing/2014/main" id="{54CAD574-C55C-4DF5-A112-4081F31F6A68}"/>
            </a:ext>
          </a:extLst>
        </xdr:cNvPr>
        <xdr:cNvSpPr txBox="1"/>
      </xdr:nvSpPr>
      <xdr:spPr>
        <a:xfrm>
          <a:off x="17001567" y="177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949" name="n_4aveValue【公民館】&#10;一人当たり面積">
          <a:extLst>
            <a:ext uri="{FF2B5EF4-FFF2-40B4-BE49-F238E27FC236}">
              <a16:creationId xmlns:a16="http://schemas.microsoft.com/office/drawing/2014/main" id="{B075F4F3-0B36-499F-88C9-F79FBB6E3A07}"/>
            </a:ext>
          </a:extLst>
        </xdr:cNvPr>
        <xdr:cNvSpPr txBox="1"/>
      </xdr:nvSpPr>
      <xdr:spPr>
        <a:xfrm>
          <a:off x="162268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950" name="n_1mainValue【公民館】&#10;一人当たり面積">
          <a:extLst>
            <a:ext uri="{FF2B5EF4-FFF2-40B4-BE49-F238E27FC236}">
              <a16:creationId xmlns:a16="http://schemas.microsoft.com/office/drawing/2014/main" id="{2D55E86C-2063-4BEC-82B2-686698089CBA}"/>
            </a:ext>
          </a:extLst>
        </xdr:cNvPr>
        <xdr:cNvSpPr txBox="1"/>
      </xdr:nvSpPr>
      <xdr:spPr>
        <a:xfrm>
          <a:off x="1856112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951" name="n_2mainValue【公民館】&#10;一人当たり面積">
          <a:extLst>
            <a:ext uri="{FF2B5EF4-FFF2-40B4-BE49-F238E27FC236}">
              <a16:creationId xmlns:a16="http://schemas.microsoft.com/office/drawing/2014/main" id="{CE9C2365-1D3A-4B0A-ACC3-78B284D47DF9}"/>
            </a:ext>
          </a:extLst>
        </xdr:cNvPr>
        <xdr:cNvSpPr txBox="1"/>
      </xdr:nvSpPr>
      <xdr:spPr>
        <a:xfrm>
          <a:off x="1777626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952" name="n_3mainValue【公民館】&#10;一人当たり面積">
          <a:extLst>
            <a:ext uri="{FF2B5EF4-FFF2-40B4-BE49-F238E27FC236}">
              <a16:creationId xmlns:a16="http://schemas.microsoft.com/office/drawing/2014/main" id="{B0B69220-80B8-496E-905F-F7916D42CC46}"/>
            </a:ext>
          </a:extLst>
        </xdr:cNvPr>
        <xdr:cNvSpPr txBox="1"/>
      </xdr:nvSpPr>
      <xdr:spPr>
        <a:xfrm>
          <a:off x="1700156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147519</xdr:rowOff>
    </xdr:from>
    <xdr:ext cx="469744" cy="259045"/>
    <xdr:sp macro="" textlink="">
      <xdr:nvSpPr>
        <xdr:cNvPr id="953" name="n_4mainValue【公民館】&#10;一人当たり面積">
          <a:extLst>
            <a:ext uri="{FF2B5EF4-FFF2-40B4-BE49-F238E27FC236}">
              <a16:creationId xmlns:a16="http://schemas.microsoft.com/office/drawing/2014/main" id="{38126A1F-5EE7-44C5-A659-9BA92FBAC577}"/>
            </a:ext>
          </a:extLst>
        </xdr:cNvPr>
        <xdr:cNvSpPr txBox="1"/>
      </xdr:nvSpPr>
      <xdr:spPr>
        <a:xfrm>
          <a:off x="16226867"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ADB73C9C-A0B7-4C19-A2D9-38B3C2CAB37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3F5CE94C-7F05-47F1-BBAD-B1F8EEB3062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8F8F04B0-9994-44D1-8597-C0C61544B80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はほぼ類似団体平均となっていることから平均的な更新を進めているものと考えられるが、一人当たり延長が平均を上回っている要因は、合併市であるために面積が広いという本市の特徴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は減価償却が進んでおり、施設が老朽化していることが読み取れる上、一人当たり面積が類似団体平均を下回っていることは、当市の設置する保育所が過疎地域にのみ所在しており、絶対数の少なさを表しているということができ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学校施設については、類似団体平均と比較して減価償却率が高い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、令和元年度で新規整備を完了した施設がある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に寄与したものと考えられる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公営住宅については、類似団体平均との乖離が進んでいるところ、令和３年度以降の事業として公営住宅新設があることから、一定程度の改善が見られる見込みである。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児童館については、整備から比較的日が浅い施設もあることから減価償却率は低く、面積は類似団体平均を上回っており、児童・生徒の居場所づくりの推進を掲げている本市の特徴が顕著に表れている。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港湾・漁港及び公民館については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施設の老朽化が進み、かつ、一人当たりの資産額（公民館は面積）は平均を大きく下回っている。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なお、公民館に関しては、令和４年度以降に旧学校校舎へ機能を移転し、現公民館施設は解体予定となっている。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3B9795-48D6-40A3-B8E0-DB1C13498FE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C78923C-66F9-40D4-BF49-79C955AFF133}"/>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52B249-9D74-4397-A328-7A99117DEF8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352452-1CAF-4F76-A5EE-D1B7056260D2}"/>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DD2AD5-C44F-442A-B071-99321418F91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858DE6-1783-4F15-9666-6EB91E3ADD4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98554A-777A-43BF-AA20-156CD5000B2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81CE43-9A2E-40E4-8D91-790C163D4B9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4EA0CE-A385-4360-8058-65EB984B101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24BA04-2626-4E57-B9CF-7C6388F5B522}"/>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58,288
57,822
722.42
27,909,558
27,583,607
228,953
16,637,474
32,069,540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9BAD57-CE0E-4B84-A01B-BE342212D6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40DAB6-9A66-4A1F-9A0F-2F6A9684D709}"/>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B9EB5C-381C-4A31-8558-4541902DA9F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77ACE0-AF13-4E37-87E4-912952B0FF22}"/>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7F5D4F-3E68-41D6-9B9B-2B408CF2E43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870F2DF-DB42-4169-9643-C16AD081B08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A70387-DD04-4457-966D-CE6D2A4AA7D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70FDE1-9CA8-4650-9401-CC6FA9B2AA8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AD3C94-9061-4BA4-8FDA-7A9DEE06C7D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E3FD52-90E1-4417-9511-012B45897EF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CEA930-EA4C-47E7-87D9-6733B737BD09}"/>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B6ED2A-0B45-474F-A64C-F3D3650FC91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25A548B-E744-448D-97AC-04DF6198D60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444247-315D-4CEA-A3B7-17930988BB5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012072-7694-41F1-9486-A03739CD430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500FF5-4A83-4D95-86A4-0B9808BD961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609111-EA3D-462F-806E-201FB089D9C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7F05C59-2E82-425C-BB1F-5E7D0374273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8C571FA-16AF-4FAB-BAA1-1B21C017D5FF}"/>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AF9EDE-CB43-4E88-AFEB-C06C71B9947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2179D0-90F2-436B-BD1C-B970B7259BAE}"/>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ED1F15-DE21-413B-BE57-D9AF973029B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D78A2E9-E13B-4B9A-9E4C-35B0CA32658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AAAF99-05DD-4C52-91E8-163B383B2DC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BA5B1B-7AE1-4229-AA9D-29FD4CC9635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8AF75A-B781-4869-8AB8-E4B266F3FD1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3482BC1-45F5-4167-A3C5-5478264BBA6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CEF368-32EE-4C00-B786-55000374E10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F973F05-203A-4C1F-AFF3-4BDAC741C27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A54A6B-F1BA-4E61-8940-B4059D008C7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04E8A7-9F43-4C82-8477-07B6034D9D1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4859DF3-7AA9-4C80-8BCB-B310B5649DFC}"/>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D7D4550-9A5C-448F-B1C7-924DB7609EEC}"/>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4394E4D-EA08-4D0E-806D-23761FCE3C0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51FC178-15BF-432F-9187-26167698468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D0485CD-AA72-442E-87FF-669BB8A0D14A}"/>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1650771-F661-49DE-9E7F-5E2AC03A9D7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74A270-5C70-4E2B-9F23-BD1262E7195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8E00D68-3A4A-4FC1-9BBA-ECD22802D91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31417DF-CA02-452D-A467-C90E82148041}"/>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6D651A1-8D0E-47B0-9B39-D30A9EB842B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5BF6B0-AD8D-4AEB-87A8-151B3FDA3AE7}"/>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D8A58B3-F70D-4EDD-B2E5-CAE112F138D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42C0238-B711-4814-9DA6-510BB5EFFB7B}"/>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FC3B305-E37F-4306-AE35-7E2414F2FA3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8F45BD5-7A72-4D30-86FD-8B5D461578F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FC8B0DE2-33AB-41B1-864D-5A614BEAB889}"/>
            </a:ext>
          </a:extLst>
        </xdr:cNvPr>
        <xdr:cNvCxnSpPr/>
      </xdr:nvCxnSpPr>
      <xdr:spPr>
        <a:xfrm flipV="1">
          <a:off x="4086225" y="5588726"/>
          <a:ext cx="0" cy="134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60EAE0A1-E361-4E5A-BEA5-22558BA6295B}"/>
            </a:ext>
          </a:extLst>
        </xdr:cNvPr>
        <xdr:cNvSpPr txBox="1"/>
      </xdr:nvSpPr>
      <xdr:spPr>
        <a:xfrm>
          <a:off x="412496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43AAB9A6-A79A-4359-9FA9-EAFE54BE64CA}"/>
            </a:ext>
          </a:extLst>
        </xdr:cNvPr>
        <xdr:cNvCxnSpPr/>
      </xdr:nvCxnSpPr>
      <xdr:spPr>
        <a:xfrm>
          <a:off x="402082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67797EEA-92F8-4F21-8ED1-0BD9C740E017}"/>
            </a:ext>
          </a:extLst>
        </xdr:cNvPr>
        <xdr:cNvSpPr txBox="1"/>
      </xdr:nvSpPr>
      <xdr:spPr>
        <a:xfrm>
          <a:off x="4124960" y="536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4873A83D-72E8-4A9D-BE4A-9073A9A7AC75}"/>
            </a:ext>
          </a:extLst>
        </xdr:cNvPr>
        <xdr:cNvCxnSpPr/>
      </xdr:nvCxnSpPr>
      <xdr:spPr>
        <a:xfrm>
          <a:off x="4020820" y="558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a:extLst>
            <a:ext uri="{FF2B5EF4-FFF2-40B4-BE49-F238E27FC236}">
              <a16:creationId xmlns:a16="http://schemas.microsoft.com/office/drawing/2014/main" id="{D122F885-CB96-4D3C-A8BC-C31F7832CC4D}"/>
            </a:ext>
          </a:extLst>
        </xdr:cNvPr>
        <xdr:cNvSpPr txBox="1"/>
      </xdr:nvSpPr>
      <xdr:spPr>
        <a:xfrm>
          <a:off x="4124960" y="6208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EE0212B8-698F-4FD2-8BD7-CFBA3293D4DB}"/>
            </a:ext>
          </a:extLst>
        </xdr:cNvPr>
        <xdr:cNvSpPr/>
      </xdr:nvSpPr>
      <xdr:spPr>
        <a:xfrm>
          <a:off x="403606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E9FF244D-86C7-4FDF-B579-BE8E55A5523D}"/>
            </a:ext>
          </a:extLst>
        </xdr:cNvPr>
        <xdr:cNvSpPr/>
      </xdr:nvSpPr>
      <xdr:spPr>
        <a:xfrm>
          <a:off x="3312160" y="620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1239E6B3-3184-4A6D-A90B-8E32E86EDE1C}"/>
            </a:ext>
          </a:extLst>
        </xdr:cNvPr>
        <xdr:cNvSpPr/>
      </xdr:nvSpPr>
      <xdr:spPr>
        <a:xfrm>
          <a:off x="2514600" y="61845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FC339430-BCA0-4905-93ED-DA299BD1B893}"/>
            </a:ext>
          </a:extLst>
        </xdr:cNvPr>
        <xdr:cNvSpPr/>
      </xdr:nvSpPr>
      <xdr:spPr>
        <a:xfrm>
          <a:off x="17399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40BB7704-2150-4CF2-8417-0773AD09DE40}"/>
            </a:ext>
          </a:extLst>
        </xdr:cNvPr>
        <xdr:cNvSpPr/>
      </xdr:nvSpPr>
      <xdr:spPr>
        <a:xfrm>
          <a:off x="965200" y="6210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8B6290-D903-4E5C-BF7F-239481DE54A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2DC14E-D718-4236-9E02-48C05B904F5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9AFCA6-DC0C-4422-A96A-8435016DA6A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9574664-0FAE-4643-8546-375F1C96E32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5E973BE-DED9-4164-8322-64C07F17C27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74" name="楕円 73">
          <a:extLst>
            <a:ext uri="{FF2B5EF4-FFF2-40B4-BE49-F238E27FC236}">
              <a16:creationId xmlns:a16="http://schemas.microsoft.com/office/drawing/2014/main" id="{80EFDD5D-3ECE-4A8F-8F37-694A98ACC0D4}"/>
            </a:ext>
          </a:extLst>
        </xdr:cNvPr>
        <xdr:cNvSpPr/>
      </xdr:nvSpPr>
      <xdr:spPr>
        <a:xfrm>
          <a:off x="4036060" y="61420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129920</xdr:rowOff>
    </xdr:from>
    <xdr:ext cx="405111" cy="259045"/>
    <xdr:sp macro="" textlink="">
      <xdr:nvSpPr>
        <xdr:cNvPr id="75" name="【図書館】&#10;有形固定資産減価償却率該当値テキスト">
          <a:extLst>
            <a:ext uri="{FF2B5EF4-FFF2-40B4-BE49-F238E27FC236}">
              <a16:creationId xmlns:a16="http://schemas.microsoft.com/office/drawing/2014/main" id="{D989370C-3E1B-460E-AB01-B2539896AE04}"/>
            </a:ext>
          </a:extLst>
        </xdr:cNvPr>
        <xdr:cNvSpPr txBox="1"/>
      </xdr:nvSpPr>
      <xdr:spPr>
        <a:xfrm>
          <a:off x="4124960"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87449</xdr:rowOff>
    </xdr:from>
    <xdr:to>
      <xdr:col>20</xdr:col>
      <xdr:colOff>38100</xdr:colOff>
      <xdr:row>37</xdr:row>
      <xdr:rowOff>17599</xdr:rowOff>
    </xdr:to>
    <xdr:sp macro="" textlink="">
      <xdr:nvSpPr>
        <xdr:cNvPr id="76" name="楕円 75">
          <a:extLst>
            <a:ext uri="{FF2B5EF4-FFF2-40B4-BE49-F238E27FC236}">
              <a16:creationId xmlns:a16="http://schemas.microsoft.com/office/drawing/2014/main" id="{B2D21FC3-0212-435B-B2E7-BF4E5191F7EB}"/>
            </a:ext>
          </a:extLst>
        </xdr:cNvPr>
        <xdr:cNvSpPr/>
      </xdr:nvSpPr>
      <xdr:spPr>
        <a:xfrm>
          <a:off x="3312160" y="61224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138249</xdr:rowOff>
    </xdr:from>
    <xdr:to>
      <xdr:col>24</xdr:col>
      <xdr:colOff>63500</xdr:colOff>
      <xdr:row>36</xdr:row>
      <xdr:rowOff>157843</xdr:rowOff>
    </xdr:to>
    <xdr:cxnSp macro="">
      <xdr:nvCxnSpPr>
        <xdr:cNvPr id="77" name="直線コネクタ 76">
          <a:extLst>
            <a:ext uri="{FF2B5EF4-FFF2-40B4-BE49-F238E27FC236}">
              <a16:creationId xmlns:a16="http://schemas.microsoft.com/office/drawing/2014/main" id="{A2E8A7A8-EA24-46C7-978C-775CDD968CB6}"/>
            </a:ext>
          </a:extLst>
        </xdr:cNvPr>
        <xdr:cNvCxnSpPr/>
      </xdr:nvCxnSpPr>
      <xdr:spPr>
        <a:xfrm>
          <a:off x="3355340" y="6173289"/>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8" name="楕円 77">
          <a:extLst>
            <a:ext uri="{FF2B5EF4-FFF2-40B4-BE49-F238E27FC236}">
              <a16:creationId xmlns:a16="http://schemas.microsoft.com/office/drawing/2014/main" id="{35EE6A35-CE6B-4AF0-9F30-686B9FCABB53}"/>
            </a:ext>
          </a:extLst>
        </xdr:cNvPr>
        <xdr:cNvSpPr/>
      </xdr:nvSpPr>
      <xdr:spPr>
        <a:xfrm>
          <a:off x="2514600" y="6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138249</xdr:rowOff>
    </xdr:to>
    <xdr:cxnSp macro="">
      <xdr:nvCxnSpPr>
        <xdr:cNvPr id="79" name="直線コネクタ 78">
          <a:extLst>
            <a:ext uri="{FF2B5EF4-FFF2-40B4-BE49-F238E27FC236}">
              <a16:creationId xmlns:a16="http://schemas.microsoft.com/office/drawing/2014/main" id="{FC3D29B2-1DAF-46BC-B6F3-AB49F69600FB}"/>
            </a:ext>
          </a:extLst>
        </xdr:cNvPr>
        <xdr:cNvCxnSpPr/>
      </xdr:nvCxnSpPr>
      <xdr:spPr>
        <a:xfrm>
          <a:off x="2565400" y="6140632"/>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22134</xdr:rowOff>
    </xdr:from>
    <xdr:to>
      <xdr:col>10</xdr:col>
      <xdr:colOff>165100</xdr:colOff>
      <xdr:row>36</xdr:row>
      <xdr:rowOff>123734</xdr:rowOff>
    </xdr:to>
    <xdr:sp macro="" textlink="">
      <xdr:nvSpPr>
        <xdr:cNvPr id="80" name="楕円 79">
          <a:extLst>
            <a:ext uri="{FF2B5EF4-FFF2-40B4-BE49-F238E27FC236}">
              <a16:creationId xmlns:a16="http://schemas.microsoft.com/office/drawing/2014/main" id="{8ECBBB98-EFC3-42D1-888A-B6F151EDF31A}"/>
            </a:ext>
          </a:extLst>
        </xdr:cNvPr>
        <xdr:cNvSpPr/>
      </xdr:nvSpPr>
      <xdr:spPr>
        <a:xfrm>
          <a:off x="17399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72934</xdr:rowOff>
    </xdr:from>
    <xdr:to>
      <xdr:col>15</xdr:col>
      <xdr:colOff>50800</xdr:colOff>
      <xdr:row>36</xdr:row>
      <xdr:rowOff>105592</xdr:rowOff>
    </xdr:to>
    <xdr:cxnSp macro="">
      <xdr:nvCxnSpPr>
        <xdr:cNvPr id="81" name="直線コネクタ 80">
          <a:extLst>
            <a:ext uri="{FF2B5EF4-FFF2-40B4-BE49-F238E27FC236}">
              <a16:creationId xmlns:a16="http://schemas.microsoft.com/office/drawing/2014/main" id="{77B84597-8422-40CD-B125-A3F665953E72}"/>
            </a:ext>
          </a:extLst>
        </xdr:cNvPr>
        <xdr:cNvCxnSpPr/>
      </xdr:nvCxnSpPr>
      <xdr:spPr>
        <a:xfrm>
          <a:off x="1790700" y="6107974"/>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xdr:rowOff>
    </xdr:from>
    <xdr:to>
      <xdr:col>6</xdr:col>
      <xdr:colOff>38100</xdr:colOff>
      <xdr:row>36</xdr:row>
      <xdr:rowOff>102507</xdr:rowOff>
    </xdr:to>
    <xdr:sp macro="" textlink="">
      <xdr:nvSpPr>
        <xdr:cNvPr id="82" name="楕円 81">
          <a:extLst>
            <a:ext uri="{FF2B5EF4-FFF2-40B4-BE49-F238E27FC236}">
              <a16:creationId xmlns:a16="http://schemas.microsoft.com/office/drawing/2014/main" id="{0F141948-579F-4C8E-A7F4-93001379F962}"/>
            </a:ext>
          </a:extLst>
        </xdr:cNvPr>
        <xdr:cNvSpPr/>
      </xdr:nvSpPr>
      <xdr:spPr>
        <a:xfrm>
          <a:off x="965200" y="6035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51707</xdr:rowOff>
    </xdr:from>
    <xdr:to>
      <xdr:col>10</xdr:col>
      <xdr:colOff>114300</xdr:colOff>
      <xdr:row>36</xdr:row>
      <xdr:rowOff>72934</xdr:rowOff>
    </xdr:to>
    <xdr:cxnSp macro="">
      <xdr:nvCxnSpPr>
        <xdr:cNvPr id="83" name="直線コネクタ 82">
          <a:extLst>
            <a:ext uri="{FF2B5EF4-FFF2-40B4-BE49-F238E27FC236}">
              <a16:creationId xmlns:a16="http://schemas.microsoft.com/office/drawing/2014/main" id="{56BBB6BA-552F-463D-9D99-274D42060EDF}"/>
            </a:ext>
          </a:extLst>
        </xdr:cNvPr>
        <xdr:cNvCxnSpPr/>
      </xdr:nvCxnSpPr>
      <xdr:spPr>
        <a:xfrm>
          <a:off x="1008380" y="6086747"/>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a:extLst>
            <a:ext uri="{FF2B5EF4-FFF2-40B4-BE49-F238E27FC236}">
              <a16:creationId xmlns:a16="http://schemas.microsoft.com/office/drawing/2014/main" id="{826C1CFB-B739-436C-B589-1E3EE031407A}"/>
            </a:ext>
          </a:extLst>
        </xdr:cNvPr>
        <xdr:cNvSpPr txBox="1"/>
      </xdr:nvSpPr>
      <xdr:spPr>
        <a:xfrm>
          <a:off x="3170564" y="628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5" name="n_2aveValue【図書館】&#10;有形固定資産減価償却率">
          <a:extLst>
            <a:ext uri="{FF2B5EF4-FFF2-40B4-BE49-F238E27FC236}">
              <a16:creationId xmlns:a16="http://schemas.microsoft.com/office/drawing/2014/main" id="{24448111-CBE2-43CE-AC34-D377A10CDE02}"/>
            </a:ext>
          </a:extLst>
        </xdr:cNvPr>
        <xdr:cNvSpPr txBox="1"/>
      </xdr:nvSpPr>
      <xdr:spPr>
        <a:xfrm>
          <a:off x="2385704" y="627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a:extLst>
            <a:ext uri="{FF2B5EF4-FFF2-40B4-BE49-F238E27FC236}">
              <a16:creationId xmlns:a16="http://schemas.microsoft.com/office/drawing/2014/main" id="{F9C898D0-378C-414F-BC0F-CD540AFD8782}"/>
            </a:ext>
          </a:extLst>
        </xdr:cNvPr>
        <xdr:cNvSpPr txBox="1"/>
      </xdr:nvSpPr>
      <xdr:spPr>
        <a:xfrm>
          <a:off x="161100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7" name="n_4aveValue【図書館】&#10;有形固定資産減価償却率">
          <a:extLst>
            <a:ext uri="{FF2B5EF4-FFF2-40B4-BE49-F238E27FC236}">
              <a16:creationId xmlns:a16="http://schemas.microsoft.com/office/drawing/2014/main" id="{A7BC8823-6649-454B-AC89-B4075C20B629}"/>
            </a:ext>
          </a:extLst>
        </xdr:cNvPr>
        <xdr:cNvSpPr txBox="1"/>
      </xdr:nvSpPr>
      <xdr:spPr>
        <a:xfrm>
          <a:off x="83630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34126</xdr:rowOff>
    </xdr:from>
    <xdr:ext cx="405111" cy="259045"/>
    <xdr:sp macro="" textlink="">
      <xdr:nvSpPr>
        <xdr:cNvPr id="88" name="n_1mainValue【図書館】&#10;有形固定資産減価償却率">
          <a:extLst>
            <a:ext uri="{FF2B5EF4-FFF2-40B4-BE49-F238E27FC236}">
              <a16:creationId xmlns:a16="http://schemas.microsoft.com/office/drawing/2014/main" id="{9DAA86D8-6041-4763-9A7E-DFDC8731DCFB}"/>
            </a:ext>
          </a:extLst>
        </xdr:cNvPr>
        <xdr:cNvSpPr txBox="1"/>
      </xdr:nvSpPr>
      <xdr:spPr>
        <a:xfrm>
          <a:off x="3170564"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9" name="n_2mainValue【図書館】&#10;有形固定資産減価償却率">
          <a:extLst>
            <a:ext uri="{FF2B5EF4-FFF2-40B4-BE49-F238E27FC236}">
              <a16:creationId xmlns:a16="http://schemas.microsoft.com/office/drawing/2014/main" id="{191AB3F1-DB61-4807-927B-EBF764DC7E8B}"/>
            </a:ext>
          </a:extLst>
        </xdr:cNvPr>
        <xdr:cNvSpPr txBox="1"/>
      </xdr:nvSpPr>
      <xdr:spPr>
        <a:xfrm>
          <a:off x="2385704" y="58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140261</xdr:rowOff>
    </xdr:from>
    <xdr:ext cx="405111" cy="259045"/>
    <xdr:sp macro="" textlink="">
      <xdr:nvSpPr>
        <xdr:cNvPr id="90" name="n_3mainValue【図書館】&#10;有形固定資産減価償却率">
          <a:extLst>
            <a:ext uri="{FF2B5EF4-FFF2-40B4-BE49-F238E27FC236}">
              <a16:creationId xmlns:a16="http://schemas.microsoft.com/office/drawing/2014/main" id="{6A0CD26F-A3D5-44EA-B278-4D367C68413D}"/>
            </a:ext>
          </a:extLst>
        </xdr:cNvPr>
        <xdr:cNvSpPr txBox="1"/>
      </xdr:nvSpPr>
      <xdr:spPr>
        <a:xfrm>
          <a:off x="161100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119034</xdr:rowOff>
    </xdr:from>
    <xdr:ext cx="405111" cy="259045"/>
    <xdr:sp macro="" textlink="">
      <xdr:nvSpPr>
        <xdr:cNvPr id="91" name="n_4mainValue【図書館】&#10;有形固定資産減価償却率">
          <a:extLst>
            <a:ext uri="{FF2B5EF4-FFF2-40B4-BE49-F238E27FC236}">
              <a16:creationId xmlns:a16="http://schemas.microsoft.com/office/drawing/2014/main" id="{F9A493EC-2C73-4FEB-ABC3-D61FCC4FAA3F}"/>
            </a:ext>
          </a:extLst>
        </xdr:cNvPr>
        <xdr:cNvSpPr txBox="1"/>
      </xdr:nvSpPr>
      <xdr:spPr>
        <a:xfrm>
          <a:off x="836304"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13B603B-8084-42FB-A53A-FB79398DACB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8B54958-C70E-4CDF-9F80-B6B4C1E94D7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21B4CA3-3CEE-47F1-9080-1D901AA95DE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FBF6E06-0C13-4C25-8137-980DF4C6CF8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67BE9B8-4032-42A8-935D-2544A2D09F5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887C10B-9567-4BA4-9DAD-E0D9846D40C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9DD7B41-B47A-4E31-9A07-369A2A6B3D5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75BDDFA-33EF-4131-810E-AAF2A11E867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F7488F3-4DBA-4FE0-995F-8549BA33CAC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B45896B-DECB-4663-83B2-F6E28B17197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B75ED2C0-8EFF-4890-B88E-4CD50D1D8135}"/>
            </a:ext>
          </a:extLst>
        </xdr:cNvPr>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3BEE9BF9-6728-4ADB-81B8-69C3349217A5}"/>
            </a:ext>
          </a:extLst>
        </xdr:cNvPr>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16CFD8B4-0561-4F42-8505-F27C6F79952F}"/>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38C05102-C82B-423A-84D0-0CD81C646AC4}"/>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9D2140F9-E2E8-4191-8900-91545232E046}"/>
            </a:ext>
          </a:extLst>
        </xdr:cNvPr>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C2459982-0B97-4B78-A315-3F703BA93A1E}"/>
            </a:ext>
          </a:extLst>
        </xdr:cNvPr>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CD8AB949-84A6-4B48-89E8-6D5F7BD4585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DD6E619E-5D6A-4AC2-9CAB-609465B2FB5D}"/>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A248F56-526B-4266-8922-26E6818C64C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D9E5E21B-F48D-45C9-A719-AA099E7E6210}"/>
            </a:ext>
          </a:extLst>
        </xdr:cNvPr>
        <xdr:cNvCxnSpPr/>
      </xdr:nvCxnSpPr>
      <xdr:spPr>
        <a:xfrm flipV="1">
          <a:off x="9219565" y="57188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2B76EC17-8292-4DFF-B006-6BBF4D3DD8D7}"/>
            </a:ext>
          </a:extLst>
        </xdr:cNvPr>
        <xdr:cNvSpPr txBox="1"/>
      </xdr:nvSpPr>
      <xdr:spPr>
        <a:xfrm>
          <a:off x="92583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4BDAEE9A-7895-47BF-81BB-43F20B897059}"/>
            </a:ext>
          </a:extLst>
        </xdr:cNvPr>
        <xdr:cNvCxnSpPr/>
      </xdr:nvCxnSpPr>
      <xdr:spPr>
        <a:xfrm>
          <a:off x="9154160" y="688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AA86FC2F-E1F9-430B-9EAF-3E39EAB9A93A}"/>
            </a:ext>
          </a:extLst>
        </xdr:cNvPr>
        <xdr:cNvSpPr txBox="1"/>
      </xdr:nvSpPr>
      <xdr:spPr>
        <a:xfrm>
          <a:off x="92583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79CE77DA-0E60-43B2-B85D-C31C331B9FFA}"/>
            </a:ext>
          </a:extLst>
        </xdr:cNvPr>
        <xdr:cNvCxnSpPr/>
      </xdr:nvCxnSpPr>
      <xdr:spPr>
        <a:xfrm>
          <a:off x="9154160" y="571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a:extLst>
            <a:ext uri="{FF2B5EF4-FFF2-40B4-BE49-F238E27FC236}">
              <a16:creationId xmlns:a16="http://schemas.microsoft.com/office/drawing/2014/main" id="{AD1BB9A9-4467-414D-8058-21D3041987D0}"/>
            </a:ext>
          </a:extLst>
        </xdr:cNvPr>
        <xdr:cNvSpPr txBox="1"/>
      </xdr:nvSpPr>
      <xdr:spPr>
        <a:xfrm>
          <a:off x="9258300" y="659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029C6A79-8CD6-46AF-8624-9DB3BF356AF8}"/>
            </a:ext>
          </a:extLst>
        </xdr:cNvPr>
        <xdr:cNvSpPr/>
      </xdr:nvSpPr>
      <xdr:spPr>
        <a:xfrm>
          <a:off x="919226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23283257-EB35-47C8-BEB0-8466B290F895}"/>
            </a:ext>
          </a:extLst>
        </xdr:cNvPr>
        <xdr:cNvSpPr/>
      </xdr:nvSpPr>
      <xdr:spPr>
        <a:xfrm>
          <a:off x="8445500" y="661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B7BCB2FD-501C-4D0F-B139-F0389749739E}"/>
            </a:ext>
          </a:extLst>
        </xdr:cNvPr>
        <xdr:cNvSpPr/>
      </xdr:nvSpPr>
      <xdr:spPr>
        <a:xfrm>
          <a:off x="767080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7DDA55D0-CFB7-439A-82FB-2415A1A95763}"/>
            </a:ext>
          </a:extLst>
        </xdr:cNvPr>
        <xdr:cNvSpPr/>
      </xdr:nvSpPr>
      <xdr:spPr>
        <a:xfrm>
          <a:off x="68732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E7C56BB0-C8C8-49ED-9352-0217565803A4}"/>
            </a:ext>
          </a:extLst>
        </xdr:cNvPr>
        <xdr:cNvSpPr/>
      </xdr:nvSpPr>
      <xdr:spPr>
        <a:xfrm>
          <a:off x="60985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2CA1BF0-8ADA-48D3-BB5B-9A2DC8B17266}"/>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A917152-7FD8-414D-B53C-34BEB8AF5741}"/>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4AE6A48-CEC8-444B-B655-8F2EB1C2C83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D1DB69A-39F4-4784-82D9-AAFAA5FD1C2C}"/>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68C35CC-C2C1-4825-AC0B-57BAF793B3B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7" name="楕円 126">
          <a:extLst>
            <a:ext uri="{FF2B5EF4-FFF2-40B4-BE49-F238E27FC236}">
              <a16:creationId xmlns:a16="http://schemas.microsoft.com/office/drawing/2014/main" id="{36AB5981-5679-4045-A1F4-031998D6E3A4}"/>
            </a:ext>
          </a:extLst>
        </xdr:cNvPr>
        <xdr:cNvSpPr/>
      </xdr:nvSpPr>
      <xdr:spPr>
        <a:xfrm>
          <a:off x="9192260" y="645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28" name="【図書館】&#10;一人当たり面積該当値テキスト">
          <a:extLst>
            <a:ext uri="{FF2B5EF4-FFF2-40B4-BE49-F238E27FC236}">
              <a16:creationId xmlns:a16="http://schemas.microsoft.com/office/drawing/2014/main" id="{41269420-00E8-4A36-A9C9-EC1EBAEB43F5}"/>
            </a:ext>
          </a:extLst>
        </xdr:cNvPr>
        <xdr:cNvSpPr txBox="1"/>
      </xdr:nvSpPr>
      <xdr:spPr>
        <a:xfrm>
          <a:off x="92583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9" name="楕円 128">
          <a:extLst>
            <a:ext uri="{FF2B5EF4-FFF2-40B4-BE49-F238E27FC236}">
              <a16:creationId xmlns:a16="http://schemas.microsoft.com/office/drawing/2014/main" id="{917AE423-B1A6-4F22-BDAD-6D22AECF375E}"/>
            </a:ext>
          </a:extLst>
        </xdr:cNvPr>
        <xdr:cNvSpPr/>
      </xdr:nvSpPr>
      <xdr:spPr>
        <a:xfrm>
          <a:off x="8445500" y="645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30" name="直線コネクタ 129">
          <a:extLst>
            <a:ext uri="{FF2B5EF4-FFF2-40B4-BE49-F238E27FC236}">
              <a16:creationId xmlns:a16="http://schemas.microsoft.com/office/drawing/2014/main" id="{2A50B71C-07A8-4BDC-87D3-57EC768B2098}"/>
            </a:ext>
          </a:extLst>
        </xdr:cNvPr>
        <xdr:cNvCxnSpPr/>
      </xdr:nvCxnSpPr>
      <xdr:spPr>
        <a:xfrm>
          <a:off x="8496300" y="65036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31" name="楕円 130">
          <a:extLst>
            <a:ext uri="{FF2B5EF4-FFF2-40B4-BE49-F238E27FC236}">
              <a16:creationId xmlns:a16="http://schemas.microsoft.com/office/drawing/2014/main" id="{F88B70C1-2D6A-4D33-8C05-95DAF664BF4D}"/>
            </a:ext>
          </a:extLst>
        </xdr:cNvPr>
        <xdr:cNvSpPr/>
      </xdr:nvSpPr>
      <xdr:spPr>
        <a:xfrm>
          <a:off x="7670800" y="645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32" name="直線コネクタ 131">
          <a:extLst>
            <a:ext uri="{FF2B5EF4-FFF2-40B4-BE49-F238E27FC236}">
              <a16:creationId xmlns:a16="http://schemas.microsoft.com/office/drawing/2014/main" id="{644617BE-DEC2-4466-9C80-8C28F76C5E39}"/>
            </a:ext>
          </a:extLst>
        </xdr:cNvPr>
        <xdr:cNvCxnSpPr/>
      </xdr:nvCxnSpPr>
      <xdr:spPr>
        <a:xfrm>
          <a:off x="7713980" y="65036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88265</xdr:rowOff>
    </xdr:from>
    <xdr:to>
      <xdr:col>41</xdr:col>
      <xdr:colOff>101600</xdr:colOff>
      <xdr:row>39</xdr:row>
      <xdr:rowOff>18415</xdr:rowOff>
    </xdr:to>
    <xdr:sp macro="" textlink="">
      <xdr:nvSpPr>
        <xdr:cNvPr id="133" name="楕円 132">
          <a:extLst>
            <a:ext uri="{FF2B5EF4-FFF2-40B4-BE49-F238E27FC236}">
              <a16:creationId xmlns:a16="http://schemas.microsoft.com/office/drawing/2014/main" id="{7619B7BF-650A-478E-A004-8E12F9D36AF6}"/>
            </a:ext>
          </a:extLst>
        </xdr:cNvPr>
        <xdr:cNvSpPr/>
      </xdr:nvSpPr>
      <xdr:spPr>
        <a:xfrm>
          <a:off x="6873240" y="6458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139065</xdr:rowOff>
    </xdr:to>
    <xdr:cxnSp macro="">
      <xdr:nvCxnSpPr>
        <xdr:cNvPr id="134" name="直線コネクタ 133">
          <a:extLst>
            <a:ext uri="{FF2B5EF4-FFF2-40B4-BE49-F238E27FC236}">
              <a16:creationId xmlns:a16="http://schemas.microsoft.com/office/drawing/2014/main" id="{303B9265-E9A9-44E0-B4D9-DFD9B815217A}"/>
            </a:ext>
          </a:extLst>
        </xdr:cNvPr>
        <xdr:cNvCxnSpPr/>
      </xdr:nvCxnSpPr>
      <xdr:spPr>
        <a:xfrm flipV="1">
          <a:off x="6924040" y="650367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88265</xdr:rowOff>
    </xdr:from>
    <xdr:to>
      <xdr:col>36</xdr:col>
      <xdr:colOff>165100</xdr:colOff>
      <xdr:row>39</xdr:row>
      <xdr:rowOff>18415</xdr:rowOff>
    </xdr:to>
    <xdr:sp macro="" textlink="">
      <xdr:nvSpPr>
        <xdr:cNvPr id="135" name="楕円 134">
          <a:extLst>
            <a:ext uri="{FF2B5EF4-FFF2-40B4-BE49-F238E27FC236}">
              <a16:creationId xmlns:a16="http://schemas.microsoft.com/office/drawing/2014/main" id="{51EEF348-9071-4A83-9067-FA31213D3427}"/>
            </a:ext>
          </a:extLst>
        </xdr:cNvPr>
        <xdr:cNvSpPr/>
      </xdr:nvSpPr>
      <xdr:spPr>
        <a:xfrm>
          <a:off x="6098540" y="6458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139065</xdr:rowOff>
    </xdr:from>
    <xdr:to>
      <xdr:col>41</xdr:col>
      <xdr:colOff>50800</xdr:colOff>
      <xdr:row>38</xdr:row>
      <xdr:rowOff>139065</xdr:rowOff>
    </xdr:to>
    <xdr:cxnSp macro="">
      <xdr:nvCxnSpPr>
        <xdr:cNvPr id="136" name="直線コネクタ 135">
          <a:extLst>
            <a:ext uri="{FF2B5EF4-FFF2-40B4-BE49-F238E27FC236}">
              <a16:creationId xmlns:a16="http://schemas.microsoft.com/office/drawing/2014/main" id="{A1726B92-ECC4-4AE8-AFD1-F5D9984B6922}"/>
            </a:ext>
          </a:extLst>
        </xdr:cNvPr>
        <xdr:cNvCxnSpPr/>
      </xdr:nvCxnSpPr>
      <xdr:spPr>
        <a:xfrm>
          <a:off x="6149340" y="65093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64A96FC8-CA5E-435B-B5C5-C556AA215339}"/>
            </a:ext>
          </a:extLst>
        </xdr:cNvPr>
        <xdr:cNvSpPr txBox="1"/>
      </xdr:nvSpPr>
      <xdr:spPr>
        <a:xfrm>
          <a:off x="8271587"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805DB2D0-7B00-4665-94FB-0E403F44FE56}"/>
            </a:ext>
          </a:extLst>
        </xdr:cNvPr>
        <xdr:cNvSpPr txBox="1"/>
      </xdr:nvSpPr>
      <xdr:spPr>
        <a:xfrm>
          <a:off x="7509587"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a:extLst>
            <a:ext uri="{FF2B5EF4-FFF2-40B4-BE49-F238E27FC236}">
              <a16:creationId xmlns:a16="http://schemas.microsoft.com/office/drawing/2014/main" id="{D04F0454-F641-456E-8053-538443CD38B5}"/>
            </a:ext>
          </a:extLst>
        </xdr:cNvPr>
        <xdr:cNvSpPr txBox="1"/>
      </xdr:nvSpPr>
      <xdr:spPr>
        <a:xfrm>
          <a:off x="67120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AEC9AE01-6956-49FB-BAE0-5FED1E3A35C6}"/>
            </a:ext>
          </a:extLst>
        </xdr:cNvPr>
        <xdr:cNvSpPr txBox="1"/>
      </xdr:nvSpPr>
      <xdr:spPr>
        <a:xfrm>
          <a:off x="59373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41" name="n_1mainValue【図書館】&#10;一人当たり面積">
          <a:extLst>
            <a:ext uri="{FF2B5EF4-FFF2-40B4-BE49-F238E27FC236}">
              <a16:creationId xmlns:a16="http://schemas.microsoft.com/office/drawing/2014/main" id="{8DCEDB89-CB94-48C3-94EA-1DEC9E850241}"/>
            </a:ext>
          </a:extLst>
        </xdr:cNvPr>
        <xdr:cNvSpPr txBox="1"/>
      </xdr:nvSpPr>
      <xdr:spPr>
        <a:xfrm>
          <a:off x="827158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42" name="n_2mainValue【図書館】&#10;一人当たり面積">
          <a:extLst>
            <a:ext uri="{FF2B5EF4-FFF2-40B4-BE49-F238E27FC236}">
              <a16:creationId xmlns:a16="http://schemas.microsoft.com/office/drawing/2014/main" id="{7748A96B-4C4A-4A86-B88C-12ED803E5098}"/>
            </a:ext>
          </a:extLst>
        </xdr:cNvPr>
        <xdr:cNvSpPr txBox="1"/>
      </xdr:nvSpPr>
      <xdr:spPr>
        <a:xfrm>
          <a:off x="750958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34942</xdr:rowOff>
    </xdr:from>
    <xdr:ext cx="469744" cy="259045"/>
    <xdr:sp macro="" textlink="">
      <xdr:nvSpPr>
        <xdr:cNvPr id="143" name="n_3mainValue【図書館】&#10;一人当たり面積">
          <a:extLst>
            <a:ext uri="{FF2B5EF4-FFF2-40B4-BE49-F238E27FC236}">
              <a16:creationId xmlns:a16="http://schemas.microsoft.com/office/drawing/2014/main" id="{FBF71838-2899-44BC-910D-C3C3269A29C3}"/>
            </a:ext>
          </a:extLst>
        </xdr:cNvPr>
        <xdr:cNvSpPr txBox="1"/>
      </xdr:nvSpPr>
      <xdr:spPr>
        <a:xfrm>
          <a:off x="6712027"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34942</xdr:rowOff>
    </xdr:from>
    <xdr:ext cx="469744" cy="259045"/>
    <xdr:sp macro="" textlink="">
      <xdr:nvSpPr>
        <xdr:cNvPr id="144" name="n_4mainValue【図書館】&#10;一人当たり面積">
          <a:extLst>
            <a:ext uri="{FF2B5EF4-FFF2-40B4-BE49-F238E27FC236}">
              <a16:creationId xmlns:a16="http://schemas.microsoft.com/office/drawing/2014/main" id="{7E865572-674B-441D-A1EA-C8C2BF389E51}"/>
            </a:ext>
          </a:extLst>
        </xdr:cNvPr>
        <xdr:cNvSpPr txBox="1"/>
      </xdr:nvSpPr>
      <xdr:spPr>
        <a:xfrm>
          <a:off x="5937327" y="623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D6863A1-3065-4C45-BD47-BA6AFB57144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5DFE836-D7FD-4BA5-9DD8-81BB190B6B7D}"/>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5B6C33CE-E812-46A6-9934-5E17742B075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D6CF993E-7511-4353-9139-3AE9FC9B5546}"/>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260BDBE1-AF66-4DB5-A589-38600BE04CF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352D3816-B400-477B-A67A-4434C6ED0A8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3F8EB6A0-1BC7-46DC-A771-A691D97314F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9DC4CAE8-2D24-4C57-B251-A80247F17CA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E2D9E86-1F67-43A6-8557-85317FF1D49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5D07E9D7-CA39-4C2E-9B9B-30AB9EC33B0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5394AE78-B9BF-46F9-AF28-326D6516E39B}"/>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D3972E73-70B8-4DD8-9863-30ACECCC20C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67D0B675-8E05-4355-95E7-D2B85ABAB6C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3ED6D1A7-AC7C-40C8-9E88-B608A2FBA1B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048464E-4765-45EB-A8BA-6824C2043EF9}"/>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AA6958E-9028-406E-9D2B-A80E51720F0A}"/>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ABC165B-0452-4B19-9F62-3EE68BEAED0B}"/>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3DD4F400-FD1C-4365-BE05-00C1E4F9C7AC}"/>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8EEF50D0-9127-4EDB-8AC5-A8C513B4730A}"/>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E63F607-FECB-40DA-9B4D-73C4DE4D93C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9CAC8BEC-7915-47E7-A907-85A909E1AE0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8F05C7A-7172-4DC6-BAF9-DC68CA7B324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35812219-7910-4FA7-8D68-0D2791DE41E2}"/>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7A80CF4E-1D5C-4205-B113-FFCA4AFC76A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F7BD9E41-3A68-422C-B1C0-CD0F9AF92A49}"/>
            </a:ext>
          </a:extLst>
        </xdr:cNvPr>
        <xdr:cNvCxnSpPr/>
      </xdr:nvCxnSpPr>
      <xdr:spPr>
        <a:xfrm flipV="1">
          <a:off x="4086225" y="934402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E6642C4B-E294-4024-AFBB-E65E75FD50C4}"/>
            </a:ext>
          </a:extLst>
        </xdr:cNvPr>
        <xdr:cNvSpPr txBox="1"/>
      </xdr:nvSpPr>
      <xdr:spPr>
        <a:xfrm>
          <a:off x="412496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0C0E6A13-6662-4964-B22C-79DCC504E98E}"/>
            </a:ext>
          </a:extLst>
        </xdr:cNvPr>
        <xdr:cNvCxnSpPr/>
      </xdr:nvCxnSpPr>
      <xdr:spPr>
        <a:xfrm>
          <a:off x="402082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4DFC8A10-1D4F-4601-B63E-1F9B819F00B1}"/>
            </a:ext>
          </a:extLst>
        </xdr:cNvPr>
        <xdr:cNvSpPr txBox="1"/>
      </xdr:nvSpPr>
      <xdr:spPr>
        <a:xfrm>
          <a:off x="4124960" y="912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D5078200-ABBA-4258-BE88-CC4AEF77C7A4}"/>
            </a:ext>
          </a:extLst>
        </xdr:cNvPr>
        <xdr:cNvCxnSpPr/>
      </xdr:nvCxnSpPr>
      <xdr:spPr>
        <a:xfrm>
          <a:off x="4020820" y="934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C157316-4F77-4BD0-9160-061320B0B1D8}"/>
            </a:ext>
          </a:extLst>
        </xdr:cNvPr>
        <xdr:cNvSpPr txBox="1"/>
      </xdr:nvSpPr>
      <xdr:spPr>
        <a:xfrm>
          <a:off x="412496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39781DCD-F705-40BD-B839-14DB4CFB8473}"/>
            </a:ext>
          </a:extLst>
        </xdr:cNvPr>
        <xdr:cNvSpPr/>
      </xdr:nvSpPr>
      <xdr:spPr>
        <a:xfrm>
          <a:off x="403606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9E8F701B-C926-4D99-A115-00B228E6B631}"/>
            </a:ext>
          </a:extLst>
        </xdr:cNvPr>
        <xdr:cNvSpPr/>
      </xdr:nvSpPr>
      <xdr:spPr>
        <a:xfrm>
          <a:off x="331216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C7FCD120-EBCE-4531-A22E-996D92F62CE6}"/>
            </a:ext>
          </a:extLst>
        </xdr:cNvPr>
        <xdr:cNvSpPr/>
      </xdr:nvSpPr>
      <xdr:spPr>
        <a:xfrm>
          <a:off x="2514600" y="999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6FC5D660-262B-4AFC-A8DF-A0DDA9914118}"/>
            </a:ext>
          </a:extLst>
        </xdr:cNvPr>
        <xdr:cNvSpPr/>
      </xdr:nvSpPr>
      <xdr:spPr>
        <a:xfrm>
          <a:off x="17399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455EE848-4FFB-44BE-BEDA-A2EB37664397}"/>
            </a:ext>
          </a:extLst>
        </xdr:cNvPr>
        <xdr:cNvSpPr/>
      </xdr:nvSpPr>
      <xdr:spPr>
        <a:xfrm>
          <a:off x="965200" y="994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5EC4D33-9CC4-4A83-BFF0-8F00A4A736B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F36D230-24FE-4D3E-A3BE-1C3E84BAA35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BA34D1A-3F6A-4518-86B3-B444FD51B65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FC97FC7-9D84-4409-8B63-FD0C14B2BA0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5ADCC59-39E6-4F02-841B-09D2DC6030C3}"/>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5" name="楕円 184">
          <a:extLst>
            <a:ext uri="{FF2B5EF4-FFF2-40B4-BE49-F238E27FC236}">
              <a16:creationId xmlns:a16="http://schemas.microsoft.com/office/drawing/2014/main" id="{2DEE18DC-1F2A-417C-A65A-D55B0F1A39DD}"/>
            </a:ext>
          </a:extLst>
        </xdr:cNvPr>
        <xdr:cNvSpPr/>
      </xdr:nvSpPr>
      <xdr:spPr>
        <a:xfrm>
          <a:off x="4036060" y="998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116857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768D01F7-DA04-40BC-860B-74E82DE8D782}"/>
            </a:ext>
          </a:extLst>
        </xdr:cNvPr>
        <xdr:cNvSpPr txBox="1"/>
      </xdr:nvSpPr>
      <xdr:spPr>
        <a:xfrm>
          <a:off x="412496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87" name="楕円 186">
          <a:extLst>
            <a:ext uri="{FF2B5EF4-FFF2-40B4-BE49-F238E27FC236}">
              <a16:creationId xmlns:a16="http://schemas.microsoft.com/office/drawing/2014/main" id="{A1C5401B-AEB4-45E9-B8A7-3C45825A7318}"/>
            </a:ext>
          </a:extLst>
        </xdr:cNvPr>
        <xdr:cNvSpPr/>
      </xdr:nvSpPr>
      <xdr:spPr>
        <a:xfrm>
          <a:off x="3312160" y="99390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144780</xdr:rowOff>
    </xdr:to>
    <xdr:cxnSp macro="">
      <xdr:nvCxnSpPr>
        <xdr:cNvPr id="188" name="直線コネクタ 187">
          <a:extLst>
            <a:ext uri="{FF2B5EF4-FFF2-40B4-BE49-F238E27FC236}">
              <a16:creationId xmlns:a16="http://schemas.microsoft.com/office/drawing/2014/main" id="{08187012-E585-4A2A-BA9B-3C9D07D93BEC}"/>
            </a:ext>
          </a:extLst>
        </xdr:cNvPr>
        <xdr:cNvCxnSpPr/>
      </xdr:nvCxnSpPr>
      <xdr:spPr>
        <a:xfrm>
          <a:off x="3355340" y="998982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2540</xdr:rowOff>
    </xdr:from>
    <xdr:to>
      <xdr:col>15</xdr:col>
      <xdr:colOff>101600</xdr:colOff>
      <xdr:row>59</xdr:row>
      <xdr:rowOff>104140</xdr:rowOff>
    </xdr:to>
    <xdr:sp macro="" textlink="">
      <xdr:nvSpPr>
        <xdr:cNvPr id="189" name="楕円 188">
          <a:extLst>
            <a:ext uri="{FF2B5EF4-FFF2-40B4-BE49-F238E27FC236}">
              <a16:creationId xmlns:a16="http://schemas.microsoft.com/office/drawing/2014/main" id="{78F2282B-6372-43E1-8673-A03FE3623329}"/>
            </a:ext>
          </a:extLst>
        </xdr:cNvPr>
        <xdr:cNvSpPr/>
      </xdr:nvSpPr>
      <xdr:spPr>
        <a:xfrm>
          <a:off x="25146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53340</xdr:rowOff>
    </xdr:from>
    <xdr:to>
      <xdr:col>19</xdr:col>
      <xdr:colOff>177800</xdr:colOff>
      <xdr:row>59</xdr:row>
      <xdr:rowOff>99060</xdr:rowOff>
    </xdr:to>
    <xdr:cxnSp macro="">
      <xdr:nvCxnSpPr>
        <xdr:cNvPr id="190" name="直線コネクタ 189">
          <a:extLst>
            <a:ext uri="{FF2B5EF4-FFF2-40B4-BE49-F238E27FC236}">
              <a16:creationId xmlns:a16="http://schemas.microsoft.com/office/drawing/2014/main" id="{917DCB0C-0B89-4C48-937E-4E3C41D003FB}"/>
            </a:ext>
          </a:extLst>
        </xdr:cNvPr>
        <xdr:cNvCxnSpPr/>
      </xdr:nvCxnSpPr>
      <xdr:spPr>
        <a:xfrm>
          <a:off x="2565400" y="994410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126365</xdr:rowOff>
    </xdr:from>
    <xdr:to>
      <xdr:col>10</xdr:col>
      <xdr:colOff>165100</xdr:colOff>
      <xdr:row>59</xdr:row>
      <xdr:rowOff>56515</xdr:rowOff>
    </xdr:to>
    <xdr:sp macro="" textlink="">
      <xdr:nvSpPr>
        <xdr:cNvPr id="191" name="楕円 190">
          <a:extLst>
            <a:ext uri="{FF2B5EF4-FFF2-40B4-BE49-F238E27FC236}">
              <a16:creationId xmlns:a16="http://schemas.microsoft.com/office/drawing/2014/main" id="{8E9333CA-9D61-4217-B5F9-7508C410C8F0}"/>
            </a:ext>
          </a:extLst>
        </xdr:cNvPr>
        <xdr:cNvSpPr/>
      </xdr:nvSpPr>
      <xdr:spPr>
        <a:xfrm>
          <a:off x="1739900" y="9849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xdr:rowOff>
    </xdr:from>
    <xdr:to>
      <xdr:col>15</xdr:col>
      <xdr:colOff>50800</xdr:colOff>
      <xdr:row>59</xdr:row>
      <xdr:rowOff>53340</xdr:rowOff>
    </xdr:to>
    <xdr:cxnSp macro="">
      <xdr:nvCxnSpPr>
        <xdr:cNvPr id="192" name="直線コネクタ 191">
          <a:extLst>
            <a:ext uri="{FF2B5EF4-FFF2-40B4-BE49-F238E27FC236}">
              <a16:creationId xmlns:a16="http://schemas.microsoft.com/office/drawing/2014/main" id="{64B87932-5279-47D1-8A5A-5EAE8DB865D3}"/>
            </a:ext>
          </a:extLst>
        </xdr:cNvPr>
        <xdr:cNvCxnSpPr/>
      </xdr:nvCxnSpPr>
      <xdr:spPr>
        <a:xfrm>
          <a:off x="1790700" y="989647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193" name="楕円 192">
          <a:extLst>
            <a:ext uri="{FF2B5EF4-FFF2-40B4-BE49-F238E27FC236}">
              <a16:creationId xmlns:a16="http://schemas.microsoft.com/office/drawing/2014/main" id="{CDB9ED2D-8DA0-42B5-8740-2AD0A7B82D32}"/>
            </a:ext>
          </a:extLst>
        </xdr:cNvPr>
        <xdr:cNvSpPr/>
      </xdr:nvSpPr>
      <xdr:spPr>
        <a:xfrm>
          <a:off x="965200" y="99218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81915</xdr:rowOff>
    </xdr:to>
    <xdr:cxnSp macro="">
      <xdr:nvCxnSpPr>
        <xdr:cNvPr id="194" name="直線コネクタ 193">
          <a:extLst>
            <a:ext uri="{FF2B5EF4-FFF2-40B4-BE49-F238E27FC236}">
              <a16:creationId xmlns:a16="http://schemas.microsoft.com/office/drawing/2014/main" id="{AF1B5894-3E77-4B0B-B458-5995ECE13678}"/>
            </a:ext>
          </a:extLst>
        </xdr:cNvPr>
        <xdr:cNvCxnSpPr/>
      </xdr:nvCxnSpPr>
      <xdr:spPr>
        <a:xfrm flipV="1">
          <a:off x="1008380" y="9896475"/>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a:extLst>
            <a:ext uri="{FF2B5EF4-FFF2-40B4-BE49-F238E27FC236}">
              <a16:creationId xmlns:a16="http://schemas.microsoft.com/office/drawing/2014/main" id="{391DF682-8047-4E2A-8AF0-3DB519BACD8F}"/>
            </a:ext>
          </a:extLst>
        </xdr:cNvPr>
        <xdr:cNvSpPr txBox="1"/>
      </xdr:nvSpPr>
      <xdr:spPr>
        <a:xfrm>
          <a:off x="317056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a:extLst>
            <a:ext uri="{FF2B5EF4-FFF2-40B4-BE49-F238E27FC236}">
              <a16:creationId xmlns:a16="http://schemas.microsoft.com/office/drawing/2014/main" id="{DAA41AC1-F8F9-4902-B253-37484EACDC08}"/>
            </a:ext>
          </a:extLst>
        </xdr:cNvPr>
        <xdr:cNvSpPr txBox="1"/>
      </xdr:nvSpPr>
      <xdr:spPr>
        <a:xfrm>
          <a:off x="238570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a:extLst>
            <a:ext uri="{FF2B5EF4-FFF2-40B4-BE49-F238E27FC236}">
              <a16:creationId xmlns:a16="http://schemas.microsoft.com/office/drawing/2014/main" id="{23397EE5-1F32-4DD2-BEF4-17CC7518A6B4}"/>
            </a:ext>
          </a:extLst>
        </xdr:cNvPr>
        <xdr:cNvSpPr txBox="1"/>
      </xdr:nvSpPr>
      <xdr:spPr>
        <a:xfrm>
          <a:off x="16110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a:extLst>
            <a:ext uri="{FF2B5EF4-FFF2-40B4-BE49-F238E27FC236}">
              <a16:creationId xmlns:a16="http://schemas.microsoft.com/office/drawing/2014/main" id="{1824FEF6-0BBB-48F5-8E14-0AF2DCA31D86}"/>
            </a:ext>
          </a:extLst>
        </xdr:cNvPr>
        <xdr:cNvSpPr txBox="1"/>
      </xdr:nvSpPr>
      <xdr:spPr>
        <a:xfrm>
          <a:off x="83630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199" name="n_1mainValue【体育館・プール】&#10;有形固定資産減価償却率">
          <a:extLst>
            <a:ext uri="{FF2B5EF4-FFF2-40B4-BE49-F238E27FC236}">
              <a16:creationId xmlns:a16="http://schemas.microsoft.com/office/drawing/2014/main" id="{ED673122-7479-4042-81CE-074B69187B2A}"/>
            </a:ext>
          </a:extLst>
        </xdr:cNvPr>
        <xdr:cNvSpPr txBox="1"/>
      </xdr:nvSpPr>
      <xdr:spPr>
        <a:xfrm>
          <a:off x="317056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mainValue【体育館・プール】&#10;有形固定資産減価償却率">
          <a:extLst>
            <a:ext uri="{FF2B5EF4-FFF2-40B4-BE49-F238E27FC236}">
              <a16:creationId xmlns:a16="http://schemas.microsoft.com/office/drawing/2014/main" id="{4A57609C-C293-42DF-A641-941A5BB3ACDA}"/>
            </a:ext>
          </a:extLst>
        </xdr:cNvPr>
        <xdr:cNvSpPr txBox="1"/>
      </xdr:nvSpPr>
      <xdr:spPr>
        <a:xfrm>
          <a:off x="238570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73042</xdr:rowOff>
    </xdr:from>
    <xdr:ext cx="405111" cy="259045"/>
    <xdr:sp macro="" textlink="">
      <xdr:nvSpPr>
        <xdr:cNvPr id="201" name="n_3mainValue【体育館・プール】&#10;有形固定資産減価償却率">
          <a:extLst>
            <a:ext uri="{FF2B5EF4-FFF2-40B4-BE49-F238E27FC236}">
              <a16:creationId xmlns:a16="http://schemas.microsoft.com/office/drawing/2014/main" id="{D6A79D48-4B63-4357-AF06-A38FE255E3B5}"/>
            </a:ext>
          </a:extLst>
        </xdr:cNvPr>
        <xdr:cNvSpPr txBox="1"/>
      </xdr:nvSpPr>
      <xdr:spPr>
        <a:xfrm>
          <a:off x="161100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202" name="n_4mainValue【体育館・プール】&#10;有形固定資産減価償却率">
          <a:extLst>
            <a:ext uri="{FF2B5EF4-FFF2-40B4-BE49-F238E27FC236}">
              <a16:creationId xmlns:a16="http://schemas.microsoft.com/office/drawing/2014/main" id="{3439C686-EA46-428C-BF7E-F3ACF2E5A415}"/>
            </a:ext>
          </a:extLst>
        </xdr:cNvPr>
        <xdr:cNvSpPr txBox="1"/>
      </xdr:nvSpPr>
      <xdr:spPr>
        <a:xfrm>
          <a:off x="83630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9374F7B-46BF-44B5-89FF-6C8BAF241CC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A36ECFBE-CD73-4F48-8BDD-692A484DE93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EBDC33A1-0E82-4591-BDD6-B90B330667C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1A995C1A-FEF8-401E-932C-C79A1B73A0B8}"/>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50C74A7E-984A-4113-A0E1-B6EA367FE6ED}"/>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24AD4F2-3CCD-47CB-9942-53EE2B3985A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525672D9-6BC6-4707-9405-350540A5D0A8}"/>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F2E31544-5CB7-4231-9627-5FB2D4279E6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9C19E020-364B-42DF-AB0C-42A59840C96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366BCF64-1317-4E90-B91C-6748DE245BB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B3F8AAF0-5E4A-4BA6-AFCE-1FAC3ADA04A3}"/>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5CE1D2AA-301A-4837-BC8A-499A746F2689}"/>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14DCAD2-CA44-4357-901C-AB1C5D418737}"/>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5697291A-04D0-4D3E-813A-3BFE1FEF4166}"/>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2D8B80BD-570F-4462-B91B-1A0BB5278C78}"/>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600C3B98-0529-48F6-AA93-AE67604C7BC4}"/>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69354D70-442A-47B8-9300-91DD2CC33CF3}"/>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CCF6A874-D272-44FD-9FA0-0D0CA5207403}"/>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EB52A45A-C358-4CFE-A765-D09F82816006}"/>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A7D56153-1C16-4D33-AF35-58CBCA1D12E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A7018571-365A-4FFC-B426-9EDF8D6EFA51}"/>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AF762D58-0071-4286-AFAA-597C15F31ED4}"/>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1297AA75-2546-43AD-AF5D-4F633D2FE78A}"/>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B944B13B-4145-41E1-946E-FF866FFFD44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3CE60DD2-EC3B-4F18-8198-11539BB42E0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BBE06BB3-F459-450E-ADB2-42F115D18C63}"/>
            </a:ext>
          </a:extLst>
        </xdr:cNvPr>
        <xdr:cNvCxnSpPr/>
      </xdr:nvCxnSpPr>
      <xdr:spPr>
        <a:xfrm flipV="1">
          <a:off x="9219565" y="938185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AB9D813E-9120-454B-A347-166FE1904891}"/>
            </a:ext>
          </a:extLst>
        </xdr:cNvPr>
        <xdr:cNvSpPr txBox="1"/>
      </xdr:nvSpPr>
      <xdr:spPr>
        <a:xfrm>
          <a:off x="9258300" y="108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7CE98E20-FF86-479C-BB26-413B3F8918AD}"/>
            </a:ext>
          </a:extLst>
        </xdr:cNvPr>
        <xdr:cNvCxnSpPr/>
      </xdr:nvCxnSpPr>
      <xdr:spPr>
        <a:xfrm>
          <a:off x="915416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6F856446-E3E8-4922-9C3E-A65759AF3874}"/>
            </a:ext>
          </a:extLst>
        </xdr:cNvPr>
        <xdr:cNvSpPr txBox="1"/>
      </xdr:nvSpPr>
      <xdr:spPr>
        <a:xfrm>
          <a:off x="9258300" y="91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F3276432-D02B-446B-BEAD-D543179BB281}"/>
            </a:ext>
          </a:extLst>
        </xdr:cNvPr>
        <xdr:cNvCxnSpPr/>
      </xdr:nvCxnSpPr>
      <xdr:spPr>
        <a:xfrm>
          <a:off x="9154160" y="9381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4A62617A-31CF-47F5-A212-CF00AF590EA6}"/>
            </a:ext>
          </a:extLst>
        </xdr:cNvPr>
        <xdr:cNvSpPr txBox="1"/>
      </xdr:nvSpPr>
      <xdr:spPr>
        <a:xfrm>
          <a:off x="9258300" y="1040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E793E607-4E4A-4648-BDDF-41533E974DC8}"/>
            </a:ext>
          </a:extLst>
        </xdr:cNvPr>
        <xdr:cNvSpPr/>
      </xdr:nvSpPr>
      <xdr:spPr>
        <a:xfrm>
          <a:off x="9192260" y="10556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83DD69E-A11D-469D-924F-E1E84A7EA4FD}"/>
            </a:ext>
          </a:extLst>
        </xdr:cNvPr>
        <xdr:cNvSpPr/>
      </xdr:nvSpPr>
      <xdr:spPr>
        <a:xfrm>
          <a:off x="8445500" y="10564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F1FB4338-D6DF-4178-A0C6-70F997776138}"/>
            </a:ext>
          </a:extLst>
        </xdr:cNvPr>
        <xdr:cNvSpPr/>
      </xdr:nvSpPr>
      <xdr:spPr>
        <a:xfrm>
          <a:off x="7670800" y="105758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E3E00672-AFC0-4850-81CD-585D2CDFB425}"/>
            </a:ext>
          </a:extLst>
        </xdr:cNvPr>
        <xdr:cNvSpPr/>
      </xdr:nvSpPr>
      <xdr:spPr>
        <a:xfrm>
          <a:off x="68732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2C7FC56F-8409-4AD0-A557-19A7A810906F}"/>
            </a:ext>
          </a:extLst>
        </xdr:cNvPr>
        <xdr:cNvSpPr/>
      </xdr:nvSpPr>
      <xdr:spPr>
        <a:xfrm>
          <a:off x="6098540" y="105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87ECA47-D975-4FBF-90E5-42E8D50D71D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4BAF584-23C0-4A63-901D-9F2619B0C77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8A8511E-97B8-47C5-8146-C1BAB655EF9D}"/>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137F6DA-97D9-4C7A-A658-8C169923DA5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9A523B2-4621-4665-91BF-528F180CBA1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19413</xdr:rowOff>
    </xdr:from>
    <xdr:to>
      <xdr:col>55</xdr:col>
      <xdr:colOff>50800</xdr:colOff>
      <xdr:row>63</xdr:row>
      <xdr:rowOff>121013</xdr:rowOff>
    </xdr:to>
    <xdr:sp macro="" textlink="">
      <xdr:nvSpPr>
        <xdr:cNvPr id="244" name="楕円 243">
          <a:extLst>
            <a:ext uri="{FF2B5EF4-FFF2-40B4-BE49-F238E27FC236}">
              <a16:creationId xmlns:a16="http://schemas.microsoft.com/office/drawing/2014/main" id="{AFD457B9-3CE4-4AD1-9FDF-64471D26B091}"/>
            </a:ext>
          </a:extLst>
        </xdr:cNvPr>
        <xdr:cNvSpPr/>
      </xdr:nvSpPr>
      <xdr:spPr>
        <a:xfrm>
          <a:off x="9192260" y="105807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169290</xdr:rowOff>
    </xdr:from>
    <xdr:ext cx="469744" cy="259045"/>
    <xdr:sp macro="" textlink="">
      <xdr:nvSpPr>
        <xdr:cNvPr id="245" name="【体育館・プール】&#10;一人当たり面積該当値テキスト">
          <a:extLst>
            <a:ext uri="{FF2B5EF4-FFF2-40B4-BE49-F238E27FC236}">
              <a16:creationId xmlns:a16="http://schemas.microsoft.com/office/drawing/2014/main" id="{2226F31F-F678-4525-A5DB-F703F59A37DE}"/>
            </a:ext>
          </a:extLst>
        </xdr:cNvPr>
        <xdr:cNvSpPr txBox="1"/>
      </xdr:nvSpPr>
      <xdr:spPr>
        <a:xfrm>
          <a:off x="9258300" y="1056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24312</xdr:rowOff>
    </xdr:from>
    <xdr:to>
      <xdr:col>50</xdr:col>
      <xdr:colOff>165100</xdr:colOff>
      <xdr:row>63</xdr:row>
      <xdr:rowOff>125912</xdr:rowOff>
    </xdr:to>
    <xdr:sp macro="" textlink="">
      <xdr:nvSpPr>
        <xdr:cNvPr id="246" name="楕円 245">
          <a:extLst>
            <a:ext uri="{FF2B5EF4-FFF2-40B4-BE49-F238E27FC236}">
              <a16:creationId xmlns:a16="http://schemas.microsoft.com/office/drawing/2014/main" id="{945E438B-CEB7-4BD2-98D0-0088F9967A43}"/>
            </a:ext>
          </a:extLst>
        </xdr:cNvPr>
        <xdr:cNvSpPr/>
      </xdr:nvSpPr>
      <xdr:spPr>
        <a:xfrm>
          <a:off x="8445500" y="1058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70213</xdr:rowOff>
    </xdr:from>
    <xdr:to>
      <xdr:col>55</xdr:col>
      <xdr:colOff>0</xdr:colOff>
      <xdr:row>63</xdr:row>
      <xdr:rowOff>75112</xdr:rowOff>
    </xdr:to>
    <xdr:cxnSp macro="">
      <xdr:nvCxnSpPr>
        <xdr:cNvPr id="247" name="直線コネクタ 246">
          <a:extLst>
            <a:ext uri="{FF2B5EF4-FFF2-40B4-BE49-F238E27FC236}">
              <a16:creationId xmlns:a16="http://schemas.microsoft.com/office/drawing/2014/main" id="{725087B1-80FB-46D5-9C85-9EABAA0F4CE9}"/>
            </a:ext>
          </a:extLst>
        </xdr:cNvPr>
        <xdr:cNvCxnSpPr/>
      </xdr:nvCxnSpPr>
      <xdr:spPr>
        <a:xfrm flipV="1">
          <a:off x="8496300" y="10631533"/>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25944</xdr:rowOff>
    </xdr:from>
    <xdr:to>
      <xdr:col>46</xdr:col>
      <xdr:colOff>38100</xdr:colOff>
      <xdr:row>63</xdr:row>
      <xdr:rowOff>127544</xdr:rowOff>
    </xdr:to>
    <xdr:sp macro="" textlink="">
      <xdr:nvSpPr>
        <xdr:cNvPr id="248" name="楕円 247">
          <a:extLst>
            <a:ext uri="{FF2B5EF4-FFF2-40B4-BE49-F238E27FC236}">
              <a16:creationId xmlns:a16="http://schemas.microsoft.com/office/drawing/2014/main" id="{E3D25165-93F1-4877-A3EA-27CB7E14C9D2}"/>
            </a:ext>
          </a:extLst>
        </xdr:cNvPr>
        <xdr:cNvSpPr/>
      </xdr:nvSpPr>
      <xdr:spPr>
        <a:xfrm>
          <a:off x="7670800" y="105872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75112</xdr:rowOff>
    </xdr:from>
    <xdr:to>
      <xdr:col>50</xdr:col>
      <xdr:colOff>114300</xdr:colOff>
      <xdr:row>63</xdr:row>
      <xdr:rowOff>76744</xdr:rowOff>
    </xdr:to>
    <xdr:cxnSp macro="">
      <xdr:nvCxnSpPr>
        <xdr:cNvPr id="249" name="直線コネクタ 248">
          <a:extLst>
            <a:ext uri="{FF2B5EF4-FFF2-40B4-BE49-F238E27FC236}">
              <a16:creationId xmlns:a16="http://schemas.microsoft.com/office/drawing/2014/main" id="{72A4D47C-AA5B-4418-BA6F-9C1AEEF15925}"/>
            </a:ext>
          </a:extLst>
        </xdr:cNvPr>
        <xdr:cNvCxnSpPr/>
      </xdr:nvCxnSpPr>
      <xdr:spPr>
        <a:xfrm flipV="1">
          <a:off x="7713980" y="10636432"/>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27577</xdr:rowOff>
    </xdr:from>
    <xdr:to>
      <xdr:col>41</xdr:col>
      <xdr:colOff>101600</xdr:colOff>
      <xdr:row>63</xdr:row>
      <xdr:rowOff>129177</xdr:rowOff>
    </xdr:to>
    <xdr:sp macro="" textlink="">
      <xdr:nvSpPr>
        <xdr:cNvPr id="250" name="楕円 249">
          <a:extLst>
            <a:ext uri="{FF2B5EF4-FFF2-40B4-BE49-F238E27FC236}">
              <a16:creationId xmlns:a16="http://schemas.microsoft.com/office/drawing/2014/main" id="{BCA7CCAE-4B71-48FA-A77E-A12196E6E5DB}"/>
            </a:ext>
          </a:extLst>
        </xdr:cNvPr>
        <xdr:cNvSpPr/>
      </xdr:nvSpPr>
      <xdr:spPr>
        <a:xfrm>
          <a:off x="687324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76744</xdr:rowOff>
    </xdr:from>
    <xdr:to>
      <xdr:col>45</xdr:col>
      <xdr:colOff>177800</xdr:colOff>
      <xdr:row>63</xdr:row>
      <xdr:rowOff>78377</xdr:rowOff>
    </xdr:to>
    <xdr:cxnSp macro="">
      <xdr:nvCxnSpPr>
        <xdr:cNvPr id="251" name="直線コネクタ 250">
          <a:extLst>
            <a:ext uri="{FF2B5EF4-FFF2-40B4-BE49-F238E27FC236}">
              <a16:creationId xmlns:a16="http://schemas.microsoft.com/office/drawing/2014/main" id="{6CBB01C3-31B2-4119-A40B-C62740F85A95}"/>
            </a:ext>
          </a:extLst>
        </xdr:cNvPr>
        <xdr:cNvCxnSpPr/>
      </xdr:nvCxnSpPr>
      <xdr:spPr>
        <a:xfrm flipV="1">
          <a:off x="6924040" y="10638064"/>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171269</xdr:rowOff>
    </xdr:from>
    <xdr:to>
      <xdr:col>36</xdr:col>
      <xdr:colOff>165100</xdr:colOff>
      <xdr:row>63</xdr:row>
      <xdr:rowOff>101419</xdr:rowOff>
    </xdr:to>
    <xdr:sp macro="" textlink="">
      <xdr:nvSpPr>
        <xdr:cNvPr id="252" name="楕円 251">
          <a:extLst>
            <a:ext uri="{FF2B5EF4-FFF2-40B4-BE49-F238E27FC236}">
              <a16:creationId xmlns:a16="http://schemas.microsoft.com/office/drawing/2014/main" id="{4F1B1883-F1A6-4604-B757-B7A43F1A38D5}"/>
            </a:ext>
          </a:extLst>
        </xdr:cNvPr>
        <xdr:cNvSpPr/>
      </xdr:nvSpPr>
      <xdr:spPr>
        <a:xfrm>
          <a:off x="6098540" y="105649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50619</xdr:rowOff>
    </xdr:from>
    <xdr:to>
      <xdr:col>41</xdr:col>
      <xdr:colOff>50800</xdr:colOff>
      <xdr:row>63</xdr:row>
      <xdr:rowOff>78377</xdr:rowOff>
    </xdr:to>
    <xdr:cxnSp macro="">
      <xdr:nvCxnSpPr>
        <xdr:cNvPr id="253" name="直線コネクタ 252">
          <a:extLst>
            <a:ext uri="{FF2B5EF4-FFF2-40B4-BE49-F238E27FC236}">
              <a16:creationId xmlns:a16="http://schemas.microsoft.com/office/drawing/2014/main" id="{1C01C371-4DFE-45A0-B22B-B92ABB58C6CE}"/>
            </a:ext>
          </a:extLst>
        </xdr:cNvPr>
        <xdr:cNvCxnSpPr/>
      </xdr:nvCxnSpPr>
      <xdr:spPr>
        <a:xfrm>
          <a:off x="6149340" y="10611939"/>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5A8B91A2-EA1C-459C-8D1E-E1EC824ADA7B}"/>
            </a:ext>
          </a:extLst>
        </xdr:cNvPr>
        <xdr:cNvSpPr txBox="1"/>
      </xdr:nvSpPr>
      <xdr:spPr>
        <a:xfrm>
          <a:off x="827158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D4C230BE-32B8-46C2-BE3F-557A81FB31A5}"/>
            </a:ext>
          </a:extLst>
        </xdr:cNvPr>
        <xdr:cNvSpPr txBox="1"/>
      </xdr:nvSpPr>
      <xdr:spPr>
        <a:xfrm>
          <a:off x="7509587" y="1035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DCADF034-F9C5-4222-9C9A-4E2C698D307B}"/>
            </a:ext>
          </a:extLst>
        </xdr:cNvPr>
        <xdr:cNvSpPr txBox="1"/>
      </xdr:nvSpPr>
      <xdr:spPr>
        <a:xfrm>
          <a:off x="67120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a:extLst>
            <a:ext uri="{FF2B5EF4-FFF2-40B4-BE49-F238E27FC236}">
              <a16:creationId xmlns:a16="http://schemas.microsoft.com/office/drawing/2014/main" id="{DD724106-4276-45F5-9FDC-D6FC065B72F7}"/>
            </a:ext>
          </a:extLst>
        </xdr:cNvPr>
        <xdr:cNvSpPr txBox="1"/>
      </xdr:nvSpPr>
      <xdr:spPr>
        <a:xfrm>
          <a:off x="59373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117039</xdr:rowOff>
    </xdr:from>
    <xdr:ext cx="469744" cy="259045"/>
    <xdr:sp macro="" textlink="">
      <xdr:nvSpPr>
        <xdr:cNvPr id="258" name="n_1mainValue【体育館・プール】&#10;一人当たり面積">
          <a:extLst>
            <a:ext uri="{FF2B5EF4-FFF2-40B4-BE49-F238E27FC236}">
              <a16:creationId xmlns:a16="http://schemas.microsoft.com/office/drawing/2014/main" id="{A1A16D18-6FB8-47E9-9C0E-82E3350D047F}"/>
            </a:ext>
          </a:extLst>
        </xdr:cNvPr>
        <xdr:cNvSpPr txBox="1"/>
      </xdr:nvSpPr>
      <xdr:spPr>
        <a:xfrm>
          <a:off x="8271587" y="106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118671</xdr:rowOff>
    </xdr:from>
    <xdr:ext cx="469744" cy="259045"/>
    <xdr:sp macro="" textlink="">
      <xdr:nvSpPr>
        <xdr:cNvPr id="259" name="n_2mainValue【体育館・プール】&#10;一人当たり面積">
          <a:extLst>
            <a:ext uri="{FF2B5EF4-FFF2-40B4-BE49-F238E27FC236}">
              <a16:creationId xmlns:a16="http://schemas.microsoft.com/office/drawing/2014/main" id="{5DAEE061-A7B7-4197-B76C-87A1597E4B84}"/>
            </a:ext>
          </a:extLst>
        </xdr:cNvPr>
        <xdr:cNvSpPr txBox="1"/>
      </xdr:nvSpPr>
      <xdr:spPr>
        <a:xfrm>
          <a:off x="7509587" y="1067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120304</xdr:rowOff>
    </xdr:from>
    <xdr:ext cx="469744" cy="259045"/>
    <xdr:sp macro="" textlink="">
      <xdr:nvSpPr>
        <xdr:cNvPr id="260" name="n_3mainValue【体育館・プール】&#10;一人当たり面積">
          <a:extLst>
            <a:ext uri="{FF2B5EF4-FFF2-40B4-BE49-F238E27FC236}">
              <a16:creationId xmlns:a16="http://schemas.microsoft.com/office/drawing/2014/main" id="{636E4FB3-281E-4D98-98CF-6EB62DC7B062}"/>
            </a:ext>
          </a:extLst>
        </xdr:cNvPr>
        <xdr:cNvSpPr txBox="1"/>
      </xdr:nvSpPr>
      <xdr:spPr>
        <a:xfrm>
          <a:off x="6712027" y="106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117946</xdr:rowOff>
    </xdr:from>
    <xdr:ext cx="469744" cy="259045"/>
    <xdr:sp macro="" textlink="">
      <xdr:nvSpPr>
        <xdr:cNvPr id="261" name="n_4mainValue【体育館・プール】&#10;一人当たり面積">
          <a:extLst>
            <a:ext uri="{FF2B5EF4-FFF2-40B4-BE49-F238E27FC236}">
              <a16:creationId xmlns:a16="http://schemas.microsoft.com/office/drawing/2014/main" id="{AFF88C6E-B093-4967-B7CA-35F92C680B02}"/>
            </a:ext>
          </a:extLst>
        </xdr:cNvPr>
        <xdr:cNvSpPr txBox="1"/>
      </xdr:nvSpPr>
      <xdr:spPr>
        <a:xfrm>
          <a:off x="593732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6AEBA8B0-BC6D-44C7-B2FF-A1231D4D8AE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817AE05-F4E6-42CE-A31C-5FB929C8F3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6452555-9C03-4054-9FC5-AE0DAC5ECE4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8C43434-FF98-4D58-A085-DEF8DDBAABF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E65AA2F-43E7-4E2A-9E6E-C6311806ECB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6C939F6-5560-4E45-BF35-34A3E61108E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69F4DC1-3108-4B42-8F00-607A209A188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005701A-388D-4B4D-814B-2A11EC5DEF9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F74EFE9-92E5-476C-A1F2-647E465632E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2D6BD8E-A059-4F2B-B531-3A6DC2993A9E}"/>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E65B722-C502-478C-83A9-BEF3839A6955}"/>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B97953B9-57CD-4F62-B753-EF42684B537C}"/>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2B8F8B2C-9B46-45B9-B1B2-7AC14D24FE5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59F83017-B25F-4D4B-A27C-525C93430BBA}"/>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C041F7F9-BEF3-4272-B3DB-20E563E1E264}"/>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8A93CEBE-556F-4F66-93F7-3BCBD80B0F46}"/>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13B8C73E-E4CB-48E6-A95F-45ED7161F349}"/>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C57FEA35-F44D-4239-8A38-44943A49FE41}"/>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55EE8579-E751-4DB3-A78E-25961A7BF4CF}"/>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887C488-A3B3-449D-AEDF-9A9A0CD41BC1}"/>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521E269F-D143-470A-8536-501E54D4742D}"/>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92959D00-8E05-4071-B299-9E6B86E90A78}"/>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557EDB9F-5293-4467-9F37-F977F94BBBA4}"/>
            </a:ext>
          </a:extLst>
        </xdr:cNvPr>
        <xdr:cNvCxnSpPr/>
      </xdr:nvCxnSpPr>
      <xdr:spPr>
        <a:xfrm flipV="1">
          <a:off x="4086225" y="13058393"/>
          <a:ext cx="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91947304-89E0-4CE7-9CD7-CA2E9238CCEA}"/>
            </a:ext>
          </a:extLst>
        </xdr:cNvPr>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C989BB78-6138-4EA5-9A54-A076ECF84F6F}"/>
            </a:ext>
          </a:extLst>
        </xdr:cNvPr>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77BA2001-837B-4BAA-AFBC-5F338B17C9FE}"/>
            </a:ext>
          </a:extLst>
        </xdr:cNvPr>
        <xdr:cNvSpPr txBox="1"/>
      </xdr:nvSpPr>
      <xdr:spPr>
        <a:xfrm>
          <a:off x="4124960" y="1283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917CF3A8-9940-495C-B9E7-05D391F76722}"/>
            </a:ext>
          </a:extLst>
        </xdr:cNvPr>
        <xdr:cNvCxnSpPr/>
      </xdr:nvCxnSpPr>
      <xdr:spPr>
        <a:xfrm>
          <a:off x="4020820" y="13058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9CCC8FAC-944D-4F8B-9226-08C7B1D96B01}"/>
            </a:ext>
          </a:extLst>
        </xdr:cNvPr>
        <xdr:cNvSpPr txBox="1"/>
      </xdr:nvSpPr>
      <xdr:spPr>
        <a:xfrm>
          <a:off x="4124960" y="13324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ED6827E2-4269-4B1A-886B-E3FAE937E221}"/>
            </a:ext>
          </a:extLst>
        </xdr:cNvPr>
        <xdr:cNvSpPr/>
      </xdr:nvSpPr>
      <xdr:spPr>
        <a:xfrm>
          <a:off x="4036060" y="1346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687014D6-8EA1-4EBD-B7D2-1E2D625A7F26}"/>
            </a:ext>
          </a:extLst>
        </xdr:cNvPr>
        <xdr:cNvSpPr/>
      </xdr:nvSpPr>
      <xdr:spPr>
        <a:xfrm>
          <a:off x="3312160" y="13471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2BC10100-84E7-4725-94A7-C061F7FDFD7F}"/>
            </a:ext>
          </a:extLst>
        </xdr:cNvPr>
        <xdr:cNvSpPr/>
      </xdr:nvSpPr>
      <xdr:spPr>
        <a:xfrm>
          <a:off x="251460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244AEF26-E8E1-435A-A557-8895D40A0070}"/>
            </a:ext>
          </a:extLst>
        </xdr:cNvPr>
        <xdr:cNvSpPr/>
      </xdr:nvSpPr>
      <xdr:spPr>
        <a:xfrm>
          <a:off x="173990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DF8EC34F-67B8-47B3-8847-B1A2B5D40E23}"/>
            </a:ext>
          </a:extLst>
        </xdr:cNvPr>
        <xdr:cNvSpPr/>
      </xdr:nvSpPr>
      <xdr:spPr>
        <a:xfrm>
          <a:off x="965200" y="13299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7F83C43-1A7C-4266-8C53-1881DC4DA3DD}"/>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53BE4CF-9812-471E-9B67-B38E7D86E03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55C979F-1911-45B0-8708-958586990EE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DD593BB-EA2A-441B-8076-1EED50CAB6B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DB85C15-48AA-4FCA-92FF-5EEBF4FCBE8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300" name="楕円 299">
          <a:extLst>
            <a:ext uri="{FF2B5EF4-FFF2-40B4-BE49-F238E27FC236}">
              <a16:creationId xmlns:a16="http://schemas.microsoft.com/office/drawing/2014/main" id="{1B7A8750-197B-4983-97E5-CD48851B181B}"/>
            </a:ext>
          </a:extLst>
        </xdr:cNvPr>
        <xdr:cNvSpPr/>
      </xdr:nvSpPr>
      <xdr:spPr>
        <a:xfrm>
          <a:off x="4036060" y="135745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141749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DCD0CF17-E8D0-4216-8101-AEEA1AE343D7}"/>
            </a:ext>
          </a:extLst>
        </xdr:cNvPr>
        <xdr:cNvSpPr txBox="1"/>
      </xdr:nvSpPr>
      <xdr:spPr>
        <a:xfrm>
          <a:off x="4124960" y="1355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126746</xdr:rowOff>
    </xdr:from>
    <xdr:to>
      <xdr:col>20</xdr:col>
      <xdr:colOff>38100</xdr:colOff>
      <xdr:row>81</xdr:row>
      <xdr:rowOff>56896</xdr:rowOff>
    </xdr:to>
    <xdr:sp macro="" textlink="">
      <xdr:nvSpPr>
        <xdr:cNvPr id="302" name="楕円 301">
          <a:extLst>
            <a:ext uri="{FF2B5EF4-FFF2-40B4-BE49-F238E27FC236}">
              <a16:creationId xmlns:a16="http://schemas.microsoft.com/office/drawing/2014/main" id="{318BEEA7-7221-489D-AF00-2F6A68BC034A}"/>
            </a:ext>
          </a:extLst>
        </xdr:cNvPr>
        <xdr:cNvSpPr/>
      </xdr:nvSpPr>
      <xdr:spPr>
        <a:xfrm>
          <a:off x="3312160" y="13537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xdr:rowOff>
    </xdr:from>
    <xdr:to>
      <xdr:col>24</xdr:col>
      <xdr:colOff>63500</xdr:colOff>
      <xdr:row>81</xdr:row>
      <xdr:rowOff>42672</xdr:rowOff>
    </xdr:to>
    <xdr:cxnSp macro="">
      <xdr:nvCxnSpPr>
        <xdr:cNvPr id="303" name="直線コネクタ 302">
          <a:extLst>
            <a:ext uri="{FF2B5EF4-FFF2-40B4-BE49-F238E27FC236}">
              <a16:creationId xmlns:a16="http://schemas.microsoft.com/office/drawing/2014/main" id="{F976047B-5E6C-403E-BA32-D57C4E130D65}"/>
            </a:ext>
          </a:extLst>
        </xdr:cNvPr>
        <xdr:cNvCxnSpPr/>
      </xdr:nvCxnSpPr>
      <xdr:spPr>
        <a:xfrm>
          <a:off x="3355340" y="13584936"/>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92456</xdr:rowOff>
    </xdr:from>
    <xdr:to>
      <xdr:col>15</xdr:col>
      <xdr:colOff>101600</xdr:colOff>
      <xdr:row>81</xdr:row>
      <xdr:rowOff>22606</xdr:rowOff>
    </xdr:to>
    <xdr:sp macro="" textlink="">
      <xdr:nvSpPr>
        <xdr:cNvPr id="304" name="楕円 303">
          <a:extLst>
            <a:ext uri="{FF2B5EF4-FFF2-40B4-BE49-F238E27FC236}">
              <a16:creationId xmlns:a16="http://schemas.microsoft.com/office/drawing/2014/main" id="{EAA9EAA1-90F2-43FC-A2A1-2D63A04C128F}"/>
            </a:ext>
          </a:extLst>
        </xdr:cNvPr>
        <xdr:cNvSpPr/>
      </xdr:nvSpPr>
      <xdr:spPr>
        <a:xfrm>
          <a:off x="2514600" y="13503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143256</xdr:rowOff>
    </xdr:from>
    <xdr:to>
      <xdr:col>19</xdr:col>
      <xdr:colOff>177800</xdr:colOff>
      <xdr:row>81</xdr:row>
      <xdr:rowOff>6096</xdr:rowOff>
    </xdr:to>
    <xdr:cxnSp macro="">
      <xdr:nvCxnSpPr>
        <xdr:cNvPr id="305" name="直線コネクタ 304">
          <a:extLst>
            <a:ext uri="{FF2B5EF4-FFF2-40B4-BE49-F238E27FC236}">
              <a16:creationId xmlns:a16="http://schemas.microsoft.com/office/drawing/2014/main" id="{037EFA24-F837-4E79-B826-5BA8D6057E5F}"/>
            </a:ext>
          </a:extLst>
        </xdr:cNvPr>
        <xdr:cNvCxnSpPr/>
      </xdr:nvCxnSpPr>
      <xdr:spPr>
        <a:xfrm>
          <a:off x="2565400" y="13554456"/>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58165</xdr:rowOff>
    </xdr:from>
    <xdr:to>
      <xdr:col>10</xdr:col>
      <xdr:colOff>165100</xdr:colOff>
      <xdr:row>80</xdr:row>
      <xdr:rowOff>159765</xdr:rowOff>
    </xdr:to>
    <xdr:sp macro="" textlink="">
      <xdr:nvSpPr>
        <xdr:cNvPr id="306" name="楕円 305">
          <a:extLst>
            <a:ext uri="{FF2B5EF4-FFF2-40B4-BE49-F238E27FC236}">
              <a16:creationId xmlns:a16="http://schemas.microsoft.com/office/drawing/2014/main" id="{02F98CE2-76A1-4CD2-A9FA-BB7C8246302D}"/>
            </a:ext>
          </a:extLst>
        </xdr:cNvPr>
        <xdr:cNvSpPr/>
      </xdr:nvSpPr>
      <xdr:spPr>
        <a:xfrm>
          <a:off x="1739900" y="134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108965</xdr:rowOff>
    </xdr:from>
    <xdr:to>
      <xdr:col>15</xdr:col>
      <xdr:colOff>50800</xdr:colOff>
      <xdr:row>80</xdr:row>
      <xdr:rowOff>143256</xdr:rowOff>
    </xdr:to>
    <xdr:cxnSp macro="">
      <xdr:nvCxnSpPr>
        <xdr:cNvPr id="307" name="直線コネクタ 306">
          <a:extLst>
            <a:ext uri="{FF2B5EF4-FFF2-40B4-BE49-F238E27FC236}">
              <a16:creationId xmlns:a16="http://schemas.microsoft.com/office/drawing/2014/main" id="{1B8B0186-2674-4DA6-B4BA-5B7B7B1AB891}"/>
            </a:ext>
          </a:extLst>
        </xdr:cNvPr>
        <xdr:cNvCxnSpPr/>
      </xdr:nvCxnSpPr>
      <xdr:spPr>
        <a:xfrm>
          <a:off x="1790700" y="1352016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23876</xdr:rowOff>
    </xdr:from>
    <xdr:to>
      <xdr:col>6</xdr:col>
      <xdr:colOff>38100</xdr:colOff>
      <xdr:row>80</xdr:row>
      <xdr:rowOff>125476</xdr:rowOff>
    </xdr:to>
    <xdr:sp macro="" textlink="">
      <xdr:nvSpPr>
        <xdr:cNvPr id="308" name="楕円 307">
          <a:extLst>
            <a:ext uri="{FF2B5EF4-FFF2-40B4-BE49-F238E27FC236}">
              <a16:creationId xmlns:a16="http://schemas.microsoft.com/office/drawing/2014/main" id="{46E63ABA-F768-4011-BA47-BDF2D373F64B}"/>
            </a:ext>
          </a:extLst>
        </xdr:cNvPr>
        <xdr:cNvSpPr/>
      </xdr:nvSpPr>
      <xdr:spPr>
        <a:xfrm>
          <a:off x="965200" y="134350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74676</xdr:rowOff>
    </xdr:from>
    <xdr:to>
      <xdr:col>10</xdr:col>
      <xdr:colOff>114300</xdr:colOff>
      <xdr:row>80</xdr:row>
      <xdr:rowOff>108965</xdr:rowOff>
    </xdr:to>
    <xdr:cxnSp macro="">
      <xdr:nvCxnSpPr>
        <xdr:cNvPr id="309" name="直線コネクタ 308">
          <a:extLst>
            <a:ext uri="{FF2B5EF4-FFF2-40B4-BE49-F238E27FC236}">
              <a16:creationId xmlns:a16="http://schemas.microsoft.com/office/drawing/2014/main" id="{1C3A30B4-B55D-4E63-B318-7D4720809110}"/>
            </a:ext>
          </a:extLst>
        </xdr:cNvPr>
        <xdr:cNvCxnSpPr/>
      </xdr:nvCxnSpPr>
      <xdr:spPr>
        <a:xfrm>
          <a:off x="1008380" y="13485876"/>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a:extLst>
            <a:ext uri="{FF2B5EF4-FFF2-40B4-BE49-F238E27FC236}">
              <a16:creationId xmlns:a16="http://schemas.microsoft.com/office/drawing/2014/main" id="{93DEA05E-2364-4B2A-AFD4-56FD9E933383}"/>
            </a:ext>
          </a:extLst>
        </xdr:cNvPr>
        <xdr:cNvSpPr txBox="1"/>
      </xdr:nvSpPr>
      <xdr:spPr>
        <a:xfrm>
          <a:off x="3170564" y="1325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a:extLst>
            <a:ext uri="{FF2B5EF4-FFF2-40B4-BE49-F238E27FC236}">
              <a16:creationId xmlns:a16="http://schemas.microsoft.com/office/drawing/2014/main" id="{3AE4CE97-BA4D-4FB8-86EE-8E902F9362B0}"/>
            </a:ext>
          </a:extLst>
        </xdr:cNvPr>
        <xdr:cNvSpPr txBox="1"/>
      </xdr:nvSpPr>
      <xdr:spPr>
        <a:xfrm>
          <a:off x="238570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a:extLst>
            <a:ext uri="{FF2B5EF4-FFF2-40B4-BE49-F238E27FC236}">
              <a16:creationId xmlns:a16="http://schemas.microsoft.com/office/drawing/2014/main" id="{172B3872-B030-44CC-B0A7-B052B249426B}"/>
            </a:ext>
          </a:extLst>
        </xdr:cNvPr>
        <xdr:cNvSpPr txBox="1"/>
      </xdr:nvSpPr>
      <xdr:spPr>
        <a:xfrm>
          <a:off x="161100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a:extLst>
            <a:ext uri="{FF2B5EF4-FFF2-40B4-BE49-F238E27FC236}">
              <a16:creationId xmlns:a16="http://schemas.microsoft.com/office/drawing/2014/main" id="{BA7C5A3F-8B77-4691-BDED-FB5226C9D97C}"/>
            </a:ext>
          </a:extLst>
        </xdr:cNvPr>
        <xdr:cNvSpPr txBox="1"/>
      </xdr:nvSpPr>
      <xdr:spPr>
        <a:xfrm>
          <a:off x="83630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48023</xdr:rowOff>
    </xdr:from>
    <xdr:ext cx="405111" cy="259045"/>
    <xdr:sp macro="" textlink="">
      <xdr:nvSpPr>
        <xdr:cNvPr id="314" name="n_1mainValue【福祉施設】&#10;有形固定資産減価償却率">
          <a:extLst>
            <a:ext uri="{FF2B5EF4-FFF2-40B4-BE49-F238E27FC236}">
              <a16:creationId xmlns:a16="http://schemas.microsoft.com/office/drawing/2014/main" id="{F5F36FFB-74EF-4F9C-96B3-D3EB907E4CA2}"/>
            </a:ext>
          </a:extLst>
        </xdr:cNvPr>
        <xdr:cNvSpPr txBox="1"/>
      </xdr:nvSpPr>
      <xdr:spPr>
        <a:xfrm>
          <a:off x="3170564" y="136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15" name="n_2mainValue【福祉施設】&#10;有形固定資産減価償却率">
          <a:extLst>
            <a:ext uri="{FF2B5EF4-FFF2-40B4-BE49-F238E27FC236}">
              <a16:creationId xmlns:a16="http://schemas.microsoft.com/office/drawing/2014/main" id="{FA31577B-8869-416B-8819-AF97934FEBE6}"/>
            </a:ext>
          </a:extLst>
        </xdr:cNvPr>
        <xdr:cNvSpPr txBox="1"/>
      </xdr:nvSpPr>
      <xdr:spPr>
        <a:xfrm>
          <a:off x="2385704" y="13592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150892</xdr:rowOff>
    </xdr:from>
    <xdr:ext cx="405111" cy="259045"/>
    <xdr:sp macro="" textlink="">
      <xdr:nvSpPr>
        <xdr:cNvPr id="316" name="n_3mainValue【福祉施設】&#10;有形固定資産減価償却率">
          <a:extLst>
            <a:ext uri="{FF2B5EF4-FFF2-40B4-BE49-F238E27FC236}">
              <a16:creationId xmlns:a16="http://schemas.microsoft.com/office/drawing/2014/main" id="{93204361-09FA-43FB-AAEC-19C38BAA0BEE}"/>
            </a:ext>
          </a:extLst>
        </xdr:cNvPr>
        <xdr:cNvSpPr txBox="1"/>
      </xdr:nvSpPr>
      <xdr:spPr>
        <a:xfrm>
          <a:off x="1611004" y="13562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116603</xdr:rowOff>
    </xdr:from>
    <xdr:ext cx="405111" cy="259045"/>
    <xdr:sp macro="" textlink="">
      <xdr:nvSpPr>
        <xdr:cNvPr id="317" name="n_4mainValue【福祉施設】&#10;有形固定資産減価償却率">
          <a:extLst>
            <a:ext uri="{FF2B5EF4-FFF2-40B4-BE49-F238E27FC236}">
              <a16:creationId xmlns:a16="http://schemas.microsoft.com/office/drawing/2014/main" id="{CBC76E11-90DE-4AB4-BBDF-442EEC6B020C}"/>
            </a:ext>
          </a:extLst>
        </xdr:cNvPr>
        <xdr:cNvSpPr txBox="1"/>
      </xdr:nvSpPr>
      <xdr:spPr>
        <a:xfrm>
          <a:off x="836304" y="13527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93932036-4E3A-4C6C-A218-2EFF4445795E}"/>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50FA208-EBB9-48DC-9D4F-BA271C07020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7BF7F7CB-5E4B-460A-B180-2FB7E7CCFD89}"/>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BD6F22C-1B61-4A73-A31C-730884591E6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1C56AABD-3D78-40ED-AE83-76E9F310078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5C6FB557-27B0-4F61-B2AE-B31E2AD1910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86143B6B-649F-4A8B-874D-597D8D4856C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312CC788-3DE0-455C-8A79-A50AE6273AD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E34A5626-5B80-46DC-98A3-7176F78DD99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F729414E-99FC-4E77-ACAA-EFE50E755A3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CF1A5907-CA9F-4A3B-B7B8-35E2F6E63A5D}"/>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D1D5C3EC-4F20-4305-BADC-32125E659439}"/>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F402B339-07B1-48D5-B1D5-BCD5EE7B9EF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D07E1E86-B2F0-4319-A771-0EBC271ECF59}"/>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A6D8B38F-28C2-4051-B25C-4831B474C8E4}"/>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9A2528D0-3C39-486B-8084-F36865B1AFA5}"/>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43BEF377-4EB4-4BAD-9EB5-094A91289AF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BACA9F21-269B-45BB-9745-2B525E199AF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3EB9AFF9-6A54-4F81-AFA4-499F9994867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B0FE91E3-C76F-4CD4-A439-FFED97B2F8AA}"/>
            </a:ext>
          </a:extLst>
        </xdr:cNvPr>
        <xdr:cNvCxnSpPr/>
      </xdr:nvCxnSpPr>
      <xdr:spPr>
        <a:xfrm flipV="1">
          <a:off x="9219565" y="13165456"/>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37B4D102-B7CB-43B6-B4E1-B17AFBA98CFA}"/>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8D511B1A-AABE-420C-96A5-5EA282313728}"/>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FB814993-8EB5-4A2A-A11F-1C04822317A8}"/>
            </a:ext>
          </a:extLst>
        </xdr:cNvPr>
        <xdr:cNvSpPr txBox="1"/>
      </xdr:nvSpPr>
      <xdr:spPr>
        <a:xfrm>
          <a:off x="9258300" y="129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3188F616-F3B7-448F-8EB2-80F10D3D4045}"/>
            </a:ext>
          </a:extLst>
        </xdr:cNvPr>
        <xdr:cNvCxnSpPr/>
      </xdr:nvCxnSpPr>
      <xdr:spPr>
        <a:xfrm>
          <a:off x="9154160" y="131654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a:extLst>
            <a:ext uri="{FF2B5EF4-FFF2-40B4-BE49-F238E27FC236}">
              <a16:creationId xmlns:a16="http://schemas.microsoft.com/office/drawing/2014/main" id="{F41710BD-92CB-4EDA-9367-E60492037412}"/>
            </a:ext>
          </a:extLst>
        </xdr:cNvPr>
        <xdr:cNvSpPr txBox="1"/>
      </xdr:nvSpPr>
      <xdr:spPr>
        <a:xfrm>
          <a:off x="9258300" y="1382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B2DBA79F-7DA8-485D-AF26-F62952A2AE0D}"/>
            </a:ext>
          </a:extLst>
        </xdr:cNvPr>
        <xdr:cNvSpPr/>
      </xdr:nvSpPr>
      <xdr:spPr>
        <a:xfrm>
          <a:off x="91922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C4B23A77-D14F-49A6-A5B8-F4476591E306}"/>
            </a:ext>
          </a:extLst>
        </xdr:cNvPr>
        <xdr:cNvSpPr/>
      </xdr:nvSpPr>
      <xdr:spPr>
        <a:xfrm>
          <a:off x="844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79A37F0F-FB3F-4188-9541-6814A401358F}"/>
            </a:ext>
          </a:extLst>
        </xdr:cNvPr>
        <xdr:cNvSpPr/>
      </xdr:nvSpPr>
      <xdr:spPr>
        <a:xfrm>
          <a:off x="7670800" y="139642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D566FE61-3B09-4839-B146-C79322BA9499}"/>
            </a:ext>
          </a:extLst>
        </xdr:cNvPr>
        <xdr:cNvSpPr/>
      </xdr:nvSpPr>
      <xdr:spPr>
        <a:xfrm>
          <a:off x="687324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AA638816-5E61-470D-8FB9-20BDCFE22BEE}"/>
            </a:ext>
          </a:extLst>
        </xdr:cNvPr>
        <xdr:cNvSpPr/>
      </xdr:nvSpPr>
      <xdr:spPr>
        <a:xfrm>
          <a:off x="60985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9D30A37-083A-40F6-816A-D7E9F31176D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AF5C5225-AD27-4E3F-BA80-DE4C60AA86D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27CA2B2C-736B-43D4-9F89-7518C151848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423E6CF-B9E2-47CA-8118-4723948DFF4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B7B87FA-C408-4569-AD91-5FF7F130260C}"/>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84455</xdr:rowOff>
    </xdr:from>
    <xdr:to>
      <xdr:col>55</xdr:col>
      <xdr:colOff>50800</xdr:colOff>
      <xdr:row>85</xdr:row>
      <xdr:rowOff>14605</xdr:rowOff>
    </xdr:to>
    <xdr:sp macro="" textlink="">
      <xdr:nvSpPr>
        <xdr:cNvPr id="353" name="楕円 352">
          <a:extLst>
            <a:ext uri="{FF2B5EF4-FFF2-40B4-BE49-F238E27FC236}">
              <a16:creationId xmlns:a16="http://schemas.microsoft.com/office/drawing/2014/main" id="{04557A40-8776-474C-8B94-56AC4188953F}"/>
            </a:ext>
          </a:extLst>
        </xdr:cNvPr>
        <xdr:cNvSpPr/>
      </xdr:nvSpPr>
      <xdr:spPr>
        <a:xfrm>
          <a:off x="9192260" y="14166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170832</xdr:rowOff>
    </xdr:from>
    <xdr:ext cx="469744" cy="259045"/>
    <xdr:sp macro="" textlink="">
      <xdr:nvSpPr>
        <xdr:cNvPr id="354" name="【福祉施設】&#10;一人当たり面積該当値テキスト">
          <a:extLst>
            <a:ext uri="{FF2B5EF4-FFF2-40B4-BE49-F238E27FC236}">
              <a16:creationId xmlns:a16="http://schemas.microsoft.com/office/drawing/2014/main" id="{E2534E53-F61A-4673-9494-C4217CC01C75}"/>
            </a:ext>
          </a:extLst>
        </xdr:cNvPr>
        <xdr:cNvSpPr txBox="1"/>
      </xdr:nvSpPr>
      <xdr:spPr>
        <a:xfrm>
          <a:off x="9258300" y="1408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84455</xdr:rowOff>
    </xdr:from>
    <xdr:to>
      <xdr:col>50</xdr:col>
      <xdr:colOff>165100</xdr:colOff>
      <xdr:row>85</xdr:row>
      <xdr:rowOff>14605</xdr:rowOff>
    </xdr:to>
    <xdr:sp macro="" textlink="">
      <xdr:nvSpPr>
        <xdr:cNvPr id="355" name="楕円 354">
          <a:extLst>
            <a:ext uri="{FF2B5EF4-FFF2-40B4-BE49-F238E27FC236}">
              <a16:creationId xmlns:a16="http://schemas.microsoft.com/office/drawing/2014/main" id="{C8428AEE-D1F1-4BB5-94E3-28F7265850F9}"/>
            </a:ext>
          </a:extLst>
        </xdr:cNvPr>
        <xdr:cNvSpPr/>
      </xdr:nvSpPr>
      <xdr:spPr>
        <a:xfrm>
          <a:off x="844550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135255</xdr:rowOff>
    </xdr:from>
    <xdr:to>
      <xdr:col>55</xdr:col>
      <xdr:colOff>0</xdr:colOff>
      <xdr:row>84</xdr:row>
      <xdr:rowOff>135255</xdr:rowOff>
    </xdr:to>
    <xdr:cxnSp macro="">
      <xdr:nvCxnSpPr>
        <xdr:cNvPr id="356" name="直線コネクタ 355">
          <a:extLst>
            <a:ext uri="{FF2B5EF4-FFF2-40B4-BE49-F238E27FC236}">
              <a16:creationId xmlns:a16="http://schemas.microsoft.com/office/drawing/2014/main" id="{EA14A032-037A-481E-B3BF-5092F22AC1CF}"/>
            </a:ext>
          </a:extLst>
        </xdr:cNvPr>
        <xdr:cNvCxnSpPr/>
      </xdr:nvCxnSpPr>
      <xdr:spPr>
        <a:xfrm>
          <a:off x="8496300" y="1421701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84455</xdr:rowOff>
    </xdr:from>
    <xdr:to>
      <xdr:col>46</xdr:col>
      <xdr:colOff>38100</xdr:colOff>
      <xdr:row>85</xdr:row>
      <xdr:rowOff>14605</xdr:rowOff>
    </xdr:to>
    <xdr:sp macro="" textlink="">
      <xdr:nvSpPr>
        <xdr:cNvPr id="357" name="楕円 356">
          <a:extLst>
            <a:ext uri="{FF2B5EF4-FFF2-40B4-BE49-F238E27FC236}">
              <a16:creationId xmlns:a16="http://schemas.microsoft.com/office/drawing/2014/main" id="{D0AEB711-A031-43AF-8F10-89C97031B4E1}"/>
            </a:ext>
          </a:extLst>
        </xdr:cNvPr>
        <xdr:cNvSpPr/>
      </xdr:nvSpPr>
      <xdr:spPr>
        <a:xfrm>
          <a:off x="7670800" y="14166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135255</xdr:rowOff>
    </xdr:from>
    <xdr:to>
      <xdr:col>50</xdr:col>
      <xdr:colOff>114300</xdr:colOff>
      <xdr:row>84</xdr:row>
      <xdr:rowOff>135255</xdr:rowOff>
    </xdr:to>
    <xdr:cxnSp macro="">
      <xdr:nvCxnSpPr>
        <xdr:cNvPr id="358" name="直線コネクタ 357">
          <a:extLst>
            <a:ext uri="{FF2B5EF4-FFF2-40B4-BE49-F238E27FC236}">
              <a16:creationId xmlns:a16="http://schemas.microsoft.com/office/drawing/2014/main" id="{922B43AC-2085-49F4-866C-64D37AB0A6E4}"/>
            </a:ext>
          </a:extLst>
        </xdr:cNvPr>
        <xdr:cNvCxnSpPr/>
      </xdr:nvCxnSpPr>
      <xdr:spPr>
        <a:xfrm>
          <a:off x="7713980" y="1421701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84455</xdr:rowOff>
    </xdr:from>
    <xdr:to>
      <xdr:col>41</xdr:col>
      <xdr:colOff>101600</xdr:colOff>
      <xdr:row>85</xdr:row>
      <xdr:rowOff>14605</xdr:rowOff>
    </xdr:to>
    <xdr:sp macro="" textlink="">
      <xdr:nvSpPr>
        <xdr:cNvPr id="359" name="楕円 358">
          <a:extLst>
            <a:ext uri="{FF2B5EF4-FFF2-40B4-BE49-F238E27FC236}">
              <a16:creationId xmlns:a16="http://schemas.microsoft.com/office/drawing/2014/main" id="{6262BD03-A5BC-42FD-9581-AADE5B19B0BE}"/>
            </a:ext>
          </a:extLst>
        </xdr:cNvPr>
        <xdr:cNvSpPr/>
      </xdr:nvSpPr>
      <xdr:spPr>
        <a:xfrm>
          <a:off x="687324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135255</xdr:rowOff>
    </xdr:from>
    <xdr:to>
      <xdr:col>45</xdr:col>
      <xdr:colOff>177800</xdr:colOff>
      <xdr:row>84</xdr:row>
      <xdr:rowOff>135255</xdr:rowOff>
    </xdr:to>
    <xdr:cxnSp macro="">
      <xdr:nvCxnSpPr>
        <xdr:cNvPr id="360" name="直線コネクタ 359">
          <a:extLst>
            <a:ext uri="{FF2B5EF4-FFF2-40B4-BE49-F238E27FC236}">
              <a16:creationId xmlns:a16="http://schemas.microsoft.com/office/drawing/2014/main" id="{F30CDAFB-556B-4FEA-842A-959F5A093744}"/>
            </a:ext>
          </a:extLst>
        </xdr:cNvPr>
        <xdr:cNvCxnSpPr/>
      </xdr:nvCxnSpPr>
      <xdr:spPr>
        <a:xfrm>
          <a:off x="6924040" y="1421701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84455</xdr:rowOff>
    </xdr:from>
    <xdr:to>
      <xdr:col>36</xdr:col>
      <xdr:colOff>165100</xdr:colOff>
      <xdr:row>85</xdr:row>
      <xdr:rowOff>14605</xdr:rowOff>
    </xdr:to>
    <xdr:sp macro="" textlink="">
      <xdr:nvSpPr>
        <xdr:cNvPr id="361" name="楕円 360">
          <a:extLst>
            <a:ext uri="{FF2B5EF4-FFF2-40B4-BE49-F238E27FC236}">
              <a16:creationId xmlns:a16="http://schemas.microsoft.com/office/drawing/2014/main" id="{F6137BF9-C0E5-4EAC-867C-12973BAEA591}"/>
            </a:ext>
          </a:extLst>
        </xdr:cNvPr>
        <xdr:cNvSpPr/>
      </xdr:nvSpPr>
      <xdr:spPr>
        <a:xfrm>
          <a:off x="609854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135255</xdr:rowOff>
    </xdr:from>
    <xdr:to>
      <xdr:col>41</xdr:col>
      <xdr:colOff>50800</xdr:colOff>
      <xdr:row>84</xdr:row>
      <xdr:rowOff>135255</xdr:rowOff>
    </xdr:to>
    <xdr:cxnSp macro="">
      <xdr:nvCxnSpPr>
        <xdr:cNvPr id="362" name="直線コネクタ 361">
          <a:extLst>
            <a:ext uri="{FF2B5EF4-FFF2-40B4-BE49-F238E27FC236}">
              <a16:creationId xmlns:a16="http://schemas.microsoft.com/office/drawing/2014/main" id="{C1557396-E5AC-4613-A082-2016A8AA0AE4}"/>
            </a:ext>
          </a:extLst>
        </xdr:cNvPr>
        <xdr:cNvCxnSpPr/>
      </xdr:nvCxnSpPr>
      <xdr:spPr>
        <a:xfrm>
          <a:off x="6149340" y="1421701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74C7FEC1-CC07-4C1C-8F48-3858479F850F}"/>
            </a:ext>
          </a:extLst>
        </xdr:cNvPr>
        <xdr:cNvSpPr txBox="1"/>
      </xdr:nvSpPr>
      <xdr:spPr>
        <a:xfrm>
          <a:off x="8271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3A83C7D3-2EE1-4E3E-A417-0F645947C2E5}"/>
            </a:ext>
          </a:extLst>
        </xdr:cNvPr>
        <xdr:cNvSpPr txBox="1"/>
      </xdr:nvSpPr>
      <xdr:spPr>
        <a:xfrm>
          <a:off x="7509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a:extLst>
            <a:ext uri="{FF2B5EF4-FFF2-40B4-BE49-F238E27FC236}">
              <a16:creationId xmlns:a16="http://schemas.microsoft.com/office/drawing/2014/main" id="{9A9F4CBF-396C-44AA-8EA6-1C81EAD17CCE}"/>
            </a:ext>
          </a:extLst>
        </xdr:cNvPr>
        <xdr:cNvSpPr txBox="1"/>
      </xdr:nvSpPr>
      <xdr:spPr>
        <a:xfrm>
          <a:off x="67120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9B633E72-EC2E-4FE8-A0B0-C9D7ED1CE8E0}"/>
            </a:ext>
          </a:extLst>
        </xdr:cNvPr>
        <xdr:cNvSpPr txBox="1"/>
      </xdr:nvSpPr>
      <xdr:spPr>
        <a:xfrm>
          <a:off x="59373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5732</xdr:rowOff>
    </xdr:from>
    <xdr:ext cx="469744" cy="259045"/>
    <xdr:sp macro="" textlink="">
      <xdr:nvSpPr>
        <xdr:cNvPr id="367" name="n_1mainValue【福祉施設】&#10;一人当たり面積">
          <a:extLst>
            <a:ext uri="{FF2B5EF4-FFF2-40B4-BE49-F238E27FC236}">
              <a16:creationId xmlns:a16="http://schemas.microsoft.com/office/drawing/2014/main" id="{2EA4F39A-31FC-45CB-BE45-9B10CE401D09}"/>
            </a:ext>
          </a:extLst>
        </xdr:cNvPr>
        <xdr:cNvSpPr txBox="1"/>
      </xdr:nvSpPr>
      <xdr:spPr>
        <a:xfrm>
          <a:off x="827158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5732</xdr:rowOff>
    </xdr:from>
    <xdr:ext cx="469744" cy="259045"/>
    <xdr:sp macro="" textlink="">
      <xdr:nvSpPr>
        <xdr:cNvPr id="368" name="n_2mainValue【福祉施設】&#10;一人当たり面積">
          <a:extLst>
            <a:ext uri="{FF2B5EF4-FFF2-40B4-BE49-F238E27FC236}">
              <a16:creationId xmlns:a16="http://schemas.microsoft.com/office/drawing/2014/main" id="{07CE3892-DAF6-4A92-8427-05571AB8D093}"/>
            </a:ext>
          </a:extLst>
        </xdr:cNvPr>
        <xdr:cNvSpPr txBox="1"/>
      </xdr:nvSpPr>
      <xdr:spPr>
        <a:xfrm>
          <a:off x="750958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5732</xdr:rowOff>
    </xdr:from>
    <xdr:ext cx="469744" cy="259045"/>
    <xdr:sp macro="" textlink="">
      <xdr:nvSpPr>
        <xdr:cNvPr id="369" name="n_3mainValue【福祉施設】&#10;一人当たり面積">
          <a:extLst>
            <a:ext uri="{FF2B5EF4-FFF2-40B4-BE49-F238E27FC236}">
              <a16:creationId xmlns:a16="http://schemas.microsoft.com/office/drawing/2014/main" id="{0A847851-8D43-4BC2-87CA-5CAA0708AC04}"/>
            </a:ext>
          </a:extLst>
        </xdr:cNvPr>
        <xdr:cNvSpPr txBox="1"/>
      </xdr:nvSpPr>
      <xdr:spPr>
        <a:xfrm>
          <a:off x="671202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5732</xdr:rowOff>
    </xdr:from>
    <xdr:ext cx="469744" cy="259045"/>
    <xdr:sp macro="" textlink="">
      <xdr:nvSpPr>
        <xdr:cNvPr id="370" name="n_4mainValue【福祉施設】&#10;一人当たり面積">
          <a:extLst>
            <a:ext uri="{FF2B5EF4-FFF2-40B4-BE49-F238E27FC236}">
              <a16:creationId xmlns:a16="http://schemas.microsoft.com/office/drawing/2014/main" id="{F3943CA5-364B-41D6-97F6-A2D8A24A31CD}"/>
            </a:ext>
          </a:extLst>
        </xdr:cNvPr>
        <xdr:cNvSpPr txBox="1"/>
      </xdr:nvSpPr>
      <xdr:spPr>
        <a:xfrm>
          <a:off x="593732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43F02C6D-5988-40DF-919D-0291D172D03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6AFB50A7-D7B3-427F-A5EB-6444FA2917A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5B07243-8DE5-4F38-9196-AE5A44E0357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7D122B2B-C559-477C-B31F-E5D3C81AF001}"/>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12722931-904B-4D1B-B3FA-C728F94E331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731F0C43-5C3C-4CC5-AF21-ABEF27B36939}"/>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5F0140BC-B89D-479F-8B81-289CA5404E6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81D398D1-CBAB-428E-8BCC-FDADDAAE334D}"/>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36089511-7144-48AB-9064-ADA4B929D78D}"/>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619F63B0-267E-48F5-AF09-E54B5B7AE1B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1A46D314-D97D-414E-8E18-F24AE5CE498A}"/>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2E24B484-3655-4CD1-B728-D71E7CB2715F}"/>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E427307B-778D-4F1C-832E-06E7E2D4618C}"/>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50C9ED6C-4A0F-4C20-9C9C-60C718573825}"/>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1629F392-975D-48B2-B4B9-62C4A78B57A8}"/>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E4DF6EAE-8CDA-4608-BC38-8D91C1DECA2F}"/>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E863F57B-5132-4547-91B4-3439544924CD}"/>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6B51C213-6E7D-4B39-984D-C9042C71727D}"/>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FD67E93D-E8DD-4760-BA70-CD2BB6979950}"/>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F279A7A5-0224-41E9-87ED-CD076007238E}"/>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BBCF8D17-B8A6-4B15-805E-9F5323D9BBFD}"/>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9EF35671-C2F7-4F6D-9CEC-91C39A1C3AB9}"/>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9D1C7EC-BE02-409B-8F57-70F59DE9327B}"/>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C4E41776-6F30-4274-9BAA-A00DCD45E70C}"/>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D25424E1-8DD3-4E4F-9A2E-501A7CD03789}"/>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E62F548B-1E94-4372-A0C0-4DB7DC3D72FB}"/>
            </a:ext>
          </a:extLst>
        </xdr:cNvPr>
        <xdr:cNvCxnSpPr/>
      </xdr:nvCxnSpPr>
      <xdr:spPr>
        <a:xfrm flipV="1">
          <a:off x="4086225" y="16849998"/>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4070D662-F80E-495C-815C-EA92BBA256DF}"/>
            </a:ext>
          </a:extLst>
        </xdr:cNvPr>
        <xdr:cNvSpPr txBox="1"/>
      </xdr:nvSpPr>
      <xdr:spPr>
        <a:xfrm>
          <a:off x="4124960" y="182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272C6FD8-2A40-4880-85A8-C483658A415B}"/>
            </a:ext>
          </a:extLst>
        </xdr:cNvPr>
        <xdr:cNvCxnSpPr/>
      </xdr:nvCxnSpPr>
      <xdr:spPr>
        <a:xfrm>
          <a:off x="4020820" y="182950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C09AC6D4-A6B5-4D15-9DD5-B611AFE06A8A}"/>
            </a:ext>
          </a:extLst>
        </xdr:cNvPr>
        <xdr:cNvSpPr txBox="1"/>
      </xdr:nvSpPr>
      <xdr:spPr>
        <a:xfrm>
          <a:off x="4124960" y="16629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8EE514C9-3AA2-4C98-9A4A-B176E3D65878}"/>
            </a:ext>
          </a:extLst>
        </xdr:cNvPr>
        <xdr:cNvCxnSpPr/>
      </xdr:nvCxnSpPr>
      <xdr:spPr>
        <a:xfrm>
          <a:off x="4020820" y="16849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74D6BAA8-E093-4B5C-9A36-1550E6459D99}"/>
            </a:ext>
          </a:extLst>
        </xdr:cNvPr>
        <xdr:cNvSpPr txBox="1"/>
      </xdr:nvSpPr>
      <xdr:spPr>
        <a:xfrm>
          <a:off x="4124960" y="174583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31F3AD49-D9D1-4F81-AD0D-80C44BEAC744}"/>
            </a:ext>
          </a:extLst>
        </xdr:cNvPr>
        <xdr:cNvSpPr/>
      </xdr:nvSpPr>
      <xdr:spPr>
        <a:xfrm>
          <a:off x="4036060" y="1760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759A4797-3C27-4620-BB05-49FB4A7985C7}"/>
            </a:ext>
          </a:extLst>
        </xdr:cNvPr>
        <xdr:cNvSpPr/>
      </xdr:nvSpPr>
      <xdr:spPr>
        <a:xfrm>
          <a:off x="3312160" y="175758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67E8C32D-B8E8-404E-830C-B866F474BC22}"/>
            </a:ext>
          </a:extLst>
        </xdr:cNvPr>
        <xdr:cNvSpPr/>
      </xdr:nvSpPr>
      <xdr:spPr>
        <a:xfrm>
          <a:off x="251460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E94764FB-F8DC-403F-856B-0FC61D17F04C}"/>
            </a:ext>
          </a:extLst>
        </xdr:cNvPr>
        <xdr:cNvSpPr/>
      </xdr:nvSpPr>
      <xdr:spPr>
        <a:xfrm>
          <a:off x="173990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CD6301CA-E473-4A24-B322-546197FD1E04}"/>
            </a:ext>
          </a:extLst>
        </xdr:cNvPr>
        <xdr:cNvSpPr/>
      </xdr:nvSpPr>
      <xdr:spPr>
        <a:xfrm>
          <a:off x="965200" y="17468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86EEE13-FE1A-486E-B611-7A74EB4C457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2A07D68-2AD5-4DE0-85F1-284D6C00F9E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9EC82EEE-CF64-4E94-A0D3-A1CD4A0CF66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9276035-65B4-4E94-9FE5-42D6D776CC9E}"/>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E3B0549-1FC0-41D2-9419-EB395DEED52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楕円 411">
          <a:extLst>
            <a:ext uri="{FF2B5EF4-FFF2-40B4-BE49-F238E27FC236}">
              <a16:creationId xmlns:a16="http://schemas.microsoft.com/office/drawing/2014/main" id="{79B3BE6F-5E2A-44EF-841B-A9A059C6D757}"/>
            </a:ext>
          </a:extLst>
        </xdr:cNvPr>
        <xdr:cNvSpPr/>
      </xdr:nvSpPr>
      <xdr:spPr>
        <a:xfrm>
          <a:off x="4036060" y="17725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101798</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86612C0B-4785-43CA-9B9B-177C62CA1EDD}"/>
            </a:ext>
          </a:extLst>
        </xdr:cNvPr>
        <xdr:cNvSpPr txBox="1"/>
      </xdr:nvSpPr>
      <xdr:spPr>
        <a:xfrm>
          <a:off x="4124960" y="1770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89081</xdr:rowOff>
    </xdr:from>
    <xdr:to>
      <xdr:col>20</xdr:col>
      <xdr:colOff>38100</xdr:colOff>
      <xdr:row>106</xdr:row>
      <xdr:rowOff>19231</xdr:rowOff>
    </xdr:to>
    <xdr:sp macro="" textlink="">
      <xdr:nvSpPr>
        <xdr:cNvPr id="414" name="楕円 413">
          <a:extLst>
            <a:ext uri="{FF2B5EF4-FFF2-40B4-BE49-F238E27FC236}">
              <a16:creationId xmlns:a16="http://schemas.microsoft.com/office/drawing/2014/main" id="{8C720571-E0EA-49B2-B0C9-25C3A09D61D3}"/>
            </a:ext>
          </a:extLst>
        </xdr:cNvPr>
        <xdr:cNvSpPr/>
      </xdr:nvSpPr>
      <xdr:spPr>
        <a:xfrm>
          <a:off x="3312160" y="17691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139881</xdr:rowOff>
    </xdr:from>
    <xdr:to>
      <xdr:col>24</xdr:col>
      <xdr:colOff>63500</xdr:colOff>
      <xdr:row>106</xdr:row>
      <xdr:rowOff>2721</xdr:rowOff>
    </xdr:to>
    <xdr:cxnSp macro="">
      <xdr:nvCxnSpPr>
        <xdr:cNvPr id="415" name="直線コネクタ 414">
          <a:extLst>
            <a:ext uri="{FF2B5EF4-FFF2-40B4-BE49-F238E27FC236}">
              <a16:creationId xmlns:a16="http://schemas.microsoft.com/office/drawing/2014/main" id="{13AF7B35-A63D-44C4-ACB2-6AC8FEF2E9ED}"/>
            </a:ext>
          </a:extLst>
        </xdr:cNvPr>
        <xdr:cNvCxnSpPr/>
      </xdr:nvCxnSpPr>
      <xdr:spPr>
        <a:xfrm>
          <a:off x="3355340" y="17742081"/>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楕円 415">
          <a:extLst>
            <a:ext uri="{FF2B5EF4-FFF2-40B4-BE49-F238E27FC236}">
              <a16:creationId xmlns:a16="http://schemas.microsoft.com/office/drawing/2014/main" id="{D76F43F5-AA22-432E-B981-D8B66FA7092C}"/>
            </a:ext>
          </a:extLst>
        </xdr:cNvPr>
        <xdr:cNvSpPr/>
      </xdr:nvSpPr>
      <xdr:spPr>
        <a:xfrm>
          <a:off x="25146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107224</xdr:rowOff>
    </xdr:from>
    <xdr:to>
      <xdr:col>19</xdr:col>
      <xdr:colOff>177800</xdr:colOff>
      <xdr:row>105</xdr:row>
      <xdr:rowOff>139881</xdr:rowOff>
    </xdr:to>
    <xdr:cxnSp macro="">
      <xdr:nvCxnSpPr>
        <xdr:cNvPr id="417" name="直線コネクタ 416">
          <a:extLst>
            <a:ext uri="{FF2B5EF4-FFF2-40B4-BE49-F238E27FC236}">
              <a16:creationId xmlns:a16="http://schemas.microsoft.com/office/drawing/2014/main" id="{8ACF466B-D018-463B-B358-A5DD50209050}"/>
            </a:ext>
          </a:extLst>
        </xdr:cNvPr>
        <xdr:cNvCxnSpPr/>
      </xdr:nvCxnSpPr>
      <xdr:spPr>
        <a:xfrm>
          <a:off x="2565400" y="17709424"/>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8" name="楕円 417">
          <a:extLst>
            <a:ext uri="{FF2B5EF4-FFF2-40B4-BE49-F238E27FC236}">
              <a16:creationId xmlns:a16="http://schemas.microsoft.com/office/drawing/2014/main" id="{04EFCCA0-DEBD-4C9D-B018-8A7CFAEB3D55}"/>
            </a:ext>
          </a:extLst>
        </xdr:cNvPr>
        <xdr:cNvSpPr/>
      </xdr:nvSpPr>
      <xdr:spPr>
        <a:xfrm>
          <a:off x="17399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107224</xdr:rowOff>
    </xdr:to>
    <xdr:cxnSp macro="">
      <xdr:nvCxnSpPr>
        <xdr:cNvPr id="419" name="直線コネクタ 418">
          <a:extLst>
            <a:ext uri="{FF2B5EF4-FFF2-40B4-BE49-F238E27FC236}">
              <a16:creationId xmlns:a16="http://schemas.microsoft.com/office/drawing/2014/main" id="{301E247D-849B-4EA8-A314-0DC8D9D8D62B}"/>
            </a:ext>
          </a:extLst>
        </xdr:cNvPr>
        <xdr:cNvCxnSpPr/>
      </xdr:nvCxnSpPr>
      <xdr:spPr>
        <a:xfrm>
          <a:off x="1790700" y="17678400"/>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160927</xdr:rowOff>
    </xdr:from>
    <xdr:to>
      <xdr:col>6</xdr:col>
      <xdr:colOff>38100</xdr:colOff>
      <xdr:row>105</xdr:row>
      <xdr:rowOff>91077</xdr:rowOff>
    </xdr:to>
    <xdr:sp macro="" textlink="">
      <xdr:nvSpPr>
        <xdr:cNvPr id="420" name="楕円 419">
          <a:extLst>
            <a:ext uri="{FF2B5EF4-FFF2-40B4-BE49-F238E27FC236}">
              <a16:creationId xmlns:a16="http://schemas.microsoft.com/office/drawing/2014/main" id="{E73799C2-0832-45DE-999D-4D8E7D010285}"/>
            </a:ext>
          </a:extLst>
        </xdr:cNvPr>
        <xdr:cNvSpPr/>
      </xdr:nvSpPr>
      <xdr:spPr>
        <a:xfrm>
          <a:off x="965200" y="17595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40277</xdr:rowOff>
    </xdr:from>
    <xdr:to>
      <xdr:col>10</xdr:col>
      <xdr:colOff>114300</xdr:colOff>
      <xdr:row>105</xdr:row>
      <xdr:rowOff>76200</xdr:rowOff>
    </xdr:to>
    <xdr:cxnSp macro="">
      <xdr:nvCxnSpPr>
        <xdr:cNvPr id="421" name="直線コネクタ 420">
          <a:extLst>
            <a:ext uri="{FF2B5EF4-FFF2-40B4-BE49-F238E27FC236}">
              <a16:creationId xmlns:a16="http://schemas.microsoft.com/office/drawing/2014/main" id="{89F3E579-FCD9-4FE8-AFBB-22428BF43394}"/>
            </a:ext>
          </a:extLst>
        </xdr:cNvPr>
        <xdr:cNvCxnSpPr/>
      </xdr:nvCxnSpPr>
      <xdr:spPr>
        <a:xfrm>
          <a:off x="1008380" y="1764247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a:extLst>
            <a:ext uri="{FF2B5EF4-FFF2-40B4-BE49-F238E27FC236}">
              <a16:creationId xmlns:a16="http://schemas.microsoft.com/office/drawing/2014/main" id="{CC831818-966B-4377-949F-194017368588}"/>
            </a:ext>
          </a:extLst>
        </xdr:cNvPr>
        <xdr:cNvSpPr txBox="1"/>
      </xdr:nvSpPr>
      <xdr:spPr>
        <a:xfrm>
          <a:off x="3170564" y="173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a:extLst>
            <a:ext uri="{FF2B5EF4-FFF2-40B4-BE49-F238E27FC236}">
              <a16:creationId xmlns:a16="http://schemas.microsoft.com/office/drawing/2014/main" id="{CDD0249B-1FC8-45F7-91AF-69DFCB5E2405}"/>
            </a:ext>
          </a:extLst>
        </xdr:cNvPr>
        <xdr:cNvSpPr txBox="1"/>
      </xdr:nvSpPr>
      <xdr:spPr>
        <a:xfrm>
          <a:off x="238570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a:extLst>
            <a:ext uri="{FF2B5EF4-FFF2-40B4-BE49-F238E27FC236}">
              <a16:creationId xmlns:a16="http://schemas.microsoft.com/office/drawing/2014/main" id="{1A4D15A8-C1F2-46CD-96DA-AC19C6266995}"/>
            </a:ext>
          </a:extLst>
        </xdr:cNvPr>
        <xdr:cNvSpPr txBox="1"/>
      </xdr:nvSpPr>
      <xdr:spPr>
        <a:xfrm>
          <a:off x="161100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a:extLst>
            <a:ext uri="{FF2B5EF4-FFF2-40B4-BE49-F238E27FC236}">
              <a16:creationId xmlns:a16="http://schemas.microsoft.com/office/drawing/2014/main" id="{A8969C63-67A5-43DC-9F8D-B4843DEF6552}"/>
            </a:ext>
          </a:extLst>
        </xdr:cNvPr>
        <xdr:cNvSpPr txBox="1"/>
      </xdr:nvSpPr>
      <xdr:spPr>
        <a:xfrm>
          <a:off x="8363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10358</xdr:rowOff>
    </xdr:from>
    <xdr:ext cx="405111" cy="259045"/>
    <xdr:sp macro="" textlink="">
      <xdr:nvSpPr>
        <xdr:cNvPr id="426" name="n_1mainValue【市民会館】&#10;有形固定資産減価償却率">
          <a:extLst>
            <a:ext uri="{FF2B5EF4-FFF2-40B4-BE49-F238E27FC236}">
              <a16:creationId xmlns:a16="http://schemas.microsoft.com/office/drawing/2014/main" id="{61A719EA-9964-4EE0-9BA1-5C057D88B318}"/>
            </a:ext>
          </a:extLst>
        </xdr:cNvPr>
        <xdr:cNvSpPr txBox="1"/>
      </xdr:nvSpPr>
      <xdr:spPr>
        <a:xfrm>
          <a:off x="3170564" y="17780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27" name="n_2mainValue【市民会館】&#10;有形固定資産減価償却率">
          <a:extLst>
            <a:ext uri="{FF2B5EF4-FFF2-40B4-BE49-F238E27FC236}">
              <a16:creationId xmlns:a16="http://schemas.microsoft.com/office/drawing/2014/main" id="{8F33BF6B-6F1F-44A1-A743-FC9C1A21757E}"/>
            </a:ext>
          </a:extLst>
        </xdr:cNvPr>
        <xdr:cNvSpPr txBox="1"/>
      </xdr:nvSpPr>
      <xdr:spPr>
        <a:xfrm>
          <a:off x="238570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28" name="n_3mainValue【市民会館】&#10;有形固定資産減価償却率">
          <a:extLst>
            <a:ext uri="{FF2B5EF4-FFF2-40B4-BE49-F238E27FC236}">
              <a16:creationId xmlns:a16="http://schemas.microsoft.com/office/drawing/2014/main" id="{0A08F221-3CC5-444A-BBD9-D99B627CBD25}"/>
            </a:ext>
          </a:extLst>
        </xdr:cNvPr>
        <xdr:cNvSpPr txBox="1"/>
      </xdr:nvSpPr>
      <xdr:spPr>
        <a:xfrm>
          <a:off x="161100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82204</xdr:rowOff>
    </xdr:from>
    <xdr:ext cx="405111" cy="259045"/>
    <xdr:sp macro="" textlink="">
      <xdr:nvSpPr>
        <xdr:cNvPr id="429" name="n_4mainValue【市民会館】&#10;有形固定資産減価償却率">
          <a:extLst>
            <a:ext uri="{FF2B5EF4-FFF2-40B4-BE49-F238E27FC236}">
              <a16:creationId xmlns:a16="http://schemas.microsoft.com/office/drawing/2014/main" id="{5F64AA08-4A73-4083-BD40-F505195B7FE5}"/>
            </a:ext>
          </a:extLst>
        </xdr:cNvPr>
        <xdr:cNvSpPr txBox="1"/>
      </xdr:nvSpPr>
      <xdr:spPr>
        <a:xfrm>
          <a:off x="83630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D106E689-D9B8-4A05-9978-E50252E7BEF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DCAE11F0-2B43-41D0-BE30-FFB57CCE65B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D0C6DD9-FA18-4192-8659-677D6775186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EBD4BD6E-4DC7-492A-97AA-EFBDC329092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77DD2F71-967D-4A90-A640-72C4552C39F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4AB331-ECFE-44BE-BA30-0D8A961B786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4C21072D-707E-4DDB-9F58-A27FC4E21024}"/>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81D96645-DC79-4C74-A9E0-88ED6BF70AC1}"/>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86410BD6-9A3F-404A-9BB1-488B340BC534}"/>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6731FB2F-D7EF-43D6-ACD5-709B2123CC01}"/>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95256F6D-CE78-4B35-8E3C-7CF1556CFE36}"/>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FB7F1260-CC96-477E-941A-13F8CB30406E}"/>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994E1CEE-19AA-43C9-8871-4FB343EF36A9}"/>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8CDBA464-EE43-4724-ABB5-1727455619CD}"/>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0F9E4675-3E18-4132-B7BD-DDBD16A66291}"/>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2FBE94EC-BFC3-46C7-9BA8-6283E7C77A96}"/>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592DC3C9-2583-47C9-B068-6436DA27084D}"/>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74F0721A-DA56-412F-B421-6AF6D5A26FF6}"/>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BF70D838-7BF3-4D3D-B6B9-1204E369D15A}"/>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21FF7406-8EB6-4FFB-BAD3-92C8B483CC17}"/>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71250512-D4AE-49B5-A5C1-43C9C8A54B52}"/>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F62E4AB1-257E-45D5-AB25-78EAAE45C133}"/>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8CFD860-9B33-4D6F-AA4B-331463B985D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EABC532E-BA71-4A89-A486-12BE0ABED99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EF3EF327-4521-4C80-829E-A69B368D6DE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F1A46464-E2C9-449A-9749-FB9B23EEFD66}"/>
            </a:ext>
          </a:extLst>
        </xdr:cNvPr>
        <xdr:cNvCxnSpPr/>
      </xdr:nvCxnSpPr>
      <xdr:spPr>
        <a:xfrm flipV="1">
          <a:off x="9219565" y="16749304"/>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EAC66D24-EB4E-4537-A591-4035F93BB4BB}"/>
            </a:ext>
          </a:extLst>
        </xdr:cNvPr>
        <xdr:cNvSpPr txBox="1"/>
      </xdr:nvSpPr>
      <xdr:spPr>
        <a:xfrm>
          <a:off x="9258300" y="1822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70AE62D0-A918-4DE7-802C-E7D40CDF32B1}"/>
            </a:ext>
          </a:extLst>
        </xdr:cNvPr>
        <xdr:cNvCxnSpPr/>
      </xdr:nvCxnSpPr>
      <xdr:spPr>
        <a:xfrm>
          <a:off x="9154160" y="18220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68025756-FD88-4697-9F5B-655B88A28F13}"/>
            </a:ext>
          </a:extLst>
        </xdr:cNvPr>
        <xdr:cNvSpPr txBox="1"/>
      </xdr:nvSpPr>
      <xdr:spPr>
        <a:xfrm>
          <a:off x="9258300" y="1652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9E7EDABA-4202-48EC-9EFD-0E2DFFB06841}"/>
            </a:ext>
          </a:extLst>
        </xdr:cNvPr>
        <xdr:cNvCxnSpPr/>
      </xdr:nvCxnSpPr>
      <xdr:spPr>
        <a:xfrm>
          <a:off x="915416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a:extLst>
            <a:ext uri="{FF2B5EF4-FFF2-40B4-BE49-F238E27FC236}">
              <a16:creationId xmlns:a16="http://schemas.microsoft.com/office/drawing/2014/main" id="{AC7D131E-9AE5-4EA7-B0C5-C8256F5DF09F}"/>
            </a:ext>
          </a:extLst>
        </xdr:cNvPr>
        <xdr:cNvSpPr txBox="1"/>
      </xdr:nvSpPr>
      <xdr:spPr>
        <a:xfrm>
          <a:off x="9258300" y="1782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A4537354-EF71-48B2-BFC1-0B409CEC24E8}"/>
            </a:ext>
          </a:extLst>
        </xdr:cNvPr>
        <xdr:cNvSpPr/>
      </xdr:nvSpPr>
      <xdr:spPr>
        <a:xfrm>
          <a:off x="9192260" y="178474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951FEDDF-146F-4854-A7B1-E44B46719A98}"/>
            </a:ext>
          </a:extLst>
        </xdr:cNvPr>
        <xdr:cNvSpPr/>
      </xdr:nvSpPr>
      <xdr:spPr>
        <a:xfrm>
          <a:off x="844550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49B8746D-D603-450D-8726-C5549FECFE1C}"/>
            </a:ext>
          </a:extLst>
        </xdr:cNvPr>
        <xdr:cNvSpPr/>
      </xdr:nvSpPr>
      <xdr:spPr>
        <a:xfrm>
          <a:off x="7670800" y="178474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0EBAF58D-EC2C-4138-B1B1-EA6E1D744AF7}"/>
            </a:ext>
          </a:extLst>
        </xdr:cNvPr>
        <xdr:cNvSpPr/>
      </xdr:nvSpPr>
      <xdr:spPr>
        <a:xfrm>
          <a:off x="6873240" y="1784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4F5F323A-1088-4750-96E3-40F9D3D2C6EE}"/>
            </a:ext>
          </a:extLst>
        </xdr:cNvPr>
        <xdr:cNvSpPr/>
      </xdr:nvSpPr>
      <xdr:spPr>
        <a:xfrm>
          <a:off x="6098540" y="1788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DADA9755-9981-4509-97F4-B2F080450B8E}"/>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47084C5-2F82-420B-8755-D387446C5779}"/>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D71C089E-BBCF-4EE2-B569-148FD595A426}"/>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2F0CCF02-8214-46B8-ACCA-507C6592644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DDF49B0-19B7-4899-B010-A4227D37126B}"/>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69487</xdr:rowOff>
    </xdr:from>
    <xdr:to>
      <xdr:col>55</xdr:col>
      <xdr:colOff>50800</xdr:colOff>
      <xdr:row>105</xdr:row>
      <xdr:rowOff>171087</xdr:rowOff>
    </xdr:to>
    <xdr:sp macro="" textlink="">
      <xdr:nvSpPr>
        <xdr:cNvPr id="471" name="楕円 470">
          <a:extLst>
            <a:ext uri="{FF2B5EF4-FFF2-40B4-BE49-F238E27FC236}">
              <a16:creationId xmlns:a16="http://schemas.microsoft.com/office/drawing/2014/main" id="{14F7E128-9943-48CA-8B95-FA072A7D66E9}"/>
            </a:ext>
          </a:extLst>
        </xdr:cNvPr>
        <xdr:cNvSpPr/>
      </xdr:nvSpPr>
      <xdr:spPr>
        <a:xfrm>
          <a:off x="9192260" y="176716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92364</xdr:rowOff>
    </xdr:from>
    <xdr:ext cx="469744" cy="259045"/>
    <xdr:sp macro="" textlink="">
      <xdr:nvSpPr>
        <xdr:cNvPr id="472" name="【市民会館】&#10;一人当たり面積該当値テキスト">
          <a:extLst>
            <a:ext uri="{FF2B5EF4-FFF2-40B4-BE49-F238E27FC236}">
              <a16:creationId xmlns:a16="http://schemas.microsoft.com/office/drawing/2014/main" id="{43A9CDA5-2FAC-4A34-8142-7D459F47DEDA}"/>
            </a:ext>
          </a:extLst>
        </xdr:cNvPr>
        <xdr:cNvSpPr txBox="1"/>
      </xdr:nvSpPr>
      <xdr:spPr>
        <a:xfrm>
          <a:off x="9258300" y="1752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69487</xdr:rowOff>
    </xdr:from>
    <xdr:to>
      <xdr:col>50</xdr:col>
      <xdr:colOff>165100</xdr:colOff>
      <xdr:row>105</xdr:row>
      <xdr:rowOff>171087</xdr:rowOff>
    </xdr:to>
    <xdr:sp macro="" textlink="">
      <xdr:nvSpPr>
        <xdr:cNvPr id="473" name="楕円 472">
          <a:extLst>
            <a:ext uri="{FF2B5EF4-FFF2-40B4-BE49-F238E27FC236}">
              <a16:creationId xmlns:a16="http://schemas.microsoft.com/office/drawing/2014/main" id="{F1BD794C-EFD8-4F60-8212-FF6EA023DD86}"/>
            </a:ext>
          </a:extLst>
        </xdr:cNvPr>
        <xdr:cNvSpPr/>
      </xdr:nvSpPr>
      <xdr:spPr>
        <a:xfrm>
          <a:off x="8445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120287</xdr:rowOff>
    </xdr:from>
    <xdr:to>
      <xdr:col>55</xdr:col>
      <xdr:colOff>0</xdr:colOff>
      <xdr:row>105</xdr:row>
      <xdr:rowOff>120287</xdr:rowOff>
    </xdr:to>
    <xdr:cxnSp macro="">
      <xdr:nvCxnSpPr>
        <xdr:cNvPr id="474" name="直線コネクタ 473">
          <a:extLst>
            <a:ext uri="{FF2B5EF4-FFF2-40B4-BE49-F238E27FC236}">
              <a16:creationId xmlns:a16="http://schemas.microsoft.com/office/drawing/2014/main" id="{5BCD6B7A-3448-4F68-AD18-5FA03FF00195}"/>
            </a:ext>
          </a:extLst>
        </xdr:cNvPr>
        <xdr:cNvCxnSpPr/>
      </xdr:nvCxnSpPr>
      <xdr:spPr>
        <a:xfrm>
          <a:off x="8496300" y="1772248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69487</xdr:rowOff>
    </xdr:from>
    <xdr:to>
      <xdr:col>46</xdr:col>
      <xdr:colOff>38100</xdr:colOff>
      <xdr:row>105</xdr:row>
      <xdr:rowOff>171087</xdr:rowOff>
    </xdr:to>
    <xdr:sp macro="" textlink="">
      <xdr:nvSpPr>
        <xdr:cNvPr id="475" name="楕円 474">
          <a:extLst>
            <a:ext uri="{FF2B5EF4-FFF2-40B4-BE49-F238E27FC236}">
              <a16:creationId xmlns:a16="http://schemas.microsoft.com/office/drawing/2014/main" id="{8996B01F-16D3-412F-9253-F52D029A8B56}"/>
            </a:ext>
          </a:extLst>
        </xdr:cNvPr>
        <xdr:cNvSpPr/>
      </xdr:nvSpPr>
      <xdr:spPr>
        <a:xfrm>
          <a:off x="7670800" y="176716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120287</xdr:rowOff>
    </xdr:from>
    <xdr:to>
      <xdr:col>50</xdr:col>
      <xdr:colOff>114300</xdr:colOff>
      <xdr:row>105</xdr:row>
      <xdr:rowOff>120287</xdr:rowOff>
    </xdr:to>
    <xdr:cxnSp macro="">
      <xdr:nvCxnSpPr>
        <xdr:cNvPr id="476" name="直線コネクタ 475">
          <a:extLst>
            <a:ext uri="{FF2B5EF4-FFF2-40B4-BE49-F238E27FC236}">
              <a16:creationId xmlns:a16="http://schemas.microsoft.com/office/drawing/2014/main" id="{4D9BB9FD-DD96-42B3-BAD1-46FD9FE2A1DD}"/>
            </a:ext>
          </a:extLst>
        </xdr:cNvPr>
        <xdr:cNvCxnSpPr/>
      </xdr:nvCxnSpPr>
      <xdr:spPr>
        <a:xfrm>
          <a:off x="7713980" y="1772248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76019</xdr:rowOff>
    </xdr:from>
    <xdr:to>
      <xdr:col>41</xdr:col>
      <xdr:colOff>101600</xdr:colOff>
      <xdr:row>106</xdr:row>
      <xdr:rowOff>6169</xdr:rowOff>
    </xdr:to>
    <xdr:sp macro="" textlink="">
      <xdr:nvSpPr>
        <xdr:cNvPr id="477" name="楕円 476">
          <a:extLst>
            <a:ext uri="{FF2B5EF4-FFF2-40B4-BE49-F238E27FC236}">
              <a16:creationId xmlns:a16="http://schemas.microsoft.com/office/drawing/2014/main" id="{366CC5F1-C0F8-4CD8-A844-303BEA10F7CC}"/>
            </a:ext>
          </a:extLst>
        </xdr:cNvPr>
        <xdr:cNvSpPr/>
      </xdr:nvSpPr>
      <xdr:spPr>
        <a:xfrm>
          <a:off x="6873240" y="17678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120287</xdr:rowOff>
    </xdr:from>
    <xdr:to>
      <xdr:col>45</xdr:col>
      <xdr:colOff>177800</xdr:colOff>
      <xdr:row>105</xdr:row>
      <xdr:rowOff>126819</xdr:rowOff>
    </xdr:to>
    <xdr:cxnSp macro="">
      <xdr:nvCxnSpPr>
        <xdr:cNvPr id="478" name="直線コネクタ 477">
          <a:extLst>
            <a:ext uri="{FF2B5EF4-FFF2-40B4-BE49-F238E27FC236}">
              <a16:creationId xmlns:a16="http://schemas.microsoft.com/office/drawing/2014/main" id="{C604032D-1DB4-4CB2-9204-769DBE4B1A9A}"/>
            </a:ext>
          </a:extLst>
        </xdr:cNvPr>
        <xdr:cNvCxnSpPr/>
      </xdr:nvCxnSpPr>
      <xdr:spPr>
        <a:xfrm flipV="1">
          <a:off x="6924040" y="17722487"/>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79284</xdr:rowOff>
    </xdr:from>
    <xdr:to>
      <xdr:col>36</xdr:col>
      <xdr:colOff>165100</xdr:colOff>
      <xdr:row>106</xdr:row>
      <xdr:rowOff>9434</xdr:rowOff>
    </xdr:to>
    <xdr:sp macro="" textlink="">
      <xdr:nvSpPr>
        <xdr:cNvPr id="479" name="楕円 478">
          <a:extLst>
            <a:ext uri="{FF2B5EF4-FFF2-40B4-BE49-F238E27FC236}">
              <a16:creationId xmlns:a16="http://schemas.microsoft.com/office/drawing/2014/main" id="{3AAE5EAE-76BB-456F-BFA7-40303C0107B0}"/>
            </a:ext>
          </a:extLst>
        </xdr:cNvPr>
        <xdr:cNvSpPr/>
      </xdr:nvSpPr>
      <xdr:spPr>
        <a:xfrm>
          <a:off x="6098540" y="176814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126819</xdr:rowOff>
    </xdr:from>
    <xdr:to>
      <xdr:col>41</xdr:col>
      <xdr:colOff>50800</xdr:colOff>
      <xdr:row>105</xdr:row>
      <xdr:rowOff>130084</xdr:rowOff>
    </xdr:to>
    <xdr:cxnSp macro="">
      <xdr:nvCxnSpPr>
        <xdr:cNvPr id="480" name="直線コネクタ 479">
          <a:extLst>
            <a:ext uri="{FF2B5EF4-FFF2-40B4-BE49-F238E27FC236}">
              <a16:creationId xmlns:a16="http://schemas.microsoft.com/office/drawing/2014/main" id="{146AFAD1-8A3F-4C3B-8671-F6FCB5FA8864}"/>
            </a:ext>
          </a:extLst>
        </xdr:cNvPr>
        <xdr:cNvCxnSpPr/>
      </xdr:nvCxnSpPr>
      <xdr:spPr>
        <a:xfrm flipV="1">
          <a:off x="6149340" y="17729019"/>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a:extLst>
            <a:ext uri="{FF2B5EF4-FFF2-40B4-BE49-F238E27FC236}">
              <a16:creationId xmlns:a16="http://schemas.microsoft.com/office/drawing/2014/main" id="{7A94E8B1-8B67-4078-B3F5-0D5A10973A92}"/>
            </a:ext>
          </a:extLst>
        </xdr:cNvPr>
        <xdr:cNvSpPr txBox="1"/>
      </xdr:nvSpPr>
      <xdr:spPr>
        <a:xfrm>
          <a:off x="827158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a:extLst>
            <a:ext uri="{FF2B5EF4-FFF2-40B4-BE49-F238E27FC236}">
              <a16:creationId xmlns:a16="http://schemas.microsoft.com/office/drawing/2014/main" id="{AD0D5EE5-1C00-4EB7-BF88-953A7C0C4834}"/>
            </a:ext>
          </a:extLst>
        </xdr:cNvPr>
        <xdr:cNvSpPr txBox="1"/>
      </xdr:nvSpPr>
      <xdr:spPr>
        <a:xfrm>
          <a:off x="7509587" y="1794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a:extLst>
            <a:ext uri="{FF2B5EF4-FFF2-40B4-BE49-F238E27FC236}">
              <a16:creationId xmlns:a16="http://schemas.microsoft.com/office/drawing/2014/main" id="{1E822837-E4F3-4A69-AC6B-017B52A971E9}"/>
            </a:ext>
          </a:extLst>
        </xdr:cNvPr>
        <xdr:cNvSpPr txBox="1"/>
      </xdr:nvSpPr>
      <xdr:spPr>
        <a:xfrm>
          <a:off x="6712027" y="179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a:extLst>
            <a:ext uri="{FF2B5EF4-FFF2-40B4-BE49-F238E27FC236}">
              <a16:creationId xmlns:a16="http://schemas.microsoft.com/office/drawing/2014/main" id="{990A975B-C754-47F7-92FA-05203678366E}"/>
            </a:ext>
          </a:extLst>
        </xdr:cNvPr>
        <xdr:cNvSpPr txBox="1"/>
      </xdr:nvSpPr>
      <xdr:spPr>
        <a:xfrm>
          <a:off x="5937327" y="1796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16164</xdr:rowOff>
    </xdr:from>
    <xdr:ext cx="469744" cy="259045"/>
    <xdr:sp macro="" textlink="">
      <xdr:nvSpPr>
        <xdr:cNvPr id="485" name="n_1mainValue【市民会館】&#10;一人当たり面積">
          <a:extLst>
            <a:ext uri="{FF2B5EF4-FFF2-40B4-BE49-F238E27FC236}">
              <a16:creationId xmlns:a16="http://schemas.microsoft.com/office/drawing/2014/main" id="{3162C91D-44B7-40D7-B46C-FFF5AEDC78D8}"/>
            </a:ext>
          </a:extLst>
        </xdr:cNvPr>
        <xdr:cNvSpPr txBox="1"/>
      </xdr:nvSpPr>
      <xdr:spPr>
        <a:xfrm>
          <a:off x="8271587" y="174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16164</xdr:rowOff>
    </xdr:from>
    <xdr:ext cx="469744" cy="259045"/>
    <xdr:sp macro="" textlink="">
      <xdr:nvSpPr>
        <xdr:cNvPr id="486" name="n_2mainValue【市民会館】&#10;一人当たり面積">
          <a:extLst>
            <a:ext uri="{FF2B5EF4-FFF2-40B4-BE49-F238E27FC236}">
              <a16:creationId xmlns:a16="http://schemas.microsoft.com/office/drawing/2014/main" id="{82CF6CEC-5767-4C5F-A55B-5277FB1814D0}"/>
            </a:ext>
          </a:extLst>
        </xdr:cNvPr>
        <xdr:cNvSpPr txBox="1"/>
      </xdr:nvSpPr>
      <xdr:spPr>
        <a:xfrm>
          <a:off x="7509587" y="174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22696</xdr:rowOff>
    </xdr:from>
    <xdr:ext cx="469744" cy="259045"/>
    <xdr:sp macro="" textlink="">
      <xdr:nvSpPr>
        <xdr:cNvPr id="487" name="n_3mainValue【市民会館】&#10;一人当たり面積">
          <a:extLst>
            <a:ext uri="{FF2B5EF4-FFF2-40B4-BE49-F238E27FC236}">
              <a16:creationId xmlns:a16="http://schemas.microsoft.com/office/drawing/2014/main" id="{A087E4BA-3438-4BE7-8DDC-3D4E4303BA61}"/>
            </a:ext>
          </a:extLst>
        </xdr:cNvPr>
        <xdr:cNvSpPr txBox="1"/>
      </xdr:nvSpPr>
      <xdr:spPr>
        <a:xfrm>
          <a:off x="6712027" y="174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25961</xdr:rowOff>
    </xdr:from>
    <xdr:ext cx="469744" cy="259045"/>
    <xdr:sp macro="" textlink="">
      <xdr:nvSpPr>
        <xdr:cNvPr id="488" name="n_4mainValue【市民会館】&#10;一人当たり面積">
          <a:extLst>
            <a:ext uri="{FF2B5EF4-FFF2-40B4-BE49-F238E27FC236}">
              <a16:creationId xmlns:a16="http://schemas.microsoft.com/office/drawing/2014/main" id="{26B49EE0-F169-4E8F-A292-2CC4A6D89E12}"/>
            </a:ext>
          </a:extLst>
        </xdr:cNvPr>
        <xdr:cNvSpPr txBox="1"/>
      </xdr:nvSpPr>
      <xdr:spPr>
        <a:xfrm>
          <a:off x="5937327" y="1746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8547612-7430-4705-85CB-7C617530F58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AB8EAA2B-5AD5-4703-ACB6-02D1EE46ACF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ECFFF39-F0A9-4B44-A123-0AAB38379E29}"/>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431C5BF0-1219-422D-9D73-1AFF96582FF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D0D7501A-FB39-4E61-B6C3-756812E6DDC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3653EBF7-3608-4C2B-9D5F-3565F940C2F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24FF31D-EA9C-45A2-85AE-873841881A7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27073E89-4803-4AF1-BAD0-53D7E29864F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14E681ED-0125-410B-AE42-6CF03AACE64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73DE4B97-9127-4548-BD18-1BB875639BE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BBBBC9AE-2F62-4D51-8EEE-20A32FE4F99D}"/>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D0196905-28E8-4940-B7F4-E0FD1C7A2799}"/>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63DBEA7A-CEFE-4280-8F17-2E5865C77434}"/>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89D2CFF8-6F3F-494A-8BCD-DE945F9ED96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156DDEFB-3A3F-4077-8DA3-C1F80D3C64DF}"/>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75AC500B-1574-4B6D-8966-C00A8EF868F4}"/>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DB6C1E1A-3E30-40D1-B9F9-11594CE43FF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6C9BB831-C609-4456-B9E2-6348D4CAF3A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F0AB6BC-526A-41B8-BF70-882ED47FE4A7}"/>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2966165D-917F-4D23-A8E3-1CF0679B7DBB}"/>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5BD6BE1-DFAA-482F-AD87-444EC0F774DA}"/>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E3EBDEBB-6ABC-4313-A860-D82588501A89}"/>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B2B64778-72DA-4B9B-9E3E-70FDC91715C2}"/>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CAF6600A-A4AA-47EC-99AD-B5B343E1448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84ACAC24-B94A-4691-99DE-38831C21A56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C801BE8E-3F45-4CAA-A648-7B848E650662}"/>
            </a:ext>
          </a:extLst>
        </xdr:cNvPr>
        <xdr:cNvCxnSpPr/>
      </xdr:nvCxnSpPr>
      <xdr:spPr>
        <a:xfrm flipV="1">
          <a:off x="14375764" y="5717177"/>
          <a:ext cx="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AA0E6DED-3FE6-4974-A283-3E73629B9D59}"/>
            </a:ext>
          </a:extLst>
        </xdr:cNvPr>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373A0FCA-095D-436D-9A6C-E2E9EC95E409}"/>
            </a:ext>
          </a:extLst>
        </xdr:cNvPr>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79F51D8E-5EDA-47D1-A04A-15E43FA2B5B4}"/>
            </a:ext>
          </a:extLst>
        </xdr:cNvPr>
        <xdr:cNvSpPr txBox="1"/>
      </xdr:nvSpPr>
      <xdr:spPr>
        <a:xfrm>
          <a:off x="144145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032D605C-97CD-4873-A4FF-5E376D3C93D9}"/>
            </a:ext>
          </a:extLst>
        </xdr:cNvPr>
        <xdr:cNvCxnSpPr/>
      </xdr:nvCxnSpPr>
      <xdr:spPr>
        <a:xfrm>
          <a:off x="1428750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1551EA56-34F9-482A-BB8B-CC30596C3D53}"/>
            </a:ext>
          </a:extLst>
        </xdr:cNvPr>
        <xdr:cNvSpPr txBox="1"/>
      </xdr:nvSpPr>
      <xdr:spPr>
        <a:xfrm>
          <a:off x="14414500" y="6280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C9414873-7A64-469B-8E5A-0D8B3C274678}"/>
            </a:ext>
          </a:extLst>
        </xdr:cNvPr>
        <xdr:cNvSpPr/>
      </xdr:nvSpPr>
      <xdr:spPr>
        <a:xfrm>
          <a:off x="14325600" y="64251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0ED7EF4F-3ABB-4B31-908A-99A39E4D5E8D}"/>
            </a:ext>
          </a:extLst>
        </xdr:cNvPr>
        <xdr:cNvSpPr/>
      </xdr:nvSpPr>
      <xdr:spPr>
        <a:xfrm>
          <a:off x="1357884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59615454-2264-4492-928F-4FCAC4F6622E}"/>
            </a:ext>
          </a:extLst>
        </xdr:cNvPr>
        <xdr:cNvSpPr/>
      </xdr:nvSpPr>
      <xdr:spPr>
        <a:xfrm>
          <a:off x="1280414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22C24381-DD2D-454A-925C-3FD59DAA78DD}"/>
            </a:ext>
          </a:extLst>
        </xdr:cNvPr>
        <xdr:cNvSpPr/>
      </xdr:nvSpPr>
      <xdr:spPr>
        <a:xfrm>
          <a:off x="1202944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9AAE6C07-4CDE-4FF9-AFE7-108752CE47B7}"/>
            </a:ext>
          </a:extLst>
        </xdr:cNvPr>
        <xdr:cNvSpPr/>
      </xdr:nvSpPr>
      <xdr:spPr>
        <a:xfrm>
          <a:off x="1123188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E28B672-A1E2-4D9C-A269-7C7310FB561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3004C63-61E2-42D8-9B28-C810C75C873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48EE370-A71E-4784-8031-35454912E9AC}"/>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7BD56A6-5F56-435F-803F-43A4EAEDA41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ACB47E3-B1FC-41FA-86D9-18757648364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41728</xdr:rowOff>
    </xdr:from>
    <xdr:to>
      <xdr:col>85</xdr:col>
      <xdr:colOff>177800</xdr:colOff>
      <xdr:row>40</xdr:row>
      <xdr:rowOff>143328</xdr:rowOff>
    </xdr:to>
    <xdr:sp macro="" textlink="">
      <xdr:nvSpPr>
        <xdr:cNvPr id="530" name="楕円 529">
          <a:extLst>
            <a:ext uri="{FF2B5EF4-FFF2-40B4-BE49-F238E27FC236}">
              <a16:creationId xmlns:a16="http://schemas.microsoft.com/office/drawing/2014/main" id="{B98F87AE-ED85-46BA-B581-01AD9B89FC5D}"/>
            </a:ext>
          </a:extLst>
        </xdr:cNvPr>
        <xdr:cNvSpPr/>
      </xdr:nvSpPr>
      <xdr:spPr>
        <a:xfrm>
          <a:off x="14325600" y="674732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20155</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21B0C0F0-BDAD-4F21-8B13-FE3A8E4F8227}"/>
            </a:ext>
          </a:extLst>
        </xdr:cNvPr>
        <xdr:cNvSpPr txBox="1"/>
      </xdr:nvSpPr>
      <xdr:spPr>
        <a:xfrm>
          <a:off x="14414500" y="672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532" name="楕円 531">
          <a:extLst>
            <a:ext uri="{FF2B5EF4-FFF2-40B4-BE49-F238E27FC236}">
              <a16:creationId xmlns:a16="http://schemas.microsoft.com/office/drawing/2014/main" id="{274BCF43-A454-44DB-8E02-1B473F5CDD94}"/>
            </a:ext>
          </a:extLst>
        </xdr:cNvPr>
        <xdr:cNvSpPr/>
      </xdr:nvSpPr>
      <xdr:spPr>
        <a:xfrm>
          <a:off x="1357884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59872</xdr:rowOff>
    </xdr:from>
    <xdr:to>
      <xdr:col>85</xdr:col>
      <xdr:colOff>127000</xdr:colOff>
      <xdr:row>40</xdr:row>
      <xdr:rowOff>92528</xdr:rowOff>
    </xdr:to>
    <xdr:cxnSp macro="">
      <xdr:nvCxnSpPr>
        <xdr:cNvPr id="533" name="直線コネクタ 532">
          <a:extLst>
            <a:ext uri="{FF2B5EF4-FFF2-40B4-BE49-F238E27FC236}">
              <a16:creationId xmlns:a16="http://schemas.microsoft.com/office/drawing/2014/main" id="{51E9DDBD-66D6-4678-BFEF-BA1EE4A0CEA7}"/>
            </a:ext>
          </a:extLst>
        </xdr:cNvPr>
        <xdr:cNvCxnSpPr/>
      </xdr:nvCxnSpPr>
      <xdr:spPr>
        <a:xfrm>
          <a:off x="13629640" y="6765472"/>
          <a:ext cx="74676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146231</xdr:rowOff>
    </xdr:from>
    <xdr:to>
      <xdr:col>76</xdr:col>
      <xdr:colOff>165100</xdr:colOff>
      <xdr:row>40</xdr:row>
      <xdr:rowOff>76381</xdr:rowOff>
    </xdr:to>
    <xdr:sp macro="" textlink="">
      <xdr:nvSpPr>
        <xdr:cNvPr id="534" name="楕円 533">
          <a:extLst>
            <a:ext uri="{FF2B5EF4-FFF2-40B4-BE49-F238E27FC236}">
              <a16:creationId xmlns:a16="http://schemas.microsoft.com/office/drawing/2014/main" id="{FE9011A2-2402-4255-A2DA-B6F225031109}"/>
            </a:ext>
          </a:extLst>
        </xdr:cNvPr>
        <xdr:cNvSpPr/>
      </xdr:nvSpPr>
      <xdr:spPr>
        <a:xfrm>
          <a:off x="12804140" y="6684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25581</xdr:rowOff>
    </xdr:from>
    <xdr:to>
      <xdr:col>81</xdr:col>
      <xdr:colOff>50800</xdr:colOff>
      <xdr:row>40</xdr:row>
      <xdr:rowOff>59872</xdr:rowOff>
    </xdr:to>
    <xdr:cxnSp macro="">
      <xdr:nvCxnSpPr>
        <xdr:cNvPr id="535" name="直線コネクタ 534">
          <a:extLst>
            <a:ext uri="{FF2B5EF4-FFF2-40B4-BE49-F238E27FC236}">
              <a16:creationId xmlns:a16="http://schemas.microsoft.com/office/drawing/2014/main" id="{769FCA4B-B746-4AA2-9A9B-0ECEC0394B05}"/>
            </a:ext>
          </a:extLst>
        </xdr:cNvPr>
        <xdr:cNvCxnSpPr/>
      </xdr:nvCxnSpPr>
      <xdr:spPr>
        <a:xfrm>
          <a:off x="12854940" y="6731181"/>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113574</xdr:rowOff>
    </xdr:from>
    <xdr:to>
      <xdr:col>72</xdr:col>
      <xdr:colOff>38100</xdr:colOff>
      <xdr:row>40</xdr:row>
      <xdr:rowOff>43724</xdr:rowOff>
    </xdr:to>
    <xdr:sp macro="" textlink="">
      <xdr:nvSpPr>
        <xdr:cNvPr id="536" name="楕円 535">
          <a:extLst>
            <a:ext uri="{FF2B5EF4-FFF2-40B4-BE49-F238E27FC236}">
              <a16:creationId xmlns:a16="http://schemas.microsoft.com/office/drawing/2014/main" id="{B9D1C2B4-8695-4E05-A832-56EA5C394FA8}"/>
            </a:ext>
          </a:extLst>
        </xdr:cNvPr>
        <xdr:cNvSpPr/>
      </xdr:nvSpPr>
      <xdr:spPr>
        <a:xfrm>
          <a:off x="12029440" y="6651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164374</xdr:rowOff>
    </xdr:from>
    <xdr:to>
      <xdr:col>76</xdr:col>
      <xdr:colOff>114300</xdr:colOff>
      <xdr:row>40</xdr:row>
      <xdr:rowOff>25581</xdr:rowOff>
    </xdr:to>
    <xdr:cxnSp macro="">
      <xdr:nvCxnSpPr>
        <xdr:cNvPr id="537" name="直線コネクタ 536">
          <a:extLst>
            <a:ext uri="{FF2B5EF4-FFF2-40B4-BE49-F238E27FC236}">
              <a16:creationId xmlns:a16="http://schemas.microsoft.com/office/drawing/2014/main" id="{405E31D8-54F2-4BAD-B325-B20A574DF417}"/>
            </a:ext>
          </a:extLst>
        </xdr:cNvPr>
        <xdr:cNvCxnSpPr/>
      </xdr:nvCxnSpPr>
      <xdr:spPr>
        <a:xfrm>
          <a:off x="12072620" y="6702334"/>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79284</xdr:rowOff>
    </xdr:from>
    <xdr:to>
      <xdr:col>67</xdr:col>
      <xdr:colOff>101600</xdr:colOff>
      <xdr:row>40</xdr:row>
      <xdr:rowOff>9434</xdr:rowOff>
    </xdr:to>
    <xdr:sp macro="" textlink="">
      <xdr:nvSpPr>
        <xdr:cNvPr id="538" name="楕円 537">
          <a:extLst>
            <a:ext uri="{FF2B5EF4-FFF2-40B4-BE49-F238E27FC236}">
              <a16:creationId xmlns:a16="http://schemas.microsoft.com/office/drawing/2014/main" id="{0B8C592A-23FB-4647-8795-3D7B4B6E8672}"/>
            </a:ext>
          </a:extLst>
        </xdr:cNvPr>
        <xdr:cNvSpPr/>
      </xdr:nvSpPr>
      <xdr:spPr>
        <a:xfrm>
          <a:off x="11231880" y="66172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39</xdr:row>
      <xdr:rowOff>164374</xdr:rowOff>
    </xdr:to>
    <xdr:cxnSp macro="">
      <xdr:nvCxnSpPr>
        <xdr:cNvPr id="539" name="直線コネクタ 538">
          <a:extLst>
            <a:ext uri="{FF2B5EF4-FFF2-40B4-BE49-F238E27FC236}">
              <a16:creationId xmlns:a16="http://schemas.microsoft.com/office/drawing/2014/main" id="{66C97798-F952-4B8D-98CF-8F0599F68196}"/>
            </a:ext>
          </a:extLst>
        </xdr:cNvPr>
        <xdr:cNvCxnSpPr/>
      </xdr:nvCxnSpPr>
      <xdr:spPr>
        <a:xfrm>
          <a:off x="11282680" y="6668044"/>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DF84E3B-49CF-48CB-9B96-20BF0E2DCDEE}"/>
            </a:ext>
          </a:extLst>
        </xdr:cNvPr>
        <xdr:cNvSpPr txBox="1"/>
      </xdr:nvSpPr>
      <xdr:spPr>
        <a:xfrm>
          <a:off x="134372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7824A6CA-EBFA-489F-B54C-FB5C313E1EC1}"/>
            </a:ext>
          </a:extLst>
        </xdr:cNvPr>
        <xdr:cNvSpPr txBox="1"/>
      </xdr:nvSpPr>
      <xdr:spPr>
        <a:xfrm>
          <a:off x="1267524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BC74769-376E-4FFE-8E6F-C412774A29F5}"/>
            </a:ext>
          </a:extLst>
        </xdr:cNvPr>
        <xdr:cNvSpPr txBox="1"/>
      </xdr:nvSpPr>
      <xdr:spPr>
        <a:xfrm>
          <a:off x="1190054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73FD8699-2D69-43CD-A002-C66330CE8746}"/>
            </a:ext>
          </a:extLst>
        </xdr:cNvPr>
        <xdr:cNvSpPr txBox="1"/>
      </xdr:nvSpPr>
      <xdr:spPr>
        <a:xfrm>
          <a:off x="1110298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26CA9C43-9513-4791-9642-E4E6B493CCB2}"/>
            </a:ext>
          </a:extLst>
        </xdr:cNvPr>
        <xdr:cNvSpPr txBox="1"/>
      </xdr:nvSpPr>
      <xdr:spPr>
        <a:xfrm>
          <a:off x="13437244"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67508</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42FC0367-6F85-42C8-9541-B36B6BC4115C}"/>
            </a:ext>
          </a:extLst>
        </xdr:cNvPr>
        <xdr:cNvSpPr txBox="1"/>
      </xdr:nvSpPr>
      <xdr:spPr>
        <a:xfrm>
          <a:off x="12675244" y="677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34851</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A72FF7BA-72F9-477B-8FA1-EADF984CE16D}"/>
            </a:ext>
          </a:extLst>
        </xdr:cNvPr>
        <xdr:cNvSpPr txBox="1"/>
      </xdr:nvSpPr>
      <xdr:spPr>
        <a:xfrm>
          <a:off x="1190054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561</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6FF642C6-924B-49A1-813B-A3676AF50388}"/>
            </a:ext>
          </a:extLst>
        </xdr:cNvPr>
        <xdr:cNvSpPr txBox="1"/>
      </xdr:nvSpPr>
      <xdr:spPr>
        <a:xfrm>
          <a:off x="11102984" y="670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5B3B0342-997D-4457-AADA-6D28F511507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2088756-C265-4B81-BCDD-344811087B6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1428BC5-C7AF-45F9-B9BB-F6052573C708}"/>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BB2BAF9-619E-4862-BD05-34C64B5A8F8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D1298DA3-F6D8-44D7-B0D8-244D7DE39E3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86342D77-A460-4E75-86E2-A63D48BF3D8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E16208BB-7675-441A-8DF3-2CF677C628C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987344D9-575D-4D95-B984-0B5BC34DA7C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5249625C-1498-4E9A-80CF-D765850299A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87DAE629-073B-4A3E-85A8-E7BB61EE0E99}"/>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BB0CE452-B057-4FBD-A73E-1E51AC79BE55}"/>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845DEE91-F236-4C87-B62A-BD2360511F43}"/>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36B9BAF7-3588-4EE3-8EED-E7AD28992E9D}"/>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85BAE4E9-E580-47AE-8C24-99C073EECEB9}"/>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1E55D25B-6858-4102-AB02-3A0DBFDA56D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399D7C6C-978C-40AF-8D08-1CBF58FE8305}"/>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53DEED89-5762-4CD0-89E1-1B0DAAED884A}"/>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56C074EC-39E7-4E19-BFD8-9793FA4B8B15}"/>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BCE6DE97-7238-4E65-9C0E-53EA83DE000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303C3251-B1BB-46EE-B68C-F710575F614E}"/>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B687918C-9CA4-49B3-80B8-E3F737926507}"/>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FE81B04-8AE6-48AE-998B-5DACF3DD7818}"/>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6AED6AE3-1A33-492B-B470-5EA6EAE0819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6A371ED0-2363-4191-BBAC-DCFC32C32AD3}"/>
            </a:ext>
          </a:extLst>
        </xdr:cNvPr>
        <xdr:cNvCxnSpPr/>
      </xdr:nvCxnSpPr>
      <xdr:spPr>
        <a:xfrm flipV="1">
          <a:off x="19509104" y="5645978"/>
          <a:ext cx="0" cy="143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13812680-E67E-4FBA-A798-47930DD99B98}"/>
            </a:ext>
          </a:extLst>
        </xdr:cNvPr>
        <xdr:cNvSpPr txBox="1"/>
      </xdr:nvSpPr>
      <xdr:spPr>
        <a:xfrm>
          <a:off x="19547840" y="708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14234ED6-CA3D-4E45-93DC-7D6E5E6045EE}"/>
            </a:ext>
          </a:extLst>
        </xdr:cNvPr>
        <xdr:cNvCxnSpPr/>
      </xdr:nvCxnSpPr>
      <xdr:spPr>
        <a:xfrm>
          <a:off x="19443700" y="7078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1621DAE2-7EC8-491F-9262-5D6DD2E4528C}"/>
            </a:ext>
          </a:extLst>
        </xdr:cNvPr>
        <xdr:cNvSpPr txBox="1"/>
      </xdr:nvSpPr>
      <xdr:spPr>
        <a:xfrm>
          <a:off x="19547840" y="542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7296ED85-0DB5-4E49-95FD-6CCF903A3EC6}"/>
            </a:ext>
          </a:extLst>
        </xdr:cNvPr>
        <xdr:cNvCxnSpPr/>
      </xdr:nvCxnSpPr>
      <xdr:spPr>
        <a:xfrm>
          <a:off x="19443700" y="56459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E6CAD500-D12A-4D8D-A8C8-EE942DFD31E8}"/>
            </a:ext>
          </a:extLst>
        </xdr:cNvPr>
        <xdr:cNvSpPr txBox="1"/>
      </xdr:nvSpPr>
      <xdr:spPr>
        <a:xfrm>
          <a:off x="19547840" y="6353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087F30CB-B526-4948-93E6-08A9BF3C2BE9}"/>
            </a:ext>
          </a:extLst>
        </xdr:cNvPr>
        <xdr:cNvSpPr/>
      </xdr:nvSpPr>
      <xdr:spPr>
        <a:xfrm>
          <a:off x="19458940" y="64979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CEA10F0F-EFC9-486E-A371-F45D5960E677}"/>
            </a:ext>
          </a:extLst>
        </xdr:cNvPr>
        <xdr:cNvSpPr/>
      </xdr:nvSpPr>
      <xdr:spPr>
        <a:xfrm>
          <a:off x="18735040" y="6518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6666477D-DCA1-4761-8EC0-CC62AEFC08DB}"/>
            </a:ext>
          </a:extLst>
        </xdr:cNvPr>
        <xdr:cNvSpPr/>
      </xdr:nvSpPr>
      <xdr:spPr>
        <a:xfrm>
          <a:off x="17937480" y="65336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26FD0F6B-06A4-4CE2-AD71-E650A64B6351}"/>
            </a:ext>
          </a:extLst>
        </xdr:cNvPr>
        <xdr:cNvSpPr/>
      </xdr:nvSpPr>
      <xdr:spPr>
        <a:xfrm>
          <a:off x="17162780" y="6541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7C554DA8-0340-4F00-BED8-E268AD93CF07}"/>
            </a:ext>
          </a:extLst>
        </xdr:cNvPr>
        <xdr:cNvSpPr/>
      </xdr:nvSpPr>
      <xdr:spPr>
        <a:xfrm>
          <a:off x="16388080" y="6585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F65BC40-D4D3-4EA7-A5B9-9F38EBD814A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CE3E0D4-04A6-4EDC-89FE-73A13F360EA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573BB08-7C37-49D1-99AE-5807D10EC275}"/>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388FE72-9DEF-4648-96EE-A2BCDEA626E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DDEB48B-1EE8-4DBF-981C-4D24EE59B61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130876</xdr:rowOff>
    </xdr:from>
    <xdr:to>
      <xdr:col>116</xdr:col>
      <xdr:colOff>114300</xdr:colOff>
      <xdr:row>41</xdr:row>
      <xdr:rowOff>61026</xdr:rowOff>
    </xdr:to>
    <xdr:sp macro="" textlink="">
      <xdr:nvSpPr>
        <xdr:cNvPr id="587" name="楕円 586">
          <a:extLst>
            <a:ext uri="{FF2B5EF4-FFF2-40B4-BE49-F238E27FC236}">
              <a16:creationId xmlns:a16="http://schemas.microsoft.com/office/drawing/2014/main" id="{D904455F-0F44-497B-BFBB-293645AE826F}"/>
            </a:ext>
          </a:extLst>
        </xdr:cNvPr>
        <xdr:cNvSpPr/>
      </xdr:nvSpPr>
      <xdr:spPr>
        <a:xfrm>
          <a:off x="19458940" y="6836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109303</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83083905-79F0-4A2B-BF2A-EAF9D8EF97CF}"/>
            </a:ext>
          </a:extLst>
        </xdr:cNvPr>
        <xdr:cNvSpPr txBox="1"/>
      </xdr:nvSpPr>
      <xdr:spPr>
        <a:xfrm>
          <a:off x="19547840" y="681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131066</xdr:rowOff>
    </xdr:from>
    <xdr:to>
      <xdr:col>112</xdr:col>
      <xdr:colOff>38100</xdr:colOff>
      <xdr:row>41</xdr:row>
      <xdr:rowOff>61216</xdr:rowOff>
    </xdr:to>
    <xdr:sp macro="" textlink="">
      <xdr:nvSpPr>
        <xdr:cNvPr id="589" name="楕円 588">
          <a:extLst>
            <a:ext uri="{FF2B5EF4-FFF2-40B4-BE49-F238E27FC236}">
              <a16:creationId xmlns:a16="http://schemas.microsoft.com/office/drawing/2014/main" id="{F50D19FE-FD0B-4C84-8688-A4B0AFCA15EA}"/>
            </a:ext>
          </a:extLst>
        </xdr:cNvPr>
        <xdr:cNvSpPr/>
      </xdr:nvSpPr>
      <xdr:spPr>
        <a:xfrm>
          <a:off x="18735040" y="6836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10226</xdr:rowOff>
    </xdr:from>
    <xdr:to>
      <xdr:col>116</xdr:col>
      <xdr:colOff>63500</xdr:colOff>
      <xdr:row>41</xdr:row>
      <xdr:rowOff>10416</xdr:rowOff>
    </xdr:to>
    <xdr:cxnSp macro="">
      <xdr:nvCxnSpPr>
        <xdr:cNvPr id="590" name="直線コネクタ 589">
          <a:extLst>
            <a:ext uri="{FF2B5EF4-FFF2-40B4-BE49-F238E27FC236}">
              <a16:creationId xmlns:a16="http://schemas.microsoft.com/office/drawing/2014/main" id="{6298ABBB-CC29-40B0-8B19-849CB818C85A}"/>
            </a:ext>
          </a:extLst>
        </xdr:cNvPr>
        <xdr:cNvCxnSpPr/>
      </xdr:nvCxnSpPr>
      <xdr:spPr>
        <a:xfrm flipV="1">
          <a:off x="18778220" y="6883466"/>
          <a:ext cx="73152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131600</xdr:rowOff>
    </xdr:from>
    <xdr:to>
      <xdr:col>107</xdr:col>
      <xdr:colOff>101600</xdr:colOff>
      <xdr:row>41</xdr:row>
      <xdr:rowOff>61750</xdr:rowOff>
    </xdr:to>
    <xdr:sp macro="" textlink="">
      <xdr:nvSpPr>
        <xdr:cNvPr id="591" name="楕円 590">
          <a:extLst>
            <a:ext uri="{FF2B5EF4-FFF2-40B4-BE49-F238E27FC236}">
              <a16:creationId xmlns:a16="http://schemas.microsoft.com/office/drawing/2014/main" id="{33332FA4-9650-4EAF-928A-2AC403780D4F}"/>
            </a:ext>
          </a:extLst>
        </xdr:cNvPr>
        <xdr:cNvSpPr/>
      </xdr:nvSpPr>
      <xdr:spPr>
        <a:xfrm>
          <a:off x="17937480" y="6837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10416</xdr:rowOff>
    </xdr:from>
    <xdr:to>
      <xdr:col>111</xdr:col>
      <xdr:colOff>177800</xdr:colOff>
      <xdr:row>41</xdr:row>
      <xdr:rowOff>10950</xdr:rowOff>
    </xdr:to>
    <xdr:cxnSp macro="">
      <xdr:nvCxnSpPr>
        <xdr:cNvPr id="592" name="直線コネクタ 591">
          <a:extLst>
            <a:ext uri="{FF2B5EF4-FFF2-40B4-BE49-F238E27FC236}">
              <a16:creationId xmlns:a16="http://schemas.microsoft.com/office/drawing/2014/main" id="{E3E308EF-92BB-4992-B250-467F9F5C6D69}"/>
            </a:ext>
          </a:extLst>
        </xdr:cNvPr>
        <xdr:cNvCxnSpPr/>
      </xdr:nvCxnSpPr>
      <xdr:spPr>
        <a:xfrm flipV="1">
          <a:off x="17988280" y="6883656"/>
          <a:ext cx="78994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133109</xdr:rowOff>
    </xdr:from>
    <xdr:to>
      <xdr:col>102</xdr:col>
      <xdr:colOff>165100</xdr:colOff>
      <xdr:row>41</xdr:row>
      <xdr:rowOff>63259</xdr:rowOff>
    </xdr:to>
    <xdr:sp macro="" textlink="">
      <xdr:nvSpPr>
        <xdr:cNvPr id="593" name="楕円 592">
          <a:extLst>
            <a:ext uri="{FF2B5EF4-FFF2-40B4-BE49-F238E27FC236}">
              <a16:creationId xmlns:a16="http://schemas.microsoft.com/office/drawing/2014/main" id="{A1D1EA6F-F768-4EC5-B116-028FE8444715}"/>
            </a:ext>
          </a:extLst>
        </xdr:cNvPr>
        <xdr:cNvSpPr/>
      </xdr:nvSpPr>
      <xdr:spPr>
        <a:xfrm>
          <a:off x="17162780" y="68387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10950</xdr:rowOff>
    </xdr:from>
    <xdr:to>
      <xdr:col>107</xdr:col>
      <xdr:colOff>50800</xdr:colOff>
      <xdr:row>41</xdr:row>
      <xdr:rowOff>12459</xdr:rowOff>
    </xdr:to>
    <xdr:cxnSp macro="">
      <xdr:nvCxnSpPr>
        <xdr:cNvPr id="594" name="直線コネクタ 593">
          <a:extLst>
            <a:ext uri="{FF2B5EF4-FFF2-40B4-BE49-F238E27FC236}">
              <a16:creationId xmlns:a16="http://schemas.microsoft.com/office/drawing/2014/main" id="{65CE0B98-BE9C-4782-9D24-7AD4865122E4}"/>
            </a:ext>
          </a:extLst>
        </xdr:cNvPr>
        <xdr:cNvCxnSpPr/>
      </xdr:nvCxnSpPr>
      <xdr:spPr>
        <a:xfrm flipV="1">
          <a:off x="17213580" y="6884190"/>
          <a:ext cx="7747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133955</xdr:rowOff>
    </xdr:from>
    <xdr:to>
      <xdr:col>98</xdr:col>
      <xdr:colOff>38100</xdr:colOff>
      <xdr:row>41</xdr:row>
      <xdr:rowOff>64105</xdr:rowOff>
    </xdr:to>
    <xdr:sp macro="" textlink="">
      <xdr:nvSpPr>
        <xdr:cNvPr id="595" name="楕円 594">
          <a:extLst>
            <a:ext uri="{FF2B5EF4-FFF2-40B4-BE49-F238E27FC236}">
              <a16:creationId xmlns:a16="http://schemas.microsoft.com/office/drawing/2014/main" id="{BF10E171-737D-4CE8-9072-0570063600A1}"/>
            </a:ext>
          </a:extLst>
        </xdr:cNvPr>
        <xdr:cNvSpPr/>
      </xdr:nvSpPr>
      <xdr:spPr>
        <a:xfrm>
          <a:off x="16388080" y="6839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12459</xdr:rowOff>
    </xdr:from>
    <xdr:to>
      <xdr:col>102</xdr:col>
      <xdr:colOff>114300</xdr:colOff>
      <xdr:row>41</xdr:row>
      <xdr:rowOff>13305</xdr:rowOff>
    </xdr:to>
    <xdr:cxnSp macro="">
      <xdr:nvCxnSpPr>
        <xdr:cNvPr id="596" name="直線コネクタ 595">
          <a:extLst>
            <a:ext uri="{FF2B5EF4-FFF2-40B4-BE49-F238E27FC236}">
              <a16:creationId xmlns:a16="http://schemas.microsoft.com/office/drawing/2014/main" id="{C299CD36-3C3F-4611-8044-EB18ADF11F94}"/>
            </a:ext>
          </a:extLst>
        </xdr:cNvPr>
        <xdr:cNvCxnSpPr/>
      </xdr:nvCxnSpPr>
      <xdr:spPr>
        <a:xfrm flipV="1">
          <a:off x="16431260" y="6885699"/>
          <a:ext cx="78232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290A1C93-E9D7-49CE-8740-238CACEFBF61}"/>
            </a:ext>
          </a:extLst>
        </xdr:cNvPr>
        <xdr:cNvSpPr txBox="1"/>
      </xdr:nvSpPr>
      <xdr:spPr>
        <a:xfrm>
          <a:off x="18528811" y="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E8E6462C-02B9-422A-AA55-9BDC7ECFD8EB}"/>
            </a:ext>
          </a:extLst>
        </xdr:cNvPr>
        <xdr:cNvSpPr txBox="1"/>
      </xdr:nvSpPr>
      <xdr:spPr>
        <a:xfrm>
          <a:off x="17766811" y="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E6450E8E-F449-4D40-B06F-58A1CBC92978}"/>
            </a:ext>
          </a:extLst>
        </xdr:cNvPr>
        <xdr:cNvSpPr txBox="1"/>
      </xdr:nvSpPr>
      <xdr:spPr>
        <a:xfrm>
          <a:off x="16969251" y="63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4C60336D-9150-4B56-9FB2-9166D9A152B3}"/>
            </a:ext>
          </a:extLst>
        </xdr:cNvPr>
        <xdr:cNvSpPr txBox="1"/>
      </xdr:nvSpPr>
      <xdr:spPr>
        <a:xfrm>
          <a:off x="16194551" y="63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52343</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3AD073A7-E511-4F25-8D87-07805749B66A}"/>
            </a:ext>
          </a:extLst>
        </xdr:cNvPr>
        <xdr:cNvSpPr txBox="1"/>
      </xdr:nvSpPr>
      <xdr:spPr>
        <a:xfrm>
          <a:off x="18528811" y="69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52877</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40288B54-A87B-4B63-85D6-CBDD893C8C54}"/>
            </a:ext>
          </a:extLst>
        </xdr:cNvPr>
        <xdr:cNvSpPr txBox="1"/>
      </xdr:nvSpPr>
      <xdr:spPr>
        <a:xfrm>
          <a:off x="17766811" y="69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54386</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4E9EF43C-8A4E-4D43-AB06-CC40877B8B12}"/>
            </a:ext>
          </a:extLst>
        </xdr:cNvPr>
        <xdr:cNvSpPr txBox="1"/>
      </xdr:nvSpPr>
      <xdr:spPr>
        <a:xfrm>
          <a:off x="16969251" y="69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55232</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395AC210-1816-4838-B4B4-2AFDD8B73311}"/>
            </a:ext>
          </a:extLst>
        </xdr:cNvPr>
        <xdr:cNvSpPr txBox="1"/>
      </xdr:nvSpPr>
      <xdr:spPr>
        <a:xfrm>
          <a:off x="16194551" y="69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A005BDB4-788C-44C6-8729-8C6DC07191B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3FE45E78-1C4C-43E0-A839-DB9BBD15BE4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A8018746-9C23-49C1-B4DB-71464D5352D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E57AF84D-241F-40C4-A860-CA8A826DBB5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1069578B-E07F-4637-AB2F-731C1D039F3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9249923-2557-42D6-A18A-99F986BBFF7C}"/>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5595642A-CB91-400C-979D-ED76A530798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82F9303C-20B0-4AD9-8908-052EFC77B642}"/>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ACC9A661-EC08-4080-B2CF-5B29E76A006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9DC340CA-492E-4FB0-A20A-199FCB4E7263}"/>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60E73C05-EBEF-4C74-8763-6A1E60F28DB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B9DE67F8-8CB1-48A1-B03C-9F5AF5A4902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B0016F04-FA05-411E-9593-D9EFD022562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29E4C042-4A45-497E-8AC9-929C529BB98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B59F75F1-B064-4AE4-BAA4-D51BF66E53B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5FA7CD92-10B3-4591-9067-863EB7EB8522}"/>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B7D51BA-AD6F-4434-BFC7-DD0040790B41}"/>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C6E92C3F-84B7-4355-8C40-2CFD254ED3F6}"/>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596FDEB8-3471-4EA2-81CB-93CC0148B62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52ECE14B-0AC7-4716-AA41-E862642F10D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5F5B7F0E-C28A-4826-A180-E83A90FF8B8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CA13A370-857A-4BC6-8476-26982F720B1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DF4C0479-D9B3-4657-AD2E-449654F128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99B1987E-BF86-44BC-AA53-6EC6F0060E85}"/>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A89ABB9B-5B76-4514-BC65-EC54F6C7643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E2F71635-4836-4CAD-AD45-3B2DC43A348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95F5B00-95CE-4D30-9E7E-8B1A8BC9717D}"/>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A01FDAD4-D5E5-4ADE-ADC3-367BD9EE4B2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482CEF25-D600-41B2-BA03-E26D9D26D12C}"/>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72DD8026-C95D-41EF-B192-A08A49394BE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3E7CCDC9-C7F8-4BA9-9115-279B7EB4CAF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8FBCDA8C-730C-4AA4-B8CA-D5035E776E38}"/>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917E1E02-761A-4FE4-AE26-087FACE7F7C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A4460C95-69C8-41D2-8ECB-746A8A552D0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A9449DD8-342B-460D-8CC2-7F7C0E6E60B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1200C0D7-301E-4B3F-AFB8-5C114712FE0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89CCEEBF-4FB5-4AAD-BF85-D725093570C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5E5E7283-8721-443B-9E16-335E474639BE}"/>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A8ABC7B3-45BB-44B8-BF5C-C25DA00A6004}"/>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21DD60DF-4C2C-416F-9D47-72B6C12230D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E6E49759-AFE8-4F31-8A68-3B11F529540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FBC2CB5A-8017-4F2B-9FDA-1D75F5A047B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68BE056B-568F-47C8-BBA3-E88179C5B10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0A152F35-96A5-4D97-B966-19AE17EC3335}"/>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a:extLst>
            <a:ext uri="{FF2B5EF4-FFF2-40B4-BE49-F238E27FC236}">
              <a16:creationId xmlns:a16="http://schemas.microsoft.com/office/drawing/2014/main" id="{E085265D-52DF-45F9-A83A-73805FD83BA6}"/>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37947AD8-3F98-411C-8BF1-00345FEFBDFC}"/>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95F1D471-994B-4656-BF45-17F96293E08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48CE15D8-37EF-4781-B82C-33558A477DE2}"/>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FDCF39FA-92D5-4EE4-A469-0B0B917493F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DCD0E7C0-AA0F-4BA4-B244-52B01CD2A15E}"/>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EB5ED21E-B5A5-4116-B5F9-99F3BFACC99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420C5042-063D-4A89-A5CC-C73A11AF1B5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AA07735F-9794-4C6C-836A-304B224101E1}"/>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8722E642-E1CE-4C32-BC4E-9B7529F5D3E4}"/>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a:extLst>
            <a:ext uri="{FF2B5EF4-FFF2-40B4-BE49-F238E27FC236}">
              <a16:creationId xmlns:a16="http://schemas.microsoft.com/office/drawing/2014/main" id="{56686D2A-88A7-4814-90DD-1AF2D676B017}"/>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D1C2E1E3-1695-4136-97F0-D0ACA2FC350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a:extLst>
            <a:ext uri="{FF2B5EF4-FFF2-40B4-BE49-F238E27FC236}">
              <a16:creationId xmlns:a16="http://schemas.microsoft.com/office/drawing/2014/main" id="{05C9050A-E8E7-492A-AB62-251C1E43A77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62" name="直線コネクタ 661">
          <a:extLst>
            <a:ext uri="{FF2B5EF4-FFF2-40B4-BE49-F238E27FC236}">
              <a16:creationId xmlns:a16="http://schemas.microsoft.com/office/drawing/2014/main" id="{DB16F6B2-ECA3-4B6B-843B-14A13B507FD4}"/>
            </a:ext>
          </a:extLst>
        </xdr:cNvPr>
        <xdr:cNvCxnSpPr/>
      </xdr:nvCxnSpPr>
      <xdr:spPr>
        <a:xfrm flipV="1">
          <a:off x="14375764" y="16818973"/>
          <a:ext cx="0" cy="145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63" name="【庁舎】&#10;有形固定資産減価償却率最小値テキスト">
          <a:extLst>
            <a:ext uri="{FF2B5EF4-FFF2-40B4-BE49-F238E27FC236}">
              <a16:creationId xmlns:a16="http://schemas.microsoft.com/office/drawing/2014/main" id="{6DBD0308-02AF-4819-8549-24249D93DFC2}"/>
            </a:ext>
          </a:extLst>
        </xdr:cNvPr>
        <xdr:cNvSpPr txBox="1"/>
      </xdr:nvSpPr>
      <xdr:spPr>
        <a:xfrm>
          <a:off x="14414500" y="182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64" name="直線コネクタ 663">
          <a:extLst>
            <a:ext uri="{FF2B5EF4-FFF2-40B4-BE49-F238E27FC236}">
              <a16:creationId xmlns:a16="http://schemas.microsoft.com/office/drawing/2014/main" id="{4B5416D9-1DC6-455B-BBA7-5ABF4C6F83B8}"/>
            </a:ext>
          </a:extLst>
        </xdr:cNvPr>
        <xdr:cNvCxnSpPr/>
      </xdr:nvCxnSpPr>
      <xdr:spPr>
        <a:xfrm>
          <a:off x="14287500" y="18271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65" name="【庁舎】&#10;有形固定資産減価償却率最大値テキスト">
          <a:extLst>
            <a:ext uri="{FF2B5EF4-FFF2-40B4-BE49-F238E27FC236}">
              <a16:creationId xmlns:a16="http://schemas.microsoft.com/office/drawing/2014/main" id="{AC193E6C-1F98-4B60-A117-8275485E5088}"/>
            </a:ext>
          </a:extLst>
        </xdr:cNvPr>
        <xdr:cNvSpPr txBox="1"/>
      </xdr:nvSpPr>
      <xdr:spPr>
        <a:xfrm>
          <a:off x="14414500" y="16598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66" name="直線コネクタ 665">
          <a:extLst>
            <a:ext uri="{FF2B5EF4-FFF2-40B4-BE49-F238E27FC236}">
              <a16:creationId xmlns:a16="http://schemas.microsoft.com/office/drawing/2014/main" id="{9732EB82-5CC8-4AB4-9DDD-AD676CAFB1E4}"/>
            </a:ext>
          </a:extLst>
        </xdr:cNvPr>
        <xdr:cNvCxnSpPr/>
      </xdr:nvCxnSpPr>
      <xdr:spPr>
        <a:xfrm>
          <a:off x="14287500" y="1681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667" name="【庁舎】&#10;有形固定資産減価償却率平均値テキスト">
          <a:extLst>
            <a:ext uri="{FF2B5EF4-FFF2-40B4-BE49-F238E27FC236}">
              <a16:creationId xmlns:a16="http://schemas.microsoft.com/office/drawing/2014/main" id="{3D0342F1-F103-4FAC-9121-4B520EBB20E5}"/>
            </a:ext>
          </a:extLst>
        </xdr:cNvPr>
        <xdr:cNvSpPr txBox="1"/>
      </xdr:nvSpPr>
      <xdr:spPr>
        <a:xfrm>
          <a:off x="14414500" y="174710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68" name="フローチャート: 判断 667">
          <a:extLst>
            <a:ext uri="{FF2B5EF4-FFF2-40B4-BE49-F238E27FC236}">
              <a16:creationId xmlns:a16="http://schemas.microsoft.com/office/drawing/2014/main" id="{0A464DB3-388D-4EF3-AAD1-5D5A4F248239}"/>
            </a:ext>
          </a:extLst>
        </xdr:cNvPr>
        <xdr:cNvSpPr/>
      </xdr:nvSpPr>
      <xdr:spPr>
        <a:xfrm>
          <a:off x="14325600" y="174926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69" name="フローチャート: 判断 668">
          <a:extLst>
            <a:ext uri="{FF2B5EF4-FFF2-40B4-BE49-F238E27FC236}">
              <a16:creationId xmlns:a16="http://schemas.microsoft.com/office/drawing/2014/main" id="{F3A52D9B-5673-4531-AC83-2C28D805F265}"/>
            </a:ext>
          </a:extLst>
        </xdr:cNvPr>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70" name="フローチャート: 判断 669">
          <a:extLst>
            <a:ext uri="{FF2B5EF4-FFF2-40B4-BE49-F238E27FC236}">
              <a16:creationId xmlns:a16="http://schemas.microsoft.com/office/drawing/2014/main" id="{A159B78E-B7FF-4C7E-A648-1472827BE5F5}"/>
            </a:ext>
          </a:extLst>
        </xdr:cNvPr>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71" name="フローチャート: 判断 670">
          <a:extLst>
            <a:ext uri="{FF2B5EF4-FFF2-40B4-BE49-F238E27FC236}">
              <a16:creationId xmlns:a16="http://schemas.microsoft.com/office/drawing/2014/main" id="{D97E797B-3C16-4E60-8BD5-1A171C45C403}"/>
            </a:ext>
          </a:extLst>
        </xdr:cNvPr>
        <xdr:cNvSpPr/>
      </xdr:nvSpPr>
      <xdr:spPr>
        <a:xfrm>
          <a:off x="1202944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672" name="フローチャート: 判断 671">
          <a:extLst>
            <a:ext uri="{FF2B5EF4-FFF2-40B4-BE49-F238E27FC236}">
              <a16:creationId xmlns:a16="http://schemas.microsoft.com/office/drawing/2014/main" id="{551F434E-5975-4F73-9BAE-4B81EB224EB8}"/>
            </a:ext>
          </a:extLst>
        </xdr:cNvPr>
        <xdr:cNvSpPr/>
      </xdr:nvSpPr>
      <xdr:spPr>
        <a:xfrm>
          <a:off x="1123188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F1ADF52-1E9D-4411-BC36-8830801486B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6D3883E-A128-4641-87AA-F2C8BE9665E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44C1324-BADF-4839-9CE2-B1899FB075D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E8D76B5-B528-49C2-8B2D-DEBD9FEFB2F9}"/>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4710B5A-8DF8-42D1-9F7F-D2413F50184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678" name="楕円 677">
          <a:extLst>
            <a:ext uri="{FF2B5EF4-FFF2-40B4-BE49-F238E27FC236}">
              <a16:creationId xmlns:a16="http://schemas.microsoft.com/office/drawing/2014/main" id="{32FE72EB-FEB2-4E63-BE88-F0C45F5AD957}"/>
            </a:ext>
          </a:extLst>
        </xdr:cNvPr>
        <xdr:cNvSpPr/>
      </xdr:nvSpPr>
      <xdr:spPr>
        <a:xfrm>
          <a:off x="14325600" y="1744036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28683</xdr:rowOff>
    </xdr:from>
    <xdr:ext cx="405111" cy="259045"/>
    <xdr:sp macro="" textlink="">
      <xdr:nvSpPr>
        <xdr:cNvPr id="679" name="【庁舎】&#10;有形固定資産減価償却率該当値テキスト">
          <a:extLst>
            <a:ext uri="{FF2B5EF4-FFF2-40B4-BE49-F238E27FC236}">
              <a16:creationId xmlns:a16="http://schemas.microsoft.com/office/drawing/2014/main" id="{8EAA5DC2-3F6B-49BE-98E3-DF9CD09BCF5D}"/>
            </a:ext>
          </a:extLst>
        </xdr:cNvPr>
        <xdr:cNvSpPr txBox="1"/>
      </xdr:nvSpPr>
      <xdr:spPr>
        <a:xfrm>
          <a:off x="14414500" y="172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149498</xdr:rowOff>
    </xdr:from>
    <xdr:to>
      <xdr:col>81</xdr:col>
      <xdr:colOff>101600</xdr:colOff>
      <xdr:row>104</xdr:row>
      <xdr:rowOff>79648</xdr:rowOff>
    </xdr:to>
    <xdr:sp macro="" textlink="">
      <xdr:nvSpPr>
        <xdr:cNvPr id="680" name="楕円 679">
          <a:extLst>
            <a:ext uri="{FF2B5EF4-FFF2-40B4-BE49-F238E27FC236}">
              <a16:creationId xmlns:a16="http://schemas.microsoft.com/office/drawing/2014/main" id="{F04C8342-42C6-446B-86B8-A5C62CEA6A1B}"/>
            </a:ext>
          </a:extLst>
        </xdr:cNvPr>
        <xdr:cNvSpPr/>
      </xdr:nvSpPr>
      <xdr:spPr>
        <a:xfrm>
          <a:off x="13578840" y="174164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56606</xdr:rowOff>
    </xdr:to>
    <xdr:cxnSp macro="">
      <xdr:nvCxnSpPr>
        <xdr:cNvPr id="681" name="直線コネクタ 680">
          <a:extLst>
            <a:ext uri="{FF2B5EF4-FFF2-40B4-BE49-F238E27FC236}">
              <a16:creationId xmlns:a16="http://schemas.microsoft.com/office/drawing/2014/main" id="{3243ACDE-2E5F-4CD8-BD2E-580A0F043F41}"/>
            </a:ext>
          </a:extLst>
        </xdr:cNvPr>
        <xdr:cNvCxnSpPr/>
      </xdr:nvCxnSpPr>
      <xdr:spPr>
        <a:xfrm>
          <a:off x="13629640" y="17463408"/>
          <a:ext cx="74676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682" name="楕円 681">
          <a:extLst>
            <a:ext uri="{FF2B5EF4-FFF2-40B4-BE49-F238E27FC236}">
              <a16:creationId xmlns:a16="http://schemas.microsoft.com/office/drawing/2014/main" id="{5827789A-81FA-414D-821F-BA4E3F2CC9F3}"/>
            </a:ext>
          </a:extLst>
        </xdr:cNvPr>
        <xdr:cNvSpPr/>
      </xdr:nvSpPr>
      <xdr:spPr>
        <a:xfrm>
          <a:off x="12804140" y="17388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28848</xdr:rowOff>
    </xdr:to>
    <xdr:cxnSp macro="">
      <xdr:nvCxnSpPr>
        <xdr:cNvPr id="683" name="直線コネクタ 682">
          <a:extLst>
            <a:ext uri="{FF2B5EF4-FFF2-40B4-BE49-F238E27FC236}">
              <a16:creationId xmlns:a16="http://schemas.microsoft.com/office/drawing/2014/main" id="{91D9CC54-0188-4BB6-A4F9-FA2DBB680D89}"/>
            </a:ext>
          </a:extLst>
        </xdr:cNvPr>
        <xdr:cNvCxnSpPr/>
      </xdr:nvCxnSpPr>
      <xdr:spPr>
        <a:xfrm>
          <a:off x="12854940" y="17435648"/>
          <a:ext cx="7747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89081</xdr:rowOff>
    </xdr:from>
    <xdr:to>
      <xdr:col>72</xdr:col>
      <xdr:colOff>38100</xdr:colOff>
      <xdr:row>104</xdr:row>
      <xdr:rowOff>19231</xdr:rowOff>
    </xdr:to>
    <xdr:sp macro="" textlink="">
      <xdr:nvSpPr>
        <xdr:cNvPr id="684" name="楕円 683">
          <a:extLst>
            <a:ext uri="{FF2B5EF4-FFF2-40B4-BE49-F238E27FC236}">
              <a16:creationId xmlns:a16="http://schemas.microsoft.com/office/drawing/2014/main" id="{C1DDE200-8148-4D7E-9B2A-DE0ED6F58830}"/>
            </a:ext>
          </a:extLst>
        </xdr:cNvPr>
        <xdr:cNvSpPr/>
      </xdr:nvSpPr>
      <xdr:spPr>
        <a:xfrm>
          <a:off x="12029440" y="17356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139881</xdr:rowOff>
    </xdr:from>
    <xdr:to>
      <xdr:col>76</xdr:col>
      <xdr:colOff>114300</xdr:colOff>
      <xdr:row>104</xdr:row>
      <xdr:rowOff>1088</xdr:rowOff>
    </xdr:to>
    <xdr:cxnSp macro="">
      <xdr:nvCxnSpPr>
        <xdr:cNvPr id="685" name="直線コネクタ 684">
          <a:extLst>
            <a:ext uri="{FF2B5EF4-FFF2-40B4-BE49-F238E27FC236}">
              <a16:creationId xmlns:a16="http://schemas.microsoft.com/office/drawing/2014/main" id="{06A5DA7E-1935-46C4-A1DA-42E7188D770C}"/>
            </a:ext>
          </a:extLst>
        </xdr:cNvPr>
        <xdr:cNvCxnSpPr/>
      </xdr:nvCxnSpPr>
      <xdr:spPr>
        <a:xfrm>
          <a:off x="12072620" y="17406801"/>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61323</xdr:rowOff>
    </xdr:from>
    <xdr:to>
      <xdr:col>67</xdr:col>
      <xdr:colOff>101600</xdr:colOff>
      <xdr:row>103</xdr:row>
      <xdr:rowOff>162923</xdr:rowOff>
    </xdr:to>
    <xdr:sp macro="" textlink="">
      <xdr:nvSpPr>
        <xdr:cNvPr id="686" name="楕円 685">
          <a:extLst>
            <a:ext uri="{FF2B5EF4-FFF2-40B4-BE49-F238E27FC236}">
              <a16:creationId xmlns:a16="http://schemas.microsoft.com/office/drawing/2014/main" id="{C291848F-7218-4890-8B06-5A68ED4FB8D4}"/>
            </a:ext>
          </a:extLst>
        </xdr:cNvPr>
        <xdr:cNvSpPr/>
      </xdr:nvSpPr>
      <xdr:spPr>
        <a:xfrm>
          <a:off x="11231880" y="173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112123</xdr:rowOff>
    </xdr:from>
    <xdr:to>
      <xdr:col>71</xdr:col>
      <xdr:colOff>177800</xdr:colOff>
      <xdr:row>103</xdr:row>
      <xdr:rowOff>139881</xdr:rowOff>
    </xdr:to>
    <xdr:cxnSp macro="">
      <xdr:nvCxnSpPr>
        <xdr:cNvPr id="687" name="直線コネクタ 686">
          <a:extLst>
            <a:ext uri="{FF2B5EF4-FFF2-40B4-BE49-F238E27FC236}">
              <a16:creationId xmlns:a16="http://schemas.microsoft.com/office/drawing/2014/main" id="{266AC670-2334-46C3-AB86-29B6F4C2C36A}"/>
            </a:ext>
          </a:extLst>
        </xdr:cNvPr>
        <xdr:cNvCxnSpPr/>
      </xdr:nvCxnSpPr>
      <xdr:spPr>
        <a:xfrm>
          <a:off x="11282680" y="17379043"/>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688" name="n_1aveValue【庁舎】&#10;有形固定資産減価償却率">
          <a:extLst>
            <a:ext uri="{FF2B5EF4-FFF2-40B4-BE49-F238E27FC236}">
              <a16:creationId xmlns:a16="http://schemas.microsoft.com/office/drawing/2014/main" id="{95E60446-2AAD-47A2-A45F-C00F26F69540}"/>
            </a:ext>
          </a:extLst>
        </xdr:cNvPr>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89" name="n_2aveValue【庁舎】&#10;有形固定資産減価償却率">
          <a:extLst>
            <a:ext uri="{FF2B5EF4-FFF2-40B4-BE49-F238E27FC236}">
              <a16:creationId xmlns:a16="http://schemas.microsoft.com/office/drawing/2014/main" id="{114F69A0-0CCF-4095-A87A-6A760576905F}"/>
            </a:ext>
          </a:extLst>
        </xdr:cNvPr>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690" name="n_3aveValue【庁舎】&#10;有形固定資産減価償却率">
          <a:extLst>
            <a:ext uri="{FF2B5EF4-FFF2-40B4-BE49-F238E27FC236}">
              <a16:creationId xmlns:a16="http://schemas.microsoft.com/office/drawing/2014/main" id="{110E18B6-EC0C-45B3-8784-CD103649B54A}"/>
            </a:ext>
          </a:extLst>
        </xdr:cNvPr>
        <xdr:cNvSpPr txBox="1"/>
      </xdr:nvSpPr>
      <xdr:spPr>
        <a:xfrm>
          <a:off x="1190054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691" name="n_4aveValue【庁舎】&#10;有形固定資産減価償却率">
          <a:extLst>
            <a:ext uri="{FF2B5EF4-FFF2-40B4-BE49-F238E27FC236}">
              <a16:creationId xmlns:a16="http://schemas.microsoft.com/office/drawing/2014/main" id="{40AF4714-4200-46BB-AC72-C0AD40F9A9CF}"/>
            </a:ext>
          </a:extLst>
        </xdr:cNvPr>
        <xdr:cNvSpPr txBox="1"/>
      </xdr:nvSpPr>
      <xdr:spPr>
        <a:xfrm>
          <a:off x="11102984"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96175</xdr:rowOff>
    </xdr:from>
    <xdr:ext cx="405111" cy="259045"/>
    <xdr:sp macro="" textlink="">
      <xdr:nvSpPr>
        <xdr:cNvPr id="692" name="n_1mainValue【庁舎】&#10;有形固定資産減価償却率">
          <a:extLst>
            <a:ext uri="{FF2B5EF4-FFF2-40B4-BE49-F238E27FC236}">
              <a16:creationId xmlns:a16="http://schemas.microsoft.com/office/drawing/2014/main" id="{E58FC83F-02A3-4CAB-9C80-BB7FD321DBE9}"/>
            </a:ext>
          </a:extLst>
        </xdr:cNvPr>
        <xdr:cNvSpPr txBox="1"/>
      </xdr:nvSpPr>
      <xdr:spPr>
        <a:xfrm>
          <a:off x="13437244" y="1719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693" name="n_2mainValue【庁舎】&#10;有形固定資産減価償却率">
          <a:extLst>
            <a:ext uri="{FF2B5EF4-FFF2-40B4-BE49-F238E27FC236}">
              <a16:creationId xmlns:a16="http://schemas.microsoft.com/office/drawing/2014/main" id="{5B03715C-7232-442E-82A3-AA7738BD6114}"/>
            </a:ext>
          </a:extLst>
        </xdr:cNvPr>
        <xdr:cNvSpPr txBox="1"/>
      </xdr:nvSpPr>
      <xdr:spPr>
        <a:xfrm>
          <a:off x="12675244" y="1716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35758</xdr:rowOff>
    </xdr:from>
    <xdr:ext cx="405111" cy="259045"/>
    <xdr:sp macro="" textlink="">
      <xdr:nvSpPr>
        <xdr:cNvPr id="694" name="n_3mainValue【庁舎】&#10;有形固定資産減価償却率">
          <a:extLst>
            <a:ext uri="{FF2B5EF4-FFF2-40B4-BE49-F238E27FC236}">
              <a16:creationId xmlns:a16="http://schemas.microsoft.com/office/drawing/2014/main" id="{B3B2E144-A58B-4913-82E8-DD1E0506DA12}"/>
            </a:ext>
          </a:extLst>
        </xdr:cNvPr>
        <xdr:cNvSpPr txBox="1"/>
      </xdr:nvSpPr>
      <xdr:spPr>
        <a:xfrm>
          <a:off x="11900544" y="1713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8000</xdr:rowOff>
    </xdr:from>
    <xdr:ext cx="405111" cy="259045"/>
    <xdr:sp macro="" textlink="">
      <xdr:nvSpPr>
        <xdr:cNvPr id="695" name="n_4mainValue【庁舎】&#10;有形固定資産減価償却率">
          <a:extLst>
            <a:ext uri="{FF2B5EF4-FFF2-40B4-BE49-F238E27FC236}">
              <a16:creationId xmlns:a16="http://schemas.microsoft.com/office/drawing/2014/main" id="{C9D41B49-DDE1-42AC-83E8-5F72EDCD8640}"/>
            </a:ext>
          </a:extLst>
        </xdr:cNvPr>
        <xdr:cNvSpPr txBox="1"/>
      </xdr:nvSpPr>
      <xdr:spPr>
        <a:xfrm>
          <a:off x="11102984" y="1710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B3380926-201E-4B57-AA08-8C1FDEFC495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627848F-AED5-4C26-822D-55E8DAAAA2A6}"/>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E1CCE18F-5AD4-43DA-8EB6-8F61B5A912A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E24401F6-6334-4DB9-BD07-8C42667B95F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AA778647-6A5C-4AF7-86F1-910C0AC8A59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58684327-F4BD-4138-9C92-61E23F009EF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FDABC729-578F-4862-9C46-9B6D73C9206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54C24532-5986-4747-8A18-6DDEAD855DE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32A6B3FA-80A0-4788-8715-6E702F4D803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9E471808-50F3-4D7E-A788-226028335C7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B39C2DBE-793D-499B-A39B-2EC61D9335AE}"/>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35879372-8C6C-4DCE-99F0-08E028FEF656}"/>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532D7E7E-5279-4E62-AE80-EE2DF8E1EE6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2B041FE3-4044-48C3-B2AA-06DBDB38FAB8}"/>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51540BCF-1FEF-4F1A-8562-117B6B3C4F35}"/>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F48F8CF5-0C74-4AEA-BB06-621A80C933A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8118B454-2453-43BB-BEDB-39C64C7787A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125CB28A-98DC-41C6-8B74-68DFD847D98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F9919B73-7417-4419-B853-EF2F1EDE4811}"/>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1BDEB83B-F052-4536-A5B2-F4FA5EA5A784}"/>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9AE81B33-1118-4CE7-B067-BE0A672AC31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D8C97FE3-21D9-4C99-9B3F-75F9DB327D9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6EDB23E8-C29E-4148-867B-D6C42DB79A5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F60248A7-7DC9-4C8D-934D-65CE52457F7B}"/>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3F0AB796-375C-4D12-933A-1DDB45C091A9}"/>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21" name="直線コネクタ 720">
          <a:extLst>
            <a:ext uri="{FF2B5EF4-FFF2-40B4-BE49-F238E27FC236}">
              <a16:creationId xmlns:a16="http://schemas.microsoft.com/office/drawing/2014/main" id="{656E1968-AE91-40B4-B5D8-34A5C1FDD744}"/>
            </a:ext>
          </a:extLst>
        </xdr:cNvPr>
        <xdr:cNvCxnSpPr/>
      </xdr:nvCxnSpPr>
      <xdr:spPr>
        <a:xfrm flipV="1">
          <a:off x="19509104" y="16817339"/>
          <a:ext cx="0" cy="126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22" name="【庁舎】&#10;一人当たり面積最小値テキスト">
          <a:extLst>
            <a:ext uri="{FF2B5EF4-FFF2-40B4-BE49-F238E27FC236}">
              <a16:creationId xmlns:a16="http://schemas.microsoft.com/office/drawing/2014/main" id="{84FBE85E-1E3F-4D80-BB47-140B28971564}"/>
            </a:ext>
          </a:extLst>
        </xdr:cNvPr>
        <xdr:cNvSpPr txBox="1"/>
      </xdr:nvSpPr>
      <xdr:spPr>
        <a:xfrm>
          <a:off x="19547840" y="18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23" name="直線コネクタ 722">
          <a:extLst>
            <a:ext uri="{FF2B5EF4-FFF2-40B4-BE49-F238E27FC236}">
              <a16:creationId xmlns:a16="http://schemas.microsoft.com/office/drawing/2014/main" id="{542B4179-D763-4C2E-8F28-56A01FF82FFA}"/>
            </a:ext>
          </a:extLst>
        </xdr:cNvPr>
        <xdr:cNvCxnSpPr/>
      </xdr:nvCxnSpPr>
      <xdr:spPr>
        <a:xfrm>
          <a:off x="19443700" y="18077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24" name="【庁舎】&#10;一人当たり面積最大値テキスト">
          <a:extLst>
            <a:ext uri="{FF2B5EF4-FFF2-40B4-BE49-F238E27FC236}">
              <a16:creationId xmlns:a16="http://schemas.microsoft.com/office/drawing/2014/main" id="{6BA64F3E-D1B6-42A9-9D25-49EAE9718B47}"/>
            </a:ext>
          </a:extLst>
        </xdr:cNvPr>
        <xdr:cNvSpPr txBox="1"/>
      </xdr:nvSpPr>
      <xdr:spPr>
        <a:xfrm>
          <a:off x="19547840" y="1659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25" name="直線コネクタ 724">
          <a:extLst>
            <a:ext uri="{FF2B5EF4-FFF2-40B4-BE49-F238E27FC236}">
              <a16:creationId xmlns:a16="http://schemas.microsoft.com/office/drawing/2014/main" id="{7C2EDD38-7820-46B8-9309-08AA4DB266D0}"/>
            </a:ext>
          </a:extLst>
        </xdr:cNvPr>
        <xdr:cNvCxnSpPr/>
      </xdr:nvCxnSpPr>
      <xdr:spPr>
        <a:xfrm>
          <a:off x="194437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26" name="【庁舎】&#10;一人当たり面積平均値テキスト">
          <a:extLst>
            <a:ext uri="{FF2B5EF4-FFF2-40B4-BE49-F238E27FC236}">
              <a16:creationId xmlns:a16="http://schemas.microsoft.com/office/drawing/2014/main" id="{47908C2B-78D4-4406-9886-F562C35EACC4}"/>
            </a:ext>
          </a:extLst>
        </xdr:cNvPr>
        <xdr:cNvSpPr txBox="1"/>
      </xdr:nvSpPr>
      <xdr:spPr>
        <a:xfrm>
          <a:off x="19547840" y="176664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27" name="フローチャート: 判断 726">
          <a:extLst>
            <a:ext uri="{FF2B5EF4-FFF2-40B4-BE49-F238E27FC236}">
              <a16:creationId xmlns:a16="http://schemas.microsoft.com/office/drawing/2014/main" id="{8EE17A49-D2E4-4008-B799-81E90B1B8568}"/>
            </a:ext>
          </a:extLst>
        </xdr:cNvPr>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28" name="フローチャート: 判断 727">
          <a:extLst>
            <a:ext uri="{FF2B5EF4-FFF2-40B4-BE49-F238E27FC236}">
              <a16:creationId xmlns:a16="http://schemas.microsoft.com/office/drawing/2014/main" id="{79A04002-0447-41ED-84C8-6570FB1D9FC6}"/>
            </a:ext>
          </a:extLst>
        </xdr:cNvPr>
        <xdr:cNvSpPr/>
      </xdr:nvSpPr>
      <xdr:spPr>
        <a:xfrm>
          <a:off x="18735040" y="176912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29" name="フローチャート: 判断 728">
          <a:extLst>
            <a:ext uri="{FF2B5EF4-FFF2-40B4-BE49-F238E27FC236}">
              <a16:creationId xmlns:a16="http://schemas.microsoft.com/office/drawing/2014/main" id="{8A4474A7-1861-40CC-B986-8B18726AF430}"/>
            </a:ext>
          </a:extLst>
        </xdr:cNvPr>
        <xdr:cNvSpPr/>
      </xdr:nvSpPr>
      <xdr:spPr>
        <a:xfrm>
          <a:off x="17937480" y="177043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30" name="フローチャート: 判断 729">
          <a:extLst>
            <a:ext uri="{FF2B5EF4-FFF2-40B4-BE49-F238E27FC236}">
              <a16:creationId xmlns:a16="http://schemas.microsoft.com/office/drawing/2014/main" id="{ABA608A6-CD1F-4040-BFB9-232FEF6C5E23}"/>
            </a:ext>
          </a:extLst>
        </xdr:cNvPr>
        <xdr:cNvSpPr/>
      </xdr:nvSpPr>
      <xdr:spPr>
        <a:xfrm>
          <a:off x="171627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1" name="フローチャート: 判断 730">
          <a:extLst>
            <a:ext uri="{FF2B5EF4-FFF2-40B4-BE49-F238E27FC236}">
              <a16:creationId xmlns:a16="http://schemas.microsoft.com/office/drawing/2014/main" id="{8A389523-0BE1-4DFF-AECF-180FDE709523}"/>
            </a:ext>
          </a:extLst>
        </xdr:cNvPr>
        <xdr:cNvSpPr/>
      </xdr:nvSpPr>
      <xdr:spPr>
        <a:xfrm>
          <a:off x="16388080" y="1773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6FF11A0-6462-4EA3-A66D-BBD55F264AE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68320AD-F8ED-47F5-A67B-1FF7CA72EFD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353A3A7-5C04-4495-9602-59874BE6DDA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016C0DC-3970-4AFB-8DA6-0E16DC4FEA8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B3E7451-6A18-4E64-9592-92E14C05502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164193</xdr:rowOff>
    </xdr:from>
    <xdr:to>
      <xdr:col>116</xdr:col>
      <xdr:colOff>114300</xdr:colOff>
      <xdr:row>102</xdr:row>
      <xdr:rowOff>94343</xdr:rowOff>
    </xdr:to>
    <xdr:sp macro="" textlink="">
      <xdr:nvSpPr>
        <xdr:cNvPr id="737" name="楕円 736">
          <a:extLst>
            <a:ext uri="{FF2B5EF4-FFF2-40B4-BE49-F238E27FC236}">
              <a16:creationId xmlns:a16="http://schemas.microsoft.com/office/drawing/2014/main" id="{D11A7F55-A822-4227-986B-D95B402522E1}"/>
            </a:ext>
          </a:extLst>
        </xdr:cNvPr>
        <xdr:cNvSpPr/>
      </xdr:nvSpPr>
      <xdr:spPr>
        <a:xfrm>
          <a:off x="19458940" y="17095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15620</xdr:rowOff>
    </xdr:from>
    <xdr:ext cx="469744" cy="259045"/>
    <xdr:sp macro="" textlink="">
      <xdr:nvSpPr>
        <xdr:cNvPr id="738" name="【庁舎】&#10;一人当たり面積該当値テキスト">
          <a:extLst>
            <a:ext uri="{FF2B5EF4-FFF2-40B4-BE49-F238E27FC236}">
              <a16:creationId xmlns:a16="http://schemas.microsoft.com/office/drawing/2014/main" id="{4C0C8601-21AB-45EE-A466-DC130A661C55}"/>
            </a:ext>
          </a:extLst>
        </xdr:cNvPr>
        <xdr:cNvSpPr txBox="1"/>
      </xdr:nvSpPr>
      <xdr:spPr>
        <a:xfrm>
          <a:off x="19547840" y="169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164193</xdr:rowOff>
    </xdr:from>
    <xdr:to>
      <xdr:col>112</xdr:col>
      <xdr:colOff>38100</xdr:colOff>
      <xdr:row>102</xdr:row>
      <xdr:rowOff>94343</xdr:rowOff>
    </xdr:to>
    <xdr:sp macro="" textlink="">
      <xdr:nvSpPr>
        <xdr:cNvPr id="739" name="楕円 738">
          <a:extLst>
            <a:ext uri="{FF2B5EF4-FFF2-40B4-BE49-F238E27FC236}">
              <a16:creationId xmlns:a16="http://schemas.microsoft.com/office/drawing/2014/main" id="{BBE11C54-2AC3-4AF3-A30C-6139395916C5}"/>
            </a:ext>
          </a:extLst>
        </xdr:cNvPr>
        <xdr:cNvSpPr/>
      </xdr:nvSpPr>
      <xdr:spPr>
        <a:xfrm>
          <a:off x="18735040" y="170958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43543</xdr:rowOff>
    </xdr:from>
    <xdr:to>
      <xdr:col>116</xdr:col>
      <xdr:colOff>63500</xdr:colOff>
      <xdr:row>102</xdr:row>
      <xdr:rowOff>43543</xdr:rowOff>
    </xdr:to>
    <xdr:cxnSp macro="">
      <xdr:nvCxnSpPr>
        <xdr:cNvPr id="740" name="直線コネクタ 739">
          <a:extLst>
            <a:ext uri="{FF2B5EF4-FFF2-40B4-BE49-F238E27FC236}">
              <a16:creationId xmlns:a16="http://schemas.microsoft.com/office/drawing/2014/main" id="{80D25F7D-0161-42D5-9395-C61B35636758}"/>
            </a:ext>
          </a:extLst>
        </xdr:cNvPr>
        <xdr:cNvCxnSpPr/>
      </xdr:nvCxnSpPr>
      <xdr:spPr>
        <a:xfrm>
          <a:off x="18778220" y="1714282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167458</xdr:rowOff>
    </xdr:from>
    <xdr:to>
      <xdr:col>107</xdr:col>
      <xdr:colOff>101600</xdr:colOff>
      <xdr:row>102</xdr:row>
      <xdr:rowOff>97608</xdr:rowOff>
    </xdr:to>
    <xdr:sp macro="" textlink="">
      <xdr:nvSpPr>
        <xdr:cNvPr id="741" name="楕円 740">
          <a:extLst>
            <a:ext uri="{FF2B5EF4-FFF2-40B4-BE49-F238E27FC236}">
              <a16:creationId xmlns:a16="http://schemas.microsoft.com/office/drawing/2014/main" id="{7C007935-EBEB-43A2-A0C6-F38534A06444}"/>
            </a:ext>
          </a:extLst>
        </xdr:cNvPr>
        <xdr:cNvSpPr/>
      </xdr:nvSpPr>
      <xdr:spPr>
        <a:xfrm>
          <a:off x="17937480" y="17099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43543</xdr:rowOff>
    </xdr:from>
    <xdr:to>
      <xdr:col>111</xdr:col>
      <xdr:colOff>177800</xdr:colOff>
      <xdr:row>102</xdr:row>
      <xdr:rowOff>46808</xdr:rowOff>
    </xdr:to>
    <xdr:cxnSp macro="">
      <xdr:nvCxnSpPr>
        <xdr:cNvPr id="742" name="直線コネクタ 741">
          <a:extLst>
            <a:ext uri="{FF2B5EF4-FFF2-40B4-BE49-F238E27FC236}">
              <a16:creationId xmlns:a16="http://schemas.microsoft.com/office/drawing/2014/main" id="{4677DDFF-01CC-45EA-8000-0A46608E5BD9}"/>
            </a:ext>
          </a:extLst>
        </xdr:cNvPr>
        <xdr:cNvCxnSpPr/>
      </xdr:nvCxnSpPr>
      <xdr:spPr>
        <a:xfrm flipV="1">
          <a:off x="17988280" y="17142823"/>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5806</xdr:rowOff>
    </xdr:from>
    <xdr:to>
      <xdr:col>102</xdr:col>
      <xdr:colOff>165100</xdr:colOff>
      <xdr:row>102</xdr:row>
      <xdr:rowOff>107406</xdr:rowOff>
    </xdr:to>
    <xdr:sp macro="" textlink="">
      <xdr:nvSpPr>
        <xdr:cNvPr id="743" name="楕円 742">
          <a:extLst>
            <a:ext uri="{FF2B5EF4-FFF2-40B4-BE49-F238E27FC236}">
              <a16:creationId xmlns:a16="http://schemas.microsoft.com/office/drawing/2014/main" id="{E64CF9E0-F3EF-4457-8AD8-2E8D3BECF020}"/>
            </a:ext>
          </a:extLst>
        </xdr:cNvPr>
        <xdr:cNvSpPr/>
      </xdr:nvSpPr>
      <xdr:spPr>
        <a:xfrm>
          <a:off x="1716278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46808</xdr:rowOff>
    </xdr:from>
    <xdr:to>
      <xdr:col>107</xdr:col>
      <xdr:colOff>50800</xdr:colOff>
      <xdr:row>102</xdr:row>
      <xdr:rowOff>56606</xdr:rowOff>
    </xdr:to>
    <xdr:cxnSp macro="">
      <xdr:nvCxnSpPr>
        <xdr:cNvPr id="744" name="直線コネクタ 743">
          <a:extLst>
            <a:ext uri="{FF2B5EF4-FFF2-40B4-BE49-F238E27FC236}">
              <a16:creationId xmlns:a16="http://schemas.microsoft.com/office/drawing/2014/main" id="{A2CEE5C4-D014-4E53-8853-58604A64CEC5}"/>
            </a:ext>
          </a:extLst>
        </xdr:cNvPr>
        <xdr:cNvCxnSpPr/>
      </xdr:nvCxnSpPr>
      <xdr:spPr>
        <a:xfrm flipV="1">
          <a:off x="17213580" y="17146088"/>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9071</xdr:rowOff>
    </xdr:from>
    <xdr:to>
      <xdr:col>98</xdr:col>
      <xdr:colOff>38100</xdr:colOff>
      <xdr:row>102</xdr:row>
      <xdr:rowOff>110671</xdr:rowOff>
    </xdr:to>
    <xdr:sp macro="" textlink="">
      <xdr:nvSpPr>
        <xdr:cNvPr id="745" name="楕円 744">
          <a:extLst>
            <a:ext uri="{FF2B5EF4-FFF2-40B4-BE49-F238E27FC236}">
              <a16:creationId xmlns:a16="http://schemas.microsoft.com/office/drawing/2014/main" id="{021B748D-893F-4E64-993B-945D8A374ADE}"/>
            </a:ext>
          </a:extLst>
        </xdr:cNvPr>
        <xdr:cNvSpPr/>
      </xdr:nvSpPr>
      <xdr:spPr>
        <a:xfrm>
          <a:off x="16388080" y="171083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56606</xdr:rowOff>
    </xdr:from>
    <xdr:to>
      <xdr:col>102</xdr:col>
      <xdr:colOff>114300</xdr:colOff>
      <xdr:row>102</xdr:row>
      <xdr:rowOff>59871</xdr:rowOff>
    </xdr:to>
    <xdr:cxnSp macro="">
      <xdr:nvCxnSpPr>
        <xdr:cNvPr id="746" name="直線コネクタ 745">
          <a:extLst>
            <a:ext uri="{FF2B5EF4-FFF2-40B4-BE49-F238E27FC236}">
              <a16:creationId xmlns:a16="http://schemas.microsoft.com/office/drawing/2014/main" id="{0D9157BD-E45E-48A9-9A1A-605E940E55F5}"/>
            </a:ext>
          </a:extLst>
        </xdr:cNvPr>
        <xdr:cNvCxnSpPr/>
      </xdr:nvCxnSpPr>
      <xdr:spPr>
        <a:xfrm flipV="1">
          <a:off x="16431260" y="1715588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747" name="n_1aveValue【庁舎】&#10;一人当たり面積">
          <a:extLst>
            <a:ext uri="{FF2B5EF4-FFF2-40B4-BE49-F238E27FC236}">
              <a16:creationId xmlns:a16="http://schemas.microsoft.com/office/drawing/2014/main" id="{C7FCECCC-53F9-440E-B00F-933B4F509CA8}"/>
            </a:ext>
          </a:extLst>
        </xdr:cNvPr>
        <xdr:cNvSpPr txBox="1"/>
      </xdr:nvSpPr>
      <xdr:spPr>
        <a:xfrm>
          <a:off x="18561127" y="1778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748" name="n_2aveValue【庁舎】&#10;一人当たり面積">
          <a:extLst>
            <a:ext uri="{FF2B5EF4-FFF2-40B4-BE49-F238E27FC236}">
              <a16:creationId xmlns:a16="http://schemas.microsoft.com/office/drawing/2014/main" id="{5A13CB09-674A-4559-94C8-1B6A7E2BCC24}"/>
            </a:ext>
          </a:extLst>
        </xdr:cNvPr>
        <xdr:cNvSpPr txBox="1"/>
      </xdr:nvSpPr>
      <xdr:spPr>
        <a:xfrm>
          <a:off x="17776267" y="177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749" name="n_3aveValue【庁舎】&#10;一人当たり面積">
          <a:extLst>
            <a:ext uri="{FF2B5EF4-FFF2-40B4-BE49-F238E27FC236}">
              <a16:creationId xmlns:a16="http://schemas.microsoft.com/office/drawing/2014/main" id="{88FC71B3-5FC1-46A3-9AE0-F5672080B53F}"/>
            </a:ext>
          </a:extLst>
        </xdr:cNvPr>
        <xdr:cNvSpPr txBox="1"/>
      </xdr:nvSpPr>
      <xdr:spPr>
        <a:xfrm>
          <a:off x="17001567" y="17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750" name="n_4aveValue【庁舎】&#10;一人当たり面積">
          <a:extLst>
            <a:ext uri="{FF2B5EF4-FFF2-40B4-BE49-F238E27FC236}">
              <a16:creationId xmlns:a16="http://schemas.microsoft.com/office/drawing/2014/main" id="{CFEF138B-BC19-4C66-804F-40F9E1F804A7}"/>
            </a:ext>
          </a:extLst>
        </xdr:cNvPr>
        <xdr:cNvSpPr txBox="1"/>
      </xdr:nvSpPr>
      <xdr:spPr>
        <a:xfrm>
          <a:off x="162268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110870</xdr:rowOff>
    </xdr:from>
    <xdr:ext cx="469744" cy="259045"/>
    <xdr:sp macro="" textlink="">
      <xdr:nvSpPr>
        <xdr:cNvPr id="751" name="n_1mainValue【庁舎】&#10;一人当たり面積">
          <a:extLst>
            <a:ext uri="{FF2B5EF4-FFF2-40B4-BE49-F238E27FC236}">
              <a16:creationId xmlns:a16="http://schemas.microsoft.com/office/drawing/2014/main" id="{1B5798E1-0997-4E3D-BE49-97C385CD17AC}"/>
            </a:ext>
          </a:extLst>
        </xdr:cNvPr>
        <xdr:cNvSpPr txBox="1"/>
      </xdr:nvSpPr>
      <xdr:spPr>
        <a:xfrm>
          <a:off x="18561127" y="168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114135</xdr:rowOff>
    </xdr:from>
    <xdr:ext cx="469744" cy="259045"/>
    <xdr:sp macro="" textlink="">
      <xdr:nvSpPr>
        <xdr:cNvPr id="752" name="n_2mainValue【庁舎】&#10;一人当たり面積">
          <a:extLst>
            <a:ext uri="{FF2B5EF4-FFF2-40B4-BE49-F238E27FC236}">
              <a16:creationId xmlns:a16="http://schemas.microsoft.com/office/drawing/2014/main" id="{34AA7D4D-97E0-42B8-A259-3B53313A4A7A}"/>
            </a:ext>
          </a:extLst>
        </xdr:cNvPr>
        <xdr:cNvSpPr txBox="1"/>
      </xdr:nvSpPr>
      <xdr:spPr>
        <a:xfrm>
          <a:off x="17776267" y="168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123933</xdr:rowOff>
    </xdr:from>
    <xdr:ext cx="469744" cy="259045"/>
    <xdr:sp macro="" textlink="">
      <xdr:nvSpPr>
        <xdr:cNvPr id="753" name="n_3mainValue【庁舎】&#10;一人当たり面積">
          <a:extLst>
            <a:ext uri="{FF2B5EF4-FFF2-40B4-BE49-F238E27FC236}">
              <a16:creationId xmlns:a16="http://schemas.microsoft.com/office/drawing/2014/main" id="{6B3B277E-30D1-4D3A-BF20-757BBC200CF2}"/>
            </a:ext>
          </a:extLst>
        </xdr:cNvPr>
        <xdr:cNvSpPr txBox="1"/>
      </xdr:nvSpPr>
      <xdr:spPr>
        <a:xfrm>
          <a:off x="17001567" y="168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127198</xdr:rowOff>
    </xdr:from>
    <xdr:ext cx="469744" cy="259045"/>
    <xdr:sp macro="" textlink="">
      <xdr:nvSpPr>
        <xdr:cNvPr id="754" name="n_4mainValue【庁舎】&#10;一人当たり面積">
          <a:extLst>
            <a:ext uri="{FF2B5EF4-FFF2-40B4-BE49-F238E27FC236}">
              <a16:creationId xmlns:a16="http://schemas.microsoft.com/office/drawing/2014/main" id="{E6EA0F80-11A7-4F84-98D0-073825596AB5}"/>
            </a:ext>
          </a:extLst>
        </xdr:cNvPr>
        <xdr:cNvSpPr txBox="1"/>
      </xdr:nvSpPr>
      <xdr:spPr>
        <a:xfrm>
          <a:off x="16226867" y="1689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482AE0D3-9E38-4A0D-A6DC-4EA7742BF3F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E5EC095-A085-4087-9CE6-BCC3739305C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E9E35407-0BA5-465E-8FB2-B760E454B5B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や庁舎は比較的新しく、面積も充実していると読み取ることができる。また、福祉施設における減価償却率も類似団体平均との比較において近似であり施設の更新が行われているものの、一人当たり面積は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一般廃棄物処理施設に関しては、減価償却率が類似団体平均との差が拡大する傾向にあることも特徴的である。また、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体育館・プールや市民会館については、厚田区プール整備により一度は償却率の下降が見られたが、再び上昇に転じている。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施設類型に関しては、総じて、減価償却は一定程度進んでいるものの、一人当たり面積は比較的充実しているといえる。これは、合併前の旧団体において整備した施設を現在も多く使用している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58,288
57,822
722.42
27,909,558
27,583,607
228,953
16,637,474
32,069,540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新港地域を中心とする企業の設備投資の増加等により、近年</a:t>
          </a:r>
          <a:r>
            <a:rPr kumimoji="1" lang="ja-JP" altLang="ja-JP" sz="1100">
              <a:solidFill>
                <a:schemeClr val="dk1"/>
              </a:solidFill>
              <a:effectLst/>
              <a:latin typeface="+mn-lt"/>
              <a:ea typeface="+mn-ea"/>
              <a:cs typeface="+mn-cs"/>
            </a:rPr>
            <a:t>固定資産税（償却資産）が</a:t>
          </a:r>
          <a:r>
            <a:rPr kumimoji="1" lang="ja-JP" altLang="en-US" sz="1100">
              <a:solidFill>
                <a:schemeClr val="dk1"/>
              </a:solidFill>
              <a:effectLst/>
              <a:latin typeface="+mn-lt"/>
              <a:ea typeface="+mn-ea"/>
              <a:cs typeface="+mn-cs"/>
            </a:rPr>
            <a:t>堅調に</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財政力指数を押し上げるには足りず、また、</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との比較においてもその平均を</a:t>
          </a:r>
          <a:r>
            <a:rPr kumimoji="1" lang="ja-JP" altLang="ja-JP" sz="1100">
              <a:solidFill>
                <a:schemeClr val="dk1"/>
              </a:solidFill>
              <a:effectLst/>
              <a:latin typeface="+mn-lt"/>
              <a:ea typeface="+mn-ea"/>
              <a:cs typeface="+mn-cs"/>
            </a:rPr>
            <a:t>依然として下回っている。今後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歳入確保の取組を継続して行うとともに、地方債の発行を抑制するなど、安定的な財政運営の維持に努める。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直近５年度内の比較においては初めて経常収支比率の改善が見られた。この要因は、</a:t>
          </a:r>
          <a:r>
            <a:rPr lang="ja-JP" altLang="en-US" sz="1100" b="0" i="0" baseline="0">
              <a:solidFill>
                <a:schemeClr val="dk1"/>
              </a:solidFill>
              <a:effectLst/>
              <a:latin typeface="+mn-lt"/>
              <a:ea typeface="+mn-ea"/>
              <a:cs typeface="+mn-cs"/>
            </a:rPr>
            <a:t>公債費の減のほか、少雪に伴い除排雪経費が減少したことによる維持補修費の減等と分析できる。除排雪経費については気候による不確定要素を含むところ、今後における確実な要素として、経過年数の増加に伴う公共施設の維持補修費の増加が挙げられることから、公共施設等総合管理計画に基づき、施設の最適配置の実現を図るなど、弾力性のある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62</xdr:row>
      <xdr:rowOff>160274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660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62</xdr:row>
      <xdr:rowOff>160274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081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78232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8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54102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405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115079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46245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年度は、人件費が前年比で</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、プレミアム付商品券発行事業といった大規模な事業の実施に伴</a:t>
          </a:r>
          <a:r>
            <a:rPr kumimoji="1" lang="ja-JP" altLang="en-US" sz="1100">
              <a:solidFill>
                <a:schemeClr val="dk1"/>
              </a:solidFill>
              <a:effectLst/>
              <a:latin typeface="+mn-lt"/>
              <a:ea typeface="+mn-ea"/>
              <a:cs typeface="+mn-cs"/>
            </a:rPr>
            <a:t>う物件費の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が見られる。一方で、除排雪経費の減等により</a:t>
          </a:r>
          <a:r>
            <a:rPr kumimoji="1" lang="ja-JP" altLang="ja-JP" sz="1100">
              <a:solidFill>
                <a:schemeClr val="dk1"/>
              </a:solidFill>
              <a:effectLst/>
              <a:latin typeface="+mn-lt"/>
              <a:ea typeface="+mn-ea"/>
              <a:cs typeface="+mn-cs"/>
            </a:rPr>
            <a:t>維持補修費が</a:t>
          </a:r>
          <a:r>
            <a:rPr kumimoji="1" lang="ja-JP" altLang="en-US" sz="1100">
              <a:solidFill>
                <a:schemeClr val="dk1"/>
              </a:solidFill>
              <a:effectLst/>
              <a:latin typeface="+mn-lt"/>
              <a:ea typeface="+mn-ea"/>
              <a:cs typeface="+mn-cs"/>
            </a:rPr>
            <a:t>減少したことにより、本項目の決算額全体では前年度比で減少したものと分析できる。</a:t>
          </a:r>
          <a:r>
            <a:rPr kumimoji="1" lang="ja-JP" altLang="ja-JP" sz="1100">
              <a:solidFill>
                <a:schemeClr val="dk1"/>
              </a:solidFill>
              <a:effectLst/>
              <a:latin typeface="+mn-lt"/>
              <a:ea typeface="+mn-ea"/>
              <a:cs typeface="+mn-cs"/>
            </a:rPr>
            <a:t>類似団体平均との差</a:t>
          </a:r>
          <a:r>
            <a:rPr kumimoji="1" lang="ja-JP" altLang="en-US" sz="1100">
              <a:solidFill>
                <a:schemeClr val="dk1"/>
              </a:solidFill>
              <a:effectLst/>
              <a:latin typeface="+mn-lt"/>
              <a:ea typeface="+mn-ea"/>
              <a:cs typeface="+mn-cs"/>
            </a:rPr>
            <a:t>は若干小さくなっているが、まだなお開きが見られることから、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合理的な財政運営を図り、必要経費の見直しに努めていく。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119185</xdr:rowOff>
    </xdr:from>
    <xdr:to>
      <xdr:col>23</xdr:col>
      <xdr:colOff>133350</xdr:colOff>
      <xdr:row>87</xdr:row>
      <xdr:rowOff>120053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5035335"/>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37883</xdr:rowOff>
    </xdr:from>
    <xdr:to>
      <xdr:col>19</xdr:col>
      <xdr:colOff>133350</xdr:colOff>
      <xdr:row>87</xdr:row>
      <xdr:rowOff>120053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954033"/>
          <a:ext cx="889000" cy="8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102228</xdr:rowOff>
    </xdr:from>
    <xdr:to>
      <xdr:col>15</xdr:col>
      <xdr:colOff>82550</xdr:colOff>
      <xdr:row>87</xdr:row>
      <xdr:rowOff>37883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846928"/>
          <a:ext cx="889000" cy="10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46954</xdr:rowOff>
    </xdr:from>
    <xdr:to>
      <xdr:col>11</xdr:col>
      <xdr:colOff>31750</xdr:colOff>
      <xdr:row>86</xdr:row>
      <xdr:rowOff>102228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791654"/>
          <a:ext cx="889000" cy="5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68385</xdr:rowOff>
    </xdr:from>
    <xdr:to>
      <xdr:col>23</xdr:col>
      <xdr:colOff>184150</xdr:colOff>
      <xdr:row>87</xdr:row>
      <xdr:rowOff>169985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9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40462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95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69253</xdr:rowOff>
    </xdr:from>
    <xdr:to>
      <xdr:col>19</xdr:col>
      <xdr:colOff>184150</xdr:colOff>
      <xdr:row>87</xdr:row>
      <xdr:rowOff>170853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98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155630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07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158533</xdr:rowOff>
    </xdr:from>
    <xdr:to>
      <xdr:col>15</xdr:col>
      <xdr:colOff>133350</xdr:colOff>
      <xdr:row>87</xdr:row>
      <xdr:rowOff>88683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9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73460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98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51428</xdr:rowOff>
    </xdr:from>
    <xdr:to>
      <xdr:col>11</xdr:col>
      <xdr:colOff>82550</xdr:colOff>
      <xdr:row>86</xdr:row>
      <xdr:rowOff>153028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7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137805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88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167604</xdr:rowOff>
    </xdr:from>
    <xdr:to>
      <xdr:col>7</xdr:col>
      <xdr:colOff>31750</xdr:colOff>
      <xdr:row>86</xdr:row>
      <xdr:rowOff>97754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7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82531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82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98.3</a:t>
          </a:r>
          <a:r>
            <a:rPr kumimoji="1" lang="ja-JP" altLang="ja-JP" sz="1100">
              <a:solidFill>
                <a:schemeClr val="dk1"/>
              </a:solidFill>
              <a:effectLst/>
              <a:latin typeface="+mn-lt"/>
              <a:ea typeface="+mn-ea"/>
              <a:cs typeface="+mn-cs"/>
            </a:rPr>
            <a:t>となっている。国に準拠した給与水準を確保する方針は従前から変わらず、今後も定員適正化計画に基づき適正な管理を行う。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84364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945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773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50091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145341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退職等に伴う欠員を補填するため、近年は職員の新規採用を一定規模行っていることから、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年度は前年度に引き続き類似団体の平均を上回った。人口の減少が直ちに事務量の減少に結びつかないものではあるが、一層の定員適正化に努め、定員適正化計画を着実に実行していく。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129434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3700"/>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95250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933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14817</xdr:rowOff>
    </xdr:from>
    <xdr:to>
      <xdr:col>72</xdr:col>
      <xdr:colOff>203200</xdr:colOff>
      <xdr:row>61</xdr:row>
      <xdr:rowOff>34925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7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4763</xdr:rowOff>
    </xdr:from>
    <xdr:to>
      <xdr:col>68</xdr:col>
      <xdr:colOff>152400</xdr:colOff>
      <xdr:row>61</xdr:row>
      <xdr:rowOff>14817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632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78634</xdr:rowOff>
    </xdr:from>
    <xdr:to>
      <xdr:col>81</xdr:col>
      <xdr:colOff>95250</xdr:colOff>
      <xdr:row>62</xdr:row>
      <xdr:rowOff>8784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50711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130827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50394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125413</xdr:rowOff>
    </xdr:from>
    <xdr:to>
      <xdr:col>64</xdr:col>
      <xdr:colOff>152400</xdr:colOff>
      <xdr:row>61</xdr:row>
      <xdr:rowOff>55563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40340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直近５年度内の比較においては初めて</a:t>
          </a:r>
          <a:r>
            <a:rPr kumimoji="1" lang="ja-JP" altLang="en-US" sz="1100">
              <a:solidFill>
                <a:schemeClr val="dk1"/>
              </a:solidFill>
              <a:effectLst/>
              <a:latin typeface="+mn-lt"/>
              <a:ea typeface="+mn-ea"/>
              <a:cs typeface="+mn-cs"/>
            </a:rPr>
            <a:t>実質公債費比率の改善が見られた。</a:t>
          </a:r>
          <a:r>
            <a:rPr kumimoji="1" lang="ja-JP" altLang="ja-JP" sz="1100">
              <a:solidFill>
                <a:schemeClr val="dk1"/>
              </a:solidFill>
              <a:effectLst/>
              <a:latin typeface="+mn-lt"/>
              <a:ea typeface="+mn-ea"/>
              <a:cs typeface="+mn-cs"/>
            </a:rPr>
            <a:t>財政運営指針に基づき、普通建設事業債の発行を抑制したこと</a:t>
          </a:r>
          <a:r>
            <a:rPr kumimoji="1" lang="ja-JP" altLang="en-US" sz="1100">
              <a:solidFill>
                <a:schemeClr val="dk1"/>
              </a:solidFill>
              <a:effectLst/>
              <a:latin typeface="+mn-lt"/>
              <a:ea typeface="+mn-ea"/>
              <a:cs typeface="+mn-cs"/>
            </a:rPr>
            <a:t>等に加え、庁舎建設事業に係る地方債の償還終了等</a:t>
          </a:r>
          <a:r>
            <a:rPr kumimoji="1" lang="ja-JP" altLang="ja-JP" sz="1100">
              <a:solidFill>
                <a:schemeClr val="dk1"/>
              </a:solidFill>
              <a:effectLst/>
              <a:latin typeface="+mn-lt"/>
              <a:ea typeface="+mn-ea"/>
              <a:cs typeface="+mn-cs"/>
            </a:rPr>
            <a:t>などにより単年度の実質公債費比率</a:t>
          </a:r>
          <a:r>
            <a:rPr kumimoji="1" lang="ja-JP" altLang="en-US" sz="1100">
              <a:solidFill>
                <a:schemeClr val="dk1"/>
              </a:solidFill>
              <a:effectLst/>
              <a:latin typeface="+mn-lt"/>
              <a:ea typeface="+mn-ea"/>
              <a:cs typeface="+mn-cs"/>
            </a:rPr>
            <a:t>が大きく</a:t>
          </a:r>
          <a:r>
            <a:rPr kumimoji="1" lang="ja-JP" altLang="ja-JP" sz="1100">
              <a:solidFill>
                <a:schemeClr val="dk1"/>
              </a:solidFill>
              <a:effectLst/>
              <a:latin typeface="+mn-lt"/>
              <a:ea typeface="+mn-ea"/>
              <a:cs typeface="+mn-cs"/>
            </a:rPr>
            <a:t>改善されたもの</a:t>
          </a:r>
          <a:r>
            <a:rPr kumimoji="1" lang="ja-JP" altLang="en-US" sz="1100">
              <a:solidFill>
                <a:schemeClr val="dk1"/>
              </a:solidFill>
              <a:effectLst/>
              <a:latin typeface="+mn-lt"/>
              <a:ea typeface="+mn-ea"/>
              <a:cs typeface="+mn-cs"/>
            </a:rPr>
            <a:t>と分析できる。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財政運営指針に基づき、市債発行を適正規模に留め、公債費の抑制を図る。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73660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102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73660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1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17356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102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ポイント改善の</a:t>
          </a:r>
          <a:r>
            <a:rPr kumimoji="1" lang="en-US" altLang="ja-JP" sz="1100">
              <a:solidFill>
                <a:schemeClr val="dk1"/>
              </a:solidFill>
              <a:effectLst/>
              <a:latin typeface="+mn-lt"/>
              <a:ea typeface="+mn-ea"/>
              <a:cs typeface="+mn-cs"/>
            </a:rPr>
            <a:t>70.7</a:t>
          </a:r>
          <a:r>
            <a:rPr kumimoji="1" lang="ja-JP" altLang="ja-JP" sz="1100">
              <a:solidFill>
                <a:schemeClr val="dk1"/>
              </a:solidFill>
              <a:effectLst/>
              <a:latin typeface="+mn-lt"/>
              <a:ea typeface="+mn-ea"/>
              <a:cs typeface="+mn-cs"/>
            </a:rPr>
            <a:t>％となった要因として、</a:t>
          </a:r>
          <a:r>
            <a:rPr kumimoji="1" lang="ja-JP" altLang="en-US" sz="1100">
              <a:solidFill>
                <a:schemeClr val="dk1"/>
              </a:solidFill>
              <a:effectLst/>
              <a:latin typeface="+mn-lt"/>
              <a:ea typeface="+mn-ea"/>
              <a:cs typeface="+mn-cs"/>
            </a:rPr>
            <a:t>大型事業（公園整備事業、中学校建設事業等）に係る地方債の償還終了に伴う</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。今後も財政運営指針に基づき、道内類似団体平均未満になるよう将来負担比率の改善に努める。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47396</xdr:rowOff>
    </xdr:from>
    <xdr:to>
      <xdr:col>81</xdr:col>
      <xdr:colOff>44450</xdr:colOff>
      <xdr:row>18</xdr:row>
      <xdr:rowOff>104343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133496"/>
          <a:ext cx="8382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104343</xdr:rowOff>
    </xdr:from>
    <xdr:to>
      <xdr:col>77</xdr:col>
      <xdr:colOff>44450</xdr:colOff>
      <xdr:row>19</xdr:row>
      <xdr:rowOff>10109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190443"/>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165151</xdr:rowOff>
    </xdr:from>
    <xdr:to>
      <xdr:col>72</xdr:col>
      <xdr:colOff>203200</xdr:colOff>
      <xdr:row>19</xdr:row>
      <xdr:rowOff>10109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25125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162255</xdr:rowOff>
    </xdr:from>
    <xdr:to>
      <xdr:col>68</xdr:col>
      <xdr:colOff>152400</xdr:colOff>
      <xdr:row>18</xdr:row>
      <xdr:rowOff>165151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32483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168046</xdr:rowOff>
    </xdr:from>
    <xdr:to>
      <xdr:col>81</xdr:col>
      <xdr:colOff>95250</xdr:colOff>
      <xdr:row>18</xdr:row>
      <xdr:rowOff>98196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140123</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0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53543</xdr:rowOff>
    </xdr:from>
    <xdr:to>
      <xdr:col>77</xdr:col>
      <xdr:colOff>95250</xdr:colOff>
      <xdr:row>18</xdr:row>
      <xdr:rowOff>155143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1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139920</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2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130759</xdr:rowOff>
    </xdr:from>
    <xdr:to>
      <xdr:col>73</xdr:col>
      <xdr:colOff>44450</xdr:colOff>
      <xdr:row>19</xdr:row>
      <xdr:rowOff>60909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2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45686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30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114351</xdr:rowOff>
    </xdr:from>
    <xdr:to>
      <xdr:col>68</xdr:col>
      <xdr:colOff>203200</xdr:colOff>
      <xdr:row>19</xdr:row>
      <xdr:rowOff>44501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29278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28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111455</xdr:rowOff>
    </xdr:from>
    <xdr:to>
      <xdr:col>64</xdr:col>
      <xdr:colOff>152400</xdr:colOff>
      <xdr:row>19</xdr:row>
      <xdr:rowOff>41605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1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26382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28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58,288
57,822
722.42
27,909,558
27,583,607
228,953
16,637,474
32,069,540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類似団体平均と比較して経常収支比率における人件費分の比率が低くなっている要因として、消防業務を一部事務組合で行っていることが挙げられる。</a:t>
          </a:r>
          <a:endParaRPr lang="ja-JP" altLang="ja-JP" sz="1400">
            <a:effectLst/>
          </a:endParaRPr>
        </a:p>
        <a:p>
          <a:r>
            <a:rPr kumimoji="1" lang="ja-JP" altLang="ja-JP" sz="1100">
              <a:solidFill>
                <a:schemeClr val="dk1"/>
              </a:solidFill>
              <a:effectLst/>
              <a:latin typeface="+mn-lt"/>
              <a:ea typeface="+mn-ea"/>
              <a:cs typeface="+mn-cs"/>
            </a:rPr>
            <a:t>　今後も定員適正化計画に基づいて定員の適正化を推進していくことにより、引き続き人件費抑制に努める。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96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％高い</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％となっており、前年度比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％の増加となった。前年度比増となった主な要因は、労務単価の上昇に伴う施設の維持管理経費</a:t>
          </a:r>
          <a:r>
            <a:rPr kumimoji="1" lang="ja-JP" altLang="en-US" sz="1100">
              <a:solidFill>
                <a:schemeClr val="dk1"/>
              </a:solidFill>
              <a:effectLst/>
              <a:latin typeface="+mn-lt"/>
              <a:ea typeface="+mn-ea"/>
              <a:cs typeface="+mn-cs"/>
            </a:rPr>
            <a:t>の増加等が挙げられる。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、財政運営指針に基づき、事務事業の点検を行い適正な歳出削減に努める。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91621</xdr:rowOff>
    </xdr:from>
    <xdr:to>
      <xdr:col>82</xdr:col>
      <xdr:colOff>107950</xdr:colOff>
      <xdr:row>18</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062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91621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083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1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少子高齢化</a:t>
          </a:r>
          <a:r>
            <a:rPr kumimoji="1" lang="ja-JP" altLang="en-US" sz="1100">
              <a:solidFill>
                <a:schemeClr val="dk1"/>
              </a:solidFill>
              <a:effectLst/>
              <a:latin typeface="+mn-lt"/>
              <a:ea typeface="+mn-ea"/>
              <a:cs typeface="+mn-cs"/>
            </a:rPr>
            <a:t>や障がい者福祉の向上の施策の展開</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のほか、幼児教育の無償化に伴う</a:t>
          </a:r>
          <a:r>
            <a:rPr kumimoji="1" lang="ja-JP" altLang="ja-JP" sz="1100">
              <a:solidFill>
                <a:schemeClr val="dk1"/>
              </a:solidFill>
              <a:effectLst/>
              <a:latin typeface="+mn-lt"/>
              <a:ea typeface="+mn-ea"/>
              <a:cs typeface="+mn-cs"/>
            </a:rPr>
            <a:t>社会保障関係費の増加により、前年度比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％増となっている。今後も少子高齢化の進行により扶助費の増加が見込まれることから、事業の必要性や効果の検証を重ねた上で事業内容の精査を行うなど、適正な執行に努める。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130810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84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54610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96537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特別会計繰出金に係る決算額が増加した一方で、</a:t>
          </a:r>
          <a:r>
            <a:rPr kumimoji="1" lang="ja-JP" altLang="ja-JP" sz="1100">
              <a:solidFill>
                <a:schemeClr val="dk1"/>
              </a:solidFill>
              <a:effectLst/>
              <a:latin typeface="+mn-lt"/>
              <a:ea typeface="+mn-ea"/>
              <a:cs typeface="+mn-cs"/>
            </a:rPr>
            <a:t>除排雪経費</a:t>
          </a:r>
          <a:r>
            <a:rPr kumimoji="1" lang="ja-JP" altLang="en-US" sz="1100">
              <a:solidFill>
                <a:schemeClr val="dk1"/>
              </a:solidFill>
              <a:effectLst/>
              <a:latin typeface="+mn-lt"/>
              <a:ea typeface="+mn-ea"/>
              <a:cs typeface="+mn-cs"/>
            </a:rPr>
            <a:t>等に係る</a:t>
          </a:r>
          <a:r>
            <a:rPr kumimoji="1" lang="ja-JP" altLang="ja-JP" sz="1100">
              <a:solidFill>
                <a:schemeClr val="dk1"/>
              </a:solidFill>
              <a:effectLst/>
              <a:latin typeface="+mn-lt"/>
              <a:ea typeface="+mn-ea"/>
              <a:cs typeface="+mn-cs"/>
            </a:rPr>
            <a:t>維持補修費が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が、類似団体平均に比べ高比率であることが目立つ</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今後は更に</a:t>
          </a:r>
          <a:r>
            <a:rPr kumimoji="1" lang="ja-JP" altLang="ja-JP" sz="1100">
              <a:solidFill>
                <a:schemeClr val="dk1"/>
              </a:solidFill>
              <a:effectLst/>
              <a:latin typeface="+mn-lt"/>
              <a:ea typeface="+mn-ea"/>
              <a:cs typeface="+mn-cs"/>
            </a:rPr>
            <a:t>老朽化した施設の維持管理による維持補修費の増加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見込まれるため、</a:t>
          </a:r>
          <a:r>
            <a:rPr kumimoji="1" lang="ja-JP" altLang="en-US" sz="1100">
              <a:solidFill>
                <a:schemeClr val="dk1"/>
              </a:solidFill>
              <a:effectLst/>
              <a:latin typeface="+mn-lt"/>
              <a:ea typeface="+mn-ea"/>
              <a:cs typeface="+mn-cs"/>
            </a:rPr>
            <a:t>公共施設等総合管理計画等に基づく</a:t>
          </a:r>
          <a:r>
            <a:rPr kumimoji="1" lang="ja-JP" altLang="ja-JP" sz="1100">
              <a:solidFill>
                <a:schemeClr val="dk1"/>
              </a:solidFill>
              <a:effectLst/>
              <a:latin typeface="+mn-lt"/>
              <a:ea typeface="+mn-ea"/>
              <a:cs typeface="+mn-cs"/>
            </a:rPr>
            <a:t>公共施設の適正管理に努める。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96520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33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501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5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888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45720</xdr:rowOff>
    </xdr:from>
    <xdr:to>
      <xdr:col>78</xdr:col>
      <xdr:colOff>120650</xdr:colOff>
      <xdr:row>58</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132097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％減少して</a:t>
          </a:r>
          <a:r>
            <a:rPr kumimoji="1" lang="ja-JP" altLang="en-US" sz="1100">
              <a:solidFill>
                <a:schemeClr val="dk1"/>
              </a:solidFill>
              <a:effectLst/>
              <a:latin typeface="+mn-lt"/>
              <a:ea typeface="+mn-ea"/>
              <a:cs typeface="+mn-cs"/>
            </a:rPr>
            <a:t>おり、直近５年度においては初めて類似団体平均を下回った。しかし、決算額自体の年度間比較においては前年度比で増加していることから、</a:t>
          </a:r>
          <a:r>
            <a:rPr kumimoji="1" lang="ja-JP" altLang="ja-JP" sz="1100">
              <a:solidFill>
                <a:schemeClr val="dk1"/>
              </a:solidFill>
              <a:effectLst/>
              <a:latin typeface="+mn-lt"/>
              <a:ea typeface="+mn-ea"/>
              <a:cs typeface="+mn-cs"/>
            </a:rPr>
            <a:t>今後も外部団体の補助金等の有効性・必要性を検証し、見直し等を含めた検討を行う。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63319</xdr:rowOff>
    </xdr:from>
    <xdr:to>
      <xdr:col>82</xdr:col>
      <xdr:colOff>107950</xdr:colOff>
      <xdr:row>37</xdr:row>
      <xdr:rowOff>82913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069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82913</xdr:rowOff>
    </xdr:from>
    <xdr:to>
      <xdr:col>78</xdr:col>
      <xdr:colOff>69850</xdr:colOff>
      <xdr:row>37</xdr:row>
      <xdr:rowOff>89444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26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89444</xdr:rowOff>
    </xdr:from>
    <xdr:to>
      <xdr:col>73</xdr:col>
      <xdr:colOff>180975</xdr:colOff>
      <xdr:row>37</xdr:row>
      <xdr:rowOff>95976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95976</xdr:rowOff>
    </xdr:from>
    <xdr:to>
      <xdr:col>69</xdr:col>
      <xdr:colOff>92075</xdr:colOff>
      <xdr:row>37</xdr:row>
      <xdr:rowOff>135164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396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12519</xdr:rowOff>
    </xdr:from>
    <xdr:to>
      <xdr:col>82</xdr:col>
      <xdr:colOff>158750</xdr:colOff>
      <xdr:row>37</xdr:row>
      <xdr:rowOff>114119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29046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0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32113</xdr:rowOff>
    </xdr:from>
    <xdr:to>
      <xdr:col>78</xdr:col>
      <xdr:colOff>120650</xdr:colOff>
      <xdr:row>37</xdr:row>
      <xdr:rowOff>133713</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38644</xdr:rowOff>
    </xdr:from>
    <xdr:to>
      <xdr:col>74</xdr:col>
      <xdr:colOff>31750</xdr:colOff>
      <xdr:row>37</xdr:row>
      <xdr:rowOff>140244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45176</xdr:rowOff>
    </xdr:from>
    <xdr:to>
      <xdr:col>69</xdr:col>
      <xdr:colOff>142875</xdr:colOff>
      <xdr:row>37</xdr:row>
      <xdr:rowOff>146776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131553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84364</xdr:rowOff>
    </xdr:from>
    <xdr:to>
      <xdr:col>65</xdr:col>
      <xdr:colOff>53975</xdr:colOff>
      <xdr:row>38</xdr:row>
      <xdr:rowOff>14514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170742</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財政運営指針の着実な実行により、経常収支比率における公債費分の比率が悪化しないように努めた結果、前年度比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％減となっている。しかし、類似団体平均値と比較すると</a:t>
          </a:r>
          <a:r>
            <a:rPr kumimoji="1" lang="ja-JP" altLang="en-US" sz="1100">
              <a:solidFill>
                <a:schemeClr val="dk1"/>
              </a:solidFill>
              <a:effectLst/>
              <a:latin typeface="+mn-lt"/>
              <a:ea typeface="+mn-ea"/>
              <a:cs typeface="+mn-cs"/>
            </a:rPr>
            <a:t>未だ</a:t>
          </a:r>
          <a:r>
            <a:rPr kumimoji="1" lang="ja-JP" altLang="ja-JP" sz="1100">
              <a:solidFill>
                <a:schemeClr val="dk1"/>
              </a:solidFill>
              <a:effectLst/>
              <a:latin typeface="+mn-lt"/>
              <a:ea typeface="+mn-ea"/>
              <a:cs typeface="+mn-cs"/>
            </a:rPr>
            <a:t>高い状態で推移しているため、今後も財政運営指針に基づき、公債費の抑制に努める。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858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157480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49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157480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772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416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増であり、年々増加傾向にある。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類似団体の比率に近接しつつある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基調</a:t>
          </a:r>
          <a:r>
            <a:rPr kumimoji="1" lang="ja-JP" altLang="ja-JP" sz="1100">
              <a:solidFill>
                <a:schemeClr val="dk1"/>
              </a:solidFill>
              <a:effectLst/>
              <a:latin typeface="+mn-lt"/>
              <a:ea typeface="+mn-ea"/>
              <a:cs typeface="+mn-cs"/>
            </a:rPr>
            <a:t>にあり今後も</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増加すると見込まれる</a:t>
          </a:r>
          <a:r>
            <a:rPr kumimoji="1" lang="ja-JP" altLang="en-US" sz="1100">
              <a:solidFill>
                <a:schemeClr val="dk1"/>
              </a:solidFill>
              <a:effectLst/>
              <a:latin typeface="+mn-lt"/>
              <a:ea typeface="+mn-ea"/>
              <a:cs typeface="+mn-cs"/>
            </a:rPr>
            <a:t>とともに、不確定要素を多分に含む維持補修費の増嵩に備えるため、</a:t>
          </a:r>
          <a:r>
            <a:rPr kumimoji="1" lang="ja-JP" altLang="ja-JP" sz="1100">
              <a:solidFill>
                <a:schemeClr val="dk1"/>
              </a:solidFill>
              <a:effectLst/>
              <a:latin typeface="+mn-lt"/>
              <a:ea typeface="+mn-ea"/>
              <a:cs typeface="+mn-cs"/>
            </a:rPr>
            <a:t>財政の硬直化を招かないよう義務的経費をはじめとした歳出の適正化に努める。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30987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629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2623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69850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168164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xdr:rowOff>
    </xdr:from>
    <xdr:to>
      <xdr:col>74</xdr:col>
      <xdr:colOff>31750</xdr:colOff>
      <xdr:row>77</xdr:row>
      <xdr:rowOff>111506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68878</xdr:rowOff>
    </xdr:from>
    <xdr:to>
      <xdr:col>29</xdr:col>
      <xdr:colOff>127000</xdr:colOff>
      <xdr:row>15</xdr:row>
      <xdr:rowOff>83909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88253"/>
          <a:ext cx="647700" cy="1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83909</xdr:rowOff>
    </xdr:from>
    <xdr:to>
      <xdr:col>26</xdr:col>
      <xdr:colOff>50800</xdr:colOff>
      <xdr:row>15</xdr:row>
      <xdr:rowOff>85223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3284"/>
          <a:ext cx="698500" cy="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85223</xdr:rowOff>
    </xdr:from>
    <xdr:to>
      <xdr:col>22</xdr:col>
      <xdr:colOff>114300</xdr:colOff>
      <xdr:row>15</xdr:row>
      <xdr:rowOff>102578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4598"/>
          <a:ext cx="6985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80004</xdr:rowOff>
    </xdr:from>
    <xdr:to>
      <xdr:col>18</xdr:col>
      <xdr:colOff>177800</xdr:colOff>
      <xdr:row>15</xdr:row>
      <xdr:rowOff>102578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99379"/>
          <a:ext cx="698500" cy="2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18078</xdr:rowOff>
    </xdr:from>
    <xdr:to>
      <xdr:col>29</xdr:col>
      <xdr:colOff>177800</xdr:colOff>
      <xdr:row>15</xdr:row>
      <xdr:rowOff>119678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3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34605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33109</xdr:rowOff>
    </xdr:from>
    <xdr:to>
      <xdr:col>26</xdr:col>
      <xdr:colOff>101600</xdr:colOff>
      <xdr:row>15</xdr:row>
      <xdr:rowOff>134709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144886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1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34423</xdr:rowOff>
    </xdr:from>
    <xdr:to>
      <xdr:col>22</xdr:col>
      <xdr:colOff>165100</xdr:colOff>
      <xdr:row>15</xdr:row>
      <xdr:rowOff>136023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5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146200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51778</xdr:rowOff>
    </xdr:from>
    <xdr:to>
      <xdr:col>19</xdr:col>
      <xdr:colOff>38100</xdr:colOff>
      <xdr:row>15</xdr:row>
      <xdr:rowOff>153378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163555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29204</xdr:rowOff>
    </xdr:from>
    <xdr:to>
      <xdr:col>15</xdr:col>
      <xdr:colOff>101600</xdr:colOff>
      <xdr:row>15</xdr:row>
      <xdr:rowOff>130804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140981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12243</xdr:rowOff>
    </xdr:from>
    <xdr:to>
      <xdr:col>29</xdr:col>
      <xdr:colOff>127000</xdr:colOff>
      <xdr:row>35</xdr:row>
      <xdr:rowOff>164523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22593"/>
          <a:ext cx="647700" cy="1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302173</xdr:rowOff>
    </xdr:from>
    <xdr:to>
      <xdr:col>26</xdr:col>
      <xdr:colOff>50800</xdr:colOff>
      <xdr:row>35</xdr:row>
      <xdr:rowOff>12243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69623"/>
          <a:ext cx="698500" cy="52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302173</xdr:rowOff>
    </xdr:from>
    <xdr:to>
      <xdr:col>22</xdr:col>
      <xdr:colOff>114300</xdr:colOff>
      <xdr:row>34</xdr:row>
      <xdr:rowOff>323172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69623"/>
          <a:ext cx="6985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323172</xdr:rowOff>
    </xdr:from>
    <xdr:to>
      <xdr:col>18</xdr:col>
      <xdr:colOff>177800</xdr:colOff>
      <xdr:row>35</xdr:row>
      <xdr:rowOff>21060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590622"/>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113723</xdr:rowOff>
    </xdr:from>
    <xdr:to>
      <xdr:col>29</xdr:col>
      <xdr:colOff>177800</xdr:colOff>
      <xdr:row>35</xdr:row>
      <xdr:rowOff>215323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301700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6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304343</xdr:rowOff>
    </xdr:from>
    <xdr:to>
      <xdr:col>26</xdr:col>
      <xdr:colOff>101600</xdr:colOff>
      <xdr:row>35</xdr:row>
      <xdr:rowOff>63043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73220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40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251373</xdr:rowOff>
    </xdr:from>
    <xdr:to>
      <xdr:col>22</xdr:col>
      <xdr:colOff>165100</xdr:colOff>
      <xdr:row>35</xdr:row>
      <xdr:rowOff>10073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272372</xdr:rowOff>
    </xdr:from>
    <xdr:to>
      <xdr:col>19</xdr:col>
      <xdr:colOff>38100</xdr:colOff>
      <xdr:row>35</xdr:row>
      <xdr:rowOff>31072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41248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0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313160</xdr:rowOff>
    </xdr:from>
    <xdr:to>
      <xdr:col>15</xdr:col>
      <xdr:colOff>101600</xdr:colOff>
      <xdr:row>35</xdr:row>
      <xdr:rowOff>71860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8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82037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4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58,288
57,822
722.42
27,909,558
27,583,607
228,953
16,637,474
32,069,540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84931</xdr:rowOff>
    </xdr:from>
    <xdr:to>
      <xdr:col>24</xdr:col>
      <xdr:colOff>63500</xdr:colOff>
      <xdr:row>36</xdr:row>
      <xdr:rowOff>116687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7131"/>
          <a:ext cx="8382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113868</xdr:rowOff>
    </xdr:from>
    <xdr:to>
      <xdr:col>19</xdr:col>
      <xdr:colOff>177800</xdr:colOff>
      <xdr:row>36</xdr:row>
      <xdr:rowOff>116687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86068"/>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66453</xdr:rowOff>
    </xdr:from>
    <xdr:to>
      <xdr:col>15</xdr:col>
      <xdr:colOff>50800</xdr:colOff>
      <xdr:row>36</xdr:row>
      <xdr:rowOff>113868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38653"/>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66453</xdr:rowOff>
    </xdr:from>
    <xdr:to>
      <xdr:col>10</xdr:col>
      <xdr:colOff>114300</xdr:colOff>
      <xdr:row>36</xdr:row>
      <xdr:rowOff>79483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865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34131</xdr:rowOff>
    </xdr:from>
    <xdr:to>
      <xdr:col>24</xdr:col>
      <xdr:colOff>114300</xdr:colOff>
      <xdr:row>36</xdr:row>
      <xdr:rowOff>135731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57008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65887</xdr:rowOff>
    </xdr:from>
    <xdr:to>
      <xdr:col>20</xdr:col>
      <xdr:colOff>38100</xdr:colOff>
      <xdr:row>36</xdr:row>
      <xdr:rowOff>167487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63068</xdr:rowOff>
    </xdr:from>
    <xdr:to>
      <xdr:col>15</xdr:col>
      <xdr:colOff>101600</xdr:colOff>
      <xdr:row>36</xdr:row>
      <xdr:rowOff>164668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15653</xdr:rowOff>
    </xdr:from>
    <xdr:to>
      <xdr:col>10</xdr:col>
      <xdr:colOff>165100</xdr:colOff>
      <xdr:row>36</xdr:row>
      <xdr:rowOff>117253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133780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28683</xdr:rowOff>
    </xdr:from>
    <xdr:to>
      <xdr:col>6</xdr:col>
      <xdr:colOff>38100</xdr:colOff>
      <xdr:row>36</xdr:row>
      <xdr:rowOff>130283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146810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7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18428</xdr:rowOff>
    </xdr:from>
    <xdr:to>
      <xdr:col>24</xdr:col>
      <xdr:colOff>63500</xdr:colOff>
      <xdr:row>52</xdr:row>
      <xdr:rowOff>143729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933828"/>
          <a:ext cx="838200" cy="12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143729</xdr:rowOff>
    </xdr:from>
    <xdr:to>
      <xdr:col>19</xdr:col>
      <xdr:colOff>177800</xdr:colOff>
      <xdr:row>52</xdr:row>
      <xdr:rowOff>150302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59129"/>
          <a:ext cx="889000" cy="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150302</xdr:rowOff>
    </xdr:from>
    <xdr:to>
      <xdr:col>15</xdr:col>
      <xdr:colOff>50800</xdr:colOff>
      <xdr:row>53</xdr:row>
      <xdr:rowOff>74349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065702"/>
          <a:ext cx="889000" cy="9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74349</xdr:rowOff>
    </xdr:from>
    <xdr:to>
      <xdr:col>10</xdr:col>
      <xdr:colOff>114300</xdr:colOff>
      <xdr:row>54</xdr:row>
      <xdr:rowOff>5683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161199"/>
          <a:ext cx="889000" cy="10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139078</xdr:rowOff>
    </xdr:from>
    <xdr:to>
      <xdr:col>24</xdr:col>
      <xdr:colOff>114300</xdr:colOff>
      <xdr:row>52</xdr:row>
      <xdr:rowOff>69228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8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161955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7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92929</xdr:rowOff>
    </xdr:from>
    <xdr:to>
      <xdr:col>20</xdr:col>
      <xdr:colOff>38100</xdr:colOff>
      <xdr:row>53</xdr:row>
      <xdr:rowOff>23079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0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39606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7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99502</xdr:rowOff>
    </xdr:from>
    <xdr:to>
      <xdr:col>15</xdr:col>
      <xdr:colOff>101600</xdr:colOff>
      <xdr:row>53</xdr:row>
      <xdr:rowOff>29652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0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46179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7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23549</xdr:rowOff>
    </xdr:from>
    <xdr:to>
      <xdr:col>10</xdr:col>
      <xdr:colOff>165100</xdr:colOff>
      <xdr:row>53</xdr:row>
      <xdr:rowOff>125149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1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141676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88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126333</xdr:rowOff>
    </xdr:from>
    <xdr:to>
      <xdr:col>6</xdr:col>
      <xdr:colOff>38100</xdr:colOff>
      <xdr:row>54</xdr:row>
      <xdr:rowOff>56483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73010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98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6289</xdr:rowOff>
    </xdr:from>
    <xdr:to>
      <xdr:col>24</xdr:col>
      <xdr:colOff>63500</xdr:colOff>
      <xdr:row>72</xdr:row>
      <xdr:rowOff>69566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179239"/>
          <a:ext cx="838200" cy="23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6289</xdr:rowOff>
    </xdr:from>
    <xdr:to>
      <xdr:col>19</xdr:col>
      <xdr:colOff>177800</xdr:colOff>
      <xdr:row>72</xdr:row>
      <xdr:rowOff>50820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179239"/>
          <a:ext cx="889000" cy="2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50820</xdr:rowOff>
    </xdr:from>
    <xdr:to>
      <xdr:col>15</xdr:col>
      <xdr:colOff>50800</xdr:colOff>
      <xdr:row>73</xdr:row>
      <xdr:rowOff>22428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395220"/>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22428</xdr:rowOff>
    </xdr:from>
    <xdr:to>
      <xdr:col>10</xdr:col>
      <xdr:colOff>114300</xdr:colOff>
      <xdr:row>73</xdr:row>
      <xdr:rowOff>74778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538278"/>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18766</xdr:rowOff>
    </xdr:from>
    <xdr:to>
      <xdr:col>24</xdr:col>
      <xdr:colOff>114300</xdr:colOff>
      <xdr:row>72</xdr:row>
      <xdr:rowOff>120366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36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143243</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31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126939</xdr:rowOff>
    </xdr:from>
    <xdr:to>
      <xdr:col>20</xdr:col>
      <xdr:colOff>38100</xdr:colOff>
      <xdr:row>71</xdr:row>
      <xdr:rowOff>57089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1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73616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19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20</xdr:rowOff>
    </xdr:from>
    <xdr:to>
      <xdr:col>15</xdr:col>
      <xdr:colOff>101600</xdr:colOff>
      <xdr:row>72</xdr:row>
      <xdr:rowOff>101620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3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118147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1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143078</xdr:rowOff>
    </xdr:from>
    <xdr:to>
      <xdr:col>10</xdr:col>
      <xdr:colOff>165100</xdr:colOff>
      <xdr:row>73</xdr:row>
      <xdr:rowOff>73228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89755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2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23978</xdr:rowOff>
    </xdr:from>
    <xdr:to>
      <xdr:col>6</xdr:col>
      <xdr:colOff>38100</xdr:colOff>
      <xdr:row>73</xdr:row>
      <xdr:rowOff>125578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142105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3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47397</xdr:rowOff>
    </xdr:from>
    <xdr:to>
      <xdr:col>24</xdr:col>
      <xdr:colOff>63500</xdr:colOff>
      <xdr:row>95</xdr:row>
      <xdr:rowOff>110376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35147"/>
          <a:ext cx="8382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110376</xdr:rowOff>
    </xdr:from>
    <xdr:to>
      <xdr:col>19</xdr:col>
      <xdr:colOff>177800</xdr:colOff>
      <xdr:row>95</xdr:row>
      <xdr:rowOff>129375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98126"/>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129375</xdr:rowOff>
    </xdr:from>
    <xdr:to>
      <xdr:col>15</xdr:col>
      <xdr:colOff>50800</xdr:colOff>
      <xdr:row>96</xdr:row>
      <xdr:rowOff>4114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17125"/>
          <a:ext cx="889000" cy="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4114</xdr:rowOff>
    </xdr:from>
    <xdr:to>
      <xdr:col>10</xdr:col>
      <xdr:colOff>114300</xdr:colOff>
      <xdr:row>96</xdr:row>
      <xdr:rowOff>119914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63314"/>
          <a:ext cx="889000" cy="11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168047</xdr:rowOff>
    </xdr:from>
    <xdr:to>
      <xdr:col>24</xdr:col>
      <xdr:colOff>114300</xdr:colOff>
      <xdr:row>95</xdr:row>
      <xdr:rowOff>98197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19474</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59576</xdr:rowOff>
    </xdr:from>
    <xdr:to>
      <xdr:col>20</xdr:col>
      <xdr:colOff>38100</xdr:colOff>
      <xdr:row>95</xdr:row>
      <xdr:rowOff>161176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4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6253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2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78575</xdr:rowOff>
    </xdr:from>
    <xdr:to>
      <xdr:col>15</xdr:col>
      <xdr:colOff>101600</xdr:colOff>
      <xdr:row>96</xdr:row>
      <xdr:rowOff>8725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25252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4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124764</xdr:rowOff>
    </xdr:from>
    <xdr:to>
      <xdr:col>10</xdr:col>
      <xdr:colOff>165100</xdr:colOff>
      <xdr:row>96</xdr:row>
      <xdr:rowOff>54914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71441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18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69114</xdr:rowOff>
    </xdr:from>
    <xdr:to>
      <xdr:col>6</xdr:col>
      <xdr:colOff>38100</xdr:colOff>
      <xdr:row>96</xdr:row>
      <xdr:rowOff>170714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170247</xdr:rowOff>
    </xdr:from>
    <xdr:to>
      <xdr:col>55</xdr:col>
      <xdr:colOff>0</xdr:colOff>
      <xdr:row>35</xdr:row>
      <xdr:rowOff>11941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99547"/>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11941</xdr:rowOff>
    </xdr:from>
    <xdr:to>
      <xdr:col>50</xdr:col>
      <xdr:colOff>114300</xdr:colOff>
      <xdr:row>35</xdr:row>
      <xdr:rowOff>33601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012691"/>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33601</xdr:rowOff>
    </xdr:from>
    <xdr:to>
      <xdr:col>45</xdr:col>
      <xdr:colOff>177800</xdr:colOff>
      <xdr:row>35</xdr:row>
      <xdr:rowOff>46431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034351"/>
          <a:ext cx="8890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131142</xdr:rowOff>
    </xdr:from>
    <xdr:to>
      <xdr:col>41</xdr:col>
      <xdr:colOff>50800</xdr:colOff>
      <xdr:row>35</xdr:row>
      <xdr:rowOff>46431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5788992"/>
          <a:ext cx="889000" cy="25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119447</xdr:rowOff>
    </xdr:from>
    <xdr:to>
      <xdr:col>55</xdr:col>
      <xdr:colOff>50800</xdr:colOff>
      <xdr:row>35</xdr:row>
      <xdr:rowOff>49597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9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142324</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132591</xdr:rowOff>
    </xdr:from>
    <xdr:to>
      <xdr:col>50</xdr:col>
      <xdr:colOff>165100</xdr:colOff>
      <xdr:row>35</xdr:row>
      <xdr:rowOff>62741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9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79268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73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154251</xdr:rowOff>
    </xdr:from>
    <xdr:to>
      <xdr:col>46</xdr:col>
      <xdr:colOff>38100</xdr:colOff>
      <xdr:row>35</xdr:row>
      <xdr:rowOff>84401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9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100928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75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167081</xdr:rowOff>
    </xdr:from>
    <xdr:to>
      <xdr:col>41</xdr:col>
      <xdr:colOff>101600</xdr:colOff>
      <xdr:row>35</xdr:row>
      <xdr:rowOff>97231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113758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7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80342</xdr:rowOff>
    </xdr:from>
    <xdr:to>
      <xdr:col>36</xdr:col>
      <xdr:colOff>165100</xdr:colOff>
      <xdr:row>34</xdr:row>
      <xdr:rowOff>10492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57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27019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5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122273</xdr:rowOff>
    </xdr:from>
    <xdr:to>
      <xdr:col>55</xdr:col>
      <xdr:colOff>0</xdr:colOff>
      <xdr:row>58</xdr:row>
      <xdr:rowOff>39268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94923"/>
          <a:ext cx="838200" cy="8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137871</xdr:rowOff>
    </xdr:from>
    <xdr:to>
      <xdr:col>50</xdr:col>
      <xdr:colOff>114300</xdr:colOff>
      <xdr:row>58</xdr:row>
      <xdr:rowOff>39268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10521"/>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140881</xdr:rowOff>
    </xdr:from>
    <xdr:to>
      <xdr:col>45</xdr:col>
      <xdr:colOff>177800</xdr:colOff>
      <xdr:row>57</xdr:row>
      <xdr:rowOff>137871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570631"/>
          <a:ext cx="889000" cy="3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140881</xdr:rowOff>
    </xdr:from>
    <xdr:to>
      <xdr:col>41</xdr:col>
      <xdr:colOff>50800</xdr:colOff>
      <xdr:row>57</xdr:row>
      <xdr:rowOff>71059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570631"/>
          <a:ext cx="889000" cy="27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71473</xdr:rowOff>
    </xdr:from>
    <xdr:to>
      <xdr:col>55</xdr:col>
      <xdr:colOff>50800</xdr:colOff>
      <xdr:row>58</xdr:row>
      <xdr:rowOff>1623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49900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2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159918</xdr:rowOff>
    </xdr:from>
    <xdr:to>
      <xdr:col>50</xdr:col>
      <xdr:colOff>165100</xdr:colOff>
      <xdr:row>58</xdr:row>
      <xdr:rowOff>90068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87071</xdr:rowOff>
    </xdr:from>
    <xdr:to>
      <xdr:col>46</xdr:col>
      <xdr:colOff>38100</xdr:colOff>
      <xdr:row>58</xdr:row>
      <xdr:rowOff>17221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8348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90081</xdr:rowOff>
    </xdr:from>
    <xdr:to>
      <xdr:col>41</xdr:col>
      <xdr:colOff>101600</xdr:colOff>
      <xdr:row>56</xdr:row>
      <xdr:rowOff>20231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36758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2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20259</xdr:rowOff>
    </xdr:from>
    <xdr:to>
      <xdr:col>36</xdr:col>
      <xdr:colOff>165100</xdr:colOff>
      <xdr:row>57</xdr:row>
      <xdr:rowOff>121859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112986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8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124422</xdr:rowOff>
    </xdr:from>
    <xdr:to>
      <xdr:col>55</xdr:col>
      <xdr:colOff>0</xdr:colOff>
      <xdr:row>78</xdr:row>
      <xdr:rowOff>165900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26072"/>
          <a:ext cx="838200" cy="2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8229</xdr:rowOff>
    </xdr:from>
    <xdr:to>
      <xdr:col>50</xdr:col>
      <xdr:colOff>114300</xdr:colOff>
      <xdr:row>78</xdr:row>
      <xdr:rowOff>165900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81329"/>
          <a:ext cx="889000" cy="15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151473</xdr:rowOff>
    </xdr:from>
    <xdr:to>
      <xdr:col>45</xdr:col>
      <xdr:colOff>177800</xdr:colOff>
      <xdr:row>78</xdr:row>
      <xdr:rowOff>8229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010223"/>
          <a:ext cx="889000" cy="37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151473</xdr:rowOff>
    </xdr:from>
    <xdr:to>
      <xdr:col>41</xdr:col>
      <xdr:colOff>50800</xdr:colOff>
      <xdr:row>78</xdr:row>
      <xdr:rowOff>53963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010223"/>
          <a:ext cx="889000" cy="4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73622</xdr:rowOff>
    </xdr:from>
    <xdr:to>
      <xdr:col>55</xdr:col>
      <xdr:colOff>50800</xdr:colOff>
      <xdr:row>78</xdr:row>
      <xdr:rowOff>3772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96499</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115100</xdr:rowOff>
    </xdr:from>
    <xdr:to>
      <xdr:col>50</xdr:col>
      <xdr:colOff>165100</xdr:colOff>
      <xdr:row>79</xdr:row>
      <xdr:rowOff>45250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36377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128879</xdr:rowOff>
    </xdr:from>
    <xdr:to>
      <xdr:col>46</xdr:col>
      <xdr:colOff>38100</xdr:colOff>
      <xdr:row>78</xdr:row>
      <xdr:rowOff>59029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75556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100673</xdr:rowOff>
    </xdr:from>
    <xdr:to>
      <xdr:col>41</xdr:col>
      <xdr:colOff>101600</xdr:colOff>
      <xdr:row>76</xdr:row>
      <xdr:rowOff>30823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47350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73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3163</xdr:rowOff>
    </xdr:from>
    <xdr:to>
      <xdr:col>36</xdr:col>
      <xdr:colOff>165100</xdr:colOff>
      <xdr:row>78</xdr:row>
      <xdr:rowOff>104763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95890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5474</xdr:rowOff>
    </xdr:from>
    <xdr:to>
      <xdr:col>55</xdr:col>
      <xdr:colOff>0</xdr:colOff>
      <xdr:row>98</xdr:row>
      <xdr:rowOff>22961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807574"/>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5474</xdr:rowOff>
    </xdr:from>
    <xdr:to>
      <xdr:col>50</xdr:col>
      <xdr:colOff>114300</xdr:colOff>
      <xdr:row>98</xdr:row>
      <xdr:rowOff>29000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807574"/>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155435</xdr:rowOff>
    </xdr:from>
    <xdr:to>
      <xdr:col>45</xdr:col>
      <xdr:colOff>177800</xdr:colOff>
      <xdr:row>98</xdr:row>
      <xdr:rowOff>29000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786085"/>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155435</xdr:rowOff>
    </xdr:from>
    <xdr:to>
      <xdr:col>41</xdr:col>
      <xdr:colOff>50800</xdr:colOff>
      <xdr:row>98</xdr:row>
      <xdr:rowOff>157587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86085"/>
          <a:ext cx="889000" cy="17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143611</xdr:rowOff>
    </xdr:from>
    <xdr:to>
      <xdr:col>55</xdr:col>
      <xdr:colOff>50800</xdr:colOff>
      <xdr:row>98</xdr:row>
      <xdr:rowOff>73761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122038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5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126124</xdr:rowOff>
    </xdr:from>
    <xdr:to>
      <xdr:col>50</xdr:col>
      <xdr:colOff>165100</xdr:colOff>
      <xdr:row>98</xdr:row>
      <xdr:rowOff>56274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47401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149650</xdr:rowOff>
    </xdr:from>
    <xdr:to>
      <xdr:col>46</xdr:col>
      <xdr:colOff>38100</xdr:colOff>
      <xdr:row>98</xdr:row>
      <xdr:rowOff>79800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70927</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87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104635</xdr:rowOff>
    </xdr:from>
    <xdr:to>
      <xdr:col>41</xdr:col>
      <xdr:colOff>101600</xdr:colOff>
      <xdr:row>98</xdr:row>
      <xdr:rowOff>34785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25912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106787</xdr:rowOff>
    </xdr:from>
    <xdr:to>
      <xdr:col>36</xdr:col>
      <xdr:colOff>165100</xdr:colOff>
      <xdr:row>99</xdr:row>
      <xdr:rowOff>36937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28064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127660</xdr:rowOff>
    </xdr:from>
    <xdr:to>
      <xdr:col>85</xdr:col>
      <xdr:colOff>127000</xdr:colOff>
      <xdr:row>39</xdr:row>
      <xdr:rowOff>27762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471310"/>
          <a:ext cx="838200" cy="2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127660</xdr:rowOff>
    </xdr:from>
    <xdr:to>
      <xdr:col>81</xdr:col>
      <xdr:colOff>50800</xdr:colOff>
      <xdr:row>38</xdr:row>
      <xdr:rowOff>65786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471310"/>
          <a:ext cx="889000" cy="10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65786</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80886"/>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40869</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27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148412</xdr:rowOff>
    </xdr:from>
    <xdr:to>
      <xdr:col>85</xdr:col>
      <xdr:colOff>177800</xdr:colOff>
      <xdr:row>39</xdr:row>
      <xdr:rowOff>78562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63339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76860</xdr:rowOff>
    </xdr:from>
    <xdr:to>
      <xdr:col>81</xdr:col>
      <xdr:colOff>101600</xdr:colOff>
      <xdr:row>38</xdr:row>
      <xdr:rowOff>7010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23537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1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14986</xdr:rowOff>
    </xdr:from>
    <xdr:to>
      <xdr:col>76</xdr:col>
      <xdr:colOff>165100</xdr:colOff>
      <xdr:row>38</xdr:row>
      <xdr:rowOff>116586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133113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3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161519</xdr:rowOff>
    </xdr:from>
    <xdr:to>
      <xdr:col>67</xdr:col>
      <xdr:colOff>101600</xdr:colOff>
      <xdr:row>39</xdr:row>
      <xdr:rowOff>91669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82796</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57226</xdr:rowOff>
    </xdr:from>
    <xdr:to>
      <xdr:col>85</xdr:col>
      <xdr:colOff>127000</xdr:colOff>
      <xdr:row>75</xdr:row>
      <xdr:rowOff>123939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15976"/>
          <a:ext cx="8382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29870</xdr:rowOff>
    </xdr:from>
    <xdr:to>
      <xdr:col>81</xdr:col>
      <xdr:colOff>50800</xdr:colOff>
      <xdr:row>75</xdr:row>
      <xdr:rowOff>57226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88862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29870</xdr:rowOff>
    </xdr:from>
    <xdr:to>
      <xdr:col>76</xdr:col>
      <xdr:colOff>114300</xdr:colOff>
      <xdr:row>75</xdr:row>
      <xdr:rowOff>68935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888620"/>
          <a:ext cx="889000" cy="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68935</xdr:rowOff>
    </xdr:from>
    <xdr:to>
      <xdr:col>71</xdr:col>
      <xdr:colOff>177800</xdr:colOff>
      <xdr:row>75</xdr:row>
      <xdr:rowOff>76771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927685"/>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73139</xdr:rowOff>
    </xdr:from>
    <xdr:to>
      <xdr:col>85</xdr:col>
      <xdr:colOff>177800</xdr:colOff>
      <xdr:row>76</xdr:row>
      <xdr:rowOff>3290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31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96016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6426</xdr:rowOff>
    </xdr:from>
    <xdr:to>
      <xdr:col>81</xdr:col>
      <xdr:colOff>101600</xdr:colOff>
      <xdr:row>75</xdr:row>
      <xdr:rowOff>108026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124553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6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150520</xdr:rowOff>
    </xdr:from>
    <xdr:to>
      <xdr:col>76</xdr:col>
      <xdr:colOff>165100</xdr:colOff>
      <xdr:row>75</xdr:row>
      <xdr:rowOff>80670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97197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18135</xdr:rowOff>
    </xdr:from>
    <xdr:to>
      <xdr:col>72</xdr:col>
      <xdr:colOff>38100</xdr:colOff>
      <xdr:row>75</xdr:row>
      <xdr:rowOff>119735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136262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65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25971</xdr:rowOff>
    </xdr:from>
    <xdr:to>
      <xdr:col>67</xdr:col>
      <xdr:colOff>101600</xdr:colOff>
      <xdr:row>75</xdr:row>
      <xdr:rowOff>127571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144098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6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27160</xdr:rowOff>
    </xdr:from>
    <xdr:to>
      <xdr:col>85</xdr:col>
      <xdr:colOff>127000</xdr:colOff>
      <xdr:row>98</xdr:row>
      <xdr:rowOff>78710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29260"/>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27160</xdr:rowOff>
    </xdr:from>
    <xdr:to>
      <xdr:col>81</xdr:col>
      <xdr:colOff>50800</xdr:colOff>
      <xdr:row>98</xdr:row>
      <xdr:rowOff>73085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29260"/>
          <a:ext cx="889000" cy="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73085</xdr:rowOff>
    </xdr:from>
    <xdr:to>
      <xdr:col>76</xdr:col>
      <xdr:colOff>114300</xdr:colOff>
      <xdr:row>98</xdr:row>
      <xdr:rowOff>79716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75185"/>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79716</xdr:rowOff>
    </xdr:from>
    <xdr:to>
      <xdr:col>71</xdr:col>
      <xdr:colOff>177800</xdr:colOff>
      <xdr:row>98</xdr:row>
      <xdr:rowOff>85522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81816"/>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27910</xdr:rowOff>
    </xdr:from>
    <xdr:to>
      <xdr:col>85</xdr:col>
      <xdr:colOff>177800</xdr:colOff>
      <xdr:row>98</xdr:row>
      <xdr:rowOff>129510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114287</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147810</xdr:rowOff>
    </xdr:from>
    <xdr:to>
      <xdr:col>81</xdr:col>
      <xdr:colOff>101600</xdr:colOff>
      <xdr:row>98</xdr:row>
      <xdr:rowOff>77960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69087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7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22285</xdr:rowOff>
    </xdr:from>
    <xdr:to>
      <xdr:col>76</xdr:col>
      <xdr:colOff>165100</xdr:colOff>
      <xdr:row>98</xdr:row>
      <xdr:rowOff>123885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115012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28916</xdr:rowOff>
    </xdr:from>
    <xdr:to>
      <xdr:col>72</xdr:col>
      <xdr:colOff>38100</xdr:colOff>
      <xdr:row>98</xdr:row>
      <xdr:rowOff>130516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121643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2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34722</xdr:rowOff>
    </xdr:from>
    <xdr:to>
      <xdr:col>67</xdr:col>
      <xdr:colOff>101600</xdr:colOff>
      <xdr:row>98</xdr:row>
      <xdr:rowOff>136322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127449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2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55880</xdr:rowOff>
    </xdr:from>
    <xdr:to>
      <xdr:col>116</xdr:col>
      <xdr:colOff>63500</xdr:colOff>
      <xdr:row>36</xdr:row>
      <xdr:rowOff>91503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28080"/>
          <a:ext cx="8382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2349</xdr:rowOff>
    </xdr:from>
    <xdr:to>
      <xdr:col>111</xdr:col>
      <xdr:colOff>177800</xdr:colOff>
      <xdr:row>36</xdr:row>
      <xdr:rowOff>91503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174549"/>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149034</xdr:rowOff>
    </xdr:from>
    <xdr:to>
      <xdr:col>107</xdr:col>
      <xdr:colOff>50800</xdr:colOff>
      <xdr:row>36</xdr:row>
      <xdr:rowOff>2349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149784"/>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72834</xdr:rowOff>
    </xdr:from>
    <xdr:to>
      <xdr:col>102</xdr:col>
      <xdr:colOff>114300</xdr:colOff>
      <xdr:row>35</xdr:row>
      <xdr:rowOff>149034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07358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5080</xdr:rowOff>
    </xdr:from>
    <xdr:to>
      <xdr:col>116</xdr:col>
      <xdr:colOff>114300</xdr:colOff>
      <xdr:row>36</xdr:row>
      <xdr:rowOff>106680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27957</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40703</xdr:rowOff>
    </xdr:from>
    <xdr:to>
      <xdr:col>112</xdr:col>
      <xdr:colOff>38100</xdr:colOff>
      <xdr:row>36</xdr:row>
      <xdr:rowOff>142303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158830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8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122999</xdr:rowOff>
    </xdr:from>
    <xdr:to>
      <xdr:col>107</xdr:col>
      <xdr:colOff>101600</xdr:colOff>
      <xdr:row>36</xdr:row>
      <xdr:rowOff>53149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69676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98234</xdr:rowOff>
    </xdr:from>
    <xdr:to>
      <xdr:col>102</xdr:col>
      <xdr:colOff>165100</xdr:colOff>
      <xdr:row>36</xdr:row>
      <xdr:rowOff>28384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0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44911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87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22034</xdr:rowOff>
    </xdr:from>
    <xdr:to>
      <xdr:col>98</xdr:col>
      <xdr:colOff>38100</xdr:colOff>
      <xdr:row>35</xdr:row>
      <xdr:rowOff>123634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140161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579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874</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16274"/>
          <a:ext cx="1269" cy="129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119001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874</xdr:rowOff>
    </xdr:from>
    <xdr:to>
      <xdr:col>116</xdr:col>
      <xdr:colOff>152400</xdr:colOff>
      <xdr:row>52</xdr:row>
      <xdr:rowOff>874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1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162983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935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140106</xdr:rowOff>
    </xdr:from>
    <xdr:to>
      <xdr:col>116</xdr:col>
      <xdr:colOff>114300</xdr:colOff>
      <xdr:row>59</xdr:row>
      <xdr:rowOff>70256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8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139943</xdr:rowOff>
    </xdr:from>
    <xdr:to>
      <xdr:col>112</xdr:col>
      <xdr:colOff>38100</xdr:colOff>
      <xdr:row>59</xdr:row>
      <xdr:rowOff>70093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8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86620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85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77227</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164077"/>
          <a:ext cx="889000" cy="10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168536</xdr:rowOff>
    </xdr:from>
    <xdr:to>
      <xdr:col>102</xdr:col>
      <xdr:colOff>114300</xdr:colOff>
      <xdr:row>53</xdr:row>
      <xdr:rowOff>77227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8741036"/>
          <a:ext cx="889000" cy="4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124855</xdr:rowOff>
    </xdr:from>
    <xdr:to>
      <xdr:col>102</xdr:col>
      <xdr:colOff>165100</xdr:colOff>
      <xdr:row>59</xdr:row>
      <xdr:rowOff>55005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6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46132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134947</xdr:rowOff>
    </xdr:from>
    <xdr:to>
      <xdr:col>98</xdr:col>
      <xdr:colOff>38100</xdr:colOff>
      <xdr:row>59</xdr:row>
      <xdr:rowOff>65097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56224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7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26427</xdr:rowOff>
    </xdr:from>
    <xdr:to>
      <xdr:col>102</xdr:col>
      <xdr:colOff>165100</xdr:colOff>
      <xdr:row>53</xdr:row>
      <xdr:rowOff>128027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1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144554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278111" y="888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117736</xdr:rowOff>
    </xdr:from>
    <xdr:to>
      <xdr:col>98</xdr:col>
      <xdr:colOff>38100</xdr:colOff>
      <xdr:row>51</xdr:row>
      <xdr:rowOff>47886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86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64413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84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5031</xdr:rowOff>
    </xdr:from>
    <xdr:to>
      <xdr:col>116</xdr:col>
      <xdr:colOff>63500</xdr:colOff>
      <xdr:row>75</xdr:row>
      <xdr:rowOff>37905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63781"/>
          <a:ext cx="8382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37905</xdr:rowOff>
    </xdr:from>
    <xdr:to>
      <xdr:col>111</xdr:col>
      <xdr:colOff>177800</xdr:colOff>
      <xdr:row>75</xdr:row>
      <xdr:rowOff>55644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96655"/>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55644</xdr:rowOff>
    </xdr:from>
    <xdr:to>
      <xdr:col>107</xdr:col>
      <xdr:colOff>50800</xdr:colOff>
      <xdr:row>75</xdr:row>
      <xdr:rowOff>59392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14394"/>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42088</xdr:rowOff>
    </xdr:from>
    <xdr:to>
      <xdr:col>102</xdr:col>
      <xdr:colOff>114300</xdr:colOff>
      <xdr:row>75</xdr:row>
      <xdr:rowOff>59392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00838"/>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125681</xdr:rowOff>
    </xdr:from>
    <xdr:to>
      <xdr:col>116</xdr:col>
      <xdr:colOff>114300</xdr:colOff>
      <xdr:row>75</xdr:row>
      <xdr:rowOff>55831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148558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158555</xdr:rowOff>
    </xdr:from>
    <xdr:to>
      <xdr:col>112</xdr:col>
      <xdr:colOff>38100</xdr:colOff>
      <xdr:row>75</xdr:row>
      <xdr:rowOff>88705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105232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6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4844</xdr:rowOff>
    </xdr:from>
    <xdr:to>
      <xdr:col>107</xdr:col>
      <xdr:colOff>101600</xdr:colOff>
      <xdr:row>75</xdr:row>
      <xdr:rowOff>106444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122971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8592</xdr:rowOff>
    </xdr:from>
    <xdr:to>
      <xdr:col>102</xdr:col>
      <xdr:colOff>165100</xdr:colOff>
      <xdr:row>75</xdr:row>
      <xdr:rowOff>110192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126719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162738</xdr:rowOff>
    </xdr:from>
    <xdr:to>
      <xdr:col>98</xdr:col>
      <xdr:colOff>38100</xdr:colOff>
      <xdr:row>75</xdr:row>
      <xdr:rowOff>92888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109415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800">
              <a:solidFill>
                <a:schemeClr val="dk1"/>
              </a:solidFill>
              <a:effectLst/>
              <a:latin typeface="+mn-lt"/>
              <a:ea typeface="+mn-ea"/>
              <a:cs typeface="+mn-cs"/>
            </a:rPr>
            <a:t>歳出決算総額は住民１人あたり</a:t>
          </a:r>
          <a:r>
            <a:rPr kumimoji="1" lang="en-US" altLang="ja-JP" sz="800">
              <a:solidFill>
                <a:schemeClr val="dk1"/>
              </a:solidFill>
              <a:effectLst/>
              <a:latin typeface="+mn-lt"/>
              <a:ea typeface="+mn-ea"/>
              <a:cs typeface="+mn-cs"/>
            </a:rPr>
            <a:t>473,230</a:t>
          </a:r>
          <a:r>
            <a:rPr kumimoji="1" lang="ja-JP" altLang="ja-JP" sz="800">
              <a:solidFill>
                <a:schemeClr val="dk1"/>
              </a:solidFill>
              <a:effectLst/>
              <a:latin typeface="+mn-lt"/>
              <a:ea typeface="+mn-ea"/>
              <a:cs typeface="+mn-cs"/>
            </a:rPr>
            <a:t>円であり、平成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年度の</a:t>
          </a:r>
          <a:r>
            <a:rPr kumimoji="1" lang="en-US" altLang="ja-JP" sz="800">
              <a:solidFill>
                <a:schemeClr val="dk1"/>
              </a:solidFill>
              <a:effectLst/>
              <a:latin typeface="+mn-lt"/>
              <a:ea typeface="+mn-ea"/>
              <a:cs typeface="+mn-cs"/>
            </a:rPr>
            <a:t>463,896</a:t>
          </a:r>
          <a:r>
            <a:rPr kumimoji="1" lang="ja-JP" altLang="ja-JP" sz="800">
              <a:solidFill>
                <a:schemeClr val="dk1"/>
              </a:solidFill>
              <a:effectLst/>
              <a:latin typeface="+mn-lt"/>
              <a:ea typeface="+mn-ea"/>
              <a:cs typeface="+mn-cs"/>
            </a:rPr>
            <a:t>円に比べて微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となっている。</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物件費の大幅な増加は、</a:t>
          </a:r>
          <a:r>
            <a:rPr kumimoji="1" lang="ja-JP" altLang="ja-JP" sz="800">
              <a:solidFill>
                <a:schemeClr val="dk1"/>
              </a:solidFill>
              <a:effectLst/>
              <a:latin typeface="+mn-lt"/>
              <a:ea typeface="+mn-ea"/>
              <a:cs typeface="+mn-cs"/>
            </a:rPr>
            <a:t>プレミアム付商品券発行事業</a:t>
          </a:r>
          <a:r>
            <a:rPr kumimoji="1" lang="ja-JP" altLang="en-US" sz="800">
              <a:solidFill>
                <a:schemeClr val="dk1"/>
              </a:solidFill>
              <a:effectLst/>
              <a:latin typeface="+mn-lt"/>
              <a:ea typeface="+mn-ea"/>
              <a:cs typeface="+mn-cs"/>
            </a:rPr>
            <a:t>の実施といった固有の事情も含むが、労務単価の上昇に伴う委託料の増等による影響も大きく、このトレンドは今後も継続するものと見込まれる。</a:t>
          </a:r>
          <a:endParaRPr lang="ja-JP" altLang="ja-JP" sz="1000">
            <a:effectLst/>
          </a:endParaRPr>
        </a:p>
        <a:p>
          <a:r>
            <a:rPr kumimoji="1" lang="ja-JP" altLang="ja-JP" sz="800">
              <a:solidFill>
                <a:schemeClr val="dk1"/>
              </a:solidFill>
              <a:effectLst/>
              <a:latin typeface="+mn-lt"/>
              <a:ea typeface="+mn-ea"/>
              <a:cs typeface="+mn-cs"/>
            </a:rPr>
            <a:t>　維持補修費の金額が大きく</a:t>
          </a:r>
          <a:r>
            <a:rPr kumimoji="1" lang="ja-JP" altLang="en-US" sz="800">
              <a:solidFill>
                <a:schemeClr val="dk1"/>
              </a:solidFill>
              <a:effectLst/>
              <a:latin typeface="+mn-lt"/>
              <a:ea typeface="+mn-ea"/>
              <a:cs typeface="+mn-cs"/>
            </a:rPr>
            <a:t>下降</a:t>
          </a:r>
          <a:r>
            <a:rPr kumimoji="1" lang="ja-JP" altLang="ja-JP" sz="800">
              <a:solidFill>
                <a:schemeClr val="dk1"/>
              </a:solidFill>
              <a:effectLst/>
              <a:latin typeface="+mn-lt"/>
              <a:ea typeface="+mn-ea"/>
              <a:cs typeface="+mn-cs"/>
            </a:rPr>
            <a:t>している大きな要因は、天候の影響による除排雪経費の</a:t>
          </a:r>
          <a:r>
            <a:rPr kumimoji="1" lang="ja-JP" altLang="en-US" sz="800">
              <a:solidFill>
                <a:schemeClr val="dk1"/>
              </a:solidFill>
              <a:effectLst/>
              <a:latin typeface="+mn-lt"/>
              <a:ea typeface="+mn-ea"/>
              <a:cs typeface="+mn-cs"/>
            </a:rPr>
            <a:t>減少</a:t>
          </a:r>
          <a:r>
            <a:rPr kumimoji="1" lang="ja-JP" altLang="ja-JP" sz="800">
              <a:solidFill>
                <a:schemeClr val="dk1"/>
              </a:solidFill>
              <a:effectLst/>
              <a:latin typeface="+mn-lt"/>
              <a:ea typeface="+mn-ea"/>
              <a:cs typeface="+mn-cs"/>
            </a:rPr>
            <a:t>である。今後は、公共施設の老朽化による維持・管理費の増加も見込まれることから、公共施設等総合管理計画に基づき、公共施設の統廃合や長寿命化を適切に図りながら、維持補修費の縮減に努める。</a:t>
          </a:r>
          <a:endParaRPr lang="ja-JP" altLang="ja-JP" sz="1000">
            <a:effectLst/>
          </a:endParaRPr>
        </a:p>
        <a:p>
          <a:r>
            <a:rPr kumimoji="1" lang="ja-JP" altLang="en-US" sz="800">
              <a:solidFill>
                <a:schemeClr val="dk1"/>
              </a:solidFill>
              <a:effectLst/>
              <a:latin typeface="+mn-lt"/>
              <a:ea typeface="+mn-ea"/>
              <a:cs typeface="+mn-cs"/>
            </a:rPr>
            <a:t>　扶助費について、幼児教育無償化による影響は全国共通であり、本市のみならず類似団体の決算額を押し上げている状況が見て取れる。</a:t>
          </a:r>
          <a:r>
            <a:rPr kumimoji="1" lang="ja-JP" altLang="ja-JP"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普通建設事業については、</a:t>
          </a:r>
          <a:r>
            <a:rPr kumimoji="1" lang="ja-JP" altLang="en-US" sz="800">
              <a:solidFill>
                <a:schemeClr val="dk1"/>
              </a:solidFill>
              <a:effectLst/>
              <a:latin typeface="+mn-lt"/>
              <a:ea typeface="+mn-ea"/>
              <a:cs typeface="+mn-cs"/>
            </a:rPr>
            <a:t>近年減少傾向となっていたが、令和元年度にあっては、</a:t>
          </a:r>
          <a:r>
            <a:rPr lang="ja-JP" altLang="en-US" sz="800" b="0" i="0" u="none" strike="noStrike" baseline="0">
              <a:solidFill>
                <a:schemeClr val="dk1"/>
              </a:solidFill>
              <a:latin typeface="+mn-lt"/>
              <a:ea typeface="+mn-ea"/>
              <a:cs typeface="+mn-cs"/>
            </a:rPr>
            <a:t>義務教育学校施設整備事業・厚田支所非常用自家発電設備整備事業等の大型の起債事業の実施により、増加したもの。</a:t>
          </a:r>
          <a:endParaRPr lang="ja-JP" altLang="ja-JP" sz="1000">
            <a:effectLst/>
          </a:endParaRPr>
        </a:p>
        <a:p>
          <a:r>
            <a:rPr kumimoji="1" lang="ja-JP" altLang="ja-JP" sz="800">
              <a:solidFill>
                <a:schemeClr val="dk1"/>
              </a:solidFill>
              <a:effectLst/>
              <a:latin typeface="+mn-lt"/>
              <a:ea typeface="+mn-ea"/>
              <a:cs typeface="+mn-cs"/>
            </a:rPr>
            <a:t>　その他の経費については、事業成果の検証に基づく事業の抜本的見直し等の実施により歳出の削減に努め、自治体の規模に応じた適正な財政運営を図っていく。</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58,288
57,822
722.42
27,909,558
27,583,607
228,953
16,637,474
32,069,540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58319</xdr:rowOff>
    </xdr:from>
    <xdr:to>
      <xdr:col>24</xdr:col>
      <xdr:colOff>63500</xdr:colOff>
      <xdr:row>34</xdr:row>
      <xdr:rowOff>64719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87619"/>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64719</xdr:rowOff>
    </xdr:from>
    <xdr:to>
      <xdr:col>19</xdr:col>
      <xdr:colOff>177800</xdr:colOff>
      <xdr:row>34</xdr:row>
      <xdr:rowOff>104496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94019"/>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71120</xdr:rowOff>
    </xdr:from>
    <xdr:to>
      <xdr:col>15</xdr:col>
      <xdr:colOff>50800</xdr:colOff>
      <xdr:row>34</xdr:row>
      <xdr:rowOff>104496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0420"/>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125069</xdr:rowOff>
    </xdr:from>
    <xdr:to>
      <xdr:col>10</xdr:col>
      <xdr:colOff>114300</xdr:colOff>
      <xdr:row>34</xdr:row>
      <xdr:rowOff>71120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8291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7519</xdr:rowOff>
    </xdr:from>
    <xdr:to>
      <xdr:col>24</xdr:col>
      <xdr:colOff>114300</xdr:colOff>
      <xdr:row>34</xdr:row>
      <xdr:rowOff>109119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30396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13919</xdr:rowOff>
    </xdr:from>
    <xdr:to>
      <xdr:col>20</xdr:col>
      <xdr:colOff>38100</xdr:colOff>
      <xdr:row>34</xdr:row>
      <xdr:rowOff>115519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132046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53696</xdr:rowOff>
    </xdr:from>
    <xdr:to>
      <xdr:col>15</xdr:col>
      <xdr:colOff>101600</xdr:colOff>
      <xdr:row>34</xdr:row>
      <xdr:rowOff>155296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20320</xdr:rowOff>
    </xdr:from>
    <xdr:to>
      <xdr:col>10</xdr:col>
      <xdr:colOff>165100</xdr:colOff>
      <xdr:row>34</xdr:row>
      <xdr:rowOff>121920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138447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74269</xdr:rowOff>
    </xdr:from>
    <xdr:to>
      <xdr:col>6</xdr:col>
      <xdr:colOff>38100</xdr:colOff>
      <xdr:row>34</xdr:row>
      <xdr:rowOff>4419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20946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47898</xdr:rowOff>
    </xdr:from>
    <xdr:to>
      <xdr:col>24</xdr:col>
      <xdr:colOff>63500</xdr:colOff>
      <xdr:row>56</xdr:row>
      <xdr:rowOff>145567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49098"/>
          <a:ext cx="8382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58451</xdr:rowOff>
    </xdr:from>
    <xdr:to>
      <xdr:col>19</xdr:col>
      <xdr:colOff>177800</xdr:colOff>
      <xdr:row>56</xdr:row>
      <xdr:rowOff>145567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488201"/>
          <a:ext cx="889000" cy="2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138957</xdr:rowOff>
    </xdr:from>
    <xdr:to>
      <xdr:col>15</xdr:col>
      <xdr:colOff>50800</xdr:colOff>
      <xdr:row>55</xdr:row>
      <xdr:rowOff>58451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397257"/>
          <a:ext cx="889000" cy="9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83998</xdr:rowOff>
    </xdr:from>
    <xdr:to>
      <xdr:col>10</xdr:col>
      <xdr:colOff>114300</xdr:colOff>
      <xdr:row>54</xdr:row>
      <xdr:rowOff>138957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342298"/>
          <a:ext cx="889000" cy="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168548</xdr:rowOff>
    </xdr:from>
    <xdr:to>
      <xdr:col>24</xdr:col>
      <xdr:colOff>114300</xdr:colOff>
      <xdr:row>56</xdr:row>
      <xdr:rowOff>98698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146975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94767</xdr:rowOff>
    </xdr:from>
    <xdr:to>
      <xdr:col>20</xdr:col>
      <xdr:colOff>38100</xdr:colOff>
      <xdr:row>57</xdr:row>
      <xdr:rowOff>24917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16044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7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7651</xdr:rowOff>
    </xdr:from>
    <xdr:to>
      <xdr:col>15</xdr:col>
      <xdr:colOff>101600</xdr:colOff>
      <xdr:row>55</xdr:row>
      <xdr:rowOff>109251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4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125778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1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88157</xdr:rowOff>
    </xdr:from>
    <xdr:to>
      <xdr:col>10</xdr:col>
      <xdr:colOff>165100</xdr:colOff>
      <xdr:row>55</xdr:row>
      <xdr:rowOff>18307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3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34834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1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33198</xdr:rowOff>
    </xdr:from>
    <xdr:to>
      <xdr:col>6</xdr:col>
      <xdr:colOff>38100</xdr:colOff>
      <xdr:row>54</xdr:row>
      <xdr:rowOff>134798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2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151325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0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20000</xdr:rowOff>
    </xdr:from>
    <xdr:to>
      <xdr:col>24</xdr:col>
      <xdr:colOff>63500</xdr:colOff>
      <xdr:row>74</xdr:row>
      <xdr:rowOff>83595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07300"/>
          <a:ext cx="838200" cy="6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83595</xdr:rowOff>
    </xdr:from>
    <xdr:to>
      <xdr:col>19</xdr:col>
      <xdr:colOff>177800</xdr:colOff>
      <xdr:row>74</xdr:row>
      <xdr:rowOff>94448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70895"/>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80155</xdr:rowOff>
    </xdr:from>
    <xdr:to>
      <xdr:col>15</xdr:col>
      <xdr:colOff>50800</xdr:colOff>
      <xdr:row>74</xdr:row>
      <xdr:rowOff>94448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767455"/>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80155</xdr:rowOff>
    </xdr:from>
    <xdr:to>
      <xdr:col>10</xdr:col>
      <xdr:colOff>114300</xdr:colOff>
      <xdr:row>75</xdr:row>
      <xdr:rowOff>71860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67455"/>
          <a:ext cx="889000" cy="16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140650</xdr:rowOff>
    </xdr:from>
    <xdr:to>
      <xdr:col>24</xdr:col>
      <xdr:colOff>114300</xdr:colOff>
      <xdr:row>74</xdr:row>
      <xdr:rowOff>70800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163527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32795</xdr:rowOff>
    </xdr:from>
    <xdr:to>
      <xdr:col>20</xdr:col>
      <xdr:colOff>38100</xdr:colOff>
      <xdr:row>74</xdr:row>
      <xdr:rowOff>134395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150922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9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43648</xdr:rowOff>
    </xdr:from>
    <xdr:to>
      <xdr:col>15</xdr:col>
      <xdr:colOff>101600</xdr:colOff>
      <xdr:row>74</xdr:row>
      <xdr:rowOff>145248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161775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29355</xdr:rowOff>
    </xdr:from>
    <xdr:to>
      <xdr:col>10</xdr:col>
      <xdr:colOff>165100</xdr:colOff>
      <xdr:row>74</xdr:row>
      <xdr:rowOff>130955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147482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49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21060</xdr:rowOff>
    </xdr:from>
    <xdr:to>
      <xdr:col>6</xdr:col>
      <xdr:colOff>38100</xdr:colOff>
      <xdr:row>75</xdr:row>
      <xdr:rowOff>122660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139187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103859</xdr:rowOff>
    </xdr:from>
    <xdr:to>
      <xdr:col>24</xdr:col>
      <xdr:colOff>63500</xdr:colOff>
      <xdr:row>97</xdr:row>
      <xdr:rowOff>131324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34509"/>
          <a:ext cx="8382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92771</xdr:rowOff>
    </xdr:from>
    <xdr:to>
      <xdr:col>19</xdr:col>
      <xdr:colOff>177800</xdr:colOff>
      <xdr:row>97</xdr:row>
      <xdr:rowOff>103859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23421"/>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92771</xdr:rowOff>
    </xdr:from>
    <xdr:to>
      <xdr:col>15</xdr:col>
      <xdr:colOff>50800</xdr:colOff>
      <xdr:row>97</xdr:row>
      <xdr:rowOff>113590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23421"/>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113590</xdr:rowOff>
    </xdr:from>
    <xdr:to>
      <xdr:col>10</xdr:col>
      <xdr:colOff>114300</xdr:colOff>
      <xdr:row>97</xdr:row>
      <xdr:rowOff>131699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4240"/>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80524</xdr:rowOff>
    </xdr:from>
    <xdr:to>
      <xdr:col>24</xdr:col>
      <xdr:colOff>114300</xdr:colOff>
      <xdr:row>98</xdr:row>
      <xdr:rowOff>10674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1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103401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53059</xdr:rowOff>
    </xdr:from>
    <xdr:to>
      <xdr:col>20</xdr:col>
      <xdr:colOff>38100</xdr:colOff>
      <xdr:row>97</xdr:row>
      <xdr:rowOff>154659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171186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5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41971</xdr:rowOff>
    </xdr:from>
    <xdr:to>
      <xdr:col>15</xdr:col>
      <xdr:colOff>101600</xdr:colOff>
      <xdr:row>97</xdr:row>
      <xdr:rowOff>143571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160098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62790</xdr:rowOff>
    </xdr:from>
    <xdr:to>
      <xdr:col>10</xdr:col>
      <xdr:colOff>165100</xdr:colOff>
      <xdr:row>97</xdr:row>
      <xdr:rowOff>164390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9467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80899</xdr:rowOff>
    </xdr:from>
    <xdr:to>
      <xdr:col>6</xdr:col>
      <xdr:colOff>38100</xdr:colOff>
      <xdr:row>98</xdr:row>
      <xdr:rowOff>11049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27576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4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87884</xdr:rowOff>
    </xdr:from>
    <xdr:to>
      <xdr:col>55</xdr:col>
      <xdr:colOff>0</xdr:colOff>
      <xdr:row>38</xdr:row>
      <xdr:rowOff>115316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029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41021</xdr:rowOff>
    </xdr:from>
    <xdr:to>
      <xdr:col>50</xdr:col>
      <xdr:colOff>114300</xdr:colOff>
      <xdr:row>38</xdr:row>
      <xdr:rowOff>87884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5612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80645</xdr:rowOff>
    </xdr:from>
    <xdr:to>
      <xdr:col>45</xdr:col>
      <xdr:colOff>177800</xdr:colOff>
      <xdr:row>38</xdr:row>
      <xdr:rowOff>41021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424295"/>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1778</xdr:rowOff>
    </xdr:from>
    <xdr:to>
      <xdr:col>41</xdr:col>
      <xdr:colOff>50800</xdr:colOff>
      <xdr:row>37</xdr:row>
      <xdr:rowOff>80645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4542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150893</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9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37084</xdr:rowOff>
    </xdr:from>
    <xdr:to>
      <xdr:col>50</xdr:col>
      <xdr:colOff>165100</xdr:colOff>
      <xdr:row>38</xdr:row>
      <xdr:rowOff>138684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129811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161671</xdr:rowOff>
    </xdr:from>
    <xdr:to>
      <xdr:col>46</xdr:col>
      <xdr:colOff>38100</xdr:colOff>
      <xdr:row>38</xdr:row>
      <xdr:rowOff>91821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82948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9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29845</xdr:rowOff>
    </xdr:from>
    <xdr:to>
      <xdr:col>41</xdr:col>
      <xdr:colOff>101600</xdr:colOff>
      <xdr:row>37</xdr:row>
      <xdr:rowOff>131445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147972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4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122428</xdr:rowOff>
    </xdr:from>
    <xdr:to>
      <xdr:col>36</xdr:col>
      <xdr:colOff>165100</xdr:colOff>
      <xdr:row>37</xdr:row>
      <xdr:rowOff>52578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69105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06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126936</xdr:rowOff>
    </xdr:from>
    <xdr:to>
      <xdr:col>55</xdr:col>
      <xdr:colOff>0</xdr:colOff>
      <xdr:row>58</xdr:row>
      <xdr:rowOff>4407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99586"/>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126936</xdr:rowOff>
    </xdr:from>
    <xdr:to>
      <xdr:col>50</xdr:col>
      <xdr:colOff>114300</xdr:colOff>
      <xdr:row>58</xdr:row>
      <xdr:rowOff>36354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99586"/>
          <a:ext cx="8890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2673</xdr:rowOff>
    </xdr:from>
    <xdr:to>
      <xdr:col>45</xdr:col>
      <xdr:colOff>177800</xdr:colOff>
      <xdr:row>58</xdr:row>
      <xdr:rowOff>36354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46773"/>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2673</xdr:rowOff>
    </xdr:from>
    <xdr:to>
      <xdr:col>41</xdr:col>
      <xdr:colOff>50800</xdr:colOff>
      <xdr:row>58</xdr:row>
      <xdr:rowOff>33115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46773"/>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125057</xdr:rowOff>
    </xdr:from>
    <xdr:to>
      <xdr:col>55</xdr:col>
      <xdr:colOff>50800</xdr:colOff>
      <xdr:row>58</xdr:row>
      <xdr:rowOff>55207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147934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76136</xdr:rowOff>
    </xdr:from>
    <xdr:to>
      <xdr:col>50</xdr:col>
      <xdr:colOff>165100</xdr:colOff>
      <xdr:row>58</xdr:row>
      <xdr:rowOff>6286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22813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157004</xdr:rowOff>
    </xdr:from>
    <xdr:to>
      <xdr:col>46</xdr:col>
      <xdr:colOff>38100</xdr:colOff>
      <xdr:row>58</xdr:row>
      <xdr:rowOff>87154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103681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123323</xdr:rowOff>
    </xdr:from>
    <xdr:to>
      <xdr:col>41</xdr:col>
      <xdr:colOff>101600</xdr:colOff>
      <xdr:row>58</xdr:row>
      <xdr:rowOff>53473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70000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7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153765</xdr:rowOff>
    </xdr:from>
    <xdr:to>
      <xdr:col>36</xdr:col>
      <xdr:colOff>165100</xdr:colOff>
      <xdr:row>58</xdr:row>
      <xdr:rowOff>83915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100442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70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45669</xdr:rowOff>
    </xdr:from>
    <xdr:to>
      <xdr:col>55</xdr:col>
      <xdr:colOff>0</xdr:colOff>
      <xdr:row>77</xdr:row>
      <xdr:rowOff>46774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47319"/>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46774</xdr:rowOff>
    </xdr:from>
    <xdr:to>
      <xdr:col>50</xdr:col>
      <xdr:colOff>114300</xdr:colOff>
      <xdr:row>77</xdr:row>
      <xdr:rowOff>160579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48424"/>
          <a:ext cx="889000" cy="1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160579</xdr:rowOff>
    </xdr:from>
    <xdr:to>
      <xdr:col>45</xdr:col>
      <xdr:colOff>177800</xdr:colOff>
      <xdr:row>78</xdr:row>
      <xdr:rowOff>10427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62229"/>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91884</xdr:rowOff>
    </xdr:from>
    <xdr:to>
      <xdr:col>41</xdr:col>
      <xdr:colOff>50800</xdr:colOff>
      <xdr:row>78</xdr:row>
      <xdr:rowOff>10427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93534"/>
          <a:ext cx="889000" cy="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166319</xdr:rowOff>
    </xdr:from>
    <xdr:to>
      <xdr:col>55</xdr:col>
      <xdr:colOff>50800</xdr:colOff>
      <xdr:row>77</xdr:row>
      <xdr:rowOff>96469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9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17746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167424</xdr:rowOff>
    </xdr:from>
    <xdr:to>
      <xdr:col>50</xdr:col>
      <xdr:colOff>165100</xdr:colOff>
      <xdr:row>77</xdr:row>
      <xdr:rowOff>97574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114101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297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109779</xdr:rowOff>
    </xdr:from>
    <xdr:to>
      <xdr:col>46</xdr:col>
      <xdr:colOff>38100</xdr:colOff>
      <xdr:row>78</xdr:row>
      <xdr:rowOff>39929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31056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0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131077</xdr:rowOff>
    </xdr:from>
    <xdr:to>
      <xdr:col>41</xdr:col>
      <xdr:colOff>101600</xdr:colOff>
      <xdr:row>78</xdr:row>
      <xdr:rowOff>61227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52354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41084</xdr:rowOff>
    </xdr:from>
    <xdr:to>
      <xdr:col>36</xdr:col>
      <xdr:colOff>165100</xdr:colOff>
      <xdr:row>77</xdr:row>
      <xdr:rowOff>142684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159211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01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147876</xdr:rowOff>
    </xdr:from>
    <xdr:to>
      <xdr:col>55</xdr:col>
      <xdr:colOff>0</xdr:colOff>
      <xdr:row>97</xdr:row>
      <xdr:rowOff>26992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07076"/>
          <a:ext cx="838200" cy="5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147876</xdr:rowOff>
    </xdr:from>
    <xdr:to>
      <xdr:col>50</xdr:col>
      <xdr:colOff>114300</xdr:colOff>
      <xdr:row>97</xdr:row>
      <xdr:rowOff>6586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07076"/>
          <a:ext cx="889000" cy="3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119895</xdr:rowOff>
    </xdr:from>
    <xdr:to>
      <xdr:col>45</xdr:col>
      <xdr:colOff>177800</xdr:colOff>
      <xdr:row>97</xdr:row>
      <xdr:rowOff>6586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407645"/>
          <a:ext cx="889000" cy="2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17726</xdr:rowOff>
    </xdr:from>
    <xdr:to>
      <xdr:col>41</xdr:col>
      <xdr:colOff>50800</xdr:colOff>
      <xdr:row>95</xdr:row>
      <xdr:rowOff>119895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305476"/>
          <a:ext cx="8890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147642</xdr:rowOff>
    </xdr:from>
    <xdr:to>
      <xdr:col>55</xdr:col>
      <xdr:colOff>50800</xdr:colOff>
      <xdr:row>97</xdr:row>
      <xdr:rowOff>77792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170519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5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97076</xdr:rowOff>
    </xdr:from>
    <xdr:to>
      <xdr:col>50</xdr:col>
      <xdr:colOff>165100</xdr:colOff>
      <xdr:row>97</xdr:row>
      <xdr:rowOff>27226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5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43753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33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127236</xdr:rowOff>
    </xdr:from>
    <xdr:to>
      <xdr:col>46</xdr:col>
      <xdr:colOff>38100</xdr:colOff>
      <xdr:row>97</xdr:row>
      <xdr:rowOff>57386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73913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3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69095</xdr:rowOff>
    </xdr:from>
    <xdr:to>
      <xdr:col>41</xdr:col>
      <xdr:colOff>101600</xdr:colOff>
      <xdr:row>95</xdr:row>
      <xdr:rowOff>170695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3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15772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13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138376</xdr:rowOff>
    </xdr:from>
    <xdr:to>
      <xdr:col>36</xdr:col>
      <xdr:colOff>165100</xdr:colOff>
      <xdr:row>95</xdr:row>
      <xdr:rowOff>68526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25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85053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02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10175</xdr:rowOff>
    </xdr:from>
    <xdr:to>
      <xdr:col>85</xdr:col>
      <xdr:colOff>127000</xdr:colOff>
      <xdr:row>35</xdr:row>
      <xdr:rowOff>100838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10925"/>
          <a:ext cx="8382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100838</xdr:rowOff>
    </xdr:from>
    <xdr:to>
      <xdr:col>81</xdr:col>
      <xdr:colOff>50800</xdr:colOff>
      <xdr:row>35</xdr:row>
      <xdr:rowOff>157485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01588"/>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149393</xdr:rowOff>
    </xdr:from>
    <xdr:to>
      <xdr:col>76</xdr:col>
      <xdr:colOff>114300</xdr:colOff>
      <xdr:row>35</xdr:row>
      <xdr:rowOff>157485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5014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130739</xdr:rowOff>
    </xdr:from>
    <xdr:to>
      <xdr:col>71</xdr:col>
      <xdr:colOff>177800</xdr:colOff>
      <xdr:row>35</xdr:row>
      <xdr:rowOff>149393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131489"/>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130825</xdr:rowOff>
    </xdr:from>
    <xdr:to>
      <xdr:col>85</xdr:col>
      <xdr:colOff>177800</xdr:colOff>
      <xdr:row>35</xdr:row>
      <xdr:rowOff>60975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153702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50038</xdr:rowOff>
    </xdr:from>
    <xdr:to>
      <xdr:col>81</xdr:col>
      <xdr:colOff>101600</xdr:colOff>
      <xdr:row>35</xdr:row>
      <xdr:rowOff>151638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168165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106685</xdr:rowOff>
    </xdr:from>
    <xdr:to>
      <xdr:col>76</xdr:col>
      <xdr:colOff>165100</xdr:colOff>
      <xdr:row>36</xdr:row>
      <xdr:rowOff>36835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53362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98593</xdr:rowOff>
    </xdr:from>
    <xdr:to>
      <xdr:col>72</xdr:col>
      <xdr:colOff>38100</xdr:colOff>
      <xdr:row>36</xdr:row>
      <xdr:rowOff>28743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45270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7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79939</xdr:rowOff>
    </xdr:from>
    <xdr:to>
      <xdr:col>67</xdr:col>
      <xdr:colOff>101600</xdr:colOff>
      <xdr:row>36</xdr:row>
      <xdr:rowOff>10089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0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26616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8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157721</xdr:rowOff>
    </xdr:from>
    <xdr:to>
      <xdr:col>85</xdr:col>
      <xdr:colOff>127000</xdr:colOff>
      <xdr:row>55</xdr:row>
      <xdr:rowOff>114554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244571"/>
          <a:ext cx="838200" cy="2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114554</xdr:rowOff>
    </xdr:from>
    <xdr:to>
      <xdr:col>81</xdr:col>
      <xdr:colOff>50800</xdr:colOff>
      <xdr:row>55</xdr:row>
      <xdr:rowOff>141967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44304"/>
          <a:ext cx="8890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62338</xdr:rowOff>
    </xdr:from>
    <xdr:to>
      <xdr:col>76</xdr:col>
      <xdr:colOff>114300</xdr:colOff>
      <xdr:row>55</xdr:row>
      <xdr:rowOff>141967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8977738"/>
          <a:ext cx="889000" cy="59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62338</xdr:rowOff>
    </xdr:from>
    <xdr:to>
      <xdr:col>71</xdr:col>
      <xdr:colOff>177800</xdr:colOff>
      <xdr:row>54</xdr:row>
      <xdr:rowOff>105905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8977738"/>
          <a:ext cx="889000" cy="38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106921</xdr:rowOff>
    </xdr:from>
    <xdr:to>
      <xdr:col>85</xdr:col>
      <xdr:colOff>177800</xdr:colOff>
      <xdr:row>54</xdr:row>
      <xdr:rowOff>37071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129798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4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63754</xdr:rowOff>
    </xdr:from>
    <xdr:to>
      <xdr:col>81</xdr:col>
      <xdr:colOff>101600</xdr:colOff>
      <xdr:row>55</xdr:row>
      <xdr:rowOff>165354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91167</xdr:rowOff>
    </xdr:from>
    <xdr:to>
      <xdr:col>76</xdr:col>
      <xdr:colOff>165100</xdr:colOff>
      <xdr:row>56</xdr:row>
      <xdr:rowOff>21317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37844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11538</xdr:rowOff>
    </xdr:from>
    <xdr:to>
      <xdr:col>72</xdr:col>
      <xdr:colOff>38100</xdr:colOff>
      <xdr:row>52</xdr:row>
      <xdr:rowOff>113138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9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129665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7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55105</xdr:rowOff>
    </xdr:from>
    <xdr:to>
      <xdr:col>67</xdr:col>
      <xdr:colOff>101600</xdr:colOff>
      <xdr:row>54</xdr:row>
      <xdr:rowOff>156705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3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1782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127660</xdr:rowOff>
    </xdr:from>
    <xdr:to>
      <xdr:col>85</xdr:col>
      <xdr:colOff>127000</xdr:colOff>
      <xdr:row>79</xdr:row>
      <xdr:rowOff>27763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29310"/>
          <a:ext cx="838200" cy="2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127660</xdr:rowOff>
    </xdr:from>
    <xdr:to>
      <xdr:col>81</xdr:col>
      <xdr:colOff>50800</xdr:colOff>
      <xdr:row>78</xdr:row>
      <xdr:rowOff>65787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29310"/>
          <a:ext cx="889000" cy="10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65787</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38887"/>
          <a:ext cx="889000" cy="15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40869</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5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148413</xdr:rowOff>
    </xdr:from>
    <xdr:to>
      <xdr:col>85</xdr:col>
      <xdr:colOff>177800</xdr:colOff>
      <xdr:row>79</xdr:row>
      <xdr:rowOff>78563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63340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76860</xdr:rowOff>
    </xdr:from>
    <xdr:to>
      <xdr:col>81</xdr:col>
      <xdr:colOff>101600</xdr:colOff>
      <xdr:row>78</xdr:row>
      <xdr:rowOff>7010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2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23537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0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14987</xdr:rowOff>
    </xdr:from>
    <xdr:to>
      <xdr:col>76</xdr:col>
      <xdr:colOff>165100</xdr:colOff>
      <xdr:row>78</xdr:row>
      <xdr:rowOff>116587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133114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6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161519</xdr:rowOff>
    </xdr:from>
    <xdr:to>
      <xdr:col>67</xdr:col>
      <xdr:colOff>101600</xdr:colOff>
      <xdr:row>79</xdr:row>
      <xdr:rowOff>91669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82796</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7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57226</xdr:rowOff>
    </xdr:from>
    <xdr:to>
      <xdr:col>85</xdr:col>
      <xdr:colOff>127000</xdr:colOff>
      <xdr:row>95</xdr:row>
      <xdr:rowOff>123940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44976"/>
          <a:ext cx="838200" cy="6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29871</xdr:rowOff>
    </xdr:from>
    <xdr:to>
      <xdr:col>81</xdr:col>
      <xdr:colOff>50800</xdr:colOff>
      <xdr:row>95</xdr:row>
      <xdr:rowOff>57226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17621"/>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29871</xdr:rowOff>
    </xdr:from>
    <xdr:to>
      <xdr:col>76</xdr:col>
      <xdr:colOff>114300</xdr:colOff>
      <xdr:row>95</xdr:row>
      <xdr:rowOff>68923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17621"/>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68923</xdr:rowOff>
    </xdr:from>
    <xdr:to>
      <xdr:col>71</xdr:col>
      <xdr:colOff>177800</xdr:colOff>
      <xdr:row>95</xdr:row>
      <xdr:rowOff>76772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56673"/>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73140</xdr:rowOff>
    </xdr:from>
    <xdr:to>
      <xdr:col>85</xdr:col>
      <xdr:colOff>177800</xdr:colOff>
      <xdr:row>96</xdr:row>
      <xdr:rowOff>3290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96017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6426</xdr:rowOff>
    </xdr:from>
    <xdr:to>
      <xdr:col>81</xdr:col>
      <xdr:colOff>101600</xdr:colOff>
      <xdr:row>95</xdr:row>
      <xdr:rowOff>108026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124553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6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150521</xdr:rowOff>
    </xdr:from>
    <xdr:to>
      <xdr:col>76</xdr:col>
      <xdr:colOff>165100</xdr:colOff>
      <xdr:row>95</xdr:row>
      <xdr:rowOff>80671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6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97198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18123</xdr:rowOff>
    </xdr:from>
    <xdr:to>
      <xdr:col>72</xdr:col>
      <xdr:colOff>38100</xdr:colOff>
      <xdr:row>95</xdr:row>
      <xdr:rowOff>119723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136250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0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25972</xdr:rowOff>
    </xdr:from>
    <xdr:to>
      <xdr:col>67</xdr:col>
      <xdr:colOff>101600</xdr:colOff>
      <xdr:row>95</xdr:row>
      <xdr:rowOff>127572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144099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前年度から金額が増加した項目について、</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ふるさと納税関連事業の増、民生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幼児教育の無償化を含めた社会保障施策の充実、</a:t>
          </a:r>
          <a:r>
            <a:rPr kumimoji="1" lang="ja-JP" altLang="ja-JP" sz="1100">
              <a:solidFill>
                <a:schemeClr val="dk1"/>
              </a:solidFill>
              <a:effectLst/>
              <a:latin typeface="+mn-lt"/>
              <a:ea typeface="+mn-ea"/>
              <a:cs typeface="+mn-cs"/>
            </a:rPr>
            <a:t>消防費は</a:t>
          </a:r>
          <a:r>
            <a:rPr lang="ja-JP" altLang="ja-JP" sz="1100" b="0" i="0" baseline="0">
              <a:solidFill>
                <a:schemeClr val="dk1"/>
              </a:solidFill>
              <a:effectLst/>
              <a:latin typeface="+mn-lt"/>
              <a:ea typeface="+mn-ea"/>
              <a:cs typeface="+mn-cs"/>
            </a:rPr>
            <a:t>厚田支所非常用自家発電設備整備事業</a:t>
          </a:r>
          <a:r>
            <a:rPr lang="ja-JP" altLang="en-US" sz="1100" b="0" i="0" baseline="0">
              <a:solidFill>
                <a:schemeClr val="dk1"/>
              </a:solidFill>
              <a:effectLst/>
              <a:latin typeface="+mn-lt"/>
              <a:ea typeface="+mn-ea"/>
              <a:cs typeface="+mn-cs"/>
            </a:rPr>
            <a:t>の実施、</a:t>
          </a:r>
          <a:r>
            <a:rPr kumimoji="1" lang="ja-JP" altLang="en-US" sz="1100">
              <a:solidFill>
                <a:schemeClr val="dk1"/>
              </a:solidFill>
              <a:effectLst/>
              <a:latin typeface="+mn-lt"/>
              <a:ea typeface="+mn-ea"/>
              <a:cs typeface="+mn-cs"/>
            </a:rPr>
            <a:t>教育費は</a:t>
          </a:r>
          <a:r>
            <a:rPr lang="ja-JP" altLang="ja-JP" sz="1100" b="0" i="0" baseline="0">
              <a:solidFill>
                <a:schemeClr val="dk1"/>
              </a:solidFill>
              <a:effectLst/>
              <a:latin typeface="+mn-lt"/>
              <a:ea typeface="+mn-ea"/>
              <a:cs typeface="+mn-cs"/>
            </a:rPr>
            <a:t>義務教育学校施設整備事業</a:t>
          </a:r>
          <a:r>
            <a:rPr lang="ja-JP" altLang="en-US" sz="1100" b="0" i="0" baseline="0">
              <a:solidFill>
                <a:schemeClr val="dk1"/>
              </a:solidFill>
              <a:effectLst/>
              <a:latin typeface="+mn-lt"/>
              <a:ea typeface="+mn-ea"/>
              <a:cs typeface="+mn-cs"/>
            </a:rPr>
            <a:t>の実施</a:t>
          </a:r>
          <a:r>
            <a:rPr kumimoji="1" lang="ja-JP" altLang="en-US" sz="1100">
              <a:solidFill>
                <a:schemeClr val="dk1"/>
              </a:solidFill>
              <a:effectLst/>
              <a:latin typeface="+mn-lt"/>
              <a:ea typeface="+mn-ea"/>
              <a:cs typeface="+mn-cs"/>
            </a:rPr>
            <a:t>によりそれぞれ</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ものと分析する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前年度から金額が減少した項目について、</a:t>
          </a:r>
          <a:r>
            <a:rPr kumimoji="1" lang="ja-JP" altLang="en-US" sz="1100">
              <a:solidFill>
                <a:schemeClr val="dk1"/>
              </a:solidFill>
              <a:effectLst/>
              <a:latin typeface="+mn-lt"/>
              <a:ea typeface="+mn-ea"/>
              <a:cs typeface="+mn-cs"/>
            </a:rPr>
            <a:t>農林水産業費は漁業振興基金積立金の減（</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に基金造成のための積立て実施）、土木費は除排雪経費の減</a:t>
          </a:r>
          <a:r>
            <a:rPr kumimoji="1" lang="ja-JP" altLang="ja-JP" sz="1100">
              <a:solidFill>
                <a:schemeClr val="dk1"/>
              </a:solidFill>
              <a:effectLst/>
              <a:latin typeface="+mn-lt"/>
              <a:ea typeface="+mn-ea"/>
              <a:cs typeface="+mn-cs"/>
            </a:rPr>
            <a:t>による影響が大きい。公債費は、平成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年度に土地開発公社の解散に伴う第三セクター等改革推進債の償還が開始となり一時的に増加していたが、近年適正規模の市債発行に努めていた効果が表れて減少している。</a:t>
          </a:r>
          <a:endParaRPr lang="ja-JP" altLang="ja-JP" sz="1400">
            <a:effectLst/>
          </a:endParaRPr>
        </a:p>
        <a:p>
          <a:r>
            <a:rPr kumimoji="1" lang="ja-JP" altLang="ja-JP" sz="1100">
              <a:solidFill>
                <a:schemeClr val="dk1"/>
              </a:solidFill>
              <a:effectLst/>
              <a:latin typeface="+mn-lt"/>
              <a:ea typeface="+mn-ea"/>
              <a:cs typeface="+mn-cs"/>
            </a:rPr>
            <a:t>　類似団体平均を下回っている項目は、総務費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労働費・</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諸支出金の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項目のみだが、北海道平均との比較で見ると、</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項目が平均を下回っている。</a:t>
          </a:r>
          <a:endParaRPr lang="ja-JP" altLang="ja-JP" sz="1400">
            <a:effectLst/>
          </a:endParaRPr>
        </a:p>
        <a:p>
          <a:r>
            <a:rPr kumimoji="1" lang="ja-JP" altLang="ja-JP" sz="1100">
              <a:solidFill>
                <a:schemeClr val="dk1"/>
              </a:solidFill>
              <a:effectLst/>
              <a:latin typeface="+mn-lt"/>
              <a:ea typeface="+mn-ea"/>
              <a:cs typeface="+mn-cs"/>
            </a:rPr>
            <a:t>　今後も、安定的な財政運営を維持できる構造を確立するため、限られた財源の効率的な運用を図り、単年度財政収支の黒字化と財政基盤の強化に努める。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直近５年度内の比較において、実質収支額は減少傾向にあるが、</a:t>
          </a:r>
          <a:r>
            <a:rPr kumimoji="1" lang="ja-JP" altLang="ja-JP" sz="1100">
              <a:solidFill>
                <a:schemeClr val="dk1"/>
              </a:solidFill>
              <a:effectLst/>
              <a:latin typeface="+mn-lt"/>
              <a:ea typeface="+mn-ea"/>
              <a:cs typeface="+mn-cs"/>
            </a:rPr>
            <a:t>財政基盤の再構築及び強化への取組みを進めて</a:t>
          </a:r>
          <a:r>
            <a:rPr kumimoji="1" lang="ja-JP" altLang="en-US" sz="1100">
              <a:solidFill>
                <a:schemeClr val="dk1"/>
              </a:solidFill>
              <a:effectLst/>
              <a:latin typeface="+mn-lt"/>
              <a:ea typeface="+mn-ea"/>
              <a:cs typeface="+mn-cs"/>
            </a:rPr>
            <a:t>いる成果として</a:t>
          </a:r>
          <a:r>
            <a:rPr kumimoji="1" lang="ja-JP" altLang="ja-JP" sz="1100">
              <a:solidFill>
                <a:schemeClr val="dk1"/>
              </a:solidFill>
              <a:effectLst/>
              <a:latin typeface="+mn-lt"/>
              <a:ea typeface="+mn-ea"/>
              <a:cs typeface="+mn-cs"/>
            </a:rPr>
            <a:t>、毎年度一定規模の繰越金を確保している。</a:t>
          </a:r>
          <a:r>
            <a:rPr kumimoji="1" lang="ja-JP" altLang="en-US" sz="1100">
              <a:solidFill>
                <a:schemeClr val="dk1"/>
              </a:solidFill>
              <a:effectLst/>
              <a:latin typeface="+mn-lt"/>
              <a:ea typeface="+mn-ea"/>
              <a:cs typeface="+mn-cs"/>
            </a:rPr>
            <a:t>また、財政調整基金の規模は決して満足とは言えないものの、基金の取崩しに頼ることなく財政運営ができていると分析する。</a:t>
          </a:r>
          <a:endParaRPr lang="ja-JP" altLang="ja-JP" sz="1400">
            <a:effectLst/>
          </a:endParaRPr>
        </a:p>
        <a:p>
          <a:r>
            <a:rPr kumimoji="1" lang="ja-JP" altLang="ja-JP" sz="1100">
              <a:solidFill>
                <a:schemeClr val="dk1"/>
              </a:solidFill>
              <a:effectLst/>
              <a:latin typeface="+mn-lt"/>
              <a:ea typeface="+mn-ea"/>
              <a:cs typeface="+mn-cs"/>
            </a:rPr>
            <a:t>　今後将来に持続可能な安定した財政基盤を構築するためにも、石狩市財政運営指針を遵守した財政基盤の強化に努める。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連結ベースでは黒字となっているものの、国民健康保険事業の累積赤字の早期解消が</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課題となっている。今後も安定的で持続可能な医療制度として維持していくため、石狩市国民健康保険データヘルス計画に基づき、被保険者の健康保持増進や医療費適正化の推進など、各種取り組み強化による国保財政の単年度収支の均衡と累積赤字の解消を目指していく。</a:t>
          </a:r>
          <a:endParaRPr lang="ja-JP" altLang="ja-JP" sz="1400">
            <a:effectLst/>
          </a:endParaRPr>
        </a:p>
        <a:p>
          <a:r>
            <a:rPr kumimoji="1" lang="ja-JP" altLang="ja-JP" sz="1100">
              <a:solidFill>
                <a:schemeClr val="dk1"/>
              </a:solidFill>
              <a:effectLst/>
              <a:latin typeface="+mn-lt"/>
              <a:ea typeface="+mn-ea"/>
              <a:cs typeface="+mn-cs"/>
            </a:rPr>
            <a:t>　なお、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年度の一般会計の黒字額</a:t>
          </a:r>
          <a:r>
            <a:rPr kumimoji="1" lang="ja-JP" altLang="en-US" sz="1100">
              <a:solidFill>
                <a:schemeClr val="dk1"/>
              </a:solidFill>
              <a:effectLst/>
              <a:latin typeface="+mn-lt"/>
              <a:ea typeface="+mn-ea"/>
              <a:cs typeface="+mn-cs"/>
            </a:rPr>
            <a:t>の縮</a:t>
          </a:r>
          <a:r>
            <a:rPr kumimoji="1" lang="ja-JP" altLang="ja-JP" sz="1100">
              <a:solidFill>
                <a:schemeClr val="dk1"/>
              </a:solidFill>
              <a:effectLst/>
              <a:latin typeface="+mn-lt"/>
              <a:ea typeface="+mn-ea"/>
              <a:cs typeface="+mn-cs"/>
            </a:rPr>
            <a:t>小</a:t>
          </a:r>
          <a:r>
            <a:rPr kumimoji="1" lang="ja-JP" altLang="en-US" sz="1100">
              <a:solidFill>
                <a:schemeClr val="dk1"/>
              </a:solidFill>
              <a:effectLst/>
              <a:latin typeface="+mn-lt"/>
              <a:ea typeface="+mn-ea"/>
              <a:cs typeface="+mn-cs"/>
            </a:rPr>
            <a:t>については、自主財源確保の取組を一層推進することにより今後黒字額の拡大に向けた方策を図っていく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32080;&#21512;&#20316;&#25104;&#65288;HPup&#28168;&#12415;&#12398;&#12418;&#12398;&#12392;&#32080;&#21512;&#65289;/&#12304;&#36001;&#25919;&#29366;&#27841;&#36039;&#26009;&#38598;&#12305;_012351_&#30707;&#29417;&#24066;_2019(2&#22238;&#30446;)&#27494;&#28181;&#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82.6</v>
          </cell>
          <cell r="BX51">
            <v>82.9</v>
          </cell>
          <cell r="CF51">
            <v>84.6</v>
          </cell>
          <cell r="CN51">
            <v>76.599999999999994</v>
          </cell>
          <cell r="CV51">
            <v>70.7</v>
          </cell>
        </row>
        <row r="53">
          <cell r="BP53">
            <v>58.8</v>
          </cell>
          <cell r="BX53">
            <v>59.5</v>
          </cell>
          <cell r="CF53">
            <v>60.6</v>
          </cell>
          <cell r="CN53">
            <v>62.2</v>
          </cell>
          <cell r="CV53">
            <v>62.9</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82.6</v>
          </cell>
          <cell r="BX73">
            <v>82.9</v>
          </cell>
          <cell r="CF73">
            <v>84.6</v>
          </cell>
          <cell r="CN73">
            <v>76.599999999999994</v>
          </cell>
          <cell r="CV73">
            <v>70.7</v>
          </cell>
        </row>
        <row r="75">
          <cell r="BP75">
            <v>7.8</v>
          </cell>
          <cell r="BX75">
            <v>7.9</v>
          </cell>
          <cell r="CF75">
            <v>8.6</v>
          </cell>
          <cell r="CN75">
            <v>8.6</v>
          </cell>
          <cell r="CV75">
            <v>7.8</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27909558</v>
      </c>
      <c r="BO4" s="424"/>
      <c r="BP4" s="424"/>
      <c r="BQ4" s="424"/>
      <c r="BR4" s="424"/>
      <c r="BS4" s="424"/>
      <c r="BT4" s="424"/>
      <c r="BU4" s="425"/>
      <c r="BV4" s="423">
        <v>27449265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1.4</v>
      </c>
      <c r="CU4" s="608"/>
      <c r="CV4" s="608"/>
      <c r="CW4" s="608"/>
      <c r="CX4" s="608"/>
      <c r="CY4" s="608"/>
      <c r="CZ4" s="608"/>
      <c r="DA4" s="609"/>
      <c r="DB4" s="607">
        <v>2</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27583607</v>
      </c>
      <c r="BO5" s="429"/>
      <c r="BP5" s="429"/>
      <c r="BQ5" s="429"/>
      <c r="BR5" s="429"/>
      <c r="BS5" s="429"/>
      <c r="BT5" s="429"/>
      <c r="BU5" s="430"/>
      <c r="BV5" s="428">
        <v>27066041</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94.4</v>
      </c>
      <c r="CU5" s="399"/>
      <c r="CV5" s="399"/>
      <c r="CW5" s="399"/>
      <c r="CX5" s="399"/>
      <c r="CY5" s="399"/>
      <c r="CZ5" s="399"/>
      <c r="DA5" s="400"/>
      <c r="DB5" s="398">
        <v>94.9</v>
      </c>
      <c r="DC5" s="399"/>
      <c r="DD5" s="399"/>
      <c r="DE5" s="399"/>
      <c r="DF5" s="399"/>
      <c r="DG5" s="399"/>
      <c r="DH5" s="399"/>
      <c r="DI5" s="400"/>
      <c r="DJ5" s="186"/>
      <c r="DK5" s="186"/>
      <c r="DL5" s="186"/>
      <c r="DM5" s="186"/>
      <c r="DN5" s="186"/>
      <c r="DO5" s="186"/>
    </row>
    <row r="6" spans="1:119" ht="18.75" customHeight="1" x14ac:dyDescent="0.2">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325951</v>
      </c>
      <c r="BO6" s="429"/>
      <c r="BP6" s="429"/>
      <c r="BQ6" s="429"/>
      <c r="BR6" s="429"/>
      <c r="BS6" s="429"/>
      <c r="BT6" s="429"/>
      <c r="BU6" s="430"/>
      <c r="BV6" s="428">
        <v>383224</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98.9</v>
      </c>
      <c r="CU6" s="582"/>
      <c r="CV6" s="582"/>
      <c r="CW6" s="582"/>
      <c r="CX6" s="582"/>
      <c r="CY6" s="582"/>
      <c r="CZ6" s="582"/>
      <c r="DA6" s="583"/>
      <c r="DB6" s="581">
        <v>100.8</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96998</v>
      </c>
      <c r="BO7" s="429"/>
      <c r="BP7" s="429"/>
      <c r="BQ7" s="429"/>
      <c r="BR7" s="429"/>
      <c r="BS7" s="429"/>
      <c r="BT7" s="429"/>
      <c r="BU7" s="430"/>
      <c r="BV7" s="428">
        <v>45800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16637474</v>
      </c>
      <c r="CU7" s="429"/>
      <c r="CV7" s="429"/>
      <c r="CW7" s="429"/>
      <c r="CX7" s="429"/>
      <c r="CY7" s="429"/>
      <c r="CZ7" s="429"/>
      <c r="DA7" s="430"/>
      <c r="DB7" s="428">
        <v>16566068</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228953</v>
      </c>
      <c r="BO8" s="429"/>
      <c r="BP8" s="429"/>
      <c r="BQ8" s="429"/>
      <c r="BR8" s="429"/>
      <c r="BS8" s="429"/>
      <c r="BT8" s="429"/>
      <c r="BU8" s="430"/>
      <c r="BV8" s="428">
        <v>337424</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0.52</v>
      </c>
      <c r="CU8" s="542"/>
      <c r="CV8" s="542"/>
      <c r="CW8" s="542"/>
      <c r="CX8" s="542"/>
      <c r="CY8" s="542"/>
      <c r="CZ8" s="542"/>
      <c r="DA8" s="543"/>
      <c r="DB8" s="541">
        <v>0.52</v>
      </c>
      <c r="DC8" s="542"/>
      <c r="DD8" s="542"/>
      <c r="DE8" s="542"/>
      <c r="DF8" s="542"/>
      <c r="DG8" s="542"/>
      <c r="DH8" s="542"/>
      <c r="DI8" s="543"/>
      <c r="DJ8" s="186"/>
      <c r="DK8" s="186"/>
      <c r="DL8" s="186"/>
      <c r="DM8" s="186"/>
      <c r="DN8" s="186"/>
      <c r="DO8" s="186"/>
    </row>
    <row r="9" spans="1:119" ht="18.75" customHeight="1" thickBot="1" x14ac:dyDescent="0.25">
      <c r="A9" s="187"/>
      <c r="B9" s="570" t="s">
        <v>111</v>
      </c>
      <c r="C9" s="571"/>
      <c r="D9" s="571"/>
      <c r="E9" s="571"/>
      <c r="F9" s="571"/>
      <c r="G9" s="571"/>
      <c r="H9" s="571"/>
      <c r="I9" s="571"/>
      <c r="J9" s="571"/>
      <c r="K9" s="491"/>
      <c r="L9" s="572" t="s">
        <v>112</v>
      </c>
      <c r="M9" s="573"/>
      <c r="N9" s="573"/>
      <c r="O9" s="573"/>
      <c r="P9" s="573"/>
      <c r="Q9" s="574"/>
      <c r="R9" s="575">
        <v>57436</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104</v>
      </c>
      <c r="AV9" s="486"/>
      <c r="AW9" s="486"/>
      <c r="AX9" s="486"/>
      <c r="AY9" s="408" t="s">
        <v>115</v>
      </c>
      <c r="AZ9" s="409"/>
      <c r="BA9" s="409"/>
      <c r="BB9" s="409"/>
      <c r="BC9" s="409"/>
      <c r="BD9" s="409"/>
      <c r="BE9" s="409"/>
      <c r="BF9" s="409"/>
      <c r="BG9" s="409"/>
      <c r="BH9" s="409"/>
      <c r="BI9" s="409"/>
      <c r="BJ9" s="409"/>
      <c r="BK9" s="409"/>
      <c r="BL9" s="409"/>
      <c r="BM9" s="410"/>
      <c r="BN9" s="428">
        <v>-108471</v>
      </c>
      <c r="BO9" s="429"/>
      <c r="BP9" s="429"/>
      <c r="BQ9" s="429"/>
      <c r="BR9" s="429"/>
      <c r="BS9" s="429"/>
      <c r="BT9" s="429"/>
      <c r="BU9" s="430"/>
      <c r="BV9" s="428">
        <v>-231928</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14.8</v>
      </c>
      <c r="CU9" s="399"/>
      <c r="CV9" s="399"/>
      <c r="CW9" s="399"/>
      <c r="CX9" s="399"/>
      <c r="CY9" s="399"/>
      <c r="CZ9" s="399"/>
      <c r="DA9" s="400"/>
      <c r="DB9" s="398">
        <v>16.100000000000001</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117</v>
      </c>
      <c r="M10" s="402"/>
      <c r="N10" s="402"/>
      <c r="O10" s="402"/>
      <c r="P10" s="402"/>
      <c r="Q10" s="403"/>
      <c r="R10" s="404">
        <v>59449</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48</v>
      </c>
      <c r="BO10" s="429"/>
      <c r="BP10" s="429"/>
      <c r="BQ10" s="429"/>
      <c r="BR10" s="429"/>
      <c r="BS10" s="429"/>
      <c r="BT10" s="429"/>
      <c r="BU10" s="430"/>
      <c r="BV10" s="428">
        <v>48</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2">
      <c r="A12" s="187"/>
      <c r="B12" s="544" t="s">
        <v>129</v>
      </c>
      <c r="C12" s="545"/>
      <c r="D12" s="545"/>
      <c r="E12" s="545"/>
      <c r="F12" s="545"/>
      <c r="G12" s="545"/>
      <c r="H12" s="545"/>
      <c r="I12" s="545"/>
      <c r="J12" s="545"/>
      <c r="K12" s="546"/>
      <c r="L12" s="553" t="s">
        <v>130</v>
      </c>
      <c r="M12" s="554"/>
      <c r="N12" s="554"/>
      <c r="O12" s="554"/>
      <c r="P12" s="554"/>
      <c r="Q12" s="555"/>
      <c r="R12" s="556">
        <v>58288</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138</v>
      </c>
      <c r="N13" s="529"/>
      <c r="O13" s="529"/>
      <c r="P13" s="529"/>
      <c r="Q13" s="530"/>
      <c r="R13" s="531">
        <v>57822</v>
      </c>
      <c r="S13" s="532"/>
      <c r="T13" s="532"/>
      <c r="U13" s="532"/>
      <c r="V13" s="533"/>
      <c r="W13" s="519" t="s">
        <v>139</v>
      </c>
      <c r="X13" s="441"/>
      <c r="Y13" s="441"/>
      <c r="Z13" s="441"/>
      <c r="AA13" s="441"/>
      <c r="AB13" s="442"/>
      <c r="AC13" s="404">
        <v>1258</v>
      </c>
      <c r="AD13" s="405"/>
      <c r="AE13" s="405"/>
      <c r="AF13" s="405"/>
      <c r="AG13" s="406"/>
      <c r="AH13" s="404">
        <v>1400</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-108423</v>
      </c>
      <c r="BO13" s="429"/>
      <c r="BP13" s="429"/>
      <c r="BQ13" s="429"/>
      <c r="BR13" s="429"/>
      <c r="BS13" s="429"/>
      <c r="BT13" s="429"/>
      <c r="BU13" s="430"/>
      <c r="BV13" s="428">
        <v>-231880</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7.8</v>
      </c>
      <c r="CU13" s="399"/>
      <c r="CV13" s="399"/>
      <c r="CW13" s="399"/>
      <c r="CX13" s="399"/>
      <c r="CY13" s="399"/>
      <c r="CZ13" s="399"/>
      <c r="DA13" s="400"/>
      <c r="DB13" s="398">
        <v>8.6</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144</v>
      </c>
      <c r="M14" s="565"/>
      <c r="N14" s="565"/>
      <c r="O14" s="565"/>
      <c r="P14" s="565"/>
      <c r="Q14" s="566"/>
      <c r="R14" s="531">
        <v>58345</v>
      </c>
      <c r="S14" s="532"/>
      <c r="T14" s="532"/>
      <c r="U14" s="532"/>
      <c r="V14" s="533"/>
      <c r="W14" s="534"/>
      <c r="X14" s="444"/>
      <c r="Y14" s="444"/>
      <c r="Z14" s="444"/>
      <c r="AA14" s="444"/>
      <c r="AB14" s="445"/>
      <c r="AC14" s="524">
        <v>5.0999999999999996</v>
      </c>
      <c r="AD14" s="525"/>
      <c r="AE14" s="525"/>
      <c r="AF14" s="525"/>
      <c r="AG14" s="526"/>
      <c r="AH14" s="524">
        <v>5.4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70.7</v>
      </c>
      <c r="CU14" s="536"/>
      <c r="CV14" s="536"/>
      <c r="CW14" s="536"/>
      <c r="CX14" s="536"/>
      <c r="CY14" s="536"/>
      <c r="CZ14" s="536"/>
      <c r="DA14" s="537"/>
      <c r="DB14" s="535">
        <v>76.599999999999994</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57951</v>
      </c>
      <c r="S15" s="532"/>
      <c r="T15" s="532"/>
      <c r="U15" s="532"/>
      <c r="V15" s="533"/>
      <c r="W15" s="519" t="s">
        <v>147</v>
      </c>
      <c r="X15" s="441"/>
      <c r="Y15" s="441"/>
      <c r="Z15" s="441"/>
      <c r="AA15" s="441"/>
      <c r="AB15" s="442"/>
      <c r="AC15" s="404">
        <v>5889</v>
      </c>
      <c r="AD15" s="405"/>
      <c r="AE15" s="405"/>
      <c r="AF15" s="405"/>
      <c r="AG15" s="406"/>
      <c r="AH15" s="404">
        <v>6315</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7215303</v>
      </c>
      <c r="BO15" s="424"/>
      <c r="BP15" s="424"/>
      <c r="BQ15" s="424"/>
      <c r="BR15" s="424"/>
      <c r="BS15" s="424"/>
      <c r="BT15" s="424"/>
      <c r="BU15" s="425"/>
      <c r="BV15" s="423">
        <v>7051430</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23.7</v>
      </c>
      <c r="AD16" s="525"/>
      <c r="AE16" s="525"/>
      <c r="AF16" s="525"/>
      <c r="AG16" s="526"/>
      <c r="AH16" s="524">
        <v>24.5</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13907929</v>
      </c>
      <c r="BO16" s="429"/>
      <c r="BP16" s="429"/>
      <c r="BQ16" s="429"/>
      <c r="BR16" s="429"/>
      <c r="BS16" s="429"/>
      <c r="BT16" s="429"/>
      <c r="BU16" s="430"/>
      <c r="BV16" s="428">
        <v>13628375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17653</v>
      </c>
      <c r="AD17" s="405"/>
      <c r="AE17" s="405"/>
      <c r="AF17" s="405"/>
      <c r="AG17" s="406"/>
      <c r="AH17" s="404">
        <v>18044</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9193520</v>
      </c>
      <c r="BO17" s="429"/>
      <c r="BP17" s="429"/>
      <c r="BQ17" s="429"/>
      <c r="BR17" s="429"/>
      <c r="BS17" s="429"/>
      <c r="BT17" s="429"/>
      <c r="BU17" s="430"/>
      <c r="BV17" s="428">
        <v>8974385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722.42</v>
      </c>
      <c r="M18" s="493"/>
      <c r="N18" s="493"/>
      <c r="O18" s="493"/>
      <c r="P18" s="493"/>
      <c r="Q18" s="493"/>
      <c r="R18" s="494"/>
      <c r="S18" s="494"/>
      <c r="T18" s="494"/>
      <c r="U18" s="494"/>
      <c r="V18" s="495"/>
      <c r="W18" s="509"/>
      <c r="X18" s="510"/>
      <c r="Y18" s="510"/>
      <c r="Z18" s="510"/>
      <c r="AA18" s="510"/>
      <c r="AB18" s="520"/>
      <c r="AC18" s="392">
        <v>71.2</v>
      </c>
      <c r="AD18" s="393"/>
      <c r="AE18" s="393"/>
      <c r="AF18" s="393"/>
      <c r="AG18" s="496"/>
      <c r="AH18" s="392">
        <v>70</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15965367</v>
      </c>
      <c r="BO18" s="429"/>
      <c r="BP18" s="429"/>
      <c r="BQ18" s="429"/>
      <c r="BR18" s="429"/>
      <c r="BS18" s="429"/>
      <c r="BT18" s="429"/>
      <c r="BU18" s="430"/>
      <c r="BV18" s="428">
        <v>16121609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80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18801025</v>
      </c>
      <c r="BO19" s="429"/>
      <c r="BP19" s="429"/>
      <c r="BQ19" s="429"/>
      <c r="BR19" s="429"/>
      <c r="BS19" s="429"/>
      <c r="BT19" s="429"/>
      <c r="BU19" s="430"/>
      <c r="BV19" s="428">
        <v>18948211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22632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32069540</v>
      </c>
      <c r="BO23" s="429"/>
      <c r="BP23" s="429"/>
      <c r="BQ23" s="429"/>
      <c r="BR23" s="429"/>
      <c r="BS23" s="429"/>
      <c r="BT23" s="429"/>
      <c r="BU23" s="430"/>
      <c r="BV23" s="428">
        <v>32698139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9200</v>
      </c>
      <c r="R24" s="405"/>
      <c r="S24" s="405"/>
      <c r="T24" s="405"/>
      <c r="U24" s="405"/>
      <c r="V24" s="406"/>
      <c r="W24" s="470"/>
      <c r="X24" s="461"/>
      <c r="Y24" s="462"/>
      <c r="Z24" s="401" t="s">
        <v>171</v>
      </c>
      <c r="AA24" s="402"/>
      <c r="AB24" s="402"/>
      <c r="AC24" s="402"/>
      <c r="AD24" s="402"/>
      <c r="AE24" s="402"/>
      <c r="AF24" s="402"/>
      <c r="AG24" s="403"/>
      <c r="AH24" s="404">
        <v>400</v>
      </c>
      <c r="AI24" s="405"/>
      <c r="AJ24" s="405"/>
      <c r="AK24" s="405"/>
      <c r="AL24" s="406"/>
      <c r="AM24" s="404">
        <v>1287600</v>
      </c>
      <c r="AN24" s="405"/>
      <c r="AO24" s="405"/>
      <c r="AP24" s="405"/>
      <c r="AQ24" s="405"/>
      <c r="AR24" s="406"/>
      <c r="AS24" s="404">
        <v>3219</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10553789</v>
      </c>
      <c r="BO24" s="429"/>
      <c r="BP24" s="429"/>
      <c r="BQ24" s="429"/>
      <c r="BR24" s="429"/>
      <c r="BS24" s="429"/>
      <c r="BT24" s="429"/>
      <c r="BU24" s="430"/>
      <c r="BV24" s="428">
        <v>9724662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1</v>
      </c>
      <c r="M25" s="405"/>
      <c r="N25" s="405"/>
      <c r="O25" s="405"/>
      <c r="P25" s="406"/>
      <c r="Q25" s="404">
        <v>7350</v>
      </c>
      <c r="R25" s="405"/>
      <c r="S25" s="405"/>
      <c r="T25" s="405"/>
      <c r="U25" s="405"/>
      <c r="V25" s="406"/>
      <c r="W25" s="470"/>
      <c r="X25" s="461"/>
      <c r="Y25" s="462"/>
      <c r="Z25" s="401" t="s">
        <v>174</v>
      </c>
      <c r="AA25" s="402"/>
      <c r="AB25" s="402"/>
      <c r="AC25" s="402"/>
      <c r="AD25" s="402"/>
      <c r="AE25" s="402"/>
      <c r="AF25" s="402"/>
      <c r="AG25" s="403"/>
      <c r="AH25" s="404" t="s">
        <v>137</v>
      </c>
      <c r="AI25" s="405"/>
      <c r="AJ25" s="405"/>
      <c r="AK25" s="405"/>
      <c r="AL25" s="406"/>
      <c r="AM25" s="404" t="s">
        <v>137</v>
      </c>
      <c r="AN25" s="405"/>
      <c r="AO25" s="405"/>
      <c r="AP25" s="405"/>
      <c r="AQ25" s="405"/>
      <c r="AR25" s="406"/>
      <c r="AS25" s="404" t="s">
        <v>137</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3291632</v>
      </c>
      <c r="BO25" s="424"/>
      <c r="BP25" s="424"/>
      <c r="BQ25" s="424"/>
      <c r="BR25" s="424"/>
      <c r="BS25" s="424"/>
      <c r="BT25" s="424"/>
      <c r="BU25" s="425"/>
      <c r="BV25" s="423">
        <v>5092883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6440</v>
      </c>
      <c r="R26" s="405"/>
      <c r="S26" s="405"/>
      <c r="T26" s="405"/>
      <c r="U26" s="405"/>
      <c r="V26" s="406"/>
      <c r="W26" s="470"/>
      <c r="X26" s="461"/>
      <c r="Y26" s="462"/>
      <c r="Z26" s="401" t="s">
        <v>177</v>
      </c>
      <c r="AA26" s="483"/>
      <c r="AB26" s="483"/>
      <c r="AC26" s="483"/>
      <c r="AD26" s="483"/>
      <c r="AE26" s="483"/>
      <c r="AF26" s="483"/>
      <c r="AG26" s="484"/>
      <c r="AH26" s="404">
        <v>1</v>
      </c>
      <c r="AI26" s="405"/>
      <c r="AJ26" s="405"/>
      <c r="AK26" s="405"/>
      <c r="AL26" s="406"/>
      <c r="AM26" s="404" t="s">
        <v>178</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181</v>
      </c>
      <c r="F27" s="402"/>
      <c r="G27" s="402"/>
      <c r="H27" s="402"/>
      <c r="I27" s="402"/>
      <c r="J27" s="402"/>
      <c r="K27" s="403"/>
      <c r="L27" s="404">
        <v>1</v>
      </c>
      <c r="M27" s="405"/>
      <c r="N27" s="405"/>
      <c r="O27" s="405"/>
      <c r="P27" s="406"/>
      <c r="Q27" s="404">
        <v>4500</v>
      </c>
      <c r="R27" s="405"/>
      <c r="S27" s="405"/>
      <c r="T27" s="405"/>
      <c r="U27" s="405"/>
      <c r="V27" s="406"/>
      <c r="W27" s="470"/>
      <c r="X27" s="461"/>
      <c r="Y27" s="462"/>
      <c r="Z27" s="401" t="s">
        <v>182</v>
      </c>
      <c r="AA27" s="402"/>
      <c r="AB27" s="402"/>
      <c r="AC27" s="402"/>
      <c r="AD27" s="402"/>
      <c r="AE27" s="402"/>
      <c r="AF27" s="402"/>
      <c r="AG27" s="403"/>
      <c r="AH27" s="404">
        <v>6</v>
      </c>
      <c r="AI27" s="405"/>
      <c r="AJ27" s="405"/>
      <c r="AK27" s="405"/>
      <c r="AL27" s="406"/>
      <c r="AM27" s="404">
        <v>23862</v>
      </c>
      <c r="AN27" s="405"/>
      <c r="AO27" s="405"/>
      <c r="AP27" s="405"/>
      <c r="AQ27" s="405"/>
      <c r="AR27" s="406"/>
      <c r="AS27" s="404">
        <v>3977</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127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184</v>
      </c>
      <c r="F28" s="402"/>
      <c r="G28" s="402"/>
      <c r="H28" s="402"/>
      <c r="I28" s="402"/>
      <c r="J28" s="402"/>
      <c r="K28" s="403"/>
      <c r="L28" s="404">
        <v>1</v>
      </c>
      <c r="M28" s="405"/>
      <c r="N28" s="405"/>
      <c r="O28" s="405"/>
      <c r="P28" s="406"/>
      <c r="Q28" s="404">
        <v>4000</v>
      </c>
      <c r="R28" s="405"/>
      <c r="S28" s="405"/>
      <c r="T28" s="405"/>
      <c r="U28" s="405"/>
      <c r="V28" s="406"/>
      <c r="W28" s="470"/>
      <c r="X28" s="461"/>
      <c r="Y28" s="462"/>
      <c r="Z28" s="401" t="s">
        <v>185</v>
      </c>
      <c r="AA28" s="402"/>
      <c r="AB28" s="402"/>
      <c r="AC28" s="402"/>
      <c r="AD28" s="402"/>
      <c r="AE28" s="402"/>
      <c r="AF28" s="402"/>
      <c r="AG28" s="403"/>
      <c r="AH28" s="404" t="s">
        <v>186</v>
      </c>
      <c r="AI28" s="405"/>
      <c r="AJ28" s="405"/>
      <c r="AK28" s="405"/>
      <c r="AL28" s="406"/>
      <c r="AM28" s="404" t="s">
        <v>187</v>
      </c>
      <c r="AN28" s="405"/>
      <c r="AO28" s="405"/>
      <c r="AP28" s="405"/>
      <c r="AQ28" s="405"/>
      <c r="AR28" s="406"/>
      <c r="AS28" s="404" t="s">
        <v>186</v>
      </c>
      <c r="AT28" s="405"/>
      <c r="AU28" s="405"/>
      <c r="AV28" s="405"/>
      <c r="AW28" s="405"/>
      <c r="AX28" s="407"/>
      <c r="AY28" s="411" t="s">
        <v>188</v>
      </c>
      <c r="AZ28" s="412"/>
      <c r="BA28" s="412"/>
      <c r="BB28" s="413"/>
      <c r="BC28" s="420" t="s">
        <v>47</v>
      </c>
      <c r="BD28" s="421"/>
      <c r="BE28" s="421"/>
      <c r="BF28" s="421"/>
      <c r="BG28" s="421"/>
      <c r="BH28" s="421"/>
      <c r="BI28" s="421"/>
      <c r="BJ28" s="421"/>
      <c r="BK28" s="421"/>
      <c r="BL28" s="421"/>
      <c r="BM28" s="422"/>
      <c r="BN28" s="423">
        <v>480462</v>
      </c>
      <c r="BO28" s="424"/>
      <c r="BP28" s="424"/>
      <c r="BQ28" s="424"/>
      <c r="BR28" s="424"/>
      <c r="BS28" s="424"/>
      <c r="BT28" s="424"/>
      <c r="BU28" s="425"/>
      <c r="BV28" s="423">
        <v>480414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189</v>
      </c>
      <c r="F29" s="402"/>
      <c r="G29" s="402"/>
      <c r="H29" s="402"/>
      <c r="I29" s="402"/>
      <c r="J29" s="402"/>
      <c r="K29" s="403"/>
      <c r="L29" s="404">
        <v>18</v>
      </c>
      <c r="M29" s="405"/>
      <c r="N29" s="405"/>
      <c r="O29" s="405"/>
      <c r="P29" s="406"/>
      <c r="Q29" s="404">
        <v>3700</v>
      </c>
      <c r="R29" s="405"/>
      <c r="S29" s="405"/>
      <c r="T29" s="405"/>
      <c r="U29" s="405"/>
      <c r="V29" s="406"/>
      <c r="W29" s="471"/>
      <c r="X29" s="472"/>
      <c r="Y29" s="473"/>
      <c r="Z29" s="401" t="s">
        <v>190</v>
      </c>
      <c r="AA29" s="402"/>
      <c r="AB29" s="402"/>
      <c r="AC29" s="402"/>
      <c r="AD29" s="402"/>
      <c r="AE29" s="402"/>
      <c r="AF29" s="402"/>
      <c r="AG29" s="403"/>
      <c r="AH29" s="404">
        <v>406</v>
      </c>
      <c r="AI29" s="405"/>
      <c r="AJ29" s="405"/>
      <c r="AK29" s="405"/>
      <c r="AL29" s="406"/>
      <c r="AM29" s="404">
        <v>1311462</v>
      </c>
      <c r="AN29" s="405"/>
      <c r="AO29" s="405"/>
      <c r="AP29" s="405"/>
      <c r="AQ29" s="405"/>
      <c r="AR29" s="406"/>
      <c r="AS29" s="404">
        <v>3230</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150104</v>
      </c>
      <c r="BO29" s="429"/>
      <c r="BP29" s="429"/>
      <c r="BQ29" s="429"/>
      <c r="BR29" s="429"/>
      <c r="BS29" s="429"/>
      <c r="BT29" s="429"/>
      <c r="BU29" s="430"/>
      <c r="BV29" s="428">
        <v>150089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98.3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2684525</v>
      </c>
      <c r="BO30" s="432"/>
      <c r="BP30" s="432"/>
      <c r="BQ30" s="432"/>
      <c r="BR30" s="432"/>
      <c r="BS30" s="432"/>
      <c r="BT30" s="432"/>
      <c r="BU30" s="433"/>
      <c r="BV30" s="431">
        <v>2713739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200</v>
      </c>
      <c r="X33" s="390"/>
      <c r="Y33" s="390"/>
      <c r="Z33" s="390"/>
      <c r="AA33" s="390"/>
      <c r="AB33" s="390"/>
      <c r="AC33" s="390"/>
      <c r="AD33" s="390"/>
      <c r="AE33" s="390"/>
      <c r="AF33" s="390"/>
      <c r="AG33" s="390"/>
      <c r="AH33" s="390"/>
      <c r="AI33" s="390"/>
      <c r="AJ33" s="390"/>
      <c r="AK33" s="390"/>
      <c r="AL33" s="216"/>
      <c r="AM33" s="391" t="s">
        <v>202</v>
      </c>
      <c r="AN33" s="391"/>
      <c r="AO33" s="390" t="s">
        <v>203</v>
      </c>
      <c r="AP33" s="390"/>
      <c r="AQ33" s="390"/>
      <c r="AR33" s="390"/>
      <c r="AS33" s="390"/>
      <c r="AT33" s="390"/>
      <c r="AU33" s="390"/>
      <c r="AV33" s="390"/>
      <c r="AW33" s="390"/>
      <c r="AX33" s="390"/>
      <c r="AY33" s="390"/>
      <c r="AZ33" s="390"/>
      <c r="BA33" s="390"/>
      <c r="BB33" s="390"/>
      <c r="BC33" s="390"/>
      <c r="BD33" s="217"/>
      <c r="BE33" s="390" t="s">
        <v>204</v>
      </c>
      <c r="BF33" s="390"/>
      <c r="BG33" s="390" t="s">
        <v>205</v>
      </c>
      <c r="BH33" s="390"/>
      <c r="BI33" s="390"/>
      <c r="BJ33" s="390"/>
      <c r="BK33" s="390"/>
      <c r="BL33" s="390"/>
      <c r="BM33" s="390"/>
      <c r="BN33" s="390"/>
      <c r="BO33" s="390"/>
      <c r="BP33" s="390"/>
      <c r="BQ33" s="390"/>
      <c r="BR33" s="390"/>
      <c r="BS33" s="390"/>
      <c r="BT33" s="390"/>
      <c r="BU33" s="390"/>
      <c r="BV33" s="217"/>
      <c r="BW33" s="391" t="s">
        <v>204</v>
      </c>
      <c r="BX33" s="391"/>
      <c r="BY33" s="390" t="s">
        <v>206</v>
      </c>
      <c r="BZ33" s="390"/>
      <c r="CA33" s="390"/>
      <c r="CB33" s="390"/>
      <c r="CC33" s="390"/>
      <c r="CD33" s="390"/>
      <c r="CE33" s="390"/>
      <c r="CF33" s="390"/>
      <c r="CG33" s="390"/>
      <c r="CH33" s="390"/>
      <c r="CI33" s="390"/>
      <c r="CJ33" s="390"/>
      <c r="CK33" s="390"/>
      <c r="CL33" s="390"/>
      <c r="CM33" s="390"/>
      <c r="CN33" s="216"/>
      <c r="CO33" s="391" t="s">
        <v>207</v>
      </c>
      <c r="CP33" s="391"/>
      <c r="CQ33" s="390" t="s">
        <v>208</v>
      </c>
      <c r="CR33" s="390"/>
      <c r="CS33" s="390"/>
      <c r="CT33" s="390"/>
      <c r="CU33" s="390"/>
      <c r="CV33" s="390"/>
      <c r="CW33" s="390"/>
      <c r="CX33" s="390"/>
      <c r="CY33" s="390"/>
      <c r="CZ33" s="390"/>
      <c r="DA33" s="390"/>
      <c r="DB33" s="390"/>
      <c r="DC33" s="390"/>
      <c r="DD33" s="390"/>
      <c r="DE33" s="390"/>
      <c r="DF33" s="216"/>
      <c r="DG33" s="389" t="s">
        <v>209</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IF('各会計、関係団体の財政状況及び健全化判断比率'!B35="","",'各会計、関係団体の財政状況及び健全化判断比率'!B35)</f>
        <v>特定環境保全公共下水道事業特別会計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石狩湾新港管理組合（一般会計）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石狩市公務サービス</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国民健康保険診療所特別会計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IF('各会計、関係団体の財政状況及び健全化判断比率'!B34="","",'各会計、関係団体の財政状況及び健全化判断比率'!B34)</f>
        <v>公共下水道事業会計</v>
      </c>
      <c r="AP35" s="386"/>
      <c r="AQ35" s="386"/>
      <c r="AR35" s="386"/>
      <c r="AS35" s="386"/>
      <c r="AT35" s="386"/>
      <c r="AU35" s="386"/>
      <c r="AV35" s="386"/>
      <c r="AW35" s="386"/>
      <c r="AX35" s="386"/>
      <c r="AY35" s="386"/>
      <c r="AZ35" s="386"/>
      <c r="BA35" s="386"/>
      <c r="BB35" s="386"/>
      <c r="BC35" s="386"/>
      <c r="BD35" s="214"/>
      <c r="BE35" s="387">
        <f t="shared" ref="BE35:BE43" si="1">IF(BG35="","",BE34+1)</f>
        <v>11</v>
      </c>
      <c r="BF35" s="387"/>
      <c r="BG35" s="386" t="str">
        <f>IF('各会計、関係団体の財政状況及び健全化判断比率'!B36="","",'各会計、関係団体の財政状況及び健全化判断比率'!B36)</f>
        <v>個別排水処理施設整備事業特別会計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石狩湾新港管理組合（港湾整備事業特別会計）</v>
      </c>
      <c r="BZ35" s="386"/>
      <c r="CA35" s="386"/>
      <c r="CB35" s="386"/>
      <c r="CC35" s="386"/>
      <c r="CD35" s="386"/>
      <c r="CE35" s="386"/>
      <c r="CF35" s="386"/>
      <c r="CG35" s="386"/>
      <c r="CH35" s="386"/>
      <c r="CI35" s="386"/>
      <c r="CJ35" s="386"/>
      <c r="CK35" s="386"/>
      <c r="CL35" s="386"/>
      <c r="CM35" s="386"/>
      <c r="CN35" s="214"/>
      <c r="CO35" s="387">
        <f t="shared" ref="CO35:CO43" si="3">IF(CQ35="","",CO34+1)</f>
        <v>19</v>
      </c>
      <c r="CP35" s="387"/>
      <c r="CQ35" s="386" t="str">
        <f>IF('各会計、関係団体の財政状況及び健全化判断比率'!BS8="","",'各会計、関係団体の財政状況及び健全化判断比率'!BS8)</f>
        <v>石狩市体育協会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石狩北部地区消防事務組合</v>
      </c>
      <c r="BZ36" s="386"/>
      <c r="CA36" s="386"/>
      <c r="CB36" s="386"/>
      <c r="CC36" s="386"/>
      <c r="CD36" s="386"/>
      <c r="CE36" s="386"/>
      <c r="CF36" s="386"/>
      <c r="CG36" s="386"/>
      <c r="CH36" s="386"/>
      <c r="CI36" s="386"/>
      <c r="CJ36" s="386"/>
      <c r="CK36" s="386"/>
      <c r="CL36" s="386"/>
      <c r="CM36" s="386"/>
      <c r="CN36" s="214"/>
      <c r="CO36" s="387">
        <f t="shared" si="3"/>
        <v>20</v>
      </c>
      <c r="CP36" s="387"/>
      <c r="CQ36" s="386" t="str">
        <f>IF('各会計、関係団体の財政状況及び健全化判断比率'!BS9="","",'各会計、関係団体の財政状況及び健全化判断比率'!BS9)</f>
        <v>あい風</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介護保険事業特別会計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石狩西部広域水道企業団</v>
      </c>
      <c r="BZ37" s="386"/>
      <c r="CA37" s="386"/>
      <c r="CB37" s="386"/>
      <c r="CC37" s="386"/>
      <c r="CD37" s="386"/>
      <c r="CE37" s="386"/>
      <c r="CF37" s="386"/>
      <c r="CG37" s="386"/>
      <c r="CH37" s="386"/>
      <c r="CI37" s="386"/>
      <c r="CJ37" s="386"/>
      <c r="CK37" s="386"/>
      <c r="CL37" s="386"/>
      <c r="CM37" s="386"/>
      <c r="CN37" s="214"/>
      <c r="CO37" s="387">
        <f t="shared" si="3"/>
        <v>21</v>
      </c>
      <c r="CP37" s="387"/>
      <c r="CQ37" s="386" t="str">
        <f>IF('各会計、関係団体の財政状況及び健全化判断比率'!BS10="","",'各会計、関係団体の財政状況及び健全化判断比率'!BS10)</f>
        <v>石狩市防災まちづくり協会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7</v>
      </c>
      <c r="V38" s="387"/>
      <c r="W38" s="386" t="str">
        <f>IF('各会計、関係団体の財政状況及び健全化判断比率'!B32="","",'各会計、関係団体の財政状況及び健全化判断比率'!B32)</f>
        <v>介護サービス事業特別会計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石狩教育研修センター組合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札幌広域圏組合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hTvIwMWurzbMiSnM8u+SdsYCZJE2yEcaFO+IbkSGCaFvS2q16ZZSxN+38tOUT21svIGTEwgG4g6Rdr3S9PuaWg==" saltValue="rPG7J79/fzPM+EtHtbey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0" t="s">
        <v>565</v>
      </c>
      <c r="D34" s="1210"/>
      <c r="E34" s="1211"/>
      <c r="F34" s="32" t="s">
        <v>566</v>
      </c>
      <c r="G34" s="33" t="s">
        <v>567</v>
      </c>
      <c r="H34" s="33" t="s">
        <v>568</v>
      </c>
      <c r="I34" s="33" t="s">
        <v>569</v>
      </c>
      <c r="J34" s="34" t="s">
        <v>570</v>
      </c>
      <c r="K34" s="22"/>
      <c r="L34" s="22"/>
      <c r="M34" s="22"/>
      <c r="N34" s="22"/>
      <c r="O34" s="22"/>
      <c r="P34" s="22"/>
    </row>
    <row r="35" spans="1:16" ht="39" customHeight="1" x14ac:dyDescent="0.2">
      <c r="A35" s="22"/>
      <c r="B35" s="35"/>
      <c r="C35" s="1204" t="s">
        <v>571</v>
      </c>
      <c r="D35" s="1205"/>
      <c r="E35" s="1206"/>
      <c r="F35" s="36">
        <v>6.05</v>
      </c>
      <c r="G35" s="37">
        <v>6.74</v>
      </c>
      <c r="H35" s="37">
        <v>7.6</v>
      </c>
      <c r="I35" s="37">
        <v>8.31</v>
      </c>
      <c r="J35" s="38">
        <v>8.83</v>
      </c>
      <c r="K35" s="22"/>
      <c r="L35" s="22"/>
      <c r="M35" s="22"/>
      <c r="N35" s="22"/>
      <c r="O35" s="22"/>
      <c r="P35" s="22"/>
    </row>
    <row r="36" spans="1:16" ht="39" customHeight="1" x14ac:dyDescent="0.2">
      <c r="A36" s="22"/>
      <c r="B36" s="35"/>
      <c r="C36" s="1204" t="s">
        <v>572</v>
      </c>
      <c r="D36" s="1205"/>
      <c r="E36" s="1206"/>
      <c r="F36" s="36">
        <v>1.43</v>
      </c>
      <c r="G36" s="37">
        <v>1.36</v>
      </c>
      <c r="H36" s="37">
        <v>1.33</v>
      </c>
      <c r="I36" s="37">
        <v>1.61</v>
      </c>
      <c r="J36" s="38">
        <v>2.15</v>
      </c>
      <c r="K36" s="22"/>
      <c r="L36" s="22"/>
      <c r="M36" s="22"/>
      <c r="N36" s="22"/>
      <c r="O36" s="22"/>
      <c r="P36" s="22"/>
    </row>
    <row r="37" spans="1:16" ht="39" customHeight="1" x14ac:dyDescent="0.2">
      <c r="A37" s="22"/>
      <c r="B37" s="35"/>
      <c r="C37" s="1204" t="s">
        <v>573</v>
      </c>
      <c r="D37" s="1205"/>
      <c r="E37" s="1206"/>
      <c r="F37" s="36">
        <v>3.47</v>
      </c>
      <c r="G37" s="37">
        <v>2.5</v>
      </c>
      <c r="H37" s="37">
        <v>3.42</v>
      </c>
      <c r="I37" s="37">
        <v>2.0299999999999998</v>
      </c>
      <c r="J37" s="38">
        <v>1.37</v>
      </c>
      <c r="K37" s="22"/>
      <c r="L37" s="22"/>
      <c r="M37" s="22"/>
      <c r="N37" s="22"/>
      <c r="O37" s="22"/>
      <c r="P37" s="22"/>
    </row>
    <row r="38" spans="1:16" ht="39" customHeight="1" x14ac:dyDescent="0.2">
      <c r="A38" s="22"/>
      <c r="B38" s="35"/>
      <c r="C38" s="1204" t="s">
        <v>574</v>
      </c>
      <c r="D38" s="1205"/>
      <c r="E38" s="1206"/>
      <c r="F38" s="36">
        <v>0.67</v>
      </c>
      <c r="G38" s="37">
        <v>0.72</v>
      </c>
      <c r="H38" s="37">
        <v>1</v>
      </c>
      <c r="I38" s="37">
        <v>0.9</v>
      </c>
      <c r="J38" s="38">
        <v>0.66</v>
      </c>
      <c r="K38" s="22"/>
      <c r="L38" s="22"/>
      <c r="M38" s="22"/>
      <c r="N38" s="22"/>
      <c r="O38" s="22"/>
      <c r="P38" s="22"/>
    </row>
    <row r="39" spans="1:16" ht="39" customHeight="1" x14ac:dyDescent="0.2">
      <c r="A39" s="22"/>
      <c r="B39" s="35"/>
      <c r="C39" s="1204" t="s">
        <v>575</v>
      </c>
      <c r="D39" s="1205"/>
      <c r="E39" s="1206"/>
      <c r="F39" s="36">
        <v>0.11</v>
      </c>
      <c r="G39" s="37">
        <v>0.04</v>
      </c>
      <c r="H39" s="37">
        <v>0.1</v>
      </c>
      <c r="I39" s="37">
        <v>0.14000000000000001</v>
      </c>
      <c r="J39" s="38">
        <v>0.21</v>
      </c>
      <c r="K39" s="22"/>
      <c r="L39" s="22"/>
      <c r="M39" s="22"/>
      <c r="N39" s="22"/>
      <c r="O39" s="22"/>
      <c r="P39" s="22"/>
    </row>
    <row r="40" spans="1:16" ht="39" customHeight="1" x14ac:dyDescent="0.2">
      <c r="A40" s="22"/>
      <c r="B40" s="35"/>
      <c r="C40" s="1204" t="s">
        <v>576</v>
      </c>
      <c r="D40" s="1205"/>
      <c r="E40" s="1206"/>
      <c r="F40" s="36">
        <v>0.06</v>
      </c>
      <c r="G40" s="37">
        <v>0.03</v>
      </c>
      <c r="H40" s="37">
        <v>0.08</v>
      </c>
      <c r="I40" s="37">
        <v>0.06</v>
      </c>
      <c r="J40" s="38">
        <v>0.05</v>
      </c>
      <c r="K40" s="22"/>
      <c r="L40" s="22"/>
      <c r="M40" s="22"/>
      <c r="N40" s="22"/>
      <c r="O40" s="22"/>
      <c r="P40" s="22"/>
    </row>
    <row r="41" spans="1:16" ht="39" customHeight="1" x14ac:dyDescent="0.2">
      <c r="A41" s="22"/>
      <c r="B41" s="35"/>
      <c r="C41" s="1204" t="s">
        <v>577</v>
      </c>
      <c r="D41" s="1205"/>
      <c r="E41" s="1206"/>
      <c r="F41" s="36">
        <v>0.06</v>
      </c>
      <c r="G41" s="37">
        <v>0.03</v>
      </c>
      <c r="H41" s="37">
        <v>0.03</v>
      </c>
      <c r="I41" s="37">
        <v>0.06</v>
      </c>
      <c r="J41" s="38">
        <v>0.04</v>
      </c>
      <c r="K41" s="22"/>
      <c r="L41" s="22"/>
      <c r="M41" s="22"/>
      <c r="N41" s="22"/>
      <c r="O41" s="22"/>
      <c r="P41" s="22"/>
    </row>
    <row r="42" spans="1:16" ht="39" customHeight="1" x14ac:dyDescent="0.2">
      <c r="A42" s="22"/>
      <c r="B42" s="39"/>
      <c r="C42" s="1204" t="s">
        <v>578</v>
      </c>
      <c r="D42" s="1205"/>
      <c r="E42" s="1206"/>
      <c r="F42" s="36" t="s">
        <v>517</v>
      </c>
      <c r="G42" s="37" t="s">
        <v>517</v>
      </c>
      <c r="H42" s="37" t="s">
        <v>517</v>
      </c>
      <c r="I42" s="37" t="s">
        <v>517</v>
      </c>
      <c r="J42" s="38" t="s">
        <v>517</v>
      </c>
      <c r="K42" s="22"/>
      <c r="L42" s="22"/>
      <c r="M42" s="22"/>
      <c r="N42" s="22"/>
      <c r="O42" s="22"/>
      <c r="P42" s="22"/>
    </row>
    <row r="43" spans="1:16" ht="39" customHeight="1" thickBot="1" x14ac:dyDescent="0.25">
      <c r="A43" s="22"/>
      <c r="B43" s="40"/>
      <c r="C43" s="1207" t="s">
        <v>579</v>
      </c>
      <c r="D43" s="1208"/>
      <c r="E43" s="1209"/>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2JgE59t+UJkeDpThirUDYS572dzQn62VeQKaweXc05a8R1V/6XS+qFAaVYfnxFtCE3ThL0WhcAZm0CqYgz/og==" saltValue="GSlDf3yBpOvug04mTagy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30" t="s">
        <v>10</v>
      </c>
      <c r="C45" s="1231"/>
      <c r="D45" s="58"/>
      <c r="E45" s="1236" t="s">
        <v>11</v>
      </c>
      <c r="F45" s="1236"/>
      <c r="G45" s="1236"/>
      <c r="H45" s="1236"/>
      <c r="I45" s="1236"/>
      <c r="J45" s="1237"/>
      <c r="K45" s="59">
        <v>3046</v>
      </c>
      <c r="L45" s="60">
        <v>3069</v>
      </c>
      <c r="M45" s="60">
        <v>3226</v>
      </c>
      <c r="N45" s="60">
        <v>3092</v>
      </c>
      <c r="O45" s="61">
        <v>2783</v>
      </c>
      <c r="P45" s="48"/>
      <c r="Q45" s="48"/>
      <c r="R45" s="48"/>
      <c r="S45" s="48"/>
      <c r="T45" s="48"/>
      <c r="U45" s="48"/>
    </row>
    <row r="46" spans="1:21" ht="30.75" customHeight="1" x14ac:dyDescent="0.2">
      <c r="A46" s="48"/>
      <c r="B46" s="1232"/>
      <c r="C46" s="1233"/>
      <c r="D46" s="62"/>
      <c r="E46" s="1214" t="s">
        <v>12</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2">
      <c r="A47" s="48"/>
      <c r="B47" s="1232"/>
      <c r="C47" s="1233"/>
      <c r="D47" s="62"/>
      <c r="E47" s="1214" t="s">
        <v>13</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2">
      <c r="A48" s="48"/>
      <c r="B48" s="1232"/>
      <c r="C48" s="1233"/>
      <c r="D48" s="62"/>
      <c r="E48" s="1214" t="s">
        <v>14</v>
      </c>
      <c r="F48" s="1214"/>
      <c r="G48" s="1214"/>
      <c r="H48" s="1214"/>
      <c r="I48" s="1214"/>
      <c r="J48" s="1215"/>
      <c r="K48" s="63">
        <v>878</v>
      </c>
      <c r="L48" s="64">
        <v>876</v>
      </c>
      <c r="M48" s="64">
        <v>868</v>
      </c>
      <c r="N48" s="64">
        <v>830</v>
      </c>
      <c r="O48" s="65">
        <v>765</v>
      </c>
      <c r="P48" s="48"/>
      <c r="Q48" s="48"/>
      <c r="R48" s="48"/>
      <c r="S48" s="48"/>
      <c r="T48" s="48"/>
      <c r="U48" s="48"/>
    </row>
    <row r="49" spans="1:21" ht="30.75" customHeight="1" x14ac:dyDescent="0.2">
      <c r="A49" s="48"/>
      <c r="B49" s="1232"/>
      <c r="C49" s="1233"/>
      <c r="D49" s="62"/>
      <c r="E49" s="1214" t="s">
        <v>15</v>
      </c>
      <c r="F49" s="1214"/>
      <c r="G49" s="1214"/>
      <c r="H49" s="1214"/>
      <c r="I49" s="1214"/>
      <c r="J49" s="1215"/>
      <c r="K49" s="63">
        <v>161</v>
      </c>
      <c r="L49" s="64">
        <v>135</v>
      </c>
      <c r="M49" s="64">
        <v>122</v>
      </c>
      <c r="N49" s="64">
        <v>107</v>
      </c>
      <c r="O49" s="65">
        <v>102</v>
      </c>
      <c r="P49" s="48"/>
      <c r="Q49" s="48"/>
      <c r="R49" s="48"/>
      <c r="S49" s="48"/>
      <c r="T49" s="48"/>
      <c r="U49" s="48"/>
    </row>
    <row r="50" spans="1:21" ht="30.75" customHeight="1" x14ac:dyDescent="0.2">
      <c r="A50" s="48"/>
      <c r="B50" s="1232"/>
      <c r="C50" s="1233"/>
      <c r="D50" s="62"/>
      <c r="E50" s="1214" t="s">
        <v>16</v>
      </c>
      <c r="F50" s="1214"/>
      <c r="G50" s="1214"/>
      <c r="H50" s="1214"/>
      <c r="I50" s="1214"/>
      <c r="J50" s="1215"/>
      <c r="K50" s="63">
        <v>113</v>
      </c>
      <c r="L50" s="64">
        <v>111</v>
      </c>
      <c r="M50" s="64">
        <v>36</v>
      </c>
      <c r="N50" s="64">
        <v>28</v>
      </c>
      <c r="O50" s="65">
        <v>24</v>
      </c>
      <c r="P50" s="48"/>
      <c r="Q50" s="48"/>
      <c r="R50" s="48"/>
      <c r="S50" s="48"/>
      <c r="T50" s="48"/>
      <c r="U50" s="48"/>
    </row>
    <row r="51" spans="1:21" ht="30.75" customHeight="1" x14ac:dyDescent="0.2">
      <c r="A51" s="48"/>
      <c r="B51" s="1234"/>
      <c r="C51" s="1235"/>
      <c r="D51" s="66"/>
      <c r="E51" s="1214" t="s">
        <v>17</v>
      </c>
      <c r="F51" s="1214"/>
      <c r="G51" s="1214"/>
      <c r="H51" s="1214"/>
      <c r="I51" s="1214"/>
      <c r="J51" s="1215"/>
      <c r="K51" s="63">
        <v>1</v>
      </c>
      <c r="L51" s="64">
        <v>0</v>
      </c>
      <c r="M51" s="64">
        <v>0</v>
      </c>
      <c r="N51" s="64">
        <v>0</v>
      </c>
      <c r="O51" s="65">
        <v>0</v>
      </c>
      <c r="P51" s="48"/>
      <c r="Q51" s="48"/>
      <c r="R51" s="48"/>
      <c r="S51" s="48"/>
      <c r="T51" s="48"/>
      <c r="U51" s="48"/>
    </row>
    <row r="52" spans="1:21" ht="30.75" customHeight="1" x14ac:dyDescent="0.2">
      <c r="A52" s="48"/>
      <c r="B52" s="1212" t="s">
        <v>18</v>
      </c>
      <c r="C52" s="1213"/>
      <c r="D52" s="66"/>
      <c r="E52" s="1214" t="s">
        <v>19</v>
      </c>
      <c r="F52" s="1214"/>
      <c r="G52" s="1214"/>
      <c r="H52" s="1214"/>
      <c r="I52" s="1214"/>
      <c r="J52" s="1215"/>
      <c r="K52" s="63">
        <v>3013</v>
      </c>
      <c r="L52" s="64">
        <v>2940</v>
      </c>
      <c r="M52" s="64">
        <v>2971</v>
      </c>
      <c r="N52" s="64">
        <v>2875</v>
      </c>
      <c r="O52" s="65">
        <v>2766</v>
      </c>
      <c r="P52" s="48"/>
      <c r="Q52" s="48"/>
      <c r="R52" s="48"/>
      <c r="S52" s="48"/>
      <c r="T52" s="48"/>
      <c r="U52" s="48"/>
    </row>
    <row r="53" spans="1:21" ht="30.75" customHeight="1" thickBot="1" x14ac:dyDescent="0.25">
      <c r="A53" s="48"/>
      <c r="B53" s="1216" t="s">
        <v>20</v>
      </c>
      <c r="C53" s="1217"/>
      <c r="D53" s="67"/>
      <c r="E53" s="1218" t="s">
        <v>21</v>
      </c>
      <c r="F53" s="1218"/>
      <c r="G53" s="1218"/>
      <c r="H53" s="1218"/>
      <c r="I53" s="1218"/>
      <c r="J53" s="1219"/>
      <c r="K53" s="68">
        <v>1186</v>
      </c>
      <c r="L53" s="69">
        <v>1251</v>
      </c>
      <c r="M53" s="69">
        <v>1281</v>
      </c>
      <c r="N53" s="69">
        <v>1182</v>
      </c>
      <c r="O53" s="70">
        <v>908</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20" t="s">
        <v>24</v>
      </c>
      <c r="C57" s="1221"/>
      <c r="D57" s="1224" t="s">
        <v>25</v>
      </c>
      <c r="E57" s="1225"/>
      <c r="F57" s="1225"/>
      <c r="G57" s="1225"/>
      <c r="H57" s="1225"/>
      <c r="I57" s="1225"/>
      <c r="J57" s="1226"/>
      <c r="K57" s="83"/>
      <c r="L57" s="84"/>
      <c r="M57" s="84"/>
      <c r="N57" s="84"/>
      <c r="O57" s="85"/>
    </row>
    <row r="58" spans="1:21" ht="31.5" customHeight="1" thickBot="1" x14ac:dyDescent="0.25">
      <c r="B58" s="1222"/>
      <c r="C58" s="1223"/>
      <c r="D58" s="1227" t="s">
        <v>26</v>
      </c>
      <c r="E58" s="1228"/>
      <c r="F58" s="1228"/>
      <c r="G58" s="1228"/>
      <c r="H58" s="1228"/>
      <c r="I58" s="1228"/>
      <c r="J58" s="122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d44DuOwFKhwb0A2CppKRBtY2gfos84F5/85Z+xwLPC928fD/ai9yvF5KLF5P7g8+Mwm1x5xx1RLevwTuZpDg==" saltValue="Whw0Fgwv2igH+Npbkl/l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557</v>
      </c>
      <c r="J40" s="100" t="s">
        <v>558</v>
      </c>
      <c r="K40" s="100" t="s">
        <v>559</v>
      </c>
      <c r="L40" s="100" t="s">
        <v>560</v>
      </c>
      <c r="M40" s="101" t="s">
        <v>561</v>
      </c>
    </row>
    <row r="41" spans="2:13" ht="27.75" customHeight="1" x14ac:dyDescent="0.2">
      <c r="B41" s="1250" t="s">
        <v>29</v>
      </c>
      <c r="C41" s="1251"/>
      <c r="D41" s="102"/>
      <c r="E41" s="1252" t="s">
        <v>30</v>
      </c>
      <c r="F41" s="1252"/>
      <c r="G41" s="1252"/>
      <c r="H41" s="1253"/>
      <c r="I41" s="103">
        <v>32411</v>
      </c>
      <c r="J41" s="104">
        <v>34856</v>
      </c>
      <c r="K41" s="104">
        <v>33909</v>
      </c>
      <c r="L41" s="104">
        <v>32698</v>
      </c>
      <c r="M41" s="105">
        <v>32070</v>
      </c>
    </row>
    <row r="42" spans="2:13" ht="27.75" customHeight="1" x14ac:dyDescent="0.2">
      <c r="B42" s="1240"/>
      <c r="C42" s="1241"/>
      <c r="D42" s="106"/>
      <c r="E42" s="1244" t="s">
        <v>31</v>
      </c>
      <c r="F42" s="1244"/>
      <c r="G42" s="1244"/>
      <c r="H42" s="1245"/>
      <c r="I42" s="107">
        <v>238</v>
      </c>
      <c r="J42" s="108">
        <v>131</v>
      </c>
      <c r="K42" s="108">
        <v>103</v>
      </c>
      <c r="L42" s="108">
        <v>83</v>
      </c>
      <c r="M42" s="109">
        <v>64</v>
      </c>
    </row>
    <row r="43" spans="2:13" ht="27.75" customHeight="1" x14ac:dyDescent="0.2">
      <c r="B43" s="1240"/>
      <c r="C43" s="1241"/>
      <c r="D43" s="106"/>
      <c r="E43" s="1244" t="s">
        <v>32</v>
      </c>
      <c r="F43" s="1244"/>
      <c r="G43" s="1244"/>
      <c r="H43" s="1245"/>
      <c r="I43" s="107">
        <v>9263</v>
      </c>
      <c r="J43" s="108">
        <v>9149</v>
      </c>
      <c r="K43" s="108">
        <v>9661</v>
      </c>
      <c r="L43" s="108">
        <v>9524</v>
      </c>
      <c r="M43" s="109">
        <v>9125</v>
      </c>
    </row>
    <row r="44" spans="2:13" ht="27.75" customHeight="1" x14ac:dyDescent="0.2">
      <c r="B44" s="1240"/>
      <c r="C44" s="1241"/>
      <c r="D44" s="106"/>
      <c r="E44" s="1244" t="s">
        <v>33</v>
      </c>
      <c r="F44" s="1244"/>
      <c r="G44" s="1244"/>
      <c r="H44" s="1245"/>
      <c r="I44" s="107">
        <v>840</v>
      </c>
      <c r="J44" s="108">
        <v>834</v>
      </c>
      <c r="K44" s="108">
        <v>915</v>
      </c>
      <c r="L44" s="108">
        <v>820</v>
      </c>
      <c r="M44" s="109">
        <v>715</v>
      </c>
    </row>
    <row r="45" spans="2:13" ht="27.75" customHeight="1" x14ac:dyDescent="0.2">
      <c r="B45" s="1240"/>
      <c r="C45" s="1241"/>
      <c r="D45" s="106"/>
      <c r="E45" s="1244" t="s">
        <v>34</v>
      </c>
      <c r="F45" s="1244"/>
      <c r="G45" s="1244"/>
      <c r="H45" s="1245"/>
      <c r="I45" s="107">
        <v>2310</v>
      </c>
      <c r="J45" s="108">
        <v>2138</v>
      </c>
      <c r="K45" s="108">
        <v>2089</v>
      </c>
      <c r="L45" s="108">
        <v>1931</v>
      </c>
      <c r="M45" s="109">
        <v>1820</v>
      </c>
    </row>
    <row r="46" spans="2:13" ht="27.75" customHeight="1" x14ac:dyDescent="0.2">
      <c r="B46" s="1240"/>
      <c r="C46" s="1241"/>
      <c r="D46" s="110"/>
      <c r="E46" s="1244" t="s">
        <v>35</v>
      </c>
      <c r="F46" s="1244"/>
      <c r="G46" s="1244"/>
      <c r="H46" s="1245"/>
      <c r="I46" s="107">
        <v>1805</v>
      </c>
      <c r="J46" s="108" t="s">
        <v>517</v>
      </c>
      <c r="K46" s="108" t="s">
        <v>517</v>
      </c>
      <c r="L46" s="108" t="s">
        <v>517</v>
      </c>
      <c r="M46" s="109" t="s">
        <v>517</v>
      </c>
    </row>
    <row r="47" spans="2:13" ht="27.75" customHeight="1" x14ac:dyDescent="0.2">
      <c r="B47" s="1240"/>
      <c r="C47" s="1241"/>
      <c r="D47" s="111"/>
      <c r="E47" s="1254" t="s">
        <v>36</v>
      </c>
      <c r="F47" s="1255"/>
      <c r="G47" s="1255"/>
      <c r="H47" s="1256"/>
      <c r="I47" s="107" t="s">
        <v>517</v>
      </c>
      <c r="J47" s="108" t="s">
        <v>517</v>
      </c>
      <c r="K47" s="108" t="s">
        <v>517</v>
      </c>
      <c r="L47" s="108" t="s">
        <v>517</v>
      </c>
      <c r="M47" s="109" t="s">
        <v>517</v>
      </c>
    </row>
    <row r="48" spans="2:13" ht="27.75" customHeight="1" x14ac:dyDescent="0.2">
      <c r="B48" s="1240"/>
      <c r="C48" s="1241"/>
      <c r="D48" s="106"/>
      <c r="E48" s="1244" t="s">
        <v>37</v>
      </c>
      <c r="F48" s="1244"/>
      <c r="G48" s="1244"/>
      <c r="H48" s="1245"/>
      <c r="I48" s="107" t="s">
        <v>517</v>
      </c>
      <c r="J48" s="108" t="s">
        <v>517</v>
      </c>
      <c r="K48" s="108" t="s">
        <v>517</v>
      </c>
      <c r="L48" s="108" t="s">
        <v>517</v>
      </c>
      <c r="M48" s="109" t="s">
        <v>517</v>
      </c>
    </row>
    <row r="49" spans="2:13" ht="27.75" customHeight="1" x14ac:dyDescent="0.2">
      <c r="B49" s="1242"/>
      <c r="C49" s="1243"/>
      <c r="D49" s="106"/>
      <c r="E49" s="1244" t="s">
        <v>38</v>
      </c>
      <c r="F49" s="1244"/>
      <c r="G49" s="1244"/>
      <c r="H49" s="1245"/>
      <c r="I49" s="107" t="s">
        <v>517</v>
      </c>
      <c r="J49" s="108" t="s">
        <v>517</v>
      </c>
      <c r="K49" s="108" t="s">
        <v>517</v>
      </c>
      <c r="L49" s="108" t="s">
        <v>517</v>
      </c>
      <c r="M49" s="109" t="s">
        <v>517</v>
      </c>
    </row>
    <row r="50" spans="2:13" ht="27.75" customHeight="1" x14ac:dyDescent="0.2">
      <c r="B50" s="1238" t="s">
        <v>39</v>
      </c>
      <c r="C50" s="1239"/>
      <c r="D50" s="112"/>
      <c r="E50" s="1244" t="s">
        <v>40</v>
      </c>
      <c r="F50" s="1244"/>
      <c r="G50" s="1244"/>
      <c r="H50" s="1245"/>
      <c r="I50" s="107">
        <v>1566</v>
      </c>
      <c r="J50" s="108">
        <v>1547</v>
      </c>
      <c r="K50" s="108">
        <v>1462</v>
      </c>
      <c r="L50" s="108">
        <v>1732</v>
      </c>
      <c r="M50" s="109">
        <v>1797</v>
      </c>
    </row>
    <row r="51" spans="2:13" ht="27.75" customHeight="1" x14ac:dyDescent="0.2">
      <c r="B51" s="1240"/>
      <c r="C51" s="1241"/>
      <c r="D51" s="106"/>
      <c r="E51" s="1244" t="s">
        <v>41</v>
      </c>
      <c r="F51" s="1244"/>
      <c r="G51" s="1244"/>
      <c r="H51" s="1245"/>
      <c r="I51" s="107">
        <v>5217</v>
      </c>
      <c r="J51" s="108">
        <v>4822</v>
      </c>
      <c r="K51" s="108">
        <v>4652</v>
      </c>
      <c r="L51" s="108">
        <v>4590</v>
      </c>
      <c r="M51" s="109">
        <v>4449</v>
      </c>
    </row>
    <row r="52" spans="2:13" ht="27.75" customHeight="1" x14ac:dyDescent="0.2">
      <c r="B52" s="1242"/>
      <c r="C52" s="1243"/>
      <c r="D52" s="106"/>
      <c r="E52" s="1244" t="s">
        <v>42</v>
      </c>
      <c r="F52" s="1244"/>
      <c r="G52" s="1244"/>
      <c r="H52" s="1245"/>
      <c r="I52" s="107">
        <v>28165</v>
      </c>
      <c r="J52" s="108">
        <v>28927</v>
      </c>
      <c r="K52" s="108">
        <v>28476</v>
      </c>
      <c r="L52" s="108">
        <v>27844</v>
      </c>
      <c r="M52" s="109">
        <v>27406</v>
      </c>
    </row>
    <row r="53" spans="2:13" ht="27.75" customHeight="1" thickBot="1" x14ac:dyDescent="0.25">
      <c r="B53" s="1246" t="s">
        <v>43</v>
      </c>
      <c r="C53" s="1247"/>
      <c r="D53" s="113"/>
      <c r="E53" s="1248" t="s">
        <v>44</v>
      </c>
      <c r="F53" s="1248"/>
      <c r="G53" s="1248"/>
      <c r="H53" s="1249"/>
      <c r="I53" s="114">
        <v>11919</v>
      </c>
      <c r="J53" s="115">
        <v>11813</v>
      </c>
      <c r="K53" s="115">
        <v>12086</v>
      </c>
      <c r="L53" s="115">
        <v>10889</v>
      </c>
      <c r="M53" s="116">
        <v>10142</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Tv9/44FJOQrjxxac+1qg7NLvoLfBzmYujO5ZRDPyRHu5+C3qD1571O6f6DW69G40bleNF0uaPk348oKsCEQMA==" saltValue="BBA6kyj6yRmYEpOnHlWk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265" t="s">
        <v>47</v>
      </c>
      <c r="D55" s="1265"/>
      <c r="E55" s="1266"/>
      <c r="F55" s="128">
        <v>480</v>
      </c>
      <c r="G55" s="128">
        <v>480</v>
      </c>
      <c r="H55" s="129">
        <v>480</v>
      </c>
    </row>
    <row r="56" spans="2:8" ht="52.5" customHeight="1" x14ac:dyDescent="0.2">
      <c r="B56" s="130"/>
      <c r="C56" s="1267" t="s">
        <v>48</v>
      </c>
      <c r="D56" s="1267"/>
      <c r="E56" s="1268"/>
      <c r="F56" s="131">
        <v>150</v>
      </c>
      <c r="G56" s="131">
        <v>150</v>
      </c>
      <c r="H56" s="132">
        <v>150</v>
      </c>
    </row>
    <row r="57" spans="2:8" ht="53.25" customHeight="1" x14ac:dyDescent="0.2">
      <c r="B57" s="130"/>
      <c r="C57" s="1269" t="s">
        <v>49</v>
      </c>
      <c r="D57" s="1269"/>
      <c r="E57" s="1270"/>
      <c r="F57" s="133">
        <v>2509</v>
      </c>
      <c r="G57" s="133">
        <v>2714</v>
      </c>
      <c r="H57" s="134">
        <v>2685</v>
      </c>
    </row>
    <row r="58" spans="2:8" ht="45.75" customHeight="1" x14ac:dyDescent="0.2">
      <c r="B58" s="135"/>
      <c r="C58" s="1257" t="s">
        <v>598</v>
      </c>
      <c r="D58" s="1258"/>
      <c r="E58" s="1259"/>
      <c r="F58" s="136">
        <v>1698</v>
      </c>
      <c r="G58" s="136">
        <v>1698</v>
      </c>
      <c r="H58" s="137">
        <v>1698</v>
      </c>
    </row>
    <row r="59" spans="2:8" ht="45.75" customHeight="1" x14ac:dyDescent="0.2">
      <c r="B59" s="135"/>
      <c r="C59" s="1257" t="s">
        <v>599</v>
      </c>
      <c r="D59" s="1258"/>
      <c r="E59" s="1259"/>
      <c r="F59" s="136">
        <v>348</v>
      </c>
      <c r="G59" s="136">
        <v>348</v>
      </c>
      <c r="H59" s="137">
        <v>348</v>
      </c>
    </row>
    <row r="60" spans="2:8" ht="45.75" customHeight="1" x14ac:dyDescent="0.2">
      <c r="B60" s="135"/>
      <c r="C60" s="1257" t="s">
        <v>600</v>
      </c>
      <c r="D60" s="1258"/>
      <c r="E60" s="1259"/>
      <c r="F60" s="136">
        <v>0</v>
      </c>
      <c r="G60" s="136">
        <v>208</v>
      </c>
      <c r="H60" s="137">
        <v>191</v>
      </c>
    </row>
    <row r="61" spans="2:8" ht="45.75" customHeight="1" x14ac:dyDescent="0.2">
      <c r="B61" s="135"/>
      <c r="C61" s="1257" t="s">
        <v>601</v>
      </c>
      <c r="D61" s="1258"/>
      <c r="E61" s="1259"/>
      <c r="F61" s="136">
        <v>218</v>
      </c>
      <c r="G61" s="136">
        <v>218</v>
      </c>
      <c r="H61" s="137">
        <v>191</v>
      </c>
    </row>
    <row r="62" spans="2:8" ht="45.75" customHeight="1" thickBot="1" x14ac:dyDescent="0.25">
      <c r="B62" s="138"/>
      <c r="C62" s="1260" t="s">
        <v>602</v>
      </c>
      <c r="D62" s="1261"/>
      <c r="E62" s="1262"/>
      <c r="F62" s="139">
        <v>85</v>
      </c>
      <c r="G62" s="139">
        <v>81</v>
      </c>
      <c r="H62" s="140">
        <v>81</v>
      </c>
    </row>
    <row r="63" spans="2:8" ht="52.5" customHeight="1" thickBot="1" x14ac:dyDescent="0.25">
      <c r="B63" s="141"/>
      <c r="C63" s="1263" t="s">
        <v>50</v>
      </c>
      <c r="D63" s="1263"/>
      <c r="E63" s="1264"/>
      <c r="F63" s="142">
        <v>3139</v>
      </c>
      <c r="G63" s="142">
        <v>3344</v>
      </c>
      <c r="H63" s="143">
        <v>3315</v>
      </c>
    </row>
    <row r="64" spans="2:8" ht="15" customHeight="1" x14ac:dyDescent="0.2"/>
  </sheetData>
  <sheetProtection algorithmName="SHA-512" hashValue="gb3rfLB7ooXptuCDFQl/DYZK4vApw2Y/3kjI073U7CNkE+GwJXQTD0I1TWX3Si1jSHE5RuQGpbly6tYGjFEQyA==" saltValue="coSos+la14aApjTLtLUT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0AA9-59E6-4CAB-BFFB-23880C3A6AD4}">
  <sheetPr>
    <pageSetUpPr fitToPage="1"/>
  </sheetPr>
  <dimension ref="A1:WZM160"/>
  <sheetViews>
    <sheetView showGridLines="0" topLeftCell="AF31" zoomScale="80" zoomScaleNormal="80" zoomScaleSheetLayoutView="55" workbookViewId="0">
      <selection activeCell="AN65" sqref="AN65:DC69"/>
    </sheetView>
  </sheetViews>
  <sheetFormatPr defaultColWidth="0" defaultRowHeight="13.5" customHeight="1" zeroHeight="1" x14ac:dyDescent="0.2"/>
  <cols>
    <col min="1" max="1" width="6.33203125" style="1273" customWidth="1"/>
    <col min="2" max="107" width="2.44140625" style="1273" customWidth="1"/>
    <col min="108" max="108" width="6.109375" style="1281" customWidth="1"/>
    <col min="109" max="109" width="5.88671875" style="1280" customWidth="1"/>
    <col min="110" max="110" width="19.109375" style="1273" hidden="1"/>
    <col min="111" max="115" width="12.6640625" style="1273" hidden="1"/>
    <col min="116" max="349" width="8.6640625" style="1273" hidden="1"/>
    <col min="350" max="355" width="14.88671875" style="1273" hidden="1"/>
    <col min="356" max="357" width="15.88671875" style="1273" hidden="1"/>
    <col min="358" max="363" width="16.109375" style="1273" hidden="1"/>
    <col min="364" max="364" width="6.109375" style="1273" hidden="1"/>
    <col min="365" max="365" width="3" style="1273" hidden="1"/>
    <col min="366" max="605" width="8.6640625" style="1273" hidden="1"/>
    <col min="606" max="611" width="14.88671875" style="1273" hidden="1"/>
    <col min="612" max="613" width="15.88671875" style="1273" hidden="1"/>
    <col min="614" max="619" width="16.109375" style="1273" hidden="1"/>
    <col min="620" max="620" width="6.109375" style="1273" hidden="1"/>
    <col min="621" max="621" width="3" style="1273" hidden="1"/>
    <col min="622" max="861" width="8.6640625" style="1273" hidden="1"/>
    <col min="862" max="867" width="14.88671875" style="1273" hidden="1"/>
    <col min="868" max="869" width="15.88671875" style="1273" hidden="1"/>
    <col min="870" max="875" width="16.109375" style="1273" hidden="1"/>
    <col min="876" max="876" width="6.109375" style="1273" hidden="1"/>
    <col min="877" max="877" width="3" style="1273" hidden="1"/>
    <col min="878" max="1117" width="8.6640625" style="1273" hidden="1"/>
    <col min="1118" max="1123" width="14.88671875" style="1273" hidden="1"/>
    <col min="1124" max="1125" width="15.88671875" style="1273" hidden="1"/>
    <col min="1126" max="1131" width="16.109375" style="1273" hidden="1"/>
    <col min="1132" max="1132" width="6.109375" style="1273" hidden="1"/>
    <col min="1133" max="1133" width="3" style="1273" hidden="1"/>
    <col min="1134" max="1373" width="8.6640625" style="1273" hidden="1"/>
    <col min="1374" max="1379" width="14.88671875" style="1273" hidden="1"/>
    <col min="1380" max="1381" width="15.88671875" style="1273" hidden="1"/>
    <col min="1382" max="1387" width="16.109375" style="1273" hidden="1"/>
    <col min="1388" max="1388" width="6.109375" style="1273" hidden="1"/>
    <col min="1389" max="1389" width="3" style="1273" hidden="1"/>
    <col min="1390" max="1629" width="8.6640625" style="1273" hidden="1"/>
    <col min="1630" max="1635" width="14.88671875" style="1273" hidden="1"/>
    <col min="1636" max="1637" width="15.88671875" style="1273" hidden="1"/>
    <col min="1638" max="1643" width="16.109375" style="1273" hidden="1"/>
    <col min="1644" max="1644" width="6.109375" style="1273" hidden="1"/>
    <col min="1645" max="1645" width="3" style="1273" hidden="1"/>
    <col min="1646" max="1885" width="8.6640625" style="1273" hidden="1"/>
    <col min="1886" max="1891" width="14.88671875" style="1273" hidden="1"/>
    <col min="1892" max="1893" width="15.88671875" style="1273" hidden="1"/>
    <col min="1894" max="1899" width="16.109375" style="1273" hidden="1"/>
    <col min="1900" max="1900" width="6.109375" style="1273" hidden="1"/>
    <col min="1901" max="1901" width="3" style="1273" hidden="1"/>
    <col min="1902" max="2141" width="8.6640625" style="1273" hidden="1"/>
    <col min="2142" max="2147" width="14.88671875" style="1273" hidden="1"/>
    <col min="2148" max="2149" width="15.88671875" style="1273" hidden="1"/>
    <col min="2150" max="2155" width="16.109375" style="1273" hidden="1"/>
    <col min="2156" max="2156" width="6.109375" style="1273" hidden="1"/>
    <col min="2157" max="2157" width="3" style="1273" hidden="1"/>
    <col min="2158" max="2397" width="8.6640625" style="1273" hidden="1"/>
    <col min="2398" max="2403" width="14.88671875" style="1273" hidden="1"/>
    <col min="2404" max="2405" width="15.88671875" style="1273" hidden="1"/>
    <col min="2406" max="2411" width="16.109375" style="1273" hidden="1"/>
    <col min="2412" max="2412" width="6.109375" style="1273" hidden="1"/>
    <col min="2413" max="2413" width="3" style="1273" hidden="1"/>
    <col min="2414" max="2653" width="8.6640625" style="1273" hidden="1"/>
    <col min="2654" max="2659" width="14.88671875" style="1273" hidden="1"/>
    <col min="2660" max="2661" width="15.88671875" style="1273" hidden="1"/>
    <col min="2662" max="2667" width="16.109375" style="1273" hidden="1"/>
    <col min="2668" max="2668" width="6.109375" style="1273" hidden="1"/>
    <col min="2669" max="2669" width="3" style="1273" hidden="1"/>
    <col min="2670" max="2909" width="8.6640625" style="1273" hidden="1"/>
    <col min="2910" max="2915" width="14.88671875" style="1273" hidden="1"/>
    <col min="2916" max="2917" width="15.88671875" style="1273" hidden="1"/>
    <col min="2918" max="2923" width="16.109375" style="1273" hidden="1"/>
    <col min="2924" max="2924" width="6.109375" style="1273" hidden="1"/>
    <col min="2925" max="2925" width="3" style="1273" hidden="1"/>
    <col min="2926" max="3165" width="8.6640625" style="1273" hidden="1"/>
    <col min="3166" max="3171" width="14.88671875" style="1273" hidden="1"/>
    <col min="3172" max="3173" width="15.88671875" style="1273" hidden="1"/>
    <col min="3174" max="3179" width="16.109375" style="1273" hidden="1"/>
    <col min="3180" max="3180" width="6.109375" style="1273" hidden="1"/>
    <col min="3181" max="3181" width="3" style="1273" hidden="1"/>
    <col min="3182" max="3421" width="8.6640625" style="1273" hidden="1"/>
    <col min="3422" max="3427" width="14.88671875" style="1273" hidden="1"/>
    <col min="3428" max="3429" width="15.88671875" style="1273" hidden="1"/>
    <col min="3430" max="3435" width="16.109375" style="1273" hidden="1"/>
    <col min="3436" max="3436" width="6.109375" style="1273" hidden="1"/>
    <col min="3437" max="3437" width="3" style="1273" hidden="1"/>
    <col min="3438" max="3677" width="8.6640625" style="1273" hidden="1"/>
    <col min="3678" max="3683" width="14.88671875" style="1273" hidden="1"/>
    <col min="3684" max="3685" width="15.88671875" style="1273" hidden="1"/>
    <col min="3686" max="3691" width="16.109375" style="1273" hidden="1"/>
    <col min="3692" max="3692" width="6.109375" style="1273" hidden="1"/>
    <col min="3693" max="3693" width="3" style="1273" hidden="1"/>
    <col min="3694" max="3933" width="8.6640625" style="1273" hidden="1"/>
    <col min="3934" max="3939" width="14.88671875" style="1273" hidden="1"/>
    <col min="3940" max="3941" width="15.88671875" style="1273" hidden="1"/>
    <col min="3942" max="3947" width="16.109375" style="1273" hidden="1"/>
    <col min="3948" max="3948" width="6.109375" style="1273" hidden="1"/>
    <col min="3949" max="3949" width="3" style="1273" hidden="1"/>
    <col min="3950" max="4189" width="8.6640625" style="1273" hidden="1"/>
    <col min="4190" max="4195" width="14.88671875" style="1273" hidden="1"/>
    <col min="4196" max="4197" width="15.88671875" style="1273" hidden="1"/>
    <col min="4198" max="4203" width="16.109375" style="1273" hidden="1"/>
    <col min="4204" max="4204" width="6.109375" style="1273" hidden="1"/>
    <col min="4205" max="4205" width="3" style="1273" hidden="1"/>
    <col min="4206" max="4445" width="8.6640625" style="1273" hidden="1"/>
    <col min="4446" max="4451" width="14.88671875" style="1273" hidden="1"/>
    <col min="4452" max="4453" width="15.88671875" style="1273" hidden="1"/>
    <col min="4454" max="4459" width="16.109375" style="1273" hidden="1"/>
    <col min="4460" max="4460" width="6.109375" style="1273" hidden="1"/>
    <col min="4461" max="4461" width="3" style="1273" hidden="1"/>
    <col min="4462" max="4701" width="8.6640625" style="1273" hidden="1"/>
    <col min="4702" max="4707" width="14.88671875" style="1273" hidden="1"/>
    <col min="4708" max="4709" width="15.88671875" style="1273" hidden="1"/>
    <col min="4710" max="4715" width="16.109375" style="1273" hidden="1"/>
    <col min="4716" max="4716" width="6.109375" style="1273" hidden="1"/>
    <col min="4717" max="4717" width="3" style="1273" hidden="1"/>
    <col min="4718" max="4957" width="8.6640625" style="1273" hidden="1"/>
    <col min="4958" max="4963" width="14.88671875" style="1273" hidden="1"/>
    <col min="4964" max="4965" width="15.88671875" style="1273" hidden="1"/>
    <col min="4966" max="4971" width="16.109375" style="1273" hidden="1"/>
    <col min="4972" max="4972" width="6.109375" style="1273" hidden="1"/>
    <col min="4973" max="4973" width="3" style="1273" hidden="1"/>
    <col min="4974" max="5213" width="8.6640625" style="1273" hidden="1"/>
    <col min="5214" max="5219" width="14.88671875" style="1273" hidden="1"/>
    <col min="5220" max="5221" width="15.88671875" style="1273" hidden="1"/>
    <col min="5222" max="5227" width="16.109375" style="1273" hidden="1"/>
    <col min="5228" max="5228" width="6.109375" style="1273" hidden="1"/>
    <col min="5229" max="5229" width="3" style="1273" hidden="1"/>
    <col min="5230" max="5469" width="8.6640625" style="1273" hidden="1"/>
    <col min="5470" max="5475" width="14.88671875" style="1273" hidden="1"/>
    <col min="5476" max="5477" width="15.88671875" style="1273" hidden="1"/>
    <col min="5478" max="5483" width="16.109375" style="1273" hidden="1"/>
    <col min="5484" max="5484" width="6.109375" style="1273" hidden="1"/>
    <col min="5485" max="5485" width="3" style="1273" hidden="1"/>
    <col min="5486" max="5725" width="8.6640625" style="1273" hidden="1"/>
    <col min="5726" max="5731" width="14.88671875" style="1273" hidden="1"/>
    <col min="5732" max="5733" width="15.88671875" style="1273" hidden="1"/>
    <col min="5734" max="5739" width="16.109375" style="1273" hidden="1"/>
    <col min="5740" max="5740" width="6.109375" style="1273" hidden="1"/>
    <col min="5741" max="5741" width="3" style="1273" hidden="1"/>
    <col min="5742" max="5981" width="8.6640625" style="1273" hidden="1"/>
    <col min="5982" max="5987" width="14.88671875" style="1273" hidden="1"/>
    <col min="5988" max="5989" width="15.88671875" style="1273" hidden="1"/>
    <col min="5990" max="5995" width="16.109375" style="1273" hidden="1"/>
    <col min="5996" max="5996" width="6.109375" style="1273" hidden="1"/>
    <col min="5997" max="5997" width="3" style="1273" hidden="1"/>
    <col min="5998" max="6237" width="8.6640625" style="1273" hidden="1"/>
    <col min="6238" max="6243" width="14.88671875" style="1273" hidden="1"/>
    <col min="6244" max="6245" width="15.88671875" style="1273" hidden="1"/>
    <col min="6246" max="6251" width="16.109375" style="1273" hidden="1"/>
    <col min="6252" max="6252" width="6.109375" style="1273" hidden="1"/>
    <col min="6253" max="6253" width="3" style="1273" hidden="1"/>
    <col min="6254" max="6493" width="8.6640625" style="1273" hidden="1"/>
    <col min="6494" max="6499" width="14.88671875" style="1273" hidden="1"/>
    <col min="6500" max="6501" width="15.88671875" style="1273" hidden="1"/>
    <col min="6502" max="6507" width="16.109375" style="1273" hidden="1"/>
    <col min="6508" max="6508" width="6.109375" style="1273" hidden="1"/>
    <col min="6509" max="6509" width="3" style="1273" hidden="1"/>
    <col min="6510" max="6749" width="8.6640625" style="1273" hidden="1"/>
    <col min="6750" max="6755" width="14.88671875" style="1273" hidden="1"/>
    <col min="6756" max="6757" width="15.88671875" style="1273" hidden="1"/>
    <col min="6758" max="6763" width="16.109375" style="1273" hidden="1"/>
    <col min="6764" max="6764" width="6.109375" style="1273" hidden="1"/>
    <col min="6765" max="6765" width="3" style="1273" hidden="1"/>
    <col min="6766" max="7005" width="8.6640625" style="1273" hidden="1"/>
    <col min="7006" max="7011" width="14.88671875" style="1273" hidden="1"/>
    <col min="7012" max="7013" width="15.88671875" style="1273" hidden="1"/>
    <col min="7014" max="7019" width="16.109375" style="1273" hidden="1"/>
    <col min="7020" max="7020" width="6.109375" style="1273" hidden="1"/>
    <col min="7021" max="7021" width="3" style="1273" hidden="1"/>
    <col min="7022" max="7261" width="8.6640625" style="1273" hidden="1"/>
    <col min="7262" max="7267" width="14.88671875" style="1273" hidden="1"/>
    <col min="7268" max="7269" width="15.88671875" style="1273" hidden="1"/>
    <col min="7270" max="7275" width="16.109375" style="1273" hidden="1"/>
    <col min="7276" max="7276" width="6.109375" style="1273" hidden="1"/>
    <col min="7277" max="7277" width="3" style="1273" hidden="1"/>
    <col min="7278" max="7517" width="8.6640625" style="1273" hidden="1"/>
    <col min="7518" max="7523" width="14.88671875" style="1273" hidden="1"/>
    <col min="7524" max="7525" width="15.88671875" style="1273" hidden="1"/>
    <col min="7526" max="7531" width="16.109375" style="1273" hidden="1"/>
    <col min="7532" max="7532" width="6.109375" style="1273" hidden="1"/>
    <col min="7533" max="7533" width="3" style="1273" hidden="1"/>
    <col min="7534" max="7773" width="8.6640625" style="1273" hidden="1"/>
    <col min="7774" max="7779" width="14.88671875" style="1273" hidden="1"/>
    <col min="7780" max="7781" width="15.88671875" style="1273" hidden="1"/>
    <col min="7782" max="7787" width="16.109375" style="1273" hidden="1"/>
    <col min="7788" max="7788" width="6.109375" style="1273" hidden="1"/>
    <col min="7789" max="7789" width="3" style="1273" hidden="1"/>
    <col min="7790" max="8029" width="8.6640625" style="1273" hidden="1"/>
    <col min="8030" max="8035" width="14.88671875" style="1273" hidden="1"/>
    <col min="8036" max="8037" width="15.88671875" style="1273" hidden="1"/>
    <col min="8038" max="8043" width="16.109375" style="1273" hidden="1"/>
    <col min="8044" max="8044" width="6.109375" style="1273" hidden="1"/>
    <col min="8045" max="8045" width="3" style="1273" hidden="1"/>
    <col min="8046" max="8285" width="8.6640625" style="1273" hidden="1"/>
    <col min="8286" max="8291" width="14.88671875" style="1273" hidden="1"/>
    <col min="8292" max="8293" width="15.88671875" style="1273" hidden="1"/>
    <col min="8294" max="8299" width="16.109375" style="1273" hidden="1"/>
    <col min="8300" max="8300" width="6.109375" style="1273" hidden="1"/>
    <col min="8301" max="8301" width="3" style="1273" hidden="1"/>
    <col min="8302" max="8541" width="8.6640625" style="1273" hidden="1"/>
    <col min="8542" max="8547" width="14.88671875" style="1273" hidden="1"/>
    <col min="8548" max="8549" width="15.88671875" style="1273" hidden="1"/>
    <col min="8550" max="8555" width="16.109375" style="1273" hidden="1"/>
    <col min="8556" max="8556" width="6.109375" style="1273" hidden="1"/>
    <col min="8557" max="8557" width="3" style="1273" hidden="1"/>
    <col min="8558" max="8797" width="8.6640625" style="1273" hidden="1"/>
    <col min="8798" max="8803" width="14.88671875" style="1273" hidden="1"/>
    <col min="8804" max="8805" width="15.88671875" style="1273" hidden="1"/>
    <col min="8806" max="8811" width="16.109375" style="1273" hidden="1"/>
    <col min="8812" max="8812" width="6.109375" style="1273" hidden="1"/>
    <col min="8813" max="8813" width="3" style="1273" hidden="1"/>
    <col min="8814" max="9053" width="8.6640625" style="1273" hidden="1"/>
    <col min="9054" max="9059" width="14.88671875" style="1273" hidden="1"/>
    <col min="9060" max="9061" width="15.88671875" style="1273" hidden="1"/>
    <col min="9062" max="9067" width="16.109375" style="1273" hidden="1"/>
    <col min="9068" max="9068" width="6.109375" style="1273" hidden="1"/>
    <col min="9069" max="9069" width="3" style="1273" hidden="1"/>
    <col min="9070" max="9309" width="8.6640625" style="1273" hidden="1"/>
    <col min="9310" max="9315" width="14.88671875" style="1273" hidden="1"/>
    <col min="9316" max="9317" width="15.88671875" style="1273" hidden="1"/>
    <col min="9318" max="9323" width="16.109375" style="1273" hidden="1"/>
    <col min="9324" max="9324" width="6.109375" style="1273" hidden="1"/>
    <col min="9325" max="9325" width="3" style="1273" hidden="1"/>
    <col min="9326" max="9565" width="8.6640625" style="1273" hidden="1"/>
    <col min="9566" max="9571" width="14.88671875" style="1273" hidden="1"/>
    <col min="9572" max="9573" width="15.88671875" style="1273" hidden="1"/>
    <col min="9574" max="9579" width="16.109375" style="1273" hidden="1"/>
    <col min="9580" max="9580" width="6.109375" style="1273" hidden="1"/>
    <col min="9581" max="9581" width="3" style="1273" hidden="1"/>
    <col min="9582" max="9821" width="8.6640625" style="1273" hidden="1"/>
    <col min="9822" max="9827" width="14.88671875" style="1273" hidden="1"/>
    <col min="9828" max="9829" width="15.88671875" style="1273" hidden="1"/>
    <col min="9830" max="9835" width="16.109375" style="1273" hidden="1"/>
    <col min="9836" max="9836" width="6.109375" style="1273" hidden="1"/>
    <col min="9837" max="9837" width="3" style="1273" hidden="1"/>
    <col min="9838" max="10077" width="8.6640625" style="1273" hidden="1"/>
    <col min="10078" max="10083" width="14.88671875" style="1273" hidden="1"/>
    <col min="10084" max="10085" width="15.88671875" style="1273" hidden="1"/>
    <col min="10086" max="10091" width="16.109375" style="1273" hidden="1"/>
    <col min="10092" max="10092" width="6.109375" style="1273" hidden="1"/>
    <col min="10093" max="10093" width="3" style="1273" hidden="1"/>
    <col min="10094" max="10333" width="8.6640625" style="1273" hidden="1"/>
    <col min="10334" max="10339" width="14.88671875" style="1273" hidden="1"/>
    <col min="10340" max="10341" width="15.88671875" style="1273" hidden="1"/>
    <col min="10342" max="10347" width="16.109375" style="1273" hidden="1"/>
    <col min="10348" max="10348" width="6.109375" style="1273" hidden="1"/>
    <col min="10349" max="10349" width="3" style="1273" hidden="1"/>
    <col min="10350" max="10589" width="8.6640625" style="1273" hidden="1"/>
    <col min="10590" max="10595" width="14.88671875" style="1273" hidden="1"/>
    <col min="10596" max="10597" width="15.88671875" style="1273" hidden="1"/>
    <col min="10598" max="10603" width="16.109375" style="1273" hidden="1"/>
    <col min="10604" max="10604" width="6.109375" style="1273" hidden="1"/>
    <col min="10605" max="10605" width="3" style="1273" hidden="1"/>
    <col min="10606" max="10845" width="8.6640625" style="1273" hidden="1"/>
    <col min="10846" max="10851" width="14.88671875" style="1273" hidden="1"/>
    <col min="10852" max="10853" width="15.88671875" style="1273" hidden="1"/>
    <col min="10854" max="10859" width="16.109375" style="1273" hidden="1"/>
    <col min="10860" max="10860" width="6.109375" style="1273" hidden="1"/>
    <col min="10861" max="10861" width="3" style="1273" hidden="1"/>
    <col min="10862" max="11101" width="8.6640625" style="1273" hidden="1"/>
    <col min="11102" max="11107" width="14.88671875" style="1273" hidden="1"/>
    <col min="11108" max="11109" width="15.88671875" style="1273" hidden="1"/>
    <col min="11110" max="11115" width="16.109375" style="1273" hidden="1"/>
    <col min="11116" max="11116" width="6.109375" style="1273" hidden="1"/>
    <col min="11117" max="11117" width="3" style="1273" hidden="1"/>
    <col min="11118" max="11357" width="8.6640625" style="1273" hidden="1"/>
    <col min="11358" max="11363" width="14.88671875" style="1273" hidden="1"/>
    <col min="11364" max="11365" width="15.88671875" style="1273" hidden="1"/>
    <col min="11366" max="11371" width="16.109375" style="1273" hidden="1"/>
    <col min="11372" max="11372" width="6.109375" style="1273" hidden="1"/>
    <col min="11373" max="11373" width="3" style="1273" hidden="1"/>
    <col min="11374" max="11613" width="8.6640625" style="1273" hidden="1"/>
    <col min="11614" max="11619" width="14.88671875" style="1273" hidden="1"/>
    <col min="11620" max="11621" width="15.88671875" style="1273" hidden="1"/>
    <col min="11622" max="11627" width="16.109375" style="1273" hidden="1"/>
    <col min="11628" max="11628" width="6.109375" style="1273" hidden="1"/>
    <col min="11629" max="11629" width="3" style="1273" hidden="1"/>
    <col min="11630" max="11869" width="8.6640625" style="1273" hidden="1"/>
    <col min="11870" max="11875" width="14.88671875" style="1273" hidden="1"/>
    <col min="11876" max="11877" width="15.88671875" style="1273" hidden="1"/>
    <col min="11878" max="11883" width="16.109375" style="1273" hidden="1"/>
    <col min="11884" max="11884" width="6.109375" style="1273" hidden="1"/>
    <col min="11885" max="11885" width="3" style="1273" hidden="1"/>
    <col min="11886" max="12125" width="8.6640625" style="1273" hidden="1"/>
    <col min="12126" max="12131" width="14.88671875" style="1273" hidden="1"/>
    <col min="12132" max="12133" width="15.88671875" style="1273" hidden="1"/>
    <col min="12134" max="12139" width="16.109375" style="1273" hidden="1"/>
    <col min="12140" max="12140" width="6.109375" style="1273" hidden="1"/>
    <col min="12141" max="12141" width="3" style="1273" hidden="1"/>
    <col min="12142" max="12381" width="8.6640625" style="1273" hidden="1"/>
    <col min="12382" max="12387" width="14.88671875" style="1273" hidden="1"/>
    <col min="12388" max="12389" width="15.88671875" style="1273" hidden="1"/>
    <col min="12390" max="12395" width="16.109375" style="1273" hidden="1"/>
    <col min="12396" max="12396" width="6.109375" style="1273" hidden="1"/>
    <col min="12397" max="12397" width="3" style="1273" hidden="1"/>
    <col min="12398" max="12637" width="8.6640625" style="1273" hidden="1"/>
    <col min="12638" max="12643" width="14.88671875" style="1273" hidden="1"/>
    <col min="12644" max="12645" width="15.88671875" style="1273" hidden="1"/>
    <col min="12646" max="12651" width="16.109375" style="1273" hidden="1"/>
    <col min="12652" max="12652" width="6.109375" style="1273" hidden="1"/>
    <col min="12653" max="12653" width="3" style="1273" hidden="1"/>
    <col min="12654" max="12893" width="8.6640625" style="1273" hidden="1"/>
    <col min="12894" max="12899" width="14.88671875" style="1273" hidden="1"/>
    <col min="12900" max="12901" width="15.88671875" style="1273" hidden="1"/>
    <col min="12902" max="12907" width="16.109375" style="1273" hidden="1"/>
    <col min="12908" max="12908" width="6.109375" style="1273" hidden="1"/>
    <col min="12909" max="12909" width="3" style="1273" hidden="1"/>
    <col min="12910" max="13149" width="8.6640625" style="1273" hidden="1"/>
    <col min="13150" max="13155" width="14.88671875" style="1273" hidden="1"/>
    <col min="13156" max="13157" width="15.88671875" style="1273" hidden="1"/>
    <col min="13158" max="13163" width="16.109375" style="1273" hidden="1"/>
    <col min="13164" max="13164" width="6.109375" style="1273" hidden="1"/>
    <col min="13165" max="13165" width="3" style="1273" hidden="1"/>
    <col min="13166" max="13405" width="8.6640625" style="1273" hidden="1"/>
    <col min="13406" max="13411" width="14.88671875" style="1273" hidden="1"/>
    <col min="13412" max="13413" width="15.88671875" style="1273" hidden="1"/>
    <col min="13414" max="13419" width="16.109375" style="1273" hidden="1"/>
    <col min="13420" max="13420" width="6.109375" style="1273" hidden="1"/>
    <col min="13421" max="13421" width="3" style="1273" hidden="1"/>
    <col min="13422" max="13661" width="8.6640625" style="1273" hidden="1"/>
    <col min="13662" max="13667" width="14.88671875" style="1273" hidden="1"/>
    <col min="13668" max="13669" width="15.88671875" style="1273" hidden="1"/>
    <col min="13670" max="13675" width="16.109375" style="1273" hidden="1"/>
    <col min="13676" max="13676" width="6.109375" style="1273" hidden="1"/>
    <col min="13677" max="13677" width="3" style="1273" hidden="1"/>
    <col min="13678" max="13917" width="8.6640625" style="1273" hidden="1"/>
    <col min="13918" max="13923" width="14.88671875" style="1273" hidden="1"/>
    <col min="13924" max="13925" width="15.88671875" style="1273" hidden="1"/>
    <col min="13926" max="13931" width="16.109375" style="1273" hidden="1"/>
    <col min="13932" max="13932" width="6.109375" style="1273" hidden="1"/>
    <col min="13933" max="13933" width="3" style="1273" hidden="1"/>
    <col min="13934" max="14173" width="8.6640625" style="1273" hidden="1"/>
    <col min="14174" max="14179" width="14.88671875" style="1273" hidden="1"/>
    <col min="14180" max="14181" width="15.88671875" style="1273" hidden="1"/>
    <col min="14182" max="14187" width="16.109375" style="1273" hidden="1"/>
    <col min="14188" max="14188" width="6.109375" style="1273" hidden="1"/>
    <col min="14189" max="14189" width="3" style="1273" hidden="1"/>
    <col min="14190" max="14429" width="8.6640625" style="1273" hidden="1"/>
    <col min="14430" max="14435" width="14.88671875" style="1273" hidden="1"/>
    <col min="14436" max="14437" width="15.88671875" style="1273" hidden="1"/>
    <col min="14438" max="14443" width="16.109375" style="1273" hidden="1"/>
    <col min="14444" max="14444" width="6.109375" style="1273" hidden="1"/>
    <col min="14445" max="14445" width="3" style="1273" hidden="1"/>
    <col min="14446" max="14685" width="8.6640625" style="1273" hidden="1"/>
    <col min="14686" max="14691" width="14.88671875" style="1273" hidden="1"/>
    <col min="14692" max="14693" width="15.88671875" style="1273" hidden="1"/>
    <col min="14694" max="14699" width="16.109375" style="1273" hidden="1"/>
    <col min="14700" max="14700" width="6.109375" style="1273" hidden="1"/>
    <col min="14701" max="14701" width="3" style="1273" hidden="1"/>
    <col min="14702" max="14941" width="8.6640625" style="1273" hidden="1"/>
    <col min="14942" max="14947" width="14.88671875" style="1273" hidden="1"/>
    <col min="14948" max="14949" width="15.88671875" style="1273" hidden="1"/>
    <col min="14950" max="14955" width="16.109375" style="1273" hidden="1"/>
    <col min="14956" max="14956" width="6.109375" style="1273" hidden="1"/>
    <col min="14957" max="14957" width="3" style="1273" hidden="1"/>
    <col min="14958" max="15197" width="8.6640625" style="1273" hidden="1"/>
    <col min="15198" max="15203" width="14.88671875" style="1273" hidden="1"/>
    <col min="15204" max="15205" width="15.88671875" style="1273" hidden="1"/>
    <col min="15206" max="15211" width="16.109375" style="1273" hidden="1"/>
    <col min="15212" max="15212" width="6.109375" style="1273" hidden="1"/>
    <col min="15213" max="15213" width="3" style="1273" hidden="1"/>
    <col min="15214" max="15453" width="8.6640625" style="1273" hidden="1"/>
    <col min="15454" max="15459" width="14.88671875" style="1273" hidden="1"/>
    <col min="15460" max="15461" width="15.88671875" style="1273" hidden="1"/>
    <col min="15462" max="15467" width="16.109375" style="1273" hidden="1"/>
    <col min="15468" max="15468" width="6.109375" style="1273" hidden="1"/>
    <col min="15469" max="15469" width="3" style="1273" hidden="1"/>
    <col min="15470" max="15709" width="8.6640625" style="1273" hidden="1"/>
    <col min="15710" max="15715" width="14.88671875" style="1273" hidden="1"/>
    <col min="15716" max="15717" width="15.88671875" style="1273" hidden="1"/>
    <col min="15718" max="15723" width="16.109375" style="1273" hidden="1"/>
    <col min="15724" max="15724" width="6.109375" style="1273" hidden="1"/>
    <col min="15725" max="15725" width="3" style="1273" hidden="1"/>
    <col min="15726" max="15965" width="8.6640625" style="1273" hidden="1"/>
    <col min="15966" max="15971" width="14.88671875" style="1273" hidden="1"/>
    <col min="15972" max="15973" width="15.88671875" style="1273" hidden="1"/>
    <col min="15974" max="15979" width="16.109375" style="1273" hidden="1"/>
    <col min="15980" max="15980" width="6.109375" style="1273" hidden="1"/>
    <col min="15981" max="15981" width="3" style="1273" hidden="1"/>
    <col min="15982" max="16221" width="8.6640625" style="1273" hidden="1"/>
    <col min="16222" max="16227" width="14.88671875" style="1273" hidden="1"/>
    <col min="16228" max="16229" width="15.88671875" style="1273" hidden="1"/>
    <col min="16230" max="16235" width="16.109375" style="1273" hidden="1"/>
    <col min="16236" max="16236" width="6.109375" style="1273" hidden="1"/>
    <col min="16237" max="16237" width="3" style="1273" hidden="1"/>
    <col min="16238" max="16384" width="8.66406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2"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ht="13.2"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ht="13.2"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1273"/>
      <c r="DE19" s="1273"/>
    </row>
    <row r="20" spans="1:351" ht="13.2" x14ac:dyDescent="0.2">
      <c r="DD20" s="1273"/>
      <c r="DE20" s="1273"/>
    </row>
    <row r="21" spans="1:351" ht="16.2"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2" x14ac:dyDescent="0.2">
      <c r="B22" s="1280"/>
      <c r="MM22" s="1279"/>
    </row>
    <row r="23" spans="1:351" ht="13.2" x14ac:dyDescent="0.2">
      <c r="B23" s="1280"/>
    </row>
    <row r="24" spans="1:351" ht="13.2" x14ac:dyDescent="0.2">
      <c r="B24" s="1280"/>
    </row>
    <row r="25" spans="1:351" ht="13.2" x14ac:dyDescent="0.2">
      <c r="B25" s="1280"/>
    </row>
    <row r="26" spans="1:351" ht="13.2" x14ac:dyDescent="0.2">
      <c r="B26" s="1280"/>
    </row>
    <row r="27" spans="1:351" ht="13.2" x14ac:dyDescent="0.2">
      <c r="B27" s="1280"/>
    </row>
    <row r="28" spans="1:351" ht="13.2" x14ac:dyDescent="0.2">
      <c r="B28" s="1280"/>
    </row>
    <row r="29" spans="1:351" ht="13.2" x14ac:dyDescent="0.2">
      <c r="B29" s="1280"/>
    </row>
    <row r="30" spans="1:351" ht="13.2" x14ac:dyDescent="0.2">
      <c r="B30" s="1280"/>
    </row>
    <row r="31" spans="1:351" ht="13.2" x14ac:dyDescent="0.2">
      <c r="B31" s="1280"/>
    </row>
    <row r="32" spans="1:351" ht="13.2" x14ac:dyDescent="0.2">
      <c r="B32" s="1280"/>
    </row>
    <row r="33" spans="2:109" ht="13.2" x14ac:dyDescent="0.2">
      <c r="B33" s="1280"/>
    </row>
    <row r="34" spans="2:109" ht="13.2" x14ac:dyDescent="0.2">
      <c r="B34" s="1280"/>
    </row>
    <row r="35" spans="2:109" ht="13.2" x14ac:dyDescent="0.2">
      <c r="B35" s="1280"/>
    </row>
    <row r="36" spans="2:109" ht="13.2" x14ac:dyDescent="0.2">
      <c r="B36" s="1280"/>
    </row>
    <row r="37" spans="2:109" ht="13.2" x14ac:dyDescent="0.2">
      <c r="B37" s="1280"/>
    </row>
    <row r="38" spans="2:109" ht="13.2" x14ac:dyDescent="0.2">
      <c r="B38" s="1280"/>
    </row>
    <row r="39" spans="2:109" ht="13.2"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2" x14ac:dyDescent="0.2">
      <c r="B40" s="1285"/>
      <c r="DD40" s="1285"/>
      <c r="DE40" s="1273"/>
    </row>
    <row r="41" spans="2:109" ht="16.2" x14ac:dyDescent="0.2">
      <c r="B41" s="1286" t="s">
        <v>605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2" x14ac:dyDescent="0.2">
      <c r="B42" s="1280"/>
      <c r="G42" s="1287"/>
      <c r="I42" s="1288"/>
      <c r="J42" s="1288"/>
      <c r="K42" s="1288"/>
      <c r="AM42" s="1287"/>
      <c r="AN42" s="1287" t="s">
        <v>606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607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2" x14ac:dyDescent="0.2">
      <c r="B49" s="1280"/>
      <c r="AN49" s="1273" t="s">
        <v>608</v>
      </c>
    </row>
    <row r="50" spans="1:109" ht="13.2"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609</v>
      </c>
      <c r="AO51" s="1309"/>
      <c r="AP51" s="1309"/>
      <c r="AQ51" s="1309"/>
      <c r="AR51" s="1309"/>
      <c r="AS51" s="1309"/>
      <c r="AT51" s="1309"/>
      <c r="AU51" s="1309"/>
      <c r="AV51" s="1309"/>
      <c r="AW51" s="1309"/>
      <c r="AX51" s="1309"/>
      <c r="AY51" s="1309"/>
      <c r="AZ51" s="1309"/>
      <c r="BA51" s="1309"/>
      <c r="BB51" s="1309" t="s">
        <v>610</v>
      </c>
      <c r="BC51" s="1309"/>
      <c r="BD51" s="1309"/>
      <c r="BE51" s="1309"/>
      <c r="BF51" s="1309"/>
      <c r="BG51" s="1309"/>
      <c r="BH51" s="1309"/>
      <c r="BI51" s="1309"/>
      <c r="BJ51" s="1309"/>
      <c r="BK51" s="1309"/>
      <c r="BL51" s="1309"/>
      <c r="BM51" s="1309"/>
      <c r="BN51" s="1309"/>
      <c r="BO51" s="1309"/>
      <c r="BP51" s="1310">
        <v>82.6</v>
      </c>
      <c r="BQ51" s="1310"/>
      <c r="BR51" s="1310"/>
      <c r="BS51" s="1310"/>
      <c r="BT51" s="1310"/>
      <c r="BU51" s="1310"/>
      <c r="BV51" s="1310"/>
      <c r="BW51" s="1310"/>
      <c r="BX51" s="1310">
        <v>82.9</v>
      </c>
      <c r="BY51" s="1310"/>
      <c r="BZ51" s="1310"/>
      <c r="CA51" s="1310"/>
      <c r="CB51" s="1310"/>
      <c r="CC51" s="1310"/>
      <c r="CD51" s="1310"/>
      <c r="CE51" s="1310"/>
      <c r="CF51" s="1310">
        <v>84.6</v>
      </c>
      <c r="CG51" s="1310"/>
      <c r="CH51" s="1310"/>
      <c r="CI51" s="1310"/>
      <c r="CJ51" s="1310"/>
      <c r="CK51" s="1310"/>
      <c r="CL51" s="1310"/>
      <c r="CM51" s="1310"/>
      <c r="CN51" s="1310">
        <v>76.599999999999994</v>
      </c>
      <c r="CO51" s="1310"/>
      <c r="CP51" s="1310"/>
      <c r="CQ51" s="1310"/>
      <c r="CR51" s="1310"/>
      <c r="CS51" s="1310"/>
      <c r="CT51" s="1310"/>
      <c r="CU51" s="1310"/>
      <c r="CV51" s="1310">
        <v>70.7</v>
      </c>
      <c r="CW51" s="1310"/>
      <c r="CX51" s="1310"/>
      <c r="CY51" s="1310"/>
      <c r="CZ51" s="1310"/>
      <c r="DA51" s="1310"/>
      <c r="DB51" s="1310"/>
      <c r="DC51" s="1310"/>
    </row>
    <row r="52" spans="1:109" ht="13.2"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611</v>
      </c>
      <c r="BC53" s="1309"/>
      <c r="BD53" s="1309"/>
      <c r="BE53" s="1309"/>
      <c r="BF53" s="1309"/>
      <c r="BG53" s="1309"/>
      <c r="BH53" s="1309"/>
      <c r="BI53" s="1309"/>
      <c r="BJ53" s="1309"/>
      <c r="BK53" s="1309"/>
      <c r="BL53" s="1309"/>
      <c r="BM53" s="1309"/>
      <c r="BN53" s="1309"/>
      <c r="BO53" s="1309"/>
      <c r="BP53" s="1310">
        <v>58.8</v>
      </c>
      <c r="BQ53" s="1310"/>
      <c r="BR53" s="1310"/>
      <c r="BS53" s="1310"/>
      <c r="BT53" s="1310"/>
      <c r="BU53" s="1310"/>
      <c r="BV53" s="1310"/>
      <c r="BW53" s="1310"/>
      <c r="BX53" s="1310">
        <v>59.5</v>
      </c>
      <c r="BY53" s="1310"/>
      <c r="BZ53" s="1310"/>
      <c r="CA53" s="1310"/>
      <c r="CB53" s="1310"/>
      <c r="CC53" s="1310"/>
      <c r="CD53" s="1310"/>
      <c r="CE53" s="1310"/>
      <c r="CF53" s="1310">
        <v>60.6</v>
      </c>
      <c r="CG53" s="1310"/>
      <c r="CH53" s="1310"/>
      <c r="CI53" s="1310"/>
      <c r="CJ53" s="1310"/>
      <c r="CK53" s="1310"/>
      <c r="CL53" s="1310"/>
      <c r="CM53" s="1310"/>
      <c r="CN53" s="1310">
        <v>62.2</v>
      </c>
      <c r="CO53" s="1310"/>
      <c r="CP53" s="1310"/>
      <c r="CQ53" s="1310"/>
      <c r="CR53" s="1310"/>
      <c r="CS53" s="1310"/>
      <c r="CT53" s="1310"/>
      <c r="CU53" s="1310"/>
      <c r="CV53" s="1310">
        <v>62.9</v>
      </c>
      <c r="CW53" s="1310"/>
      <c r="CX53" s="1310"/>
      <c r="CY53" s="1310"/>
      <c r="CZ53" s="1310"/>
      <c r="DA53" s="1310"/>
      <c r="DB53" s="1310"/>
      <c r="DC53" s="1310"/>
    </row>
    <row r="54" spans="1:109" ht="13.2"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1288"/>
      <c r="B55" s="1280"/>
      <c r="G55" s="1299"/>
      <c r="H55" s="1299"/>
      <c r="I55" s="1299"/>
      <c r="J55" s="1299"/>
      <c r="K55" s="1308"/>
      <c r="L55" s="1308"/>
      <c r="M55" s="1308"/>
      <c r="N55" s="1308"/>
      <c r="AN55" s="1305" t="s">
        <v>612</v>
      </c>
      <c r="AO55" s="1305"/>
      <c r="AP55" s="1305"/>
      <c r="AQ55" s="1305"/>
      <c r="AR55" s="1305"/>
      <c r="AS55" s="1305"/>
      <c r="AT55" s="1305"/>
      <c r="AU55" s="1305"/>
      <c r="AV55" s="1305"/>
      <c r="AW55" s="1305"/>
      <c r="AX55" s="1305"/>
      <c r="AY55" s="1305"/>
      <c r="AZ55" s="1305"/>
      <c r="BA55" s="1305"/>
      <c r="BB55" s="1309" t="s">
        <v>610</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0">
        <v>22.1</v>
      </c>
      <c r="CW55" s="1310"/>
      <c r="CX55" s="1310"/>
      <c r="CY55" s="1310"/>
      <c r="CZ55" s="1310"/>
      <c r="DA55" s="1310"/>
      <c r="DB55" s="1310"/>
      <c r="DC55" s="1310"/>
    </row>
    <row r="56" spans="1:109" ht="13.2"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ht="13.2" x14ac:dyDescent="0.2">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611</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0">
        <v>61.5</v>
      </c>
      <c r="CW57" s="1310"/>
      <c r="CX57" s="1310"/>
      <c r="CY57" s="1310"/>
      <c r="CZ57" s="1310"/>
      <c r="DA57" s="1310"/>
      <c r="DB57" s="1310"/>
      <c r="DC57" s="1310"/>
      <c r="DD57" s="1313"/>
      <c r="DE57" s="1311"/>
    </row>
    <row r="58" spans="1:109" s="1288" customFormat="1" ht="13.2" x14ac:dyDescent="0.2">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ht="13.2" x14ac:dyDescent="0.2">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ht="13.2" x14ac:dyDescent="0.2">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ht="13.2" x14ac:dyDescent="0.2">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3.2"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2" x14ac:dyDescent="0.2">
      <c r="B63" s="1319" t="s">
        <v>613</v>
      </c>
    </row>
    <row r="64" spans="1:109" ht="13.2" x14ac:dyDescent="0.2">
      <c r="B64" s="1280"/>
      <c r="G64" s="1287"/>
      <c r="I64" s="1320"/>
      <c r="J64" s="1320"/>
      <c r="K64" s="1320"/>
      <c r="L64" s="1320"/>
      <c r="M64" s="1320"/>
      <c r="N64" s="1321"/>
      <c r="AM64" s="1287"/>
      <c r="AN64" s="1287" t="s">
        <v>606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2" x14ac:dyDescent="0.2">
      <c r="B65" s="1280"/>
      <c r="AN65" s="1289" t="s">
        <v>614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ht="13.2" x14ac:dyDescent="0.2">
      <c r="B71" s="1280"/>
      <c r="G71" s="1325"/>
      <c r="I71" s="1326"/>
      <c r="J71" s="1323"/>
      <c r="K71" s="1323"/>
      <c r="L71" s="1324"/>
      <c r="M71" s="1323"/>
      <c r="N71" s="1324"/>
      <c r="AM71" s="1325"/>
      <c r="AN71" s="1273" t="s">
        <v>608</v>
      </c>
    </row>
    <row r="72" spans="2:107" ht="13.2"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ht="13.2" x14ac:dyDescent="0.2">
      <c r="B73" s="1280"/>
      <c r="G73" s="1306"/>
      <c r="H73" s="1306"/>
      <c r="I73" s="1306"/>
      <c r="J73" s="1306"/>
      <c r="K73" s="1327"/>
      <c r="L73" s="1327"/>
      <c r="M73" s="1327"/>
      <c r="N73" s="1327"/>
      <c r="AM73" s="1298"/>
      <c r="AN73" s="1309" t="s">
        <v>609</v>
      </c>
      <c r="AO73" s="1309"/>
      <c r="AP73" s="1309"/>
      <c r="AQ73" s="1309"/>
      <c r="AR73" s="1309"/>
      <c r="AS73" s="1309"/>
      <c r="AT73" s="1309"/>
      <c r="AU73" s="1309"/>
      <c r="AV73" s="1309"/>
      <c r="AW73" s="1309"/>
      <c r="AX73" s="1309"/>
      <c r="AY73" s="1309"/>
      <c r="AZ73" s="1309"/>
      <c r="BA73" s="1309"/>
      <c r="BB73" s="1309" t="s">
        <v>610</v>
      </c>
      <c r="BC73" s="1309"/>
      <c r="BD73" s="1309"/>
      <c r="BE73" s="1309"/>
      <c r="BF73" s="1309"/>
      <c r="BG73" s="1309"/>
      <c r="BH73" s="1309"/>
      <c r="BI73" s="1309"/>
      <c r="BJ73" s="1309"/>
      <c r="BK73" s="1309"/>
      <c r="BL73" s="1309"/>
      <c r="BM73" s="1309"/>
      <c r="BN73" s="1309"/>
      <c r="BO73" s="1309"/>
      <c r="BP73" s="1310">
        <v>82.6</v>
      </c>
      <c r="BQ73" s="1310"/>
      <c r="BR73" s="1310"/>
      <c r="BS73" s="1310"/>
      <c r="BT73" s="1310"/>
      <c r="BU73" s="1310"/>
      <c r="BV73" s="1310"/>
      <c r="BW73" s="1310"/>
      <c r="BX73" s="1310">
        <v>82.9</v>
      </c>
      <c r="BY73" s="1310"/>
      <c r="BZ73" s="1310"/>
      <c r="CA73" s="1310"/>
      <c r="CB73" s="1310"/>
      <c r="CC73" s="1310"/>
      <c r="CD73" s="1310"/>
      <c r="CE73" s="1310"/>
      <c r="CF73" s="1310">
        <v>84.6</v>
      </c>
      <c r="CG73" s="1310"/>
      <c r="CH73" s="1310"/>
      <c r="CI73" s="1310"/>
      <c r="CJ73" s="1310"/>
      <c r="CK73" s="1310"/>
      <c r="CL73" s="1310"/>
      <c r="CM73" s="1310"/>
      <c r="CN73" s="1310">
        <v>76.599999999999994</v>
      </c>
      <c r="CO73" s="1310"/>
      <c r="CP73" s="1310"/>
      <c r="CQ73" s="1310"/>
      <c r="CR73" s="1310"/>
      <c r="CS73" s="1310"/>
      <c r="CT73" s="1310"/>
      <c r="CU73" s="1310"/>
      <c r="CV73" s="1310">
        <v>70.7</v>
      </c>
      <c r="CW73" s="1310"/>
      <c r="CX73" s="1310"/>
      <c r="CY73" s="1310"/>
      <c r="CZ73" s="1310"/>
      <c r="DA73" s="1310"/>
      <c r="DB73" s="1310"/>
      <c r="DC73" s="1310"/>
    </row>
    <row r="74" spans="2:107" ht="13.2" x14ac:dyDescent="0.2">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615</v>
      </c>
      <c r="BC75" s="1309"/>
      <c r="BD75" s="1309"/>
      <c r="BE75" s="1309"/>
      <c r="BF75" s="1309"/>
      <c r="BG75" s="1309"/>
      <c r="BH75" s="1309"/>
      <c r="BI75" s="1309"/>
      <c r="BJ75" s="1309"/>
      <c r="BK75" s="1309"/>
      <c r="BL75" s="1309"/>
      <c r="BM75" s="1309"/>
      <c r="BN75" s="1309"/>
      <c r="BO75" s="1309"/>
      <c r="BP75" s="1310">
        <v>7.8</v>
      </c>
      <c r="BQ75" s="1310"/>
      <c r="BR75" s="1310"/>
      <c r="BS75" s="1310"/>
      <c r="BT75" s="1310"/>
      <c r="BU75" s="1310"/>
      <c r="BV75" s="1310"/>
      <c r="BW75" s="1310"/>
      <c r="BX75" s="1310">
        <v>7.9</v>
      </c>
      <c r="BY75" s="1310"/>
      <c r="BZ75" s="1310"/>
      <c r="CA75" s="1310"/>
      <c r="CB75" s="1310"/>
      <c r="CC75" s="1310"/>
      <c r="CD75" s="1310"/>
      <c r="CE75" s="1310"/>
      <c r="CF75" s="1310">
        <v>8.6</v>
      </c>
      <c r="CG75" s="1310"/>
      <c r="CH75" s="1310"/>
      <c r="CI75" s="1310"/>
      <c r="CJ75" s="1310"/>
      <c r="CK75" s="1310"/>
      <c r="CL75" s="1310"/>
      <c r="CM75" s="1310"/>
      <c r="CN75" s="1310">
        <v>8.6</v>
      </c>
      <c r="CO75" s="1310"/>
      <c r="CP75" s="1310"/>
      <c r="CQ75" s="1310"/>
      <c r="CR75" s="1310"/>
      <c r="CS75" s="1310"/>
      <c r="CT75" s="1310"/>
      <c r="CU75" s="1310"/>
      <c r="CV75" s="1310">
        <v>7.8</v>
      </c>
      <c r="CW75" s="1310"/>
      <c r="CX75" s="1310"/>
      <c r="CY75" s="1310"/>
      <c r="CZ75" s="1310"/>
      <c r="DA75" s="1310"/>
      <c r="DB75" s="1310"/>
      <c r="DC75" s="1310"/>
    </row>
    <row r="76" spans="2:107" ht="13.2"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1280"/>
      <c r="G77" s="1299"/>
      <c r="H77" s="1299"/>
      <c r="I77" s="1299"/>
      <c r="J77" s="1299"/>
      <c r="K77" s="1327"/>
      <c r="L77" s="1327"/>
      <c r="M77" s="1327"/>
      <c r="N77" s="1327"/>
      <c r="AN77" s="1305" t="s">
        <v>612</v>
      </c>
      <c r="AO77" s="1305"/>
      <c r="AP77" s="1305"/>
      <c r="AQ77" s="1305"/>
      <c r="AR77" s="1305"/>
      <c r="AS77" s="1305"/>
      <c r="AT77" s="1305"/>
      <c r="AU77" s="1305"/>
      <c r="AV77" s="1305"/>
      <c r="AW77" s="1305"/>
      <c r="AX77" s="1305"/>
      <c r="AY77" s="1305"/>
      <c r="AZ77" s="1305"/>
      <c r="BA77" s="1305"/>
      <c r="BB77" s="1309" t="s">
        <v>610</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ht="13.2" x14ac:dyDescent="0.2">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615</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ht="13.2" x14ac:dyDescent="0.2">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1280"/>
    </row>
    <row r="82" spans="2:109" ht="16.2" x14ac:dyDescent="0.2">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ht="13.2"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2" x14ac:dyDescent="0.2">
      <c r="DD84" s="1273"/>
      <c r="DE84" s="1273"/>
    </row>
    <row r="85" spans="2:109" ht="13.2" x14ac:dyDescent="0.2">
      <c r="DD85" s="1273"/>
      <c r="DE85" s="1273"/>
    </row>
    <row r="86" spans="2:109" ht="13.2" hidden="1" x14ac:dyDescent="0.2">
      <c r="DD86" s="1273"/>
      <c r="DE86" s="1273"/>
    </row>
    <row r="87" spans="2:109" ht="13.2" hidden="1" x14ac:dyDescent="0.2">
      <c r="K87" s="1330"/>
      <c r="AQ87" s="1330"/>
      <c r="BC87" s="1330"/>
      <c r="BO87" s="1330"/>
      <c r="CA87" s="1330"/>
      <c r="CM87" s="1330"/>
      <c r="CY87" s="1330"/>
      <c r="DD87" s="1273"/>
      <c r="DE87" s="1273"/>
    </row>
    <row r="88" spans="2:109" ht="13.2" hidden="1" x14ac:dyDescent="0.2">
      <c r="DD88" s="1273"/>
      <c r="DE88" s="1273"/>
    </row>
    <row r="89" spans="2:109" ht="13.2" hidden="1" x14ac:dyDescent="0.2">
      <c r="DD89" s="1273"/>
      <c r="DE89" s="1273"/>
    </row>
    <row r="90" spans="2:109" ht="13.2" hidden="1" x14ac:dyDescent="0.2">
      <c r="DD90" s="1273"/>
      <c r="DE90" s="1273"/>
    </row>
    <row r="91" spans="2:109" ht="13.2"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ubAhn41e01e15KKU16K0ZDUTEu0DhkXx6NtzSJSMWTpZiZ5GjR+HgjIHrNYtVjcxskrn0AWh3W6+NMgAKVeNwA==" saltValue="Nuvi79Z+Aanmdpmnj1Vc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F42CA-FFCF-4F8C-90FA-0426BFBB1E8A}">
  <sheetPr>
    <pageSetUpPr fitToPage="1"/>
  </sheetPr>
  <dimension ref="A1:DR131"/>
  <sheetViews>
    <sheetView showGridLines="0" topLeftCell="A62" zoomScale="55" zoomScaleNormal="55"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sheetData>
  <sheetProtection algorithmName="SHA-512" hashValue="bub/tKScsOY7pdd3wvNHLIhwCTDczp+LJ67XdR+heiumFFlgWOzebbst7D+XxYQmwMev+jAdq1cmIF31l1OWIQ==" saltValue="gCwj+lMDki9/pV3mSQH8Z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15BDB-C366-4977-AD37-BD2C12852502}">
  <sheetPr>
    <pageSetUpPr fitToPage="1"/>
  </sheetPr>
  <dimension ref="A1:DR125"/>
  <sheetViews>
    <sheetView showGridLines="0" tabSelected="1" topLeftCell="A82" zoomScale="70" zoomScaleNormal="70" zoomScaleSheetLayoutView="55" workbookViewId="0">
      <selection activeCell="AT125" sqref="AT125"/>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504</v>
      </c>
    </row>
  </sheetData>
  <sheetProtection algorithmName="SHA-512" hashValue="G2u1IUDZ1AxQmtGFzQiLiLyUX9o5NZbnQyn8yEzquQV+l8qMJ0uIqbJlr1PoVas9wxVV9H/+UyuvSecRLJ+SuA==" saltValue="M4B7/MD5pdcRIn6OHf7ZZ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555</v>
      </c>
      <c r="G2" s="157"/>
      <c r="H2" s="158"/>
    </row>
    <row r="3" spans="1:8" x14ac:dyDescent="0.2">
      <c r="A3" s="154" t="s">
        <v>548</v>
      </c>
      <c r="B3" s="159"/>
      <c r="C3" s="160"/>
      <c r="D3" s="161">
        <v>41508</v>
      </c>
      <c r="E3" s="162"/>
      <c r="F3" s="163">
        <v>47278</v>
      </c>
      <c r="G3" s="164"/>
      <c r="H3" s="165"/>
    </row>
    <row r="4" spans="1:8" x14ac:dyDescent="0.2">
      <c r="A4" s="166"/>
      <c r="B4" s="167"/>
      <c r="C4" s="168"/>
      <c r="D4" s="169">
        <v>23873</v>
      </c>
      <c r="E4" s="170"/>
      <c r="F4" s="171">
        <v>24096</v>
      </c>
      <c r="G4" s="172"/>
      <c r="H4" s="173"/>
    </row>
    <row r="5" spans="1:8" x14ac:dyDescent="0.2">
      <c r="A5" s="154" t="s">
        <v>550</v>
      </c>
      <c r="B5" s="159"/>
      <c r="C5" s="160"/>
      <c r="D5" s="161">
        <v>77345</v>
      </c>
      <c r="E5" s="162"/>
      <c r="F5" s="163">
        <v>44504</v>
      </c>
      <c r="G5" s="164"/>
      <c r="H5" s="165"/>
    </row>
    <row r="6" spans="1:8" x14ac:dyDescent="0.2">
      <c r="A6" s="166"/>
      <c r="B6" s="167"/>
      <c r="C6" s="168"/>
      <c r="D6" s="169">
        <v>50280</v>
      </c>
      <c r="E6" s="170"/>
      <c r="F6" s="171">
        <v>25876</v>
      </c>
      <c r="G6" s="172"/>
      <c r="H6" s="173"/>
    </row>
    <row r="7" spans="1:8" x14ac:dyDescent="0.2">
      <c r="A7" s="154" t="s">
        <v>551</v>
      </c>
      <c r="B7" s="159"/>
      <c r="C7" s="160"/>
      <c r="D7" s="161">
        <v>32740</v>
      </c>
      <c r="E7" s="162"/>
      <c r="F7" s="163">
        <v>47820</v>
      </c>
      <c r="G7" s="164"/>
      <c r="H7" s="165"/>
    </row>
    <row r="8" spans="1:8" x14ac:dyDescent="0.2">
      <c r="A8" s="166"/>
      <c r="B8" s="167"/>
      <c r="C8" s="168"/>
      <c r="D8" s="169">
        <v>10607</v>
      </c>
      <c r="E8" s="170"/>
      <c r="F8" s="171">
        <v>25855</v>
      </c>
      <c r="G8" s="172"/>
      <c r="H8" s="173"/>
    </row>
    <row r="9" spans="1:8" x14ac:dyDescent="0.2">
      <c r="A9" s="154" t="s">
        <v>552</v>
      </c>
      <c r="B9" s="159"/>
      <c r="C9" s="160"/>
      <c r="D9" s="161">
        <v>23180</v>
      </c>
      <c r="E9" s="162"/>
      <c r="F9" s="163">
        <v>41934</v>
      </c>
      <c r="G9" s="164"/>
      <c r="H9" s="165"/>
    </row>
    <row r="10" spans="1:8" x14ac:dyDescent="0.2">
      <c r="A10" s="166"/>
      <c r="B10" s="167"/>
      <c r="C10" s="168"/>
      <c r="D10" s="169">
        <v>7040</v>
      </c>
      <c r="E10" s="170"/>
      <c r="F10" s="171">
        <v>23352</v>
      </c>
      <c r="G10" s="172"/>
      <c r="H10" s="173"/>
    </row>
    <row r="11" spans="1:8" x14ac:dyDescent="0.2">
      <c r="A11" s="154" t="s">
        <v>553</v>
      </c>
      <c r="B11" s="159"/>
      <c r="C11" s="160"/>
      <c r="D11" s="161">
        <v>34787</v>
      </c>
      <c r="E11" s="162"/>
      <c r="F11" s="163">
        <v>45588</v>
      </c>
      <c r="G11" s="164"/>
      <c r="H11" s="165"/>
    </row>
    <row r="12" spans="1:8" x14ac:dyDescent="0.2">
      <c r="A12" s="166"/>
      <c r="B12" s="167"/>
      <c r="C12" s="174"/>
      <c r="D12" s="169">
        <v>9904</v>
      </c>
      <c r="E12" s="170"/>
      <c r="F12" s="171">
        <v>24150</v>
      </c>
      <c r="G12" s="172"/>
      <c r="H12" s="173"/>
    </row>
    <row r="13" spans="1:8" x14ac:dyDescent="0.2">
      <c r="A13" s="154"/>
      <c r="B13" s="159"/>
      <c r="C13" s="175"/>
      <c r="D13" s="176">
        <v>41912</v>
      </c>
      <c r="E13" s="177"/>
      <c r="F13" s="178">
        <v>45425</v>
      </c>
      <c r="G13" s="179"/>
      <c r="H13" s="165"/>
    </row>
    <row r="14" spans="1:8" x14ac:dyDescent="0.2">
      <c r="A14" s="166"/>
      <c r="B14" s="167"/>
      <c r="C14" s="168"/>
      <c r="D14" s="169">
        <v>20341</v>
      </c>
      <c r="E14" s="170"/>
      <c r="F14" s="171">
        <v>24666</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3.48</v>
      </c>
      <c r="C19" s="180">
        <f>ROUND(VALUE(SUBSTITUTE(実質収支比率等に係る経年分析!G$48,"▲","-")),2)</f>
        <v>2.5</v>
      </c>
      <c r="D19" s="180">
        <f>ROUND(VALUE(SUBSTITUTE(実質収支比率等に係る経年分析!H$48,"▲","-")),2)</f>
        <v>3.42</v>
      </c>
      <c r="E19" s="180">
        <f>ROUND(VALUE(SUBSTITUTE(実質収支比率等に係る経年分析!I$48,"▲","-")),2)</f>
        <v>2.04</v>
      </c>
      <c r="F19" s="180">
        <f>ROUND(VALUE(SUBSTITUTE(実質収支比率等に係る経年分析!J$48,"▲","-")),2)</f>
        <v>1.38</v>
      </c>
    </row>
    <row r="20" spans="1:11" x14ac:dyDescent="0.2">
      <c r="A20" s="180" t="s">
        <v>54</v>
      </c>
      <c r="B20" s="180">
        <f>ROUND(VALUE(SUBSTITUTE(実質収支比率等に係る経年分析!F$47,"▲","-")),2)</f>
        <v>2.2599999999999998</v>
      </c>
      <c r="C20" s="180">
        <f>ROUND(VALUE(SUBSTITUTE(実質収支比率等に係る経年分析!G$47,"▲","-")),2)</f>
        <v>2.89</v>
      </c>
      <c r="D20" s="180">
        <f>ROUND(VALUE(SUBSTITUTE(実質収支比率等に係る経年分析!H$47,"▲","-")),2)</f>
        <v>2.89</v>
      </c>
      <c r="E20" s="180">
        <f>ROUND(VALUE(SUBSTITUTE(実質収支比率等に係る経年分析!I$47,"▲","-")),2)</f>
        <v>2.9</v>
      </c>
      <c r="F20" s="180">
        <f>ROUND(VALUE(SUBSTITUTE(実質収支比率等に係る経年分析!J$47,"▲","-")),2)</f>
        <v>2.89</v>
      </c>
    </row>
    <row r="21" spans="1:11" x14ac:dyDescent="0.2">
      <c r="A21" s="180" t="s">
        <v>55</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-0.43</v>
      </c>
      <c r="D21" s="180">
        <f>IF(ISNUMBER(VALUE(SUBSTITUTE(実質収支比率等に係る経年分析!H$49,"▲","-"))),ROUND(VALUE(SUBSTITUTE(実質収支比率等に係る経年分析!H$49,"▲","-")),2),NA())</f>
        <v>0.93</v>
      </c>
      <c r="E21" s="180">
        <f>IF(ISNUMBER(VALUE(SUBSTITUTE(実質収支比率等に係る経年分析!I$49,"▲","-"))),ROUND(VALUE(SUBSTITUTE(実質収支比率等に係る経年分析!I$49,"▲","-")),2),NA())</f>
        <v>-1.4</v>
      </c>
      <c r="F21" s="180">
        <f>IF(ISNUMBER(VALUE(SUBSTITUTE(実質収支比率等に係る経年分析!J$49,"▲","-"))),ROUND(VALUE(SUBSTITUTE(実質収支比率等に係る経年分析!J$49,"▲","-")),2),NA())</f>
        <v>-0.65</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2">
      <c r="A30" s="181" t="str">
        <f>IF(連結実質赤字比率に係る赤字・黒字の構成分析!C$40="",NA(),連結実質赤字比率に係る赤字・黒字の構成分析!C$40)</f>
        <v>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国民健康保険診療所特別会計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2.0299999999999998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8.83</v>
      </c>
    </row>
    <row r="36" spans="1:16" x14ac:dyDescent="0.2">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3.91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2.84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2.3199999999999998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2.0299999999999998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1.64</v>
      </c>
      <c r="K36" s="181" t="e">
        <f>IF(ROUND(VALUE(SUBSTITUTE(連結実質赤字比率に係る赤字・黒字の構成分析!J$34,"▲", "-")), 2) &gt;= 0, ABS(ROUND(VALUE(SUBSTITUTE(連結実質赤字比率に係る赤字・黒字の構成分析!J$34,"▲", "-")), 2)), NA())</f>
        <v>#N/A</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3013</v>
      </c>
      <c r="E42" s="182"/>
      <c r="F42" s="182"/>
      <c r="G42" s="182">
        <f>'実質公債費比率（分子）の構造'!L$52</f>
        <v>2940</v>
      </c>
      <c r="H42" s="182"/>
      <c r="I42" s="182"/>
      <c r="J42" s="182">
        <f>'実質公債費比率（分子）の構造'!M$52</f>
        <v>2971</v>
      </c>
      <c r="K42" s="182"/>
      <c r="L42" s="182"/>
      <c r="M42" s="182">
        <f>'実質公債費比率（分子）の構造'!N$52</f>
        <v>2875</v>
      </c>
      <c r="N42" s="182"/>
      <c r="O42" s="182"/>
      <c r="P42" s="182">
        <f>'実質公債費比率（分子）の構造'!O$52</f>
        <v>2766</v>
      </c>
    </row>
    <row r="43" spans="1:16" x14ac:dyDescent="0.2">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113</v>
      </c>
      <c r="C44" s="182"/>
      <c r="D44" s="182"/>
      <c r="E44" s="182">
        <f>'実質公債費比率（分子）の構造'!L$50</f>
        <v>111</v>
      </c>
      <c r="F44" s="182"/>
      <c r="G44" s="182"/>
      <c r="H44" s="182">
        <f>'実質公債費比率（分子）の構造'!M$50</f>
        <v>36</v>
      </c>
      <c r="I44" s="182"/>
      <c r="J44" s="182"/>
      <c r="K44" s="182">
        <f>'実質公債費比率（分子）の構造'!N$50</f>
        <v>28</v>
      </c>
      <c r="L44" s="182"/>
      <c r="M44" s="182"/>
      <c r="N44" s="182">
        <f>'実質公債費比率（分子）の構造'!O$50</f>
        <v>24</v>
      </c>
      <c r="O44" s="182"/>
      <c r="P44" s="182"/>
    </row>
    <row r="45" spans="1:16" x14ac:dyDescent="0.2">
      <c r="A45" s="182" t="s">
        <v>65</v>
      </c>
      <c r="B45" s="182">
        <f>'実質公債費比率（分子）の構造'!K$49</f>
        <v>161</v>
      </c>
      <c r="C45" s="182"/>
      <c r="D45" s="182"/>
      <c r="E45" s="182">
        <f>'実質公債費比率（分子）の構造'!L$49</f>
        <v>135</v>
      </c>
      <c r="F45" s="182"/>
      <c r="G45" s="182"/>
      <c r="H45" s="182">
        <f>'実質公債費比率（分子）の構造'!M$49</f>
        <v>122</v>
      </c>
      <c r="I45" s="182"/>
      <c r="J45" s="182"/>
      <c r="K45" s="182">
        <f>'実質公債費比率（分子）の構造'!N$49</f>
        <v>107</v>
      </c>
      <c r="L45" s="182"/>
      <c r="M45" s="182"/>
      <c r="N45" s="182">
        <f>'実質公債費比率（分子）の構造'!O$49</f>
        <v>102</v>
      </c>
      <c r="O45" s="182"/>
      <c r="P45" s="182"/>
    </row>
    <row r="46" spans="1:16" x14ac:dyDescent="0.2">
      <c r="A46" s="182" t="s">
        <v>66</v>
      </c>
      <c r="B46" s="182">
        <f>'実質公債費比率（分子）の構造'!K$48</f>
        <v>878</v>
      </c>
      <c r="C46" s="182"/>
      <c r="D46" s="182"/>
      <c r="E46" s="182">
        <f>'実質公債費比率（分子）の構造'!L$48</f>
        <v>876</v>
      </c>
      <c r="F46" s="182"/>
      <c r="G46" s="182"/>
      <c r="H46" s="182">
        <f>'実質公債費比率（分子）の構造'!M$48</f>
        <v>868</v>
      </c>
      <c r="I46" s="182"/>
      <c r="J46" s="182"/>
      <c r="K46" s="182">
        <f>'実質公債費比率（分子）の構造'!N$48</f>
        <v>830</v>
      </c>
      <c r="L46" s="182"/>
      <c r="M46" s="182"/>
      <c r="N46" s="182">
        <f>'実質公債費比率（分子）の構造'!O$48</f>
        <v>765</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3046</v>
      </c>
      <c r="C49" s="182"/>
      <c r="D49" s="182"/>
      <c r="E49" s="182">
        <f>'実質公債費比率（分子）の構造'!L$45</f>
        <v>3069</v>
      </c>
      <c r="F49" s="182"/>
      <c r="G49" s="182"/>
      <c r="H49" s="182">
        <f>'実質公債費比率（分子）の構造'!M$45</f>
        <v>3226</v>
      </c>
      <c r="I49" s="182"/>
      <c r="J49" s="182"/>
      <c r="K49" s="182">
        <f>'実質公債費比率（分子）の構造'!N$45</f>
        <v>3092</v>
      </c>
      <c r="L49" s="182"/>
      <c r="M49" s="182"/>
      <c r="N49" s="182">
        <f>'実質公債費比率（分子）の構造'!O$45</f>
        <v>2783</v>
      </c>
      <c r="O49" s="182"/>
      <c r="P49" s="182"/>
    </row>
    <row r="50" spans="1:16" x14ac:dyDescent="0.2">
      <c r="A50" s="182" t="s">
        <v>70</v>
      </c>
      <c r="B50" s="182" t="e">
        <f>NA()</f>
        <v>#N/A</v>
      </c>
      <c r="C50" s="182">
        <f>IF(ISNUMBER('実質公債費比率（分子）の構造'!K$53),'実質公債費比率（分子）の構造'!K$53,NA())</f>
        <v>1186</v>
      </c>
      <c r="D50" s="182" t="e">
        <f>NA()</f>
        <v>#N/A</v>
      </c>
      <c r="E50" s="182" t="e">
        <f>NA()</f>
        <v>#N/A</v>
      </c>
      <c r="F50" s="182">
        <f>IF(ISNUMBER('実質公債費比率（分子）の構造'!L$53),'実質公債費比率（分子）の構造'!L$53,NA())</f>
        <v>1251</v>
      </c>
      <c r="G50" s="182" t="e">
        <f>NA()</f>
        <v>#N/A</v>
      </c>
      <c r="H50" s="182" t="e">
        <f>NA()</f>
        <v>#N/A</v>
      </c>
      <c r="I50" s="182">
        <f>IF(ISNUMBER('実質公債費比率（分子）の構造'!M$53),'実質公債費比率（分子）の構造'!M$53,NA())</f>
        <v>1281</v>
      </c>
      <c r="J50" s="182" t="e">
        <f>NA()</f>
        <v>#N/A</v>
      </c>
      <c r="K50" s="182" t="e">
        <f>NA()</f>
        <v>#N/A</v>
      </c>
      <c r="L50" s="182">
        <f>IF(ISNUMBER('実質公債費比率（分子）の構造'!N$53),'実質公債費比率（分子）の構造'!N$53,NA())</f>
        <v>1182</v>
      </c>
      <c r="M50" s="182" t="e">
        <f>NA()</f>
        <v>#N/A</v>
      </c>
      <c r="N50" s="182" t="e">
        <f>NA()</f>
        <v>#N/A</v>
      </c>
      <c r="O50" s="182">
        <f>IF(ISNUMBER('実質公債費比率（分子）の構造'!O$53),'実質公債費比率（分子）の構造'!O$53,NA())</f>
        <v>908</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28165</v>
      </c>
      <c r="E56" s="181"/>
      <c r="F56" s="181"/>
      <c r="G56" s="181">
        <f>'将来負担比率（分子）の構造'!J$52</f>
        <v>28927</v>
      </c>
      <c r="H56" s="181"/>
      <c r="I56" s="181"/>
      <c r="J56" s="181">
        <f>'将来負担比率（分子）の構造'!K$52</f>
        <v>28476</v>
      </c>
      <c r="K56" s="181"/>
      <c r="L56" s="181"/>
      <c r="M56" s="181">
        <f>'将来負担比率（分子）の構造'!L$52</f>
        <v>27844</v>
      </c>
      <c r="N56" s="181"/>
      <c r="O56" s="181"/>
      <c r="P56" s="181">
        <f>'将来負担比率（分子）の構造'!M$52</f>
        <v>27406</v>
      </c>
    </row>
    <row r="57" spans="1:16" x14ac:dyDescent="0.2">
      <c r="A57" s="181" t="s">
        <v>41</v>
      </c>
      <c r="B57" s="181"/>
      <c r="C57" s="181"/>
      <c r="D57" s="181">
        <f>'将来負担比率（分子）の構造'!I$51</f>
        <v>5217</v>
      </c>
      <c r="E57" s="181"/>
      <c r="F57" s="181"/>
      <c r="G57" s="181">
        <f>'将来負担比率（分子）の構造'!J$51</f>
        <v>4822</v>
      </c>
      <c r="H57" s="181"/>
      <c r="I57" s="181"/>
      <c r="J57" s="181">
        <f>'将来負担比率（分子）の構造'!K$51</f>
        <v>4652</v>
      </c>
      <c r="K57" s="181"/>
      <c r="L57" s="181"/>
      <c r="M57" s="181">
        <f>'将来負担比率（分子）の構造'!L$51</f>
        <v>4590</v>
      </c>
      <c r="N57" s="181"/>
      <c r="O57" s="181"/>
      <c r="P57" s="181">
        <f>'将来負担比率（分子）の構造'!M$51</f>
        <v>4449</v>
      </c>
    </row>
    <row r="58" spans="1:16" x14ac:dyDescent="0.2">
      <c r="A58" s="181" t="s">
        <v>40</v>
      </c>
      <c r="B58" s="181"/>
      <c r="C58" s="181"/>
      <c r="D58" s="181">
        <f>'将来負担比率（分子）の構造'!I$50</f>
        <v>1566</v>
      </c>
      <c r="E58" s="181"/>
      <c r="F58" s="181"/>
      <c r="G58" s="181">
        <f>'将来負担比率（分子）の構造'!J$50</f>
        <v>1547</v>
      </c>
      <c r="H58" s="181"/>
      <c r="I58" s="181"/>
      <c r="J58" s="181">
        <f>'将来負担比率（分子）の構造'!K$50</f>
        <v>1462</v>
      </c>
      <c r="K58" s="181"/>
      <c r="L58" s="181"/>
      <c r="M58" s="181">
        <f>'将来負担比率（分子）の構造'!L$50</f>
        <v>1732</v>
      </c>
      <c r="N58" s="181"/>
      <c r="O58" s="181"/>
      <c r="P58" s="181">
        <f>'将来負担比率（分子）の構造'!M$50</f>
        <v>1797</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1805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2310</v>
      </c>
      <c r="C62" s="181"/>
      <c r="D62" s="181"/>
      <c r="E62" s="181">
        <f>'将来負担比率（分子）の構造'!J$45</f>
        <v>2138</v>
      </c>
      <c r="F62" s="181"/>
      <c r="G62" s="181"/>
      <c r="H62" s="181">
        <f>'将来負担比率（分子）の構造'!K$45</f>
        <v>2089</v>
      </c>
      <c r="I62" s="181"/>
      <c r="J62" s="181"/>
      <c r="K62" s="181">
        <f>'将来負担比率（分子）の構造'!L$45</f>
        <v>1931</v>
      </c>
      <c r="L62" s="181"/>
      <c r="M62" s="181"/>
      <c r="N62" s="181">
        <f>'将来負担比率（分子）の構造'!M$45</f>
        <v>1820</v>
      </c>
      <c r="O62" s="181"/>
      <c r="P62" s="181"/>
    </row>
    <row r="63" spans="1:16" x14ac:dyDescent="0.2">
      <c r="A63" s="181" t="s">
        <v>33</v>
      </c>
      <c r="B63" s="181">
        <f>'将来負担比率（分子）の構造'!I$44</f>
        <v>840</v>
      </c>
      <c r="C63" s="181"/>
      <c r="D63" s="181"/>
      <c r="E63" s="181">
        <f>'将来負担比率（分子）の構造'!J$44</f>
        <v>834</v>
      </c>
      <c r="F63" s="181"/>
      <c r="G63" s="181"/>
      <c r="H63" s="181">
        <f>'将来負担比率（分子）の構造'!K$44</f>
        <v>915</v>
      </c>
      <c r="I63" s="181"/>
      <c r="J63" s="181"/>
      <c r="K63" s="181">
        <f>'将来負担比率（分子）の構造'!L$44</f>
        <v>820</v>
      </c>
      <c r="L63" s="181"/>
      <c r="M63" s="181"/>
      <c r="N63" s="181">
        <f>'将来負担比率（分子）の構造'!M$44</f>
        <v>715</v>
      </c>
      <c r="O63" s="181"/>
      <c r="P63" s="181"/>
    </row>
    <row r="64" spans="1:16" x14ac:dyDescent="0.2">
      <c r="A64" s="181" t="s">
        <v>32</v>
      </c>
      <c r="B64" s="181">
        <f>'将来負担比率（分子）の構造'!I$43</f>
        <v>9263</v>
      </c>
      <c r="C64" s="181"/>
      <c r="D64" s="181"/>
      <c r="E64" s="181">
        <f>'将来負担比率（分子）の構造'!J$43</f>
        <v>9149</v>
      </c>
      <c r="F64" s="181"/>
      <c r="G64" s="181"/>
      <c r="H64" s="181">
        <f>'将来負担比率（分子）の構造'!K$43</f>
        <v>9661</v>
      </c>
      <c r="I64" s="181"/>
      <c r="J64" s="181"/>
      <c r="K64" s="181">
        <f>'将来負担比率（分子）の構造'!L$43</f>
        <v>9524</v>
      </c>
      <c r="L64" s="181"/>
      <c r="M64" s="181"/>
      <c r="N64" s="181">
        <f>'将来負担比率（分子）の構造'!M$43</f>
        <v>9125</v>
      </c>
      <c r="O64" s="181"/>
      <c r="P64" s="181"/>
    </row>
    <row r="65" spans="1:16" x14ac:dyDescent="0.2">
      <c r="A65" s="181" t="s">
        <v>31</v>
      </c>
      <c r="B65" s="181">
        <f>'将来負担比率（分子）の構造'!I$42</f>
        <v>238</v>
      </c>
      <c r="C65" s="181"/>
      <c r="D65" s="181"/>
      <c r="E65" s="181">
        <f>'将来負担比率（分子）の構造'!J$42</f>
        <v>131</v>
      </c>
      <c r="F65" s="181"/>
      <c r="G65" s="181"/>
      <c r="H65" s="181">
        <f>'将来負担比率（分子）の構造'!K$42</f>
        <v>103</v>
      </c>
      <c r="I65" s="181"/>
      <c r="J65" s="181"/>
      <c r="K65" s="181">
        <f>'将来負担比率（分子）の構造'!L$42</f>
        <v>83</v>
      </c>
      <c r="L65" s="181"/>
      <c r="M65" s="181"/>
      <c r="N65" s="181">
        <f>'将来負担比率（分子）の構造'!M$42</f>
        <v>64</v>
      </c>
      <c r="O65" s="181"/>
      <c r="P65" s="181"/>
    </row>
    <row r="66" spans="1:16" x14ac:dyDescent="0.2">
      <c r="A66" s="181" t="s">
        <v>30</v>
      </c>
      <c r="B66" s="181">
        <f>'将来負担比率（分子）の構造'!I$41</f>
        <v>32411</v>
      </c>
      <c r="C66" s="181"/>
      <c r="D66" s="181"/>
      <c r="E66" s="181">
        <f>'将来負担比率（分子）の構造'!J$41</f>
        <v>34856</v>
      </c>
      <c r="F66" s="181"/>
      <c r="G66" s="181"/>
      <c r="H66" s="181">
        <f>'将来負担比率（分子）の構造'!K$41</f>
        <v>33909</v>
      </c>
      <c r="I66" s="181"/>
      <c r="J66" s="181"/>
      <c r="K66" s="181">
        <f>'将来負担比率（分子）の構造'!L$41</f>
        <v>32698</v>
      </c>
      <c r="L66" s="181"/>
      <c r="M66" s="181"/>
      <c r="N66" s="181">
        <f>'将来負担比率（分子）の構造'!M$41</f>
        <v>32070</v>
      </c>
      <c r="O66" s="181"/>
      <c r="P66" s="181"/>
    </row>
    <row r="67" spans="1:16" x14ac:dyDescent="0.2">
      <c r="A67" s="181" t="s">
        <v>74</v>
      </c>
      <c r="B67" s="181" t="e">
        <f>NA()</f>
        <v>#N/A</v>
      </c>
      <c r="C67" s="181">
        <f>IF(ISNUMBER('将来負担比率（分子）の構造'!I$53), IF('将来負担比率（分子）の構造'!I$53 &lt; 0, 0, '将来負担比率（分子）の構造'!I$53), NA())</f>
        <v>11919</v>
      </c>
      <c r="D67" s="181" t="e">
        <f>NA()</f>
        <v>#N/A</v>
      </c>
      <c r="E67" s="181" t="e">
        <f>NA()</f>
        <v>#N/A</v>
      </c>
      <c r="F67" s="181">
        <f>IF(ISNUMBER('将来負担比率（分子）の構造'!J$53), IF('将来負担比率（分子）の構造'!J$53 &lt; 0, 0, '将来負担比率（分子）の構造'!J$53), NA())</f>
        <v>11813</v>
      </c>
      <c r="G67" s="181" t="e">
        <f>NA()</f>
        <v>#N/A</v>
      </c>
      <c r="H67" s="181" t="e">
        <f>NA()</f>
        <v>#N/A</v>
      </c>
      <c r="I67" s="181">
        <f>IF(ISNUMBER('将来負担比率（分子）の構造'!K$53), IF('将来負担比率（分子）の構造'!K$53 &lt; 0, 0, '将来負担比率（分子）の構造'!K$53), NA())</f>
        <v>12086</v>
      </c>
      <c r="J67" s="181" t="e">
        <f>NA()</f>
        <v>#N/A</v>
      </c>
      <c r="K67" s="181" t="e">
        <f>NA()</f>
        <v>#N/A</v>
      </c>
      <c r="L67" s="181">
        <f>IF(ISNUMBER('将来負担比率（分子）の構造'!L$53), IF('将来負担比率（分子）の構造'!L$53 &lt; 0, 0, '将来負担比率（分子）の構造'!L$53), NA())</f>
        <v>10889</v>
      </c>
      <c r="M67" s="181" t="e">
        <f>NA()</f>
        <v>#N/A</v>
      </c>
      <c r="N67" s="181" t="e">
        <f>NA()</f>
        <v>#N/A</v>
      </c>
      <c r="O67" s="181">
        <f>IF(ISNUMBER('将来負担比率（分子）の構造'!M$53), IF('将来負担比率（分子）の構造'!M$53 &lt; 0, 0, '将来負担比率（分子）の構造'!M$53), NA())</f>
        <v>10142</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480</v>
      </c>
      <c r="C72" s="185">
        <f>基金残高に係る経年分析!G55</f>
        <v>480</v>
      </c>
      <c r="D72" s="185">
        <f>基金残高に係る経年分析!H55</f>
        <v>480</v>
      </c>
    </row>
    <row r="73" spans="1:16" x14ac:dyDescent="0.2">
      <c r="A73" s="184" t="s">
        <v>77</v>
      </c>
      <c r="B73" s="185">
        <f>基金残高に係る経年分析!F56</f>
        <v>150</v>
      </c>
      <c r="C73" s="185">
        <f>基金残高に係る経年分析!G56</f>
        <v>150</v>
      </c>
      <c r="D73" s="185">
        <f>基金残高に係る経年分析!H56</f>
        <v>150</v>
      </c>
    </row>
    <row r="74" spans="1:16" x14ac:dyDescent="0.2">
      <c r="A74" s="184" t="s">
        <v>78</v>
      </c>
      <c r="B74" s="185">
        <f>基金残高に係る経年分析!F57</f>
        <v>2509</v>
      </c>
      <c r="C74" s="185">
        <f>基金残高に係る経年分析!G57</f>
        <v>2714</v>
      </c>
      <c r="D74" s="185">
        <f>基金残高に係る経年分析!H57</f>
        <v>2685</v>
      </c>
    </row>
  </sheetData>
  <sheetProtection algorithmName="SHA-512" hashValue="FQLlgOaeXnbjrzvciYNjgc5ohHE0NLg2U7XuST72sSuT04wXPEqfzblInnYR1tMgehPaGuaZ1AloFNvUdaX6GA==" saltValue="u6ALHirqmx0/Ie2VAjwK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218</v>
      </c>
      <c r="DI1" s="760"/>
      <c r="DJ1" s="760"/>
      <c r="DK1" s="760"/>
      <c r="DL1" s="760"/>
      <c r="DM1" s="760"/>
      <c r="DN1" s="761"/>
      <c r="DO1" s="226"/>
      <c r="DP1" s="759" t="s">
        <v>219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221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224</v>
      </c>
      <c r="S4" s="702"/>
      <c r="T4" s="702"/>
      <c r="U4" s="702"/>
      <c r="V4" s="702"/>
      <c r="W4" s="702"/>
      <c r="X4" s="702"/>
      <c r="Y4" s="703"/>
      <c r="Z4" s="701" t="s">
        <v>225</v>
      </c>
      <c r="AA4" s="702"/>
      <c r="AB4" s="702"/>
      <c r="AC4" s="703"/>
      <c r="AD4" s="701" t="s">
        <v>226</v>
      </c>
      <c r="AE4" s="702"/>
      <c r="AF4" s="702"/>
      <c r="AG4" s="702"/>
      <c r="AH4" s="702"/>
      <c r="AI4" s="702"/>
      <c r="AJ4" s="702"/>
      <c r="AK4" s="703"/>
      <c r="AL4" s="701" t="s">
        <v>225</v>
      </c>
      <c r="AM4" s="702"/>
      <c r="AN4" s="702"/>
      <c r="AO4" s="703"/>
      <c r="AP4" s="762" t="s">
        <v>227</v>
      </c>
      <c r="AQ4" s="762"/>
      <c r="AR4" s="762"/>
      <c r="AS4" s="762"/>
      <c r="AT4" s="762"/>
      <c r="AU4" s="762"/>
      <c r="AV4" s="762"/>
      <c r="AW4" s="762"/>
      <c r="AX4" s="762"/>
      <c r="AY4" s="762"/>
      <c r="AZ4" s="762"/>
      <c r="BA4" s="762"/>
      <c r="BB4" s="762"/>
      <c r="BC4" s="762"/>
      <c r="BD4" s="762"/>
      <c r="BE4" s="762"/>
      <c r="BF4" s="762"/>
      <c r="BG4" s="762" t="s">
        <v>228</v>
      </c>
      <c r="BH4" s="762"/>
      <c r="BI4" s="762"/>
      <c r="BJ4" s="762"/>
      <c r="BK4" s="762"/>
      <c r="BL4" s="762"/>
      <c r="BM4" s="762"/>
      <c r="BN4" s="762"/>
      <c r="BO4" s="762" t="s">
        <v>225</v>
      </c>
      <c r="BP4" s="762"/>
      <c r="BQ4" s="762"/>
      <c r="BR4" s="762"/>
      <c r="BS4" s="762" t="s">
        <v>229</v>
      </c>
      <c r="BT4" s="762"/>
      <c r="BU4" s="762"/>
      <c r="BV4" s="762"/>
      <c r="BW4" s="762"/>
      <c r="BX4" s="762"/>
      <c r="BY4" s="762"/>
      <c r="BZ4" s="762"/>
      <c r="CA4" s="762"/>
      <c r="CB4" s="762"/>
      <c r="CD4" s="744" t="s">
        <v>230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8" t="s">
        <v>231</v>
      </c>
      <c r="C5" s="709"/>
      <c r="D5" s="709"/>
      <c r="E5" s="709"/>
      <c r="F5" s="709"/>
      <c r="G5" s="709"/>
      <c r="H5" s="709"/>
      <c r="I5" s="709"/>
      <c r="J5" s="709"/>
      <c r="K5" s="709"/>
      <c r="L5" s="709"/>
      <c r="M5" s="709"/>
      <c r="N5" s="709"/>
      <c r="O5" s="709"/>
      <c r="P5" s="709"/>
      <c r="Q5" s="710"/>
      <c r="R5" s="695">
        <v>8324700</v>
      </c>
      <c r="S5" s="696"/>
      <c r="T5" s="696"/>
      <c r="U5" s="696"/>
      <c r="V5" s="696"/>
      <c r="W5" s="696"/>
      <c r="X5" s="696"/>
      <c r="Y5" s="739"/>
      <c r="Z5" s="757">
        <v>29.8</v>
      </c>
      <c r="AA5" s="757"/>
      <c r="AB5" s="757"/>
      <c r="AC5" s="757"/>
      <c r="AD5" s="758">
        <v>7743227</v>
      </c>
      <c r="AE5" s="758"/>
      <c r="AF5" s="758"/>
      <c r="AG5" s="758"/>
      <c r="AH5" s="758"/>
      <c r="AI5" s="758"/>
      <c r="AJ5" s="758"/>
      <c r="AK5" s="758"/>
      <c r="AL5" s="740">
        <v>48</v>
      </c>
      <c r="AM5" s="713"/>
      <c r="AN5" s="713"/>
      <c r="AO5" s="741"/>
      <c r="AP5" s="708" t="s">
        <v>232</v>
      </c>
      <c r="AQ5" s="709"/>
      <c r="AR5" s="709"/>
      <c r="AS5" s="709"/>
      <c r="AT5" s="709"/>
      <c r="AU5" s="709"/>
      <c r="AV5" s="709"/>
      <c r="AW5" s="709"/>
      <c r="AX5" s="709"/>
      <c r="AY5" s="709"/>
      <c r="AZ5" s="709"/>
      <c r="BA5" s="709"/>
      <c r="BB5" s="709"/>
      <c r="BC5" s="709"/>
      <c r="BD5" s="709"/>
      <c r="BE5" s="709"/>
      <c r="BF5" s="710"/>
      <c r="BG5" s="640">
        <v>7730317</v>
      </c>
      <c r="BH5" s="641"/>
      <c r="BI5" s="641"/>
      <c r="BJ5" s="641"/>
      <c r="BK5" s="641"/>
      <c r="BL5" s="641"/>
      <c r="BM5" s="641"/>
      <c r="BN5" s="642"/>
      <c r="BO5" s="677">
        <v>92.9</v>
      </c>
      <c r="BP5" s="677"/>
      <c r="BQ5" s="677"/>
      <c r="BR5" s="677"/>
      <c r="BS5" s="678">
        <v>147256</v>
      </c>
      <c r="BT5" s="678"/>
      <c r="BU5" s="678"/>
      <c r="BV5" s="678"/>
      <c r="BW5" s="678"/>
      <c r="BX5" s="678"/>
      <c r="BY5" s="678"/>
      <c r="BZ5" s="678"/>
      <c r="CA5" s="678"/>
      <c r="CB5" s="728"/>
      <c r="CD5" s="744" t="s">
        <v>227</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225</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x14ac:dyDescent="0.2">
      <c r="B6" s="637" t="s">
        <v>236</v>
      </c>
      <c r="C6" s="638"/>
      <c r="D6" s="638"/>
      <c r="E6" s="638"/>
      <c r="F6" s="638"/>
      <c r="G6" s="638"/>
      <c r="H6" s="638"/>
      <c r="I6" s="638"/>
      <c r="J6" s="638"/>
      <c r="K6" s="638"/>
      <c r="L6" s="638"/>
      <c r="M6" s="638"/>
      <c r="N6" s="638"/>
      <c r="O6" s="638"/>
      <c r="P6" s="638"/>
      <c r="Q6" s="639"/>
      <c r="R6" s="640">
        <v>302549</v>
      </c>
      <c r="S6" s="641"/>
      <c r="T6" s="641"/>
      <c r="U6" s="641"/>
      <c r="V6" s="641"/>
      <c r="W6" s="641"/>
      <c r="X6" s="641"/>
      <c r="Y6" s="642"/>
      <c r="Z6" s="677">
        <v>1.1000000000000001</v>
      </c>
      <c r="AA6" s="677"/>
      <c r="AB6" s="677"/>
      <c r="AC6" s="677"/>
      <c r="AD6" s="678">
        <v>302549</v>
      </c>
      <c r="AE6" s="678"/>
      <c r="AF6" s="678"/>
      <c r="AG6" s="678"/>
      <c r="AH6" s="678"/>
      <c r="AI6" s="678"/>
      <c r="AJ6" s="678"/>
      <c r="AK6" s="678"/>
      <c r="AL6" s="643">
        <v>1.9</v>
      </c>
      <c r="AM6" s="644"/>
      <c r="AN6" s="644"/>
      <c r="AO6" s="679"/>
      <c r="AP6" s="637" t="s">
        <v>237</v>
      </c>
      <c r="AQ6" s="638"/>
      <c r="AR6" s="638"/>
      <c r="AS6" s="638"/>
      <c r="AT6" s="638"/>
      <c r="AU6" s="638"/>
      <c r="AV6" s="638"/>
      <c r="AW6" s="638"/>
      <c r="AX6" s="638"/>
      <c r="AY6" s="638"/>
      <c r="AZ6" s="638"/>
      <c r="BA6" s="638"/>
      <c r="BB6" s="638"/>
      <c r="BC6" s="638"/>
      <c r="BD6" s="638"/>
      <c r="BE6" s="638"/>
      <c r="BF6" s="639"/>
      <c r="BG6" s="640">
        <v>7730317</v>
      </c>
      <c r="BH6" s="641"/>
      <c r="BI6" s="641"/>
      <c r="BJ6" s="641"/>
      <c r="BK6" s="641"/>
      <c r="BL6" s="641"/>
      <c r="BM6" s="641"/>
      <c r="BN6" s="642"/>
      <c r="BO6" s="677">
        <v>92.9</v>
      </c>
      <c r="BP6" s="677"/>
      <c r="BQ6" s="677"/>
      <c r="BR6" s="677"/>
      <c r="BS6" s="678">
        <v>147256</v>
      </c>
      <c r="BT6" s="678"/>
      <c r="BU6" s="678"/>
      <c r="BV6" s="678"/>
      <c r="BW6" s="678"/>
      <c r="BX6" s="678"/>
      <c r="BY6" s="678"/>
      <c r="BZ6" s="678"/>
      <c r="CA6" s="678"/>
      <c r="CB6" s="728"/>
      <c r="CD6" s="698" t="s">
        <v>238</v>
      </c>
      <c r="CE6" s="699"/>
      <c r="CF6" s="699"/>
      <c r="CG6" s="699"/>
      <c r="CH6" s="699"/>
      <c r="CI6" s="699"/>
      <c r="CJ6" s="699"/>
      <c r="CK6" s="699"/>
      <c r="CL6" s="699"/>
      <c r="CM6" s="699"/>
      <c r="CN6" s="699"/>
      <c r="CO6" s="699"/>
      <c r="CP6" s="699"/>
      <c r="CQ6" s="700"/>
      <c r="CR6" s="640">
        <v>214364</v>
      </c>
      <c r="CS6" s="641"/>
      <c r="CT6" s="641"/>
      <c r="CU6" s="641"/>
      <c r="CV6" s="641"/>
      <c r="CW6" s="641"/>
      <c r="CX6" s="641"/>
      <c r="CY6" s="642"/>
      <c r="CZ6" s="740">
        <v>0.8</v>
      </c>
      <c r="DA6" s="713"/>
      <c r="DB6" s="713"/>
      <c r="DC6" s="743"/>
      <c r="DD6" s="646" t="s">
        <v>127</v>
      </c>
      <c r="DE6" s="641"/>
      <c r="DF6" s="641"/>
      <c r="DG6" s="641"/>
      <c r="DH6" s="641"/>
      <c r="DI6" s="641"/>
      <c r="DJ6" s="641"/>
      <c r="DK6" s="641"/>
      <c r="DL6" s="641"/>
      <c r="DM6" s="641"/>
      <c r="DN6" s="641"/>
      <c r="DO6" s="641"/>
      <c r="DP6" s="642"/>
      <c r="DQ6" s="646">
        <v>214364</v>
      </c>
      <c r="DR6" s="641"/>
      <c r="DS6" s="641"/>
      <c r="DT6" s="641"/>
      <c r="DU6" s="641"/>
      <c r="DV6" s="641"/>
      <c r="DW6" s="641"/>
      <c r="DX6" s="641"/>
      <c r="DY6" s="641"/>
      <c r="DZ6" s="641"/>
      <c r="EA6" s="641"/>
      <c r="EB6" s="641"/>
      <c r="EC6" s="684"/>
    </row>
    <row r="7" spans="2:143" ht="11.25" customHeight="1" x14ac:dyDescent="0.2">
      <c r="B7" s="637" t="s">
        <v>239</v>
      </c>
      <c r="C7" s="638"/>
      <c r="D7" s="638"/>
      <c r="E7" s="638"/>
      <c r="F7" s="638"/>
      <c r="G7" s="638"/>
      <c r="H7" s="638"/>
      <c r="I7" s="638"/>
      <c r="J7" s="638"/>
      <c r="K7" s="638"/>
      <c r="L7" s="638"/>
      <c r="M7" s="638"/>
      <c r="N7" s="638"/>
      <c r="O7" s="638"/>
      <c r="P7" s="638"/>
      <c r="Q7" s="639"/>
      <c r="R7" s="640">
        <v>3977</v>
      </c>
      <c r="S7" s="641"/>
      <c r="T7" s="641"/>
      <c r="U7" s="641"/>
      <c r="V7" s="641"/>
      <c r="W7" s="641"/>
      <c r="X7" s="641"/>
      <c r="Y7" s="642"/>
      <c r="Z7" s="677">
        <v>0</v>
      </c>
      <c r="AA7" s="677"/>
      <c r="AB7" s="677"/>
      <c r="AC7" s="677"/>
      <c r="AD7" s="678">
        <v>3977</v>
      </c>
      <c r="AE7" s="678"/>
      <c r="AF7" s="678"/>
      <c r="AG7" s="678"/>
      <c r="AH7" s="678"/>
      <c r="AI7" s="678"/>
      <c r="AJ7" s="678"/>
      <c r="AK7" s="678"/>
      <c r="AL7" s="643">
        <v>0</v>
      </c>
      <c r="AM7" s="644"/>
      <c r="AN7" s="644"/>
      <c r="AO7" s="679"/>
      <c r="AP7" s="637" t="s">
        <v>240</v>
      </c>
      <c r="AQ7" s="638"/>
      <c r="AR7" s="638"/>
      <c r="AS7" s="638"/>
      <c r="AT7" s="638"/>
      <c r="AU7" s="638"/>
      <c r="AV7" s="638"/>
      <c r="AW7" s="638"/>
      <c r="AX7" s="638"/>
      <c r="AY7" s="638"/>
      <c r="AZ7" s="638"/>
      <c r="BA7" s="638"/>
      <c r="BB7" s="638"/>
      <c r="BC7" s="638"/>
      <c r="BD7" s="638"/>
      <c r="BE7" s="638"/>
      <c r="BF7" s="639"/>
      <c r="BG7" s="640">
        <v>3011327</v>
      </c>
      <c r="BH7" s="641"/>
      <c r="BI7" s="641"/>
      <c r="BJ7" s="641"/>
      <c r="BK7" s="641"/>
      <c r="BL7" s="641"/>
      <c r="BM7" s="641"/>
      <c r="BN7" s="642"/>
      <c r="BO7" s="677">
        <v>36.200000000000003</v>
      </c>
      <c r="BP7" s="677"/>
      <c r="BQ7" s="677"/>
      <c r="BR7" s="677"/>
      <c r="BS7" s="678">
        <v>147256</v>
      </c>
      <c r="BT7" s="678"/>
      <c r="BU7" s="678"/>
      <c r="BV7" s="678"/>
      <c r="BW7" s="678"/>
      <c r="BX7" s="678"/>
      <c r="BY7" s="678"/>
      <c r="BZ7" s="678"/>
      <c r="CA7" s="678"/>
      <c r="CB7" s="728"/>
      <c r="CD7" s="673" t="s">
        <v>241</v>
      </c>
      <c r="CE7" s="674"/>
      <c r="CF7" s="674"/>
      <c r="CG7" s="674"/>
      <c r="CH7" s="674"/>
      <c r="CI7" s="674"/>
      <c r="CJ7" s="674"/>
      <c r="CK7" s="674"/>
      <c r="CL7" s="674"/>
      <c r="CM7" s="674"/>
      <c r="CN7" s="674"/>
      <c r="CO7" s="674"/>
      <c r="CP7" s="674"/>
      <c r="CQ7" s="675"/>
      <c r="CR7" s="640">
        <v>2728980</v>
      </c>
      <c r="CS7" s="641"/>
      <c r="CT7" s="641"/>
      <c r="CU7" s="641"/>
      <c r="CV7" s="641"/>
      <c r="CW7" s="641"/>
      <c r="CX7" s="641"/>
      <c r="CY7" s="642"/>
      <c r="CZ7" s="677">
        <v>9.9</v>
      </c>
      <c r="DA7" s="677"/>
      <c r="DB7" s="677"/>
      <c r="DC7" s="677"/>
      <c r="DD7" s="646">
        <v>15441</v>
      </c>
      <c r="DE7" s="641"/>
      <c r="DF7" s="641"/>
      <c r="DG7" s="641"/>
      <c r="DH7" s="641"/>
      <c r="DI7" s="641"/>
      <c r="DJ7" s="641"/>
      <c r="DK7" s="641"/>
      <c r="DL7" s="641"/>
      <c r="DM7" s="641"/>
      <c r="DN7" s="641"/>
      <c r="DO7" s="641"/>
      <c r="DP7" s="642"/>
      <c r="DQ7" s="646">
        <v>2288474</v>
      </c>
      <c r="DR7" s="641"/>
      <c r="DS7" s="641"/>
      <c r="DT7" s="641"/>
      <c r="DU7" s="641"/>
      <c r="DV7" s="641"/>
      <c r="DW7" s="641"/>
      <c r="DX7" s="641"/>
      <c r="DY7" s="641"/>
      <c r="DZ7" s="641"/>
      <c r="EA7" s="641"/>
      <c r="EB7" s="641"/>
      <c r="EC7" s="684"/>
    </row>
    <row r="8" spans="2:143" ht="11.25" customHeight="1" x14ac:dyDescent="0.2">
      <c r="B8" s="637" t="s">
        <v>242</v>
      </c>
      <c r="C8" s="638"/>
      <c r="D8" s="638"/>
      <c r="E8" s="638"/>
      <c r="F8" s="638"/>
      <c r="G8" s="638"/>
      <c r="H8" s="638"/>
      <c r="I8" s="638"/>
      <c r="J8" s="638"/>
      <c r="K8" s="638"/>
      <c r="L8" s="638"/>
      <c r="M8" s="638"/>
      <c r="N8" s="638"/>
      <c r="O8" s="638"/>
      <c r="P8" s="638"/>
      <c r="Q8" s="639"/>
      <c r="R8" s="640">
        <v>12951</v>
      </c>
      <c r="S8" s="641"/>
      <c r="T8" s="641"/>
      <c r="U8" s="641"/>
      <c r="V8" s="641"/>
      <c r="W8" s="641"/>
      <c r="X8" s="641"/>
      <c r="Y8" s="642"/>
      <c r="Z8" s="677">
        <v>0</v>
      </c>
      <c r="AA8" s="677"/>
      <c r="AB8" s="677"/>
      <c r="AC8" s="677"/>
      <c r="AD8" s="678">
        <v>12951</v>
      </c>
      <c r="AE8" s="678"/>
      <c r="AF8" s="678"/>
      <c r="AG8" s="678"/>
      <c r="AH8" s="678"/>
      <c r="AI8" s="678"/>
      <c r="AJ8" s="678"/>
      <c r="AK8" s="678"/>
      <c r="AL8" s="643">
        <v>0.1</v>
      </c>
      <c r="AM8" s="644"/>
      <c r="AN8" s="644"/>
      <c r="AO8" s="679"/>
      <c r="AP8" s="637" t="s">
        <v>243</v>
      </c>
      <c r="AQ8" s="638"/>
      <c r="AR8" s="638"/>
      <c r="AS8" s="638"/>
      <c r="AT8" s="638"/>
      <c r="AU8" s="638"/>
      <c r="AV8" s="638"/>
      <c r="AW8" s="638"/>
      <c r="AX8" s="638"/>
      <c r="AY8" s="638"/>
      <c r="AZ8" s="638"/>
      <c r="BA8" s="638"/>
      <c r="BB8" s="638"/>
      <c r="BC8" s="638"/>
      <c r="BD8" s="638"/>
      <c r="BE8" s="638"/>
      <c r="BF8" s="639"/>
      <c r="BG8" s="640">
        <v>95796</v>
      </c>
      <c r="BH8" s="641"/>
      <c r="BI8" s="641"/>
      <c r="BJ8" s="641"/>
      <c r="BK8" s="641"/>
      <c r="BL8" s="641"/>
      <c r="BM8" s="641"/>
      <c r="BN8" s="642"/>
      <c r="BO8" s="677">
        <v>1.2</v>
      </c>
      <c r="BP8" s="677"/>
      <c r="BQ8" s="677"/>
      <c r="BR8" s="677"/>
      <c r="BS8" s="646" t="s">
        <v>127</v>
      </c>
      <c r="BT8" s="641"/>
      <c r="BU8" s="641"/>
      <c r="BV8" s="641"/>
      <c r="BW8" s="641"/>
      <c r="BX8" s="641"/>
      <c r="BY8" s="641"/>
      <c r="BZ8" s="641"/>
      <c r="CA8" s="641"/>
      <c r="CB8" s="684"/>
      <c r="CD8" s="673" t="s">
        <v>244</v>
      </c>
      <c r="CE8" s="674"/>
      <c r="CF8" s="674"/>
      <c r="CG8" s="674"/>
      <c r="CH8" s="674"/>
      <c r="CI8" s="674"/>
      <c r="CJ8" s="674"/>
      <c r="CK8" s="674"/>
      <c r="CL8" s="674"/>
      <c r="CM8" s="674"/>
      <c r="CN8" s="674"/>
      <c r="CO8" s="674"/>
      <c r="CP8" s="674"/>
      <c r="CQ8" s="675"/>
      <c r="CR8" s="640">
        <v>10258465</v>
      </c>
      <c r="CS8" s="641"/>
      <c r="CT8" s="641"/>
      <c r="CU8" s="641"/>
      <c r="CV8" s="641"/>
      <c r="CW8" s="641"/>
      <c r="CX8" s="641"/>
      <c r="CY8" s="642"/>
      <c r="CZ8" s="677">
        <v>37.200000000000003</v>
      </c>
      <c r="DA8" s="677"/>
      <c r="DB8" s="677"/>
      <c r="DC8" s="677"/>
      <c r="DD8" s="646">
        <v>144407</v>
      </c>
      <c r="DE8" s="641"/>
      <c r="DF8" s="641"/>
      <c r="DG8" s="641"/>
      <c r="DH8" s="641"/>
      <c r="DI8" s="641"/>
      <c r="DJ8" s="641"/>
      <c r="DK8" s="641"/>
      <c r="DL8" s="641"/>
      <c r="DM8" s="641"/>
      <c r="DN8" s="641"/>
      <c r="DO8" s="641"/>
      <c r="DP8" s="642"/>
      <c r="DQ8" s="646">
        <v>4925777</v>
      </c>
      <c r="DR8" s="641"/>
      <c r="DS8" s="641"/>
      <c r="DT8" s="641"/>
      <c r="DU8" s="641"/>
      <c r="DV8" s="641"/>
      <c r="DW8" s="641"/>
      <c r="DX8" s="641"/>
      <c r="DY8" s="641"/>
      <c r="DZ8" s="641"/>
      <c r="EA8" s="641"/>
      <c r="EB8" s="641"/>
      <c r="EC8" s="684"/>
    </row>
    <row r="9" spans="2:143" ht="11.25" customHeight="1" x14ac:dyDescent="0.2">
      <c r="B9" s="637" t="s">
        <v>245</v>
      </c>
      <c r="C9" s="638"/>
      <c r="D9" s="638"/>
      <c r="E9" s="638"/>
      <c r="F9" s="638"/>
      <c r="G9" s="638"/>
      <c r="H9" s="638"/>
      <c r="I9" s="638"/>
      <c r="J9" s="638"/>
      <c r="K9" s="638"/>
      <c r="L9" s="638"/>
      <c r="M9" s="638"/>
      <c r="N9" s="638"/>
      <c r="O9" s="638"/>
      <c r="P9" s="638"/>
      <c r="Q9" s="639"/>
      <c r="R9" s="640">
        <v>8427</v>
      </c>
      <c r="S9" s="641"/>
      <c r="T9" s="641"/>
      <c r="U9" s="641"/>
      <c r="V9" s="641"/>
      <c r="W9" s="641"/>
      <c r="X9" s="641"/>
      <c r="Y9" s="642"/>
      <c r="Z9" s="677">
        <v>0</v>
      </c>
      <c r="AA9" s="677"/>
      <c r="AB9" s="677"/>
      <c r="AC9" s="677"/>
      <c r="AD9" s="678">
        <v>8427</v>
      </c>
      <c r="AE9" s="678"/>
      <c r="AF9" s="678"/>
      <c r="AG9" s="678"/>
      <c r="AH9" s="678"/>
      <c r="AI9" s="678"/>
      <c r="AJ9" s="678"/>
      <c r="AK9" s="678"/>
      <c r="AL9" s="643">
        <v>0.1</v>
      </c>
      <c r="AM9" s="644"/>
      <c r="AN9" s="644"/>
      <c r="AO9" s="679"/>
      <c r="AP9" s="637" t="s">
        <v>246</v>
      </c>
      <c r="AQ9" s="638"/>
      <c r="AR9" s="638"/>
      <c r="AS9" s="638"/>
      <c r="AT9" s="638"/>
      <c r="AU9" s="638"/>
      <c r="AV9" s="638"/>
      <c r="AW9" s="638"/>
      <c r="AX9" s="638"/>
      <c r="AY9" s="638"/>
      <c r="AZ9" s="638"/>
      <c r="BA9" s="638"/>
      <c r="BB9" s="638"/>
      <c r="BC9" s="638"/>
      <c r="BD9" s="638"/>
      <c r="BE9" s="638"/>
      <c r="BF9" s="639"/>
      <c r="BG9" s="640">
        <v>2137268</v>
      </c>
      <c r="BH9" s="641"/>
      <c r="BI9" s="641"/>
      <c r="BJ9" s="641"/>
      <c r="BK9" s="641"/>
      <c r="BL9" s="641"/>
      <c r="BM9" s="641"/>
      <c r="BN9" s="642"/>
      <c r="BO9" s="677">
        <v>25.7</v>
      </c>
      <c r="BP9" s="677"/>
      <c r="BQ9" s="677"/>
      <c r="BR9" s="677"/>
      <c r="BS9" s="646" t="s">
        <v>127</v>
      </c>
      <c r="BT9" s="641"/>
      <c r="BU9" s="641"/>
      <c r="BV9" s="641"/>
      <c r="BW9" s="641"/>
      <c r="BX9" s="641"/>
      <c r="BY9" s="641"/>
      <c r="BZ9" s="641"/>
      <c r="CA9" s="641"/>
      <c r="CB9" s="684"/>
      <c r="CD9" s="673" t="s">
        <v>247</v>
      </c>
      <c r="CE9" s="674"/>
      <c r="CF9" s="674"/>
      <c r="CG9" s="674"/>
      <c r="CH9" s="674"/>
      <c r="CI9" s="674"/>
      <c r="CJ9" s="674"/>
      <c r="CK9" s="674"/>
      <c r="CL9" s="674"/>
      <c r="CM9" s="674"/>
      <c r="CN9" s="674"/>
      <c r="CO9" s="674"/>
      <c r="CP9" s="674"/>
      <c r="CQ9" s="675"/>
      <c r="CR9" s="640">
        <v>2274002</v>
      </c>
      <c r="CS9" s="641"/>
      <c r="CT9" s="641"/>
      <c r="CU9" s="641"/>
      <c r="CV9" s="641"/>
      <c r="CW9" s="641"/>
      <c r="CX9" s="641"/>
      <c r="CY9" s="642"/>
      <c r="CZ9" s="677">
        <v>8.1999999999999993</v>
      </c>
      <c r="DA9" s="677"/>
      <c r="DB9" s="677"/>
      <c r="DC9" s="677"/>
      <c r="DD9" s="646">
        <v>41021</v>
      </c>
      <c r="DE9" s="641"/>
      <c r="DF9" s="641"/>
      <c r="DG9" s="641"/>
      <c r="DH9" s="641"/>
      <c r="DI9" s="641"/>
      <c r="DJ9" s="641"/>
      <c r="DK9" s="641"/>
      <c r="DL9" s="641"/>
      <c r="DM9" s="641"/>
      <c r="DN9" s="641"/>
      <c r="DO9" s="641"/>
      <c r="DP9" s="642"/>
      <c r="DQ9" s="646">
        <v>1732627</v>
      </c>
      <c r="DR9" s="641"/>
      <c r="DS9" s="641"/>
      <c r="DT9" s="641"/>
      <c r="DU9" s="641"/>
      <c r="DV9" s="641"/>
      <c r="DW9" s="641"/>
      <c r="DX9" s="641"/>
      <c r="DY9" s="641"/>
      <c r="DZ9" s="641"/>
      <c r="EA9" s="641"/>
      <c r="EB9" s="641"/>
      <c r="EC9" s="684"/>
    </row>
    <row r="10" spans="2:143" ht="11.25" customHeight="1" x14ac:dyDescent="0.2">
      <c r="B10" s="637" t="s">
        <v>248</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127</v>
      </c>
      <c r="AA10" s="677"/>
      <c r="AB10" s="677"/>
      <c r="AC10" s="677"/>
      <c r="AD10" s="678" t="s">
        <v>127</v>
      </c>
      <c r="AE10" s="678"/>
      <c r="AF10" s="678"/>
      <c r="AG10" s="678"/>
      <c r="AH10" s="678"/>
      <c r="AI10" s="678"/>
      <c r="AJ10" s="678"/>
      <c r="AK10" s="678"/>
      <c r="AL10" s="643" t="s">
        <v>127</v>
      </c>
      <c r="AM10" s="644"/>
      <c r="AN10" s="644"/>
      <c r="AO10" s="679"/>
      <c r="AP10" s="637" t="s">
        <v>249</v>
      </c>
      <c r="AQ10" s="638"/>
      <c r="AR10" s="638"/>
      <c r="AS10" s="638"/>
      <c r="AT10" s="638"/>
      <c r="AU10" s="638"/>
      <c r="AV10" s="638"/>
      <c r="AW10" s="638"/>
      <c r="AX10" s="638"/>
      <c r="AY10" s="638"/>
      <c r="AZ10" s="638"/>
      <c r="BA10" s="638"/>
      <c r="BB10" s="638"/>
      <c r="BC10" s="638"/>
      <c r="BD10" s="638"/>
      <c r="BE10" s="638"/>
      <c r="BF10" s="639"/>
      <c r="BG10" s="640">
        <v>251333</v>
      </c>
      <c r="BH10" s="641"/>
      <c r="BI10" s="641"/>
      <c r="BJ10" s="641"/>
      <c r="BK10" s="641"/>
      <c r="BL10" s="641"/>
      <c r="BM10" s="641"/>
      <c r="BN10" s="642"/>
      <c r="BO10" s="677">
        <v>3</v>
      </c>
      <c r="BP10" s="677"/>
      <c r="BQ10" s="677"/>
      <c r="BR10" s="677"/>
      <c r="BS10" s="646">
        <v>42645</v>
      </c>
      <c r="BT10" s="641"/>
      <c r="BU10" s="641"/>
      <c r="BV10" s="641"/>
      <c r="BW10" s="641"/>
      <c r="BX10" s="641"/>
      <c r="BY10" s="641"/>
      <c r="BZ10" s="641"/>
      <c r="CA10" s="641"/>
      <c r="CB10" s="684"/>
      <c r="CD10" s="673" t="s">
        <v>250</v>
      </c>
      <c r="CE10" s="674"/>
      <c r="CF10" s="674"/>
      <c r="CG10" s="674"/>
      <c r="CH10" s="674"/>
      <c r="CI10" s="674"/>
      <c r="CJ10" s="674"/>
      <c r="CK10" s="674"/>
      <c r="CL10" s="674"/>
      <c r="CM10" s="674"/>
      <c r="CN10" s="674"/>
      <c r="CO10" s="674"/>
      <c r="CP10" s="674"/>
      <c r="CQ10" s="675"/>
      <c r="CR10" s="640">
        <v>15402</v>
      </c>
      <c r="CS10" s="641"/>
      <c r="CT10" s="641"/>
      <c r="CU10" s="641"/>
      <c r="CV10" s="641"/>
      <c r="CW10" s="641"/>
      <c r="CX10" s="641"/>
      <c r="CY10" s="642"/>
      <c r="CZ10" s="677">
        <v>0.1</v>
      </c>
      <c r="DA10" s="677"/>
      <c r="DB10" s="677"/>
      <c r="DC10" s="677"/>
      <c r="DD10" s="646" t="s">
        <v>127</v>
      </c>
      <c r="DE10" s="641"/>
      <c r="DF10" s="641"/>
      <c r="DG10" s="641"/>
      <c r="DH10" s="641"/>
      <c r="DI10" s="641"/>
      <c r="DJ10" s="641"/>
      <c r="DK10" s="641"/>
      <c r="DL10" s="641"/>
      <c r="DM10" s="641"/>
      <c r="DN10" s="641"/>
      <c r="DO10" s="641"/>
      <c r="DP10" s="642"/>
      <c r="DQ10" s="646">
        <v>14402</v>
      </c>
      <c r="DR10" s="641"/>
      <c r="DS10" s="641"/>
      <c r="DT10" s="641"/>
      <c r="DU10" s="641"/>
      <c r="DV10" s="641"/>
      <c r="DW10" s="641"/>
      <c r="DX10" s="641"/>
      <c r="DY10" s="641"/>
      <c r="DZ10" s="641"/>
      <c r="EA10" s="641"/>
      <c r="EB10" s="641"/>
      <c r="EC10" s="684"/>
    </row>
    <row r="11" spans="2:143" ht="11.25" customHeight="1" x14ac:dyDescent="0.2">
      <c r="B11" s="637" t="s">
        <v>251</v>
      </c>
      <c r="C11" s="638"/>
      <c r="D11" s="638"/>
      <c r="E11" s="638"/>
      <c r="F11" s="638"/>
      <c r="G11" s="638"/>
      <c r="H11" s="638"/>
      <c r="I11" s="638"/>
      <c r="J11" s="638"/>
      <c r="K11" s="638"/>
      <c r="L11" s="638"/>
      <c r="M11" s="638"/>
      <c r="N11" s="638"/>
      <c r="O11" s="638"/>
      <c r="P11" s="638"/>
      <c r="Q11" s="639"/>
      <c r="R11" s="640">
        <v>1116441</v>
      </c>
      <c r="S11" s="641"/>
      <c r="T11" s="641"/>
      <c r="U11" s="641"/>
      <c r="V11" s="641"/>
      <c r="W11" s="641"/>
      <c r="X11" s="641"/>
      <c r="Y11" s="642"/>
      <c r="Z11" s="643">
        <v>4</v>
      </c>
      <c r="AA11" s="644"/>
      <c r="AB11" s="644"/>
      <c r="AC11" s="645"/>
      <c r="AD11" s="646">
        <v>1116441</v>
      </c>
      <c r="AE11" s="641"/>
      <c r="AF11" s="641"/>
      <c r="AG11" s="641"/>
      <c r="AH11" s="641"/>
      <c r="AI11" s="641"/>
      <c r="AJ11" s="641"/>
      <c r="AK11" s="642"/>
      <c r="AL11" s="643">
        <v>6.9</v>
      </c>
      <c r="AM11" s="644"/>
      <c r="AN11" s="644"/>
      <c r="AO11" s="679"/>
      <c r="AP11" s="637" t="s">
        <v>252</v>
      </c>
      <c r="AQ11" s="638"/>
      <c r="AR11" s="638"/>
      <c r="AS11" s="638"/>
      <c r="AT11" s="638"/>
      <c r="AU11" s="638"/>
      <c r="AV11" s="638"/>
      <c r="AW11" s="638"/>
      <c r="AX11" s="638"/>
      <c r="AY11" s="638"/>
      <c r="AZ11" s="638"/>
      <c r="BA11" s="638"/>
      <c r="BB11" s="638"/>
      <c r="BC11" s="638"/>
      <c r="BD11" s="638"/>
      <c r="BE11" s="638"/>
      <c r="BF11" s="639"/>
      <c r="BG11" s="640">
        <v>526930</v>
      </c>
      <c r="BH11" s="641"/>
      <c r="BI11" s="641"/>
      <c r="BJ11" s="641"/>
      <c r="BK11" s="641"/>
      <c r="BL11" s="641"/>
      <c r="BM11" s="641"/>
      <c r="BN11" s="642"/>
      <c r="BO11" s="677">
        <v>6.3</v>
      </c>
      <c r="BP11" s="677"/>
      <c r="BQ11" s="677"/>
      <c r="BR11" s="677"/>
      <c r="BS11" s="646">
        <v>104611</v>
      </c>
      <c r="BT11" s="641"/>
      <c r="BU11" s="641"/>
      <c r="BV11" s="641"/>
      <c r="BW11" s="641"/>
      <c r="BX11" s="641"/>
      <c r="BY11" s="641"/>
      <c r="BZ11" s="641"/>
      <c r="CA11" s="641"/>
      <c r="CB11" s="684"/>
      <c r="CD11" s="673" t="s">
        <v>253</v>
      </c>
      <c r="CE11" s="674"/>
      <c r="CF11" s="674"/>
      <c r="CG11" s="674"/>
      <c r="CH11" s="674"/>
      <c r="CI11" s="674"/>
      <c r="CJ11" s="674"/>
      <c r="CK11" s="674"/>
      <c r="CL11" s="674"/>
      <c r="CM11" s="674"/>
      <c r="CN11" s="674"/>
      <c r="CO11" s="674"/>
      <c r="CP11" s="674"/>
      <c r="CQ11" s="675"/>
      <c r="CR11" s="640">
        <v>647106</v>
      </c>
      <c r="CS11" s="641"/>
      <c r="CT11" s="641"/>
      <c r="CU11" s="641"/>
      <c r="CV11" s="641"/>
      <c r="CW11" s="641"/>
      <c r="CX11" s="641"/>
      <c r="CY11" s="642"/>
      <c r="CZ11" s="677">
        <v>2.2999999999999998</v>
      </c>
      <c r="DA11" s="677"/>
      <c r="DB11" s="677"/>
      <c r="DC11" s="677"/>
      <c r="DD11" s="646">
        <v>262213</v>
      </c>
      <c r="DE11" s="641"/>
      <c r="DF11" s="641"/>
      <c r="DG11" s="641"/>
      <c r="DH11" s="641"/>
      <c r="DI11" s="641"/>
      <c r="DJ11" s="641"/>
      <c r="DK11" s="641"/>
      <c r="DL11" s="641"/>
      <c r="DM11" s="641"/>
      <c r="DN11" s="641"/>
      <c r="DO11" s="641"/>
      <c r="DP11" s="642"/>
      <c r="DQ11" s="646">
        <v>327792</v>
      </c>
      <c r="DR11" s="641"/>
      <c r="DS11" s="641"/>
      <c r="DT11" s="641"/>
      <c r="DU11" s="641"/>
      <c r="DV11" s="641"/>
      <c r="DW11" s="641"/>
      <c r="DX11" s="641"/>
      <c r="DY11" s="641"/>
      <c r="DZ11" s="641"/>
      <c r="EA11" s="641"/>
      <c r="EB11" s="641"/>
      <c r="EC11" s="684"/>
    </row>
    <row r="12" spans="2:143" ht="11.25" customHeight="1" x14ac:dyDescent="0.2">
      <c r="B12" s="637" t="s">
        <v>254</v>
      </c>
      <c r="C12" s="638"/>
      <c r="D12" s="638"/>
      <c r="E12" s="638"/>
      <c r="F12" s="638"/>
      <c r="G12" s="638"/>
      <c r="H12" s="638"/>
      <c r="I12" s="638"/>
      <c r="J12" s="638"/>
      <c r="K12" s="638"/>
      <c r="L12" s="638"/>
      <c r="M12" s="638"/>
      <c r="N12" s="638"/>
      <c r="O12" s="638"/>
      <c r="P12" s="638"/>
      <c r="Q12" s="639"/>
      <c r="R12" s="640">
        <v>46991</v>
      </c>
      <c r="S12" s="641"/>
      <c r="T12" s="641"/>
      <c r="U12" s="641"/>
      <c r="V12" s="641"/>
      <c r="W12" s="641"/>
      <c r="X12" s="641"/>
      <c r="Y12" s="642"/>
      <c r="Z12" s="677">
        <v>0.2</v>
      </c>
      <c r="AA12" s="677"/>
      <c r="AB12" s="677"/>
      <c r="AC12" s="677"/>
      <c r="AD12" s="678">
        <v>46991</v>
      </c>
      <c r="AE12" s="678"/>
      <c r="AF12" s="678"/>
      <c r="AG12" s="678"/>
      <c r="AH12" s="678"/>
      <c r="AI12" s="678"/>
      <c r="AJ12" s="678"/>
      <c r="AK12" s="678"/>
      <c r="AL12" s="643">
        <v>0.3</v>
      </c>
      <c r="AM12" s="644"/>
      <c r="AN12" s="644"/>
      <c r="AO12" s="679"/>
      <c r="AP12" s="637" t="s">
        <v>255</v>
      </c>
      <c r="AQ12" s="638"/>
      <c r="AR12" s="638"/>
      <c r="AS12" s="638"/>
      <c r="AT12" s="638"/>
      <c r="AU12" s="638"/>
      <c r="AV12" s="638"/>
      <c r="AW12" s="638"/>
      <c r="AX12" s="638"/>
      <c r="AY12" s="638"/>
      <c r="AZ12" s="638"/>
      <c r="BA12" s="638"/>
      <c r="BB12" s="638"/>
      <c r="BC12" s="638"/>
      <c r="BD12" s="638"/>
      <c r="BE12" s="638"/>
      <c r="BF12" s="639"/>
      <c r="BG12" s="640">
        <v>3967442</v>
      </c>
      <c r="BH12" s="641"/>
      <c r="BI12" s="641"/>
      <c r="BJ12" s="641"/>
      <c r="BK12" s="641"/>
      <c r="BL12" s="641"/>
      <c r="BM12" s="641"/>
      <c r="BN12" s="642"/>
      <c r="BO12" s="677">
        <v>47.7</v>
      </c>
      <c r="BP12" s="677"/>
      <c r="BQ12" s="677"/>
      <c r="BR12" s="677"/>
      <c r="BS12" s="646" t="s">
        <v>137</v>
      </c>
      <c r="BT12" s="641"/>
      <c r="BU12" s="641"/>
      <c r="BV12" s="641"/>
      <c r="BW12" s="641"/>
      <c r="BX12" s="641"/>
      <c r="BY12" s="641"/>
      <c r="BZ12" s="641"/>
      <c r="CA12" s="641"/>
      <c r="CB12" s="684"/>
      <c r="CD12" s="673" t="s">
        <v>256</v>
      </c>
      <c r="CE12" s="674"/>
      <c r="CF12" s="674"/>
      <c r="CG12" s="674"/>
      <c r="CH12" s="674"/>
      <c r="CI12" s="674"/>
      <c r="CJ12" s="674"/>
      <c r="CK12" s="674"/>
      <c r="CL12" s="674"/>
      <c r="CM12" s="674"/>
      <c r="CN12" s="674"/>
      <c r="CO12" s="674"/>
      <c r="CP12" s="674"/>
      <c r="CQ12" s="675"/>
      <c r="CR12" s="640">
        <v>522746</v>
      </c>
      <c r="CS12" s="641"/>
      <c r="CT12" s="641"/>
      <c r="CU12" s="641"/>
      <c r="CV12" s="641"/>
      <c r="CW12" s="641"/>
      <c r="CX12" s="641"/>
      <c r="CY12" s="642"/>
      <c r="CZ12" s="677">
        <v>1.9</v>
      </c>
      <c r="DA12" s="677"/>
      <c r="DB12" s="677"/>
      <c r="DC12" s="677"/>
      <c r="DD12" s="646">
        <v>20961</v>
      </c>
      <c r="DE12" s="641"/>
      <c r="DF12" s="641"/>
      <c r="DG12" s="641"/>
      <c r="DH12" s="641"/>
      <c r="DI12" s="641"/>
      <c r="DJ12" s="641"/>
      <c r="DK12" s="641"/>
      <c r="DL12" s="641"/>
      <c r="DM12" s="641"/>
      <c r="DN12" s="641"/>
      <c r="DO12" s="641"/>
      <c r="DP12" s="642"/>
      <c r="DQ12" s="646">
        <v>389415</v>
      </c>
      <c r="DR12" s="641"/>
      <c r="DS12" s="641"/>
      <c r="DT12" s="641"/>
      <c r="DU12" s="641"/>
      <c r="DV12" s="641"/>
      <c r="DW12" s="641"/>
      <c r="DX12" s="641"/>
      <c r="DY12" s="641"/>
      <c r="DZ12" s="641"/>
      <c r="EA12" s="641"/>
      <c r="EB12" s="641"/>
      <c r="EC12" s="684"/>
    </row>
    <row r="13" spans="2:143" ht="11.25" customHeight="1" x14ac:dyDescent="0.2">
      <c r="B13" s="637" t="s">
        <v>257</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137</v>
      </c>
      <c r="AA13" s="677"/>
      <c r="AB13" s="677"/>
      <c r="AC13" s="677"/>
      <c r="AD13" s="678" t="s">
        <v>127</v>
      </c>
      <c r="AE13" s="678"/>
      <c r="AF13" s="678"/>
      <c r="AG13" s="678"/>
      <c r="AH13" s="678"/>
      <c r="AI13" s="678"/>
      <c r="AJ13" s="678"/>
      <c r="AK13" s="678"/>
      <c r="AL13" s="643" t="s">
        <v>137</v>
      </c>
      <c r="AM13" s="644"/>
      <c r="AN13" s="644"/>
      <c r="AO13" s="679"/>
      <c r="AP13" s="637" t="s">
        <v>258</v>
      </c>
      <c r="AQ13" s="638"/>
      <c r="AR13" s="638"/>
      <c r="AS13" s="638"/>
      <c r="AT13" s="638"/>
      <c r="AU13" s="638"/>
      <c r="AV13" s="638"/>
      <c r="AW13" s="638"/>
      <c r="AX13" s="638"/>
      <c r="AY13" s="638"/>
      <c r="AZ13" s="638"/>
      <c r="BA13" s="638"/>
      <c r="BB13" s="638"/>
      <c r="BC13" s="638"/>
      <c r="BD13" s="638"/>
      <c r="BE13" s="638"/>
      <c r="BF13" s="639"/>
      <c r="BG13" s="640">
        <v>3938614</v>
      </c>
      <c r="BH13" s="641"/>
      <c r="BI13" s="641"/>
      <c r="BJ13" s="641"/>
      <c r="BK13" s="641"/>
      <c r="BL13" s="641"/>
      <c r="BM13" s="641"/>
      <c r="BN13" s="642"/>
      <c r="BO13" s="677">
        <v>47.3</v>
      </c>
      <c r="BP13" s="677"/>
      <c r="BQ13" s="677"/>
      <c r="BR13" s="677"/>
      <c r="BS13" s="646" t="s">
        <v>127</v>
      </c>
      <c r="BT13" s="641"/>
      <c r="BU13" s="641"/>
      <c r="BV13" s="641"/>
      <c r="BW13" s="641"/>
      <c r="BX13" s="641"/>
      <c r="BY13" s="641"/>
      <c r="BZ13" s="641"/>
      <c r="CA13" s="641"/>
      <c r="CB13" s="684"/>
      <c r="CD13" s="673" t="s">
        <v>259</v>
      </c>
      <c r="CE13" s="674"/>
      <c r="CF13" s="674"/>
      <c r="CG13" s="674"/>
      <c r="CH13" s="674"/>
      <c r="CI13" s="674"/>
      <c r="CJ13" s="674"/>
      <c r="CK13" s="674"/>
      <c r="CL13" s="674"/>
      <c r="CM13" s="674"/>
      <c r="CN13" s="674"/>
      <c r="CO13" s="674"/>
      <c r="CP13" s="674"/>
      <c r="CQ13" s="675"/>
      <c r="CR13" s="640">
        <v>2756508</v>
      </c>
      <c r="CS13" s="641"/>
      <c r="CT13" s="641"/>
      <c r="CU13" s="641"/>
      <c r="CV13" s="641"/>
      <c r="CW13" s="641"/>
      <c r="CX13" s="641"/>
      <c r="CY13" s="642"/>
      <c r="CZ13" s="677">
        <v>10</v>
      </c>
      <c r="DA13" s="677"/>
      <c r="DB13" s="677"/>
      <c r="DC13" s="677"/>
      <c r="DD13" s="646">
        <v>462019</v>
      </c>
      <c r="DE13" s="641"/>
      <c r="DF13" s="641"/>
      <c r="DG13" s="641"/>
      <c r="DH13" s="641"/>
      <c r="DI13" s="641"/>
      <c r="DJ13" s="641"/>
      <c r="DK13" s="641"/>
      <c r="DL13" s="641"/>
      <c r="DM13" s="641"/>
      <c r="DN13" s="641"/>
      <c r="DO13" s="641"/>
      <c r="DP13" s="642"/>
      <c r="DQ13" s="646">
        <v>2252491</v>
      </c>
      <c r="DR13" s="641"/>
      <c r="DS13" s="641"/>
      <c r="DT13" s="641"/>
      <c r="DU13" s="641"/>
      <c r="DV13" s="641"/>
      <c r="DW13" s="641"/>
      <c r="DX13" s="641"/>
      <c r="DY13" s="641"/>
      <c r="DZ13" s="641"/>
      <c r="EA13" s="641"/>
      <c r="EB13" s="641"/>
      <c r="EC13" s="684"/>
    </row>
    <row r="14" spans="2:143" ht="11.25" customHeight="1" x14ac:dyDescent="0.2">
      <c r="B14" s="637" t="s">
        <v>260</v>
      </c>
      <c r="C14" s="638"/>
      <c r="D14" s="638"/>
      <c r="E14" s="638"/>
      <c r="F14" s="638"/>
      <c r="G14" s="638"/>
      <c r="H14" s="638"/>
      <c r="I14" s="638"/>
      <c r="J14" s="638"/>
      <c r="K14" s="638"/>
      <c r="L14" s="638"/>
      <c r="M14" s="638"/>
      <c r="N14" s="638"/>
      <c r="O14" s="638"/>
      <c r="P14" s="638"/>
      <c r="Q14" s="639"/>
      <c r="R14" s="640">
        <v>31588</v>
      </c>
      <c r="S14" s="641"/>
      <c r="T14" s="641"/>
      <c r="U14" s="641"/>
      <c r="V14" s="641"/>
      <c r="W14" s="641"/>
      <c r="X14" s="641"/>
      <c r="Y14" s="642"/>
      <c r="Z14" s="677">
        <v>0.1</v>
      </c>
      <c r="AA14" s="677"/>
      <c r="AB14" s="677"/>
      <c r="AC14" s="677"/>
      <c r="AD14" s="678">
        <v>31588</v>
      </c>
      <c r="AE14" s="678"/>
      <c r="AF14" s="678"/>
      <c r="AG14" s="678"/>
      <c r="AH14" s="678"/>
      <c r="AI14" s="678"/>
      <c r="AJ14" s="678"/>
      <c r="AK14" s="678"/>
      <c r="AL14" s="643">
        <v>0.2</v>
      </c>
      <c r="AM14" s="644"/>
      <c r="AN14" s="644"/>
      <c r="AO14" s="679"/>
      <c r="AP14" s="637" t="s">
        <v>261</v>
      </c>
      <c r="AQ14" s="638"/>
      <c r="AR14" s="638"/>
      <c r="AS14" s="638"/>
      <c r="AT14" s="638"/>
      <c r="AU14" s="638"/>
      <c r="AV14" s="638"/>
      <c r="AW14" s="638"/>
      <c r="AX14" s="638"/>
      <c r="AY14" s="638"/>
      <c r="AZ14" s="638"/>
      <c r="BA14" s="638"/>
      <c r="BB14" s="638"/>
      <c r="BC14" s="638"/>
      <c r="BD14" s="638"/>
      <c r="BE14" s="638"/>
      <c r="BF14" s="639"/>
      <c r="BG14" s="640">
        <v>132803</v>
      </c>
      <c r="BH14" s="641"/>
      <c r="BI14" s="641"/>
      <c r="BJ14" s="641"/>
      <c r="BK14" s="641"/>
      <c r="BL14" s="641"/>
      <c r="BM14" s="641"/>
      <c r="BN14" s="642"/>
      <c r="BO14" s="677">
        <v>1.6</v>
      </c>
      <c r="BP14" s="677"/>
      <c r="BQ14" s="677"/>
      <c r="BR14" s="677"/>
      <c r="BS14" s="646" t="s">
        <v>127</v>
      </c>
      <c r="BT14" s="641"/>
      <c r="BU14" s="641"/>
      <c r="BV14" s="641"/>
      <c r="BW14" s="641"/>
      <c r="BX14" s="641"/>
      <c r="BY14" s="641"/>
      <c r="BZ14" s="641"/>
      <c r="CA14" s="641"/>
      <c r="CB14" s="684"/>
      <c r="CD14" s="673" t="s">
        <v>262</v>
      </c>
      <c r="CE14" s="674"/>
      <c r="CF14" s="674"/>
      <c r="CG14" s="674"/>
      <c r="CH14" s="674"/>
      <c r="CI14" s="674"/>
      <c r="CJ14" s="674"/>
      <c r="CK14" s="674"/>
      <c r="CL14" s="674"/>
      <c r="CM14" s="674"/>
      <c r="CN14" s="674"/>
      <c r="CO14" s="674"/>
      <c r="CP14" s="674"/>
      <c r="CQ14" s="675"/>
      <c r="CR14" s="640">
        <v>1403779</v>
      </c>
      <c r="CS14" s="641"/>
      <c r="CT14" s="641"/>
      <c r="CU14" s="641"/>
      <c r="CV14" s="641"/>
      <c r="CW14" s="641"/>
      <c r="CX14" s="641"/>
      <c r="CY14" s="642"/>
      <c r="CZ14" s="677">
        <v>5.0999999999999996</v>
      </c>
      <c r="DA14" s="677"/>
      <c r="DB14" s="677"/>
      <c r="DC14" s="677"/>
      <c r="DD14" s="646">
        <v>72583</v>
      </c>
      <c r="DE14" s="641"/>
      <c r="DF14" s="641"/>
      <c r="DG14" s="641"/>
      <c r="DH14" s="641"/>
      <c r="DI14" s="641"/>
      <c r="DJ14" s="641"/>
      <c r="DK14" s="641"/>
      <c r="DL14" s="641"/>
      <c r="DM14" s="641"/>
      <c r="DN14" s="641"/>
      <c r="DO14" s="641"/>
      <c r="DP14" s="642"/>
      <c r="DQ14" s="646">
        <v>1225171</v>
      </c>
      <c r="DR14" s="641"/>
      <c r="DS14" s="641"/>
      <c r="DT14" s="641"/>
      <c r="DU14" s="641"/>
      <c r="DV14" s="641"/>
      <c r="DW14" s="641"/>
      <c r="DX14" s="641"/>
      <c r="DY14" s="641"/>
      <c r="DZ14" s="641"/>
      <c r="EA14" s="641"/>
      <c r="EB14" s="641"/>
      <c r="EC14" s="684"/>
    </row>
    <row r="15" spans="2:143" ht="11.25" customHeight="1" x14ac:dyDescent="0.2">
      <c r="B15" s="637" t="s">
        <v>263</v>
      </c>
      <c r="C15" s="638"/>
      <c r="D15" s="638"/>
      <c r="E15" s="638"/>
      <c r="F15" s="638"/>
      <c r="G15" s="638"/>
      <c r="H15" s="638"/>
      <c r="I15" s="638"/>
      <c r="J15" s="638"/>
      <c r="K15" s="638"/>
      <c r="L15" s="638"/>
      <c r="M15" s="638"/>
      <c r="N15" s="638"/>
      <c r="O15" s="638"/>
      <c r="P15" s="638"/>
      <c r="Q15" s="639"/>
      <c r="R15" s="640" t="s">
        <v>264</v>
      </c>
      <c r="S15" s="641"/>
      <c r="T15" s="641"/>
      <c r="U15" s="641"/>
      <c r="V15" s="641"/>
      <c r="W15" s="641"/>
      <c r="X15" s="641"/>
      <c r="Y15" s="642"/>
      <c r="Z15" s="677" t="s">
        <v>137</v>
      </c>
      <c r="AA15" s="677"/>
      <c r="AB15" s="677"/>
      <c r="AC15" s="677"/>
      <c r="AD15" s="678" t="s">
        <v>127</v>
      </c>
      <c r="AE15" s="678"/>
      <c r="AF15" s="678"/>
      <c r="AG15" s="678"/>
      <c r="AH15" s="678"/>
      <c r="AI15" s="678"/>
      <c r="AJ15" s="678"/>
      <c r="AK15" s="678"/>
      <c r="AL15" s="643" t="s">
        <v>127</v>
      </c>
      <c r="AM15" s="644"/>
      <c r="AN15" s="644"/>
      <c r="AO15" s="679"/>
      <c r="AP15" s="637" t="s">
        <v>265</v>
      </c>
      <c r="AQ15" s="638"/>
      <c r="AR15" s="638"/>
      <c r="AS15" s="638"/>
      <c r="AT15" s="638"/>
      <c r="AU15" s="638"/>
      <c r="AV15" s="638"/>
      <c r="AW15" s="638"/>
      <c r="AX15" s="638"/>
      <c r="AY15" s="638"/>
      <c r="AZ15" s="638"/>
      <c r="BA15" s="638"/>
      <c r="BB15" s="638"/>
      <c r="BC15" s="638"/>
      <c r="BD15" s="638"/>
      <c r="BE15" s="638"/>
      <c r="BF15" s="639"/>
      <c r="BG15" s="640">
        <v>618745</v>
      </c>
      <c r="BH15" s="641"/>
      <c r="BI15" s="641"/>
      <c r="BJ15" s="641"/>
      <c r="BK15" s="641"/>
      <c r="BL15" s="641"/>
      <c r="BM15" s="641"/>
      <c r="BN15" s="642"/>
      <c r="BO15" s="677">
        <v>7.4</v>
      </c>
      <c r="BP15" s="677"/>
      <c r="BQ15" s="677"/>
      <c r="BR15" s="677"/>
      <c r="BS15" s="646" t="s">
        <v>264</v>
      </c>
      <c r="BT15" s="641"/>
      <c r="BU15" s="641"/>
      <c r="BV15" s="641"/>
      <c r="BW15" s="641"/>
      <c r="BX15" s="641"/>
      <c r="BY15" s="641"/>
      <c r="BZ15" s="641"/>
      <c r="CA15" s="641"/>
      <c r="CB15" s="684"/>
      <c r="CD15" s="673" t="s">
        <v>266</v>
      </c>
      <c r="CE15" s="674"/>
      <c r="CF15" s="674"/>
      <c r="CG15" s="674"/>
      <c r="CH15" s="674"/>
      <c r="CI15" s="674"/>
      <c r="CJ15" s="674"/>
      <c r="CK15" s="674"/>
      <c r="CL15" s="674"/>
      <c r="CM15" s="674"/>
      <c r="CN15" s="674"/>
      <c r="CO15" s="674"/>
      <c r="CP15" s="674"/>
      <c r="CQ15" s="675"/>
      <c r="CR15" s="640">
        <v>3966746</v>
      </c>
      <c r="CS15" s="641"/>
      <c r="CT15" s="641"/>
      <c r="CU15" s="641"/>
      <c r="CV15" s="641"/>
      <c r="CW15" s="641"/>
      <c r="CX15" s="641"/>
      <c r="CY15" s="642"/>
      <c r="CZ15" s="677">
        <v>14.4</v>
      </c>
      <c r="DA15" s="677"/>
      <c r="DB15" s="677"/>
      <c r="DC15" s="677"/>
      <c r="DD15" s="646">
        <v>1009013</v>
      </c>
      <c r="DE15" s="641"/>
      <c r="DF15" s="641"/>
      <c r="DG15" s="641"/>
      <c r="DH15" s="641"/>
      <c r="DI15" s="641"/>
      <c r="DJ15" s="641"/>
      <c r="DK15" s="641"/>
      <c r="DL15" s="641"/>
      <c r="DM15" s="641"/>
      <c r="DN15" s="641"/>
      <c r="DO15" s="641"/>
      <c r="DP15" s="642"/>
      <c r="DQ15" s="646">
        <v>2321752</v>
      </c>
      <c r="DR15" s="641"/>
      <c r="DS15" s="641"/>
      <c r="DT15" s="641"/>
      <c r="DU15" s="641"/>
      <c r="DV15" s="641"/>
      <c r="DW15" s="641"/>
      <c r="DX15" s="641"/>
      <c r="DY15" s="641"/>
      <c r="DZ15" s="641"/>
      <c r="EA15" s="641"/>
      <c r="EB15" s="641"/>
      <c r="EC15" s="684"/>
    </row>
    <row r="16" spans="2:143" ht="11.25" customHeight="1" x14ac:dyDescent="0.2">
      <c r="B16" s="637" t="s">
        <v>267</v>
      </c>
      <c r="C16" s="638"/>
      <c r="D16" s="638"/>
      <c r="E16" s="638"/>
      <c r="F16" s="638"/>
      <c r="G16" s="638"/>
      <c r="H16" s="638"/>
      <c r="I16" s="638"/>
      <c r="J16" s="638"/>
      <c r="K16" s="638"/>
      <c r="L16" s="638"/>
      <c r="M16" s="638"/>
      <c r="N16" s="638"/>
      <c r="O16" s="638"/>
      <c r="P16" s="638"/>
      <c r="Q16" s="639"/>
      <c r="R16" s="640">
        <v>9123</v>
      </c>
      <c r="S16" s="641"/>
      <c r="T16" s="641"/>
      <c r="U16" s="641"/>
      <c r="V16" s="641"/>
      <c r="W16" s="641"/>
      <c r="X16" s="641"/>
      <c r="Y16" s="642"/>
      <c r="Z16" s="677">
        <v>0</v>
      </c>
      <c r="AA16" s="677"/>
      <c r="AB16" s="677"/>
      <c r="AC16" s="677"/>
      <c r="AD16" s="678">
        <v>9123</v>
      </c>
      <c r="AE16" s="678"/>
      <c r="AF16" s="678"/>
      <c r="AG16" s="678"/>
      <c r="AH16" s="678"/>
      <c r="AI16" s="678"/>
      <c r="AJ16" s="678"/>
      <c r="AK16" s="678"/>
      <c r="AL16" s="643">
        <v>0.1</v>
      </c>
      <c r="AM16" s="644"/>
      <c r="AN16" s="644"/>
      <c r="AO16" s="679"/>
      <c r="AP16" s="637" t="s">
        <v>268</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269</v>
      </c>
      <c r="CE16" s="674"/>
      <c r="CF16" s="674"/>
      <c r="CG16" s="674"/>
      <c r="CH16" s="674"/>
      <c r="CI16" s="674"/>
      <c r="CJ16" s="674"/>
      <c r="CK16" s="674"/>
      <c r="CL16" s="674"/>
      <c r="CM16" s="674"/>
      <c r="CN16" s="674"/>
      <c r="CO16" s="674"/>
      <c r="CP16" s="674"/>
      <c r="CQ16" s="675"/>
      <c r="CR16" s="640">
        <v>12771</v>
      </c>
      <c r="CS16" s="641"/>
      <c r="CT16" s="641"/>
      <c r="CU16" s="641"/>
      <c r="CV16" s="641"/>
      <c r="CW16" s="641"/>
      <c r="CX16" s="641"/>
      <c r="CY16" s="642"/>
      <c r="CZ16" s="677">
        <v>0</v>
      </c>
      <c r="DA16" s="677"/>
      <c r="DB16" s="677"/>
      <c r="DC16" s="677"/>
      <c r="DD16" s="646" t="s">
        <v>127</v>
      </c>
      <c r="DE16" s="641"/>
      <c r="DF16" s="641"/>
      <c r="DG16" s="641"/>
      <c r="DH16" s="641"/>
      <c r="DI16" s="641"/>
      <c r="DJ16" s="641"/>
      <c r="DK16" s="641"/>
      <c r="DL16" s="641"/>
      <c r="DM16" s="641"/>
      <c r="DN16" s="641"/>
      <c r="DO16" s="641"/>
      <c r="DP16" s="642"/>
      <c r="DQ16" s="646">
        <v>71</v>
      </c>
      <c r="DR16" s="641"/>
      <c r="DS16" s="641"/>
      <c r="DT16" s="641"/>
      <c r="DU16" s="641"/>
      <c r="DV16" s="641"/>
      <c r="DW16" s="641"/>
      <c r="DX16" s="641"/>
      <c r="DY16" s="641"/>
      <c r="DZ16" s="641"/>
      <c r="EA16" s="641"/>
      <c r="EB16" s="641"/>
      <c r="EC16" s="684"/>
    </row>
    <row r="17" spans="2:133" ht="11.25" customHeight="1" x14ac:dyDescent="0.2">
      <c r="B17" s="637" t="s">
        <v>270</v>
      </c>
      <c r="C17" s="638"/>
      <c r="D17" s="638"/>
      <c r="E17" s="638"/>
      <c r="F17" s="638"/>
      <c r="G17" s="638"/>
      <c r="H17" s="638"/>
      <c r="I17" s="638"/>
      <c r="J17" s="638"/>
      <c r="K17" s="638"/>
      <c r="L17" s="638"/>
      <c r="M17" s="638"/>
      <c r="N17" s="638"/>
      <c r="O17" s="638"/>
      <c r="P17" s="638"/>
      <c r="Q17" s="639"/>
      <c r="R17" s="640">
        <v>101542</v>
      </c>
      <c r="S17" s="641"/>
      <c r="T17" s="641"/>
      <c r="U17" s="641"/>
      <c r="V17" s="641"/>
      <c r="W17" s="641"/>
      <c r="X17" s="641"/>
      <c r="Y17" s="642"/>
      <c r="Z17" s="677">
        <v>0.4</v>
      </c>
      <c r="AA17" s="677"/>
      <c r="AB17" s="677"/>
      <c r="AC17" s="677"/>
      <c r="AD17" s="678">
        <v>101542</v>
      </c>
      <c r="AE17" s="678"/>
      <c r="AF17" s="678"/>
      <c r="AG17" s="678"/>
      <c r="AH17" s="678"/>
      <c r="AI17" s="678"/>
      <c r="AJ17" s="678"/>
      <c r="AK17" s="678"/>
      <c r="AL17" s="643">
        <v>0.6</v>
      </c>
      <c r="AM17" s="644"/>
      <c r="AN17" s="644"/>
      <c r="AO17" s="679"/>
      <c r="AP17" s="637" t="s">
        <v>271</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272</v>
      </c>
      <c r="CE17" s="674"/>
      <c r="CF17" s="674"/>
      <c r="CG17" s="674"/>
      <c r="CH17" s="674"/>
      <c r="CI17" s="674"/>
      <c r="CJ17" s="674"/>
      <c r="CK17" s="674"/>
      <c r="CL17" s="674"/>
      <c r="CM17" s="674"/>
      <c r="CN17" s="674"/>
      <c r="CO17" s="674"/>
      <c r="CP17" s="674"/>
      <c r="CQ17" s="675"/>
      <c r="CR17" s="640">
        <v>2782738</v>
      </c>
      <c r="CS17" s="641"/>
      <c r="CT17" s="641"/>
      <c r="CU17" s="641"/>
      <c r="CV17" s="641"/>
      <c r="CW17" s="641"/>
      <c r="CX17" s="641"/>
      <c r="CY17" s="642"/>
      <c r="CZ17" s="677">
        <v>10.1</v>
      </c>
      <c r="DA17" s="677"/>
      <c r="DB17" s="677"/>
      <c r="DC17" s="677"/>
      <c r="DD17" s="646" t="s">
        <v>127</v>
      </c>
      <c r="DE17" s="641"/>
      <c r="DF17" s="641"/>
      <c r="DG17" s="641"/>
      <c r="DH17" s="641"/>
      <c r="DI17" s="641"/>
      <c r="DJ17" s="641"/>
      <c r="DK17" s="641"/>
      <c r="DL17" s="641"/>
      <c r="DM17" s="641"/>
      <c r="DN17" s="641"/>
      <c r="DO17" s="641"/>
      <c r="DP17" s="642"/>
      <c r="DQ17" s="646">
        <v>2782738</v>
      </c>
      <c r="DR17" s="641"/>
      <c r="DS17" s="641"/>
      <c r="DT17" s="641"/>
      <c r="DU17" s="641"/>
      <c r="DV17" s="641"/>
      <c r="DW17" s="641"/>
      <c r="DX17" s="641"/>
      <c r="DY17" s="641"/>
      <c r="DZ17" s="641"/>
      <c r="EA17" s="641"/>
      <c r="EB17" s="641"/>
      <c r="EC17" s="684"/>
    </row>
    <row r="18" spans="2:133" ht="11.25" customHeight="1" x14ac:dyDescent="0.2">
      <c r="B18" s="637" t="s">
        <v>273</v>
      </c>
      <c r="C18" s="638"/>
      <c r="D18" s="638"/>
      <c r="E18" s="638"/>
      <c r="F18" s="638"/>
      <c r="G18" s="638"/>
      <c r="H18" s="638"/>
      <c r="I18" s="638"/>
      <c r="J18" s="638"/>
      <c r="K18" s="638"/>
      <c r="L18" s="638"/>
      <c r="M18" s="638"/>
      <c r="N18" s="638"/>
      <c r="O18" s="638"/>
      <c r="P18" s="638"/>
      <c r="Q18" s="639"/>
      <c r="R18" s="640">
        <v>58019</v>
      </c>
      <c r="S18" s="641"/>
      <c r="T18" s="641"/>
      <c r="U18" s="641"/>
      <c r="V18" s="641"/>
      <c r="W18" s="641"/>
      <c r="X18" s="641"/>
      <c r="Y18" s="642"/>
      <c r="Z18" s="677">
        <v>0.2</v>
      </c>
      <c r="AA18" s="677"/>
      <c r="AB18" s="677"/>
      <c r="AC18" s="677"/>
      <c r="AD18" s="678">
        <v>58019</v>
      </c>
      <c r="AE18" s="678"/>
      <c r="AF18" s="678"/>
      <c r="AG18" s="678"/>
      <c r="AH18" s="678"/>
      <c r="AI18" s="678"/>
      <c r="AJ18" s="678"/>
      <c r="AK18" s="678"/>
      <c r="AL18" s="643">
        <v>0.4</v>
      </c>
      <c r="AM18" s="644"/>
      <c r="AN18" s="644"/>
      <c r="AO18" s="679"/>
      <c r="AP18" s="637" t="s">
        <v>274</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264</v>
      </c>
      <c r="BT18" s="641"/>
      <c r="BU18" s="641"/>
      <c r="BV18" s="641"/>
      <c r="BW18" s="641"/>
      <c r="BX18" s="641"/>
      <c r="BY18" s="641"/>
      <c r="BZ18" s="641"/>
      <c r="CA18" s="641"/>
      <c r="CB18" s="684"/>
      <c r="CD18" s="673" t="s">
        <v>275</v>
      </c>
      <c r="CE18" s="674"/>
      <c r="CF18" s="674"/>
      <c r="CG18" s="674"/>
      <c r="CH18" s="674"/>
      <c r="CI18" s="674"/>
      <c r="CJ18" s="674"/>
      <c r="CK18" s="674"/>
      <c r="CL18" s="674"/>
      <c r="CM18" s="674"/>
      <c r="CN18" s="674"/>
      <c r="CO18" s="674"/>
      <c r="CP18" s="674"/>
      <c r="CQ18" s="675"/>
      <c r="CR18" s="640" t="s">
        <v>264</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137</v>
      </c>
      <c r="DR18" s="641"/>
      <c r="DS18" s="641"/>
      <c r="DT18" s="641"/>
      <c r="DU18" s="641"/>
      <c r="DV18" s="641"/>
      <c r="DW18" s="641"/>
      <c r="DX18" s="641"/>
      <c r="DY18" s="641"/>
      <c r="DZ18" s="641"/>
      <c r="EA18" s="641"/>
      <c r="EB18" s="641"/>
      <c r="EC18" s="684"/>
    </row>
    <row r="19" spans="2:133" ht="11.25" customHeight="1" x14ac:dyDescent="0.2">
      <c r="B19" s="637" t="s">
        <v>276</v>
      </c>
      <c r="C19" s="638"/>
      <c r="D19" s="638"/>
      <c r="E19" s="638"/>
      <c r="F19" s="638"/>
      <c r="G19" s="638"/>
      <c r="H19" s="638"/>
      <c r="I19" s="638"/>
      <c r="J19" s="638"/>
      <c r="K19" s="638"/>
      <c r="L19" s="638"/>
      <c r="M19" s="638"/>
      <c r="N19" s="638"/>
      <c r="O19" s="638"/>
      <c r="P19" s="638"/>
      <c r="Q19" s="639"/>
      <c r="R19" s="640">
        <v>4678</v>
      </c>
      <c r="S19" s="641"/>
      <c r="T19" s="641"/>
      <c r="U19" s="641"/>
      <c r="V19" s="641"/>
      <c r="W19" s="641"/>
      <c r="X19" s="641"/>
      <c r="Y19" s="642"/>
      <c r="Z19" s="677">
        <v>0</v>
      </c>
      <c r="AA19" s="677"/>
      <c r="AB19" s="677"/>
      <c r="AC19" s="677"/>
      <c r="AD19" s="678">
        <v>4678</v>
      </c>
      <c r="AE19" s="678"/>
      <c r="AF19" s="678"/>
      <c r="AG19" s="678"/>
      <c r="AH19" s="678"/>
      <c r="AI19" s="678"/>
      <c r="AJ19" s="678"/>
      <c r="AK19" s="678"/>
      <c r="AL19" s="643">
        <v>0</v>
      </c>
      <c r="AM19" s="644"/>
      <c r="AN19" s="644"/>
      <c r="AO19" s="679"/>
      <c r="AP19" s="637" t="s">
        <v>277</v>
      </c>
      <c r="AQ19" s="638"/>
      <c r="AR19" s="638"/>
      <c r="AS19" s="638"/>
      <c r="AT19" s="638"/>
      <c r="AU19" s="638"/>
      <c r="AV19" s="638"/>
      <c r="AW19" s="638"/>
      <c r="AX19" s="638"/>
      <c r="AY19" s="638"/>
      <c r="AZ19" s="638"/>
      <c r="BA19" s="638"/>
      <c r="BB19" s="638"/>
      <c r="BC19" s="638"/>
      <c r="BD19" s="638"/>
      <c r="BE19" s="638"/>
      <c r="BF19" s="639"/>
      <c r="BG19" s="640">
        <v>594383</v>
      </c>
      <c r="BH19" s="641"/>
      <c r="BI19" s="641"/>
      <c r="BJ19" s="641"/>
      <c r="BK19" s="641"/>
      <c r="BL19" s="641"/>
      <c r="BM19" s="641"/>
      <c r="BN19" s="642"/>
      <c r="BO19" s="677">
        <v>7.1</v>
      </c>
      <c r="BP19" s="677"/>
      <c r="BQ19" s="677"/>
      <c r="BR19" s="677"/>
      <c r="BS19" s="646" t="s">
        <v>127</v>
      </c>
      <c r="BT19" s="641"/>
      <c r="BU19" s="641"/>
      <c r="BV19" s="641"/>
      <c r="BW19" s="641"/>
      <c r="BX19" s="641"/>
      <c r="BY19" s="641"/>
      <c r="BZ19" s="641"/>
      <c r="CA19" s="641"/>
      <c r="CB19" s="684"/>
      <c r="CD19" s="673" t="s">
        <v>278</v>
      </c>
      <c r="CE19" s="674"/>
      <c r="CF19" s="674"/>
      <c r="CG19" s="674"/>
      <c r="CH19" s="674"/>
      <c r="CI19" s="674"/>
      <c r="CJ19" s="674"/>
      <c r="CK19" s="674"/>
      <c r="CL19" s="674"/>
      <c r="CM19" s="674"/>
      <c r="CN19" s="674"/>
      <c r="CO19" s="674"/>
      <c r="CP19" s="674"/>
      <c r="CQ19" s="675"/>
      <c r="CR19" s="640" t="s">
        <v>137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2">
      <c r="B20" s="637" t="s">
        <v>279</v>
      </c>
      <c r="C20" s="638"/>
      <c r="D20" s="638"/>
      <c r="E20" s="638"/>
      <c r="F20" s="638"/>
      <c r="G20" s="638"/>
      <c r="H20" s="638"/>
      <c r="I20" s="638"/>
      <c r="J20" s="638"/>
      <c r="K20" s="638"/>
      <c r="L20" s="638"/>
      <c r="M20" s="638"/>
      <c r="N20" s="638"/>
      <c r="O20" s="638"/>
      <c r="P20" s="638"/>
      <c r="Q20" s="639"/>
      <c r="R20" s="640">
        <v>1477</v>
      </c>
      <c r="S20" s="641"/>
      <c r="T20" s="641"/>
      <c r="U20" s="641"/>
      <c r="V20" s="641"/>
      <c r="W20" s="641"/>
      <c r="X20" s="641"/>
      <c r="Y20" s="642"/>
      <c r="Z20" s="677">
        <v>0</v>
      </c>
      <c r="AA20" s="677"/>
      <c r="AB20" s="677"/>
      <c r="AC20" s="677"/>
      <c r="AD20" s="678">
        <v>1477</v>
      </c>
      <c r="AE20" s="678"/>
      <c r="AF20" s="678"/>
      <c r="AG20" s="678"/>
      <c r="AH20" s="678"/>
      <c r="AI20" s="678"/>
      <c r="AJ20" s="678"/>
      <c r="AK20" s="678"/>
      <c r="AL20" s="643">
        <v>0</v>
      </c>
      <c r="AM20" s="644"/>
      <c r="AN20" s="644"/>
      <c r="AO20" s="679"/>
      <c r="AP20" s="637" t="s">
        <v>280</v>
      </c>
      <c r="AQ20" s="638"/>
      <c r="AR20" s="638"/>
      <c r="AS20" s="638"/>
      <c r="AT20" s="638"/>
      <c r="AU20" s="638"/>
      <c r="AV20" s="638"/>
      <c r="AW20" s="638"/>
      <c r="AX20" s="638"/>
      <c r="AY20" s="638"/>
      <c r="AZ20" s="638"/>
      <c r="BA20" s="638"/>
      <c r="BB20" s="638"/>
      <c r="BC20" s="638"/>
      <c r="BD20" s="638"/>
      <c r="BE20" s="638"/>
      <c r="BF20" s="639"/>
      <c r="BG20" s="640">
        <v>594383</v>
      </c>
      <c r="BH20" s="641"/>
      <c r="BI20" s="641"/>
      <c r="BJ20" s="641"/>
      <c r="BK20" s="641"/>
      <c r="BL20" s="641"/>
      <c r="BM20" s="641"/>
      <c r="BN20" s="642"/>
      <c r="BO20" s="677">
        <v>7.1</v>
      </c>
      <c r="BP20" s="677"/>
      <c r="BQ20" s="677"/>
      <c r="BR20" s="677"/>
      <c r="BS20" s="646" t="s">
        <v>127</v>
      </c>
      <c r="BT20" s="641"/>
      <c r="BU20" s="641"/>
      <c r="BV20" s="641"/>
      <c r="BW20" s="641"/>
      <c r="BX20" s="641"/>
      <c r="BY20" s="641"/>
      <c r="BZ20" s="641"/>
      <c r="CA20" s="641"/>
      <c r="CB20" s="684"/>
      <c r="CD20" s="673" t="s">
        <v>281</v>
      </c>
      <c r="CE20" s="674"/>
      <c r="CF20" s="674"/>
      <c r="CG20" s="674"/>
      <c r="CH20" s="674"/>
      <c r="CI20" s="674"/>
      <c r="CJ20" s="674"/>
      <c r="CK20" s="674"/>
      <c r="CL20" s="674"/>
      <c r="CM20" s="674"/>
      <c r="CN20" s="674"/>
      <c r="CO20" s="674"/>
      <c r="CP20" s="674"/>
      <c r="CQ20" s="675"/>
      <c r="CR20" s="640">
        <v>27583607</v>
      </c>
      <c r="CS20" s="641"/>
      <c r="CT20" s="641"/>
      <c r="CU20" s="641"/>
      <c r="CV20" s="641"/>
      <c r="CW20" s="641"/>
      <c r="CX20" s="641"/>
      <c r="CY20" s="642"/>
      <c r="CZ20" s="677">
        <v>100</v>
      </c>
      <c r="DA20" s="677"/>
      <c r="DB20" s="677"/>
      <c r="DC20" s="677"/>
      <c r="DD20" s="646">
        <v>2027658</v>
      </c>
      <c r="DE20" s="641"/>
      <c r="DF20" s="641"/>
      <c r="DG20" s="641"/>
      <c r="DH20" s="641"/>
      <c r="DI20" s="641"/>
      <c r="DJ20" s="641"/>
      <c r="DK20" s="641"/>
      <c r="DL20" s="641"/>
      <c r="DM20" s="641"/>
      <c r="DN20" s="641"/>
      <c r="DO20" s="641"/>
      <c r="DP20" s="642"/>
      <c r="DQ20" s="646">
        <v>18475074</v>
      </c>
      <c r="DR20" s="641"/>
      <c r="DS20" s="641"/>
      <c r="DT20" s="641"/>
      <c r="DU20" s="641"/>
      <c r="DV20" s="641"/>
      <c r="DW20" s="641"/>
      <c r="DX20" s="641"/>
      <c r="DY20" s="641"/>
      <c r="DZ20" s="641"/>
      <c r="EA20" s="641"/>
      <c r="EB20" s="641"/>
      <c r="EC20" s="684"/>
    </row>
    <row r="21" spans="2:133" ht="11.25" customHeight="1" x14ac:dyDescent="0.2">
      <c r="B21" s="637" t="s">
        <v>282</v>
      </c>
      <c r="C21" s="638"/>
      <c r="D21" s="638"/>
      <c r="E21" s="638"/>
      <c r="F21" s="638"/>
      <c r="G21" s="638"/>
      <c r="H21" s="638"/>
      <c r="I21" s="638"/>
      <c r="J21" s="638"/>
      <c r="K21" s="638"/>
      <c r="L21" s="638"/>
      <c r="M21" s="638"/>
      <c r="N21" s="638"/>
      <c r="O21" s="638"/>
      <c r="P21" s="638"/>
      <c r="Q21" s="639"/>
      <c r="R21" s="640">
        <v>37368</v>
      </c>
      <c r="S21" s="641"/>
      <c r="T21" s="641"/>
      <c r="U21" s="641"/>
      <c r="V21" s="641"/>
      <c r="W21" s="641"/>
      <c r="X21" s="641"/>
      <c r="Y21" s="642"/>
      <c r="Z21" s="677">
        <v>0.1</v>
      </c>
      <c r="AA21" s="677"/>
      <c r="AB21" s="677"/>
      <c r="AC21" s="677"/>
      <c r="AD21" s="678">
        <v>37368</v>
      </c>
      <c r="AE21" s="678"/>
      <c r="AF21" s="678"/>
      <c r="AG21" s="678"/>
      <c r="AH21" s="678"/>
      <c r="AI21" s="678"/>
      <c r="AJ21" s="678"/>
      <c r="AK21" s="678"/>
      <c r="AL21" s="643">
        <v>0.2</v>
      </c>
      <c r="AM21" s="644"/>
      <c r="AN21" s="644"/>
      <c r="AO21" s="679"/>
      <c r="AP21" s="735" t="s">
        <v>283</v>
      </c>
      <c r="AQ21" s="742"/>
      <c r="AR21" s="742"/>
      <c r="AS21" s="742"/>
      <c r="AT21" s="742"/>
      <c r="AU21" s="742"/>
      <c r="AV21" s="742"/>
      <c r="AW21" s="742"/>
      <c r="AX21" s="742"/>
      <c r="AY21" s="742"/>
      <c r="AZ21" s="742"/>
      <c r="BA21" s="742"/>
      <c r="BB21" s="742"/>
      <c r="BC21" s="742"/>
      <c r="BD21" s="742"/>
      <c r="BE21" s="742"/>
      <c r="BF21" s="737"/>
      <c r="BG21" s="640">
        <v>12910</v>
      </c>
      <c r="BH21" s="641"/>
      <c r="BI21" s="641"/>
      <c r="BJ21" s="641"/>
      <c r="BK21" s="641"/>
      <c r="BL21" s="641"/>
      <c r="BM21" s="641"/>
      <c r="BN21" s="642"/>
      <c r="BO21" s="677">
        <v>0.2</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284</v>
      </c>
      <c r="C22" s="638"/>
      <c r="D22" s="638"/>
      <c r="E22" s="638"/>
      <c r="F22" s="638"/>
      <c r="G22" s="638"/>
      <c r="H22" s="638"/>
      <c r="I22" s="638"/>
      <c r="J22" s="638"/>
      <c r="K22" s="638"/>
      <c r="L22" s="638"/>
      <c r="M22" s="638"/>
      <c r="N22" s="638"/>
      <c r="O22" s="638"/>
      <c r="P22" s="638"/>
      <c r="Q22" s="639"/>
      <c r="R22" s="640">
        <v>7360750</v>
      </c>
      <c r="S22" s="641"/>
      <c r="T22" s="641"/>
      <c r="U22" s="641"/>
      <c r="V22" s="641"/>
      <c r="W22" s="641"/>
      <c r="X22" s="641"/>
      <c r="Y22" s="642"/>
      <c r="Z22" s="677">
        <v>26.4</v>
      </c>
      <c r="AA22" s="677"/>
      <c r="AB22" s="677"/>
      <c r="AC22" s="677"/>
      <c r="AD22" s="678">
        <v>6680377</v>
      </c>
      <c r="AE22" s="678"/>
      <c r="AF22" s="678"/>
      <c r="AG22" s="678"/>
      <c r="AH22" s="678"/>
      <c r="AI22" s="678"/>
      <c r="AJ22" s="678"/>
      <c r="AK22" s="678"/>
      <c r="AL22" s="643">
        <v>41.4</v>
      </c>
      <c r="AM22" s="644"/>
      <c r="AN22" s="644"/>
      <c r="AO22" s="679"/>
      <c r="AP22" s="735" t="s">
        <v>285</v>
      </c>
      <c r="AQ22" s="742"/>
      <c r="AR22" s="742"/>
      <c r="AS22" s="742"/>
      <c r="AT22" s="742"/>
      <c r="AU22" s="742"/>
      <c r="AV22" s="742"/>
      <c r="AW22" s="742"/>
      <c r="AX22" s="742"/>
      <c r="AY22" s="742"/>
      <c r="AZ22" s="742"/>
      <c r="BA22" s="742"/>
      <c r="BB22" s="742"/>
      <c r="BC22" s="742"/>
      <c r="BD22" s="742"/>
      <c r="BE22" s="742"/>
      <c r="BF22" s="737"/>
      <c r="BG22" s="640" t="s">
        <v>264</v>
      </c>
      <c r="BH22" s="641"/>
      <c r="BI22" s="641"/>
      <c r="BJ22" s="641"/>
      <c r="BK22" s="641"/>
      <c r="BL22" s="641"/>
      <c r="BM22" s="641"/>
      <c r="BN22" s="642"/>
      <c r="BO22" s="677" t="s">
        <v>127</v>
      </c>
      <c r="BP22" s="677"/>
      <c r="BQ22" s="677"/>
      <c r="BR22" s="677"/>
      <c r="BS22" s="646" t="s">
        <v>264</v>
      </c>
      <c r="BT22" s="641"/>
      <c r="BU22" s="641"/>
      <c r="BV22" s="641"/>
      <c r="BW22" s="641"/>
      <c r="BX22" s="641"/>
      <c r="BY22" s="641"/>
      <c r="BZ22" s="641"/>
      <c r="CA22" s="641"/>
      <c r="CB22" s="684"/>
      <c r="CD22" s="744" t="s">
        <v>286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287</v>
      </c>
      <c r="C23" s="638"/>
      <c r="D23" s="638"/>
      <c r="E23" s="638"/>
      <c r="F23" s="638"/>
      <c r="G23" s="638"/>
      <c r="H23" s="638"/>
      <c r="I23" s="638"/>
      <c r="J23" s="638"/>
      <c r="K23" s="638"/>
      <c r="L23" s="638"/>
      <c r="M23" s="638"/>
      <c r="N23" s="638"/>
      <c r="O23" s="638"/>
      <c r="P23" s="638"/>
      <c r="Q23" s="639"/>
      <c r="R23" s="640">
        <v>6680377</v>
      </c>
      <c r="S23" s="641"/>
      <c r="T23" s="641"/>
      <c r="U23" s="641"/>
      <c r="V23" s="641"/>
      <c r="W23" s="641"/>
      <c r="X23" s="641"/>
      <c r="Y23" s="642"/>
      <c r="Z23" s="677">
        <v>23.9</v>
      </c>
      <c r="AA23" s="677"/>
      <c r="AB23" s="677"/>
      <c r="AC23" s="677"/>
      <c r="AD23" s="678">
        <v>6680377</v>
      </c>
      <c r="AE23" s="678"/>
      <c r="AF23" s="678"/>
      <c r="AG23" s="678"/>
      <c r="AH23" s="678"/>
      <c r="AI23" s="678"/>
      <c r="AJ23" s="678"/>
      <c r="AK23" s="678"/>
      <c r="AL23" s="643">
        <v>41.4</v>
      </c>
      <c r="AM23" s="644"/>
      <c r="AN23" s="644"/>
      <c r="AO23" s="679"/>
      <c r="AP23" s="735" t="s">
        <v>288</v>
      </c>
      <c r="AQ23" s="742"/>
      <c r="AR23" s="742"/>
      <c r="AS23" s="742"/>
      <c r="AT23" s="742"/>
      <c r="AU23" s="742"/>
      <c r="AV23" s="742"/>
      <c r="AW23" s="742"/>
      <c r="AX23" s="742"/>
      <c r="AY23" s="742"/>
      <c r="AZ23" s="742"/>
      <c r="BA23" s="742"/>
      <c r="BB23" s="742"/>
      <c r="BC23" s="742"/>
      <c r="BD23" s="742"/>
      <c r="BE23" s="742"/>
      <c r="BF23" s="737"/>
      <c r="BG23" s="640">
        <v>581473</v>
      </c>
      <c r="BH23" s="641"/>
      <c r="BI23" s="641"/>
      <c r="BJ23" s="641"/>
      <c r="BK23" s="641"/>
      <c r="BL23" s="641"/>
      <c r="BM23" s="641"/>
      <c r="BN23" s="642"/>
      <c r="BO23" s="677">
        <v>7</v>
      </c>
      <c r="BP23" s="677"/>
      <c r="BQ23" s="677"/>
      <c r="BR23" s="677"/>
      <c r="BS23" s="646" t="s">
        <v>127</v>
      </c>
      <c r="BT23" s="641"/>
      <c r="BU23" s="641"/>
      <c r="BV23" s="641"/>
      <c r="BW23" s="641"/>
      <c r="BX23" s="641"/>
      <c r="BY23" s="641"/>
      <c r="BZ23" s="641"/>
      <c r="CA23" s="641"/>
      <c r="CB23" s="684"/>
      <c r="CD23" s="744" t="s">
        <v>227</v>
      </c>
      <c r="CE23" s="745"/>
      <c r="CF23" s="745"/>
      <c r="CG23" s="745"/>
      <c r="CH23" s="745"/>
      <c r="CI23" s="745"/>
      <c r="CJ23" s="745"/>
      <c r="CK23" s="745"/>
      <c r="CL23" s="745"/>
      <c r="CM23" s="745"/>
      <c r="CN23" s="745"/>
      <c r="CO23" s="745"/>
      <c r="CP23" s="745"/>
      <c r="CQ23" s="746"/>
      <c r="CR23" s="744" t="s">
        <v>289</v>
      </c>
      <c r="CS23" s="745"/>
      <c r="CT23" s="745"/>
      <c r="CU23" s="745"/>
      <c r="CV23" s="745"/>
      <c r="CW23" s="745"/>
      <c r="CX23" s="745"/>
      <c r="CY23" s="746"/>
      <c r="CZ23" s="744" t="s">
        <v>290</v>
      </c>
      <c r="DA23" s="745"/>
      <c r="DB23" s="745"/>
      <c r="DC23" s="746"/>
      <c r="DD23" s="744" t="s">
        <v>291</v>
      </c>
      <c r="DE23" s="745"/>
      <c r="DF23" s="745"/>
      <c r="DG23" s="745"/>
      <c r="DH23" s="745"/>
      <c r="DI23" s="745"/>
      <c r="DJ23" s="745"/>
      <c r="DK23" s="746"/>
      <c r="DL23" s="753" t="s">
        <v>292</v>
      </c>
      <c r="DM23" s="754"/>
      <c r="DN23" s="754"/>
      <c r="DO23" s="754"/>
      <c r="DP23" s="754"/>
      <c r="DQ23" s="754"/>
      <c r="DR23" s="754"/>
      <c r="DS23" s="754"/>
      <c r="DT23" s="754"/>
      <c r="DU23" s="754"/>
      <c r="DV23" s="755"/>
      <c r="DW23" s="744" t="s">
        <v>293</v>
      </c>
      <c r="DX23" s="745"/>
      <c r="DY23" s="745"/>
      <c r="DZ23" s="745"/>
      <c r="EA23" s="745"/>
      <c r="EB23" s="745"/>
      <c r="EC23" s="746"/>
    </row>
    <row r="24" spans="2:133" ht="11.25" customHeight="1" x14ac:dyDescent="0.2">
      <c r="B24" s="637" t="s">
        <v>294</v>
      </c>
      <c r="C24" s="638"/>
      <c r="D24" s="638"/>
      <c r="E24" s="638"/>
      <c r="F24" s="638"/>
      <c r="G24" s="638"/>
      <c r="H24" s="638"/>
      <c r="I24" s="638"/>
      <c r="J24" s="638"/>
      <c r="K24" s="638"/>
      <c r="L24" s="638"/>
      <c r="M24" s="638"/>
      <c r="N24" s="638"/>
      <c r="O24" s="638"/>
      <c r="P24" s="638"/>
      <c r="Q24" s="639"/>
      <c r="R24" s="640">
        <v>680373</v>
      </c>
      <c r="S24" s="641"/>
      <c r="T24" s="641"/>
      <c r="U24" s="641"/>
      <c r="V24" s="641"/>
      <c r="W24" s="641"/>
      <c r="X24" s="641"/>
      <c r="Y24" s="642"/>
      <c r="Z24" s="677">
        <v>2.4</v>
      </c>
      <c r="AA24" s="677"/>
      <c r="AB24" s="677"/>
      <c r="AC24" s="677"/>
      <c r="AD24" s="678" t="s">
        <v>137</v>
      </c>
      <c r="AE24" s="678"/>
      <c r="AF24" s="678"/>
      <c r="AG24" s="678"/>
      <c r="AH24" s="678"/>
      <c r="AI24" s="678"/>
      <c r="AJ24" s="678"/>
      <c r="AK24" s="678"/>
      <c r="AL24" s="643" t="s">
        <v>127</v>
      </c>
      <c r="AM24" s="644"/>
      <c r="AN24" s="644"/>
      <c r="AO24" s="679"/>
      <c r="AP24" s="735" t="s">
        <v>295</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264</v>
      </c>
      <c r="BP24" s="677"/>
      <c r="BQ24" s="677"/>
      <c r="BR24" s="677"/>
      <c r="BS24" s="646" t="s">
        <v>127</v>
      </c>
      <c r="BT24" s="641"/>
      <c r="BU24" s="641"/>
      <c r="BV24" s="641"/>
      <c r="BW24" s="641"/>
      <c r="BX24" s="641"/>
      <c r="BY24" s="641"/>
      <c r="BZ24" s="641"/>
      <c r="CA24" s="641"/>
      <c r="CB24" s="684"/>
      <c r="CD24" s="698" t="s">
        <v>296</v>
      </c>
      <c r="CE24" s="699"/>
      <c r="CF24" s="699"/>
      <c r="CG24" s="699"/>
      <c r="CH24" s="699"/>
      <c r="CI24" s="699"/>
      <c r="CJ24" s="699"/>
      <c r="CK24" s="699"/>
      <c r="CL24" s="699"/>
      <c r="CM24" s="699"/>
      <c r="CN24" s="699"/>
      <c r="CO24" s="699"/>
      <c r="CP24" s="699"/>
      <c r="CQ24" s="700"/>
      <c r="CR24" s="695">
        <v>13195482</v>
      </c>
      <c r="CS24" s="696"/>
      <c r="CT24" s="696"/>
      <c r="CU24" s="696"/>
      <c r="CV24" s="696"/>
      <c r="CW24" s="696"/>
      <c r="CX24" s="696"/>
      <c r="CY24" s="739"/>
      <c r="CZ24" s="740">
        <v>47.8</v>
      </c>
      <c r="DA24" s="713"/>
      <c r="DB24" s="713"/>
      <c r="DC24" s="743"/>
      <c r="DD24" s="738">
        <v>8203772</v>
      </c>
      <c r="DE24" s="696"/>
      <c r="DF24" s="696"/>
      <c r="DG24" s="696"/>
      <c r="DH24" s="696"/>
      <c r="DI24" s="696"/>
      <c r="DJ24" s="696"/>
      <c r="DK24" s="739"/>
      <c r="DL24" s="738">
        <v>8151411</v>
      </c>
      <c r="DM24" s="696"/>
      <c r="DN24" s="696"/>
      <c r="DO24" s="696"/>
      <c r="DP24" s="696"/>
      <c r="DQ24" s="696"/>
      <c r="DR24" s="696"/>
      <c r="DS24" s="696"/>
      <c r="DT24" s="696"/>
      <c r="DU24" s="696"/>
      <c r="DV24" s="739"/>
      <c r="DW24" s="740">
        <v>48.2</v>
      </c>
      <c r="DX24" s="713"/>
      <c r="DY24" s="713"/>
      <c r="DZ24" s="713"/>
      <c r="EA24" s="713"/>
      <c r="EB24" s="713"/>
      <c r="EC24" s="741"/>
    </row>
    <row r="25" spans="2:133" ht="11.25" customHeight="1" x14ac:dyDescent="0.2">
      <c r="B25" s="637" t="s">
        <v>297</v>
      </c>
      <c r="C25" s="638"/>
      <c r="D25" s="638"/>
      <c r="E25" s="638"/>
      <c r="F25" s="638"/>
      <c r="G25" s="638"/>
      <c r="H25" s="638"/>
      <c r="I25" s="638"/>
      <c r="J25" s="638"/>
      <c r="K25" s="638"/>
      <c r="L25" s="638"/>
      <c r="M25" s="638"/>
      <c r="N25" s="638"/>
      <c r="O25" s="638"/>
      <c r="P25" s="638"/>
      <c r="Q25" s="639"/>
      <c r="R25" s="640" t="s">
        <v>127</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127</v>
      </c>
      <c r="AM25" s="644"/>
      <c r="AN25" s="644"/>
      <c r="AO25" s="679"/>
      <c r="AP25" s="735" t="s">
        <v>298</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127</v>
      </c>
      <c r="BP25" s="677"/>
      <c r="BQ25" s="677"/>
      <c r="BR25" s="677"/>
      <c r="BS25" s="646" t="s">
        <v>127</v>
      </c>
      <c r="BT25" s="641"/>
      <c r="BU25" s="641"/>
      <c r="BV25" s="641"/>
      <c r="BW25" s="641"/>
      <c r="BX25" s="641"/>
      <c r="BY25" s="641"/>
      <c r="BZ25" s="641"/>
      <c r="CA25" s="641"/>
      <c r="CB25" s="684"/>
      <c r="CD25" s="673" t="s">
        <v>299</v>
      </c>
      <c r="CE25" s="674"/>
      <c r="CF25" s="674"/>
      <c r="CG25" s="674"/>
      <c r="CH25" s="674"/>
      <c r="CI25" s="674"/>
      <c r="CJ25" s="674"/>
      <c r="CK25" s="674"/>
      <c r="CL25" s="674"/>
      <c r="CM25" s="674"/>
      <c r="CN25" s="674"/>
      <c r="CO25" s="674"/>
      <c r="CP25" s="674"/>
      <c r="CQ25" s="675"/>
      <c r="CR25" s="640">
        <v>3781450</v>
      </c>
      <c r="CS25" s="659"/>
      <c r="CT25" s="659"/>
      <c r="CU25" s="659"/>
      <c r="CV25" s="659"/>
      <c r="CW25" s="659"/>
      <c r="CX25" s="659"/>
      <c r="CY25" s="660"/>
      <c r="CZ25" s="643">
        <v>13.7</v>
      </c>
      <c r="DA25" s="661"/>
      <c r="DB25" s="661"/>
      <c r="DC25" s="662"/>
      <c r="DD25" s="646">
        <v>3513000</v>
      </c>
      <c r="DE25" s="659"/>
      <c r="DF25" s="659"/>
      <c r="DG25" s="659"/>
      <c r="DH25" s="659"/>
      <c r="DI25" s="659"/>
      <c r="DJ25" s="659"/>
      <c r="DK25" s="660"/>
      <c r="DL25" s="646">
        <v>3460692</v>
      </c>
      <c r="DM25" s="659"/>
      <c r="DN25" s="659"/>
      <c r="DO25" s="659"/>
      <c r="DP25" s="659"/>
      <c r="DQ25" s="659"/>
      <c r="DR25" s="659"/>
      <c r="DS25" s="659"/>
      <c r="DT25" s="659"/>
      <c r="DU25" s="659"/>
      <c r="DV25" s="660"/>
      <c r="DW25" s="643">
        <v>20.5</v>
      </c>
      <c r="DX25" s="661"/>
      <c r="DY25" s="661"/>
      <c r="DZ25" s="661"/>
      <c r="EA25" s="661"/>
      <c r="EB25" s="661"/>
      <c r="EC25" s="676"/>
    </row>
    <row r="26" spans="2:133" ht="11.25" customHeight="1" x14ac:dyDescent="0.2">
      <c r="B26" s="637" t="s">
        <v>300</v>
      </c>
      <c r="C26" s="638"/>
      <c r="D26" s="638"/>
      <c r="E26" s="638"/>
      <c r="F26" s="638"/>
      <c r="G26" s="638"/>
      <c r="H26" s="638"/>
      <c r="I26" s="638"/>
      <c r="J26" s="638"/>
      <c r="K26" s="638"/>
      <c r="L26" s="638"/>
      <c r="M26" s="638"/>
      <c r="N26" s="638"/>
      <c r="O26" s="638"/>
      <c r="P26" s="638"/>
      <c r="Q26" s="639"/>
      <c r="R26" s="640">
        <v>17319039</v>
      </c>
      <c r="S26" s="641"/>
      <c r="T26" s="641"/>
      <c r="U26" s="641"/>
      <c r="V26" s="641"/>
      <c r="W26" s="641"/>
      <c r="X26" s="641"/>
      <c r="Y26" s="642"/>
      <c r="Z26" s="677">
        <v>62.1</v>
      </c>
      <c r="AA26" s="677"/>
      <c r="AB26" s="677"/>
      <c r="AC26" s="677"/>
      <c r="AD26" s="678">
        <v>16057193</v>
      </c>
      <c r="AE26" s="678"/>
      <c r="AF26" s="678"/>
      <c r="AG26" s="678"/>
      <c r="AH26" s="678"/>
      <c r="AI26" s="678"/>
      <c r="AJ26" s="678"/>
      <c r="AK26" s="678"/>
      <c r="AL26" s="643">
        <v>99.5</v>
      </c>
      <c r="AM26" s="644"/>
      <c r="AN26" s="644"/>
      <c r="AO26" s="679"/>
      <c r="AP26" s="735" t="s">
        <v>301</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127</v>
      </c>
      <c r="BP26" s="677"/>
      <c r="BQ26" s="677"/>
      <c r="BR26" s="677"/>
      <c r="BS26" s="646" t="s">
        <v>127</v>
      </c>
      <c r="BT26" s="641"/>
      <c r="BU26" s="641"/>
      <c r="BV26" s="641"/>
      <c r="BW26" s="641"/>
      <c r="BX26" s="641"/>
      <c r="BY26" s="641"/>
      <c r="BZ26" s="641"/>
      <c r="CA26" s="641"/>
      <c r="CB26" s="684"/>
      <c r="CD26" s="673" t="s">
        <v>302</v>
      </c>
      <c r="CE26" s="674"/>
      <c r="CF26" s="674"/>
      <c r="CG26" s="674"/>
      <c r="CH26" s="674"/>
      <c r="CI26" s="674"/>
      <c r="CJ26" s="674"/>
      <c r="CK26" s="674"/>
      <c r="CL26" s="674"/>
      <c r="CM26" s="674"/>
      <c r="CN26" s="674"/>
      <c r="CO26" s="674"/>
      <c r="CP26" s="674"/>
      <c r="CQ26" s="675"/>
      <c r="CR26" s="640">
        <v>2391561</v>
      </c>
      <c r="CS26" s="641"/>
      <c r="CT26" s="641"/>
      <c r="CU26" s="641"/>
      <c r="CV26" s="641"/>
      <c r="CW26" s="641"/>
      <c r="CX26" s="641"/>
      <c r="CY26" s="642"/>
      <c r="CZ26" s="643">
        <v>8.6999999999999993</v>
      </c>
      <c r="DA26" s="661"/>
      <c r="DB26" s="661"/>
      <c r="DC26" s="662"/>
      <c r="DD26" s="646">
        <v>2208615</v>
      </c>
      <c r="DE26" s="641"/>
      <c r="DF26" s="641"/>
      <c r="DG26" s="641"/>
      <c r="DH26" s="641"/>
      <c r="DI26" s="641"/>
      <c r="DJ26" s="641"/>
      <c r="DK26" s="642"/>
      <c r="DL26" s="646" t="s">
        <v>137</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2">
      <c r="B27" s="637" t="s">
        <v>303</v>
      </c>
      <c r="C27" s="638"/>
      <c r="D27" s="638"/>
      <c r="E27" s="638"/>
      <c r="F27" s="638"/>
      <c r="G27" s="638"/>
      <c r="H27" s="638"/>
      <c r="I27" s="638"/>
      <c r="J27" s="638"/>
      <c r="K27" s="638"/>
      <c r="L27" s="638"/>
      <c r="M27" s="638"/>
      <c r="N27" s="638"/>
      <c r="O27" s="638"/>
      <c r="P27" s="638"/>
      <c r="Q27" s="639"/>
      <c r="R27" s="640">
        <v>8349</v>
      </c>
      <c r="S27" s="641"/>
      <c r="T27" s="641"/>
      <c r="U27" s="641"/>
      <c r="V27" s="641"/>
      <c r="W27" s="641"/>
      <c r="X27" s="641"/>
      <c r="Y27" s="642"/>
      <c r="Z27" s="677">
        <v>0</v>
      </c>
      <c r="AA27" s="677"/>
      <c r="AB27" s="677"/>
      <c r="AC27" s="677"/>
      <c r="AD27" s="678">
        <v>8349</v>
      </c>
      <c r="AE27" s="678"/>
      <c r="AF27" s="678"/>
      <c r="AG27" s="678"/>
      <c r="AH27" s="678"/>
      <c r="AI27" s="678"/>
      <c r="AJ27" s="678"/>
      <c r="AK27" s="678"/>
      <c r="AL27" s="643">
        <v>0.1</v>
      </c>
      <c r="AM27" s="644"/>
      <c r="AN27" s="644"/>
      <c r="AO27" s="679"/>
      <c r="AP27" s="637" t="s">
        <v>304</v>
      </c>
      <c r="AQ27" s="638"/>
      <c r="AR27" s="638"/>
      <c r="AS27" s="638"/>
      <c r="AT27" s="638"/>
      <c r="AU27" s="638"/>
      <c r="AV27" s="638"/>
      <c r="AW27" s="638"/>
      <c r="AX27" s="638"/>
      <c r="AY27" s="638"/>
      <c r="AZ27" s="638"/>
      <c r="BA27" s="638"/>
      <c r="BB27" s="638"/>
      <c r="BC27" s="638"/>
      <c r="BD27" s="638"/>
      <c r="BE27" s="638"/>
      <c r="BF27" s="639"/>
      <c r="BG27" s="640">
        <v>8324700</v>
      </c>
      <c r="BH27" s="641"/>
      <c r="BI27" s="641"/>
      <c r="BJ27" s="641"/>
      <c r="BK27" s="641"/>
      <c r="BL27" s="641"/>
      <c r="BM27" s="641"/>
      <c r="BN27" s="642"/>
      <c r="BO27" s="677">
        <v>100</v>
      </c>
      <c r="BP27" s="677"/>
      <c r="BQ27" s="677"/>
      <c r="BR27" s="677"/>
      <c r="BS27" s="646">
        <v>147256</v>
      </c>
      <c r="BT27" s="641"/>
      <c r="BU27" s="641"/>
      <c r="BV27" s="641"/>
      <c r="BW27" s="641"/>
      <c r="BX27" s="641"/>
      <c r="BY27" s="641"/>
      <c r="BZ27" s="641"/>
      <c r="CA27" s="641"/>
      <c r="CB27" s="684"/>
      <c r="CD27" s="673" t="s">
        <v>305</v>
      </c>
      <c r="CE27" s="674"/>
      <c r="CF27" s="674"/>
      <c r="CG27" s="674"/>
      <c r="CH27" s="674"/>
      <c r="CI27" s="674"/>
      <c r="CJ27" s="674"/>
      <c r="CK27" s="674"/>
      <c r="CL27" s="674"/>
      <c r="CM27" s="674"/>
      <c r="CN27" s="674"/>
      <c r="CO27" s="674"/>
      <c r="CP27" s="674"/>
      <c r="CQ27" s="675"/>
      <c r="CR27" s="640">
        <v>6631308</v>
      </c>
      <c r="CS27" s="659"/>
      <c r="CT27" s="659"/>
      <c r="CU27" s="659"/>
      <c r="CV27" s="659"/>
      <c r="CW27" s="659"/>
      <c r="CX27" s="659"/>
      <c r="CY27" s="660"/>
      <c r="CZ27" s="643">
        <v>24</v>
      </c>
      <c r="DA27" s="661"/>
      <c r="DB27" s="661"/>
      <c r="DC27" s="662"/>
      <c r="DD27" s="646">
        <v>1908048</v>
      </c>
      <c r="DE27" s="659"/>
      <c r="DF27" s="659"/>
      <c r="DG27" s="659"/>
      <c r="DH27" s="659"/>
      <c r="DI27" s="659"/>
      <c r="DJ27" s="659"/>
      <c r="DK27" s="660"/>
      <c r="DL27" s="646">
        <v>1907995</v>
      </c>
      <c r="DM27" s="659"/>
      <c r="DN27" s="659"/>
      <c r="DO27" s="659"/>
      <c r="DP27" s="659"/>
      <c r="DQ27" s="659"/>
      <c r="DR27" s="659"/>
      <c r="DS27" s="659"/>
      <c r="DT27" s="659"/>
      <c r="DU27" s="659"/>
      <c r="DV27" s="660"/>
      <c r="DW27" s="643">
        <v>11.3</v>
      </c>
      <c r="DX27" s="661"/>
      <c r="DY27" s="661"/>
      <c r="DZ27" s="661"/>
      <c r="EA27" s="661"/>
      <c r="EB27" s="661"/>
      <c r="EC27" s="676"/>
    </row>
    <row r="28" spans="2:133" ht="11.25" customHeight="1" x14ac:dyDescent="0.2">
      <c r="B28" s="637" t="s">
        <v>306</v>
      </c>
      <c r="C28" s="638"/>
      <c r="D28" s="638"/>
      <c r="E28" s="638"/>
      <c r="F28" s="638"/>
      <c r="G28" s="638"/>
      <c r="H28" s="638"/>
      <c r="I28" s="638"/>
      <c r="J28" s="638"/>
      <c r="K28" s="638"/>
      <c r="L28" s="638"/>
      <c r="M28" s="638"/>
      <c r="N28" s="638"/>
      <c r="O28" s="638"/>
      <c r="P28" s="638"/>
      <c r="Q28" s="639"/>
      <c r="R28" s="640">
        <v>51166</v>
      </c>
      <c r="S28" s="641"/>
      <c r="T28" s="641"/>
      <c r="U28" s="641"/>
      <c r="V28" s="641"/>
      <c r="W28" s="641"/>
      <c r="X28" s="641"/>
      <c r="Y28" s="642"/>
      <c r="Z28" s="677">
        <v>0.2</v>
      </c>
      <c r="AA28" s="677"/>
      <c r="AB28" s="677"/>
      <c r="AC28" s="677"/>
      <c r="AD28" s="678">
        <v>141</v>
      </c>
      <c r="AE28" s="678"/>
      <c r="AF28" s="678"/>
      <c r="AG28" s="678"/>
      <c r="AH28" s="678"/>
      <c r="AI28" s="678"/>
      <c r="AJ28" s="678"/>
      <c r="AK28" s="678"/>
      <c r="AL28" s="643">
        <v>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307</v>
      </c>
      <c r="CE28" s="674"/>
      <c r="CF28" s="674"/>
      <c r="CG28" s="674"/>
      <c r="CH28" s="674"/>
      <c r="CI28" s="674"/>
      <c r="CJ28" s="674"/>
      <c r="CK28" s="674"/>
      <c r="CL28" s="674"/>
      <c r="CM28" s="674"/>
      <c r="CN28" s="674"/>
      <c r="CO28" s="674"/>
      <c r="CP28" s="674"/>
      <c r="CQ28" s="675"/>
      <c r="CR28" s="640">
        <v>2782724</v>
      </c>
      <c r="CS28" s="641"/>
      <c r="CT28" s="641"/>
      <c r="CU28" s="641"/>
      <c r="CV28" s="641"/>
      <c r="CW28" s="641"/>
      <c r="CX28" s="641"/>
      <c r="CY28" s="642"/>
      <c r="CZ28" s="643">
        <v>10.1</v>
      </c>
      <c r="DA28" s="661"/>
      <c r="DB28" s="661"/>
      <c r="DC28" s="662"/>
      <c r="DD28" s="646">
        <v>2782724</v>
      </c>
      <c r="DE28" s="641"/>
      <c r="DF28" s="641"/>
      <c r="DG28" s="641"/>
      <c r="DH28" s="641"/>
      <c r="DI28" s="641"/>
      <c r="DJ28" s="641"/>
      <c r="DK28" s="642"/>
      <c r="DL28" s="646">
        <v>2782724</v>
      </c>
      <c r="DM28" s="641"/>
      <c r="DN28" s="641"/>
      <c r="DO28" s="641"/>
      <c r="DP28" s="641"/>
      <c r="DQ28" s="641"/>
      <c r="DR28" s="641"/>
      <c r="DS28" s="641"/>
      <c r="DT28" s="641"/>
      <c r="DU28" s="641"/>
      <c r="DV28" s="642"/>
      <c r="DW28" s="643">
        <v>16.5</v>
      </c>
      <c r="DX28" s="661"/>
      <c r="DY28" s="661"/>
      <c r="DZ28" s="661"/>
      <c r="EA28" s="661"/>
      <c r="EB28" s="661"/>
      <c r="EC28" s="676"/>
    </row>
    <row r="29" spans="2:133" ht="11.25" customHeight="1" x14ac:dyDescent="0.2">
      <c r="B29" s="637" t="s">
        <v>308</v>
      </c>
      <c r="C29" s="638"/>
      <c r="D29" s="638"/>
      <c r="E29" s="638"/>
      <c r="F29" s="638"/>
      <c r="G29" s="638"/>
      <c r="H29" s="638"/>
      <c r="I29" s="638"/>
      <c r="J29" s="638"/>
      <c r="K29" s="638"/>
      <c r="L29" s="638"/>
      <c r="M29" s="638"/>
      <c r="N29" s="638"/>
      <c r="O29" s="638"/>
      <c r="P29" s="638"/>
      <c r="Q29" s="639"/>
      <c r="R29" s="640">
        <v>126638</v>
      </c>
      <c r="S29" s="641"/>
      <c r="T29" s="641"/>
      <c r="U29" s="641"/>
      <c r="V29" s="641"/>
      <c r="W29" s="641"/>
      <c r="X29" s="641"/>
      <c r="Y29" s="642"/>
      <c r="Z29" s="677">
        <v>0.5</v>
      </c>
      <c r="AA29" s="677"/>
      <c r="AB29" s="677"/>
      <c r="AC29" s="677"/>
      <c r="AD29" s="678">
        <v>39466</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309</v>
      </c>
      <c r="CE29" s="730"/>
      <c r="CF29" s="673" t="s">
        <v>310</v>
      </c>
      <c r="CG29" s="674"/>
      <c r="CH29" s="674"/>
      <c r="CI29" s="674"/>
      <c r="CJ29" s="674"/>
      <c r="CK29" s="674"/>
      <c r="CL29" s="674"/>
      <c r="CM29" s="674"/>
      <c r="CN29" s="674"/>
      <c r="CO29" s="674"/>
      <c r="CP29" s="674"/>
      <c r="CQ29" s="675"/>
      <c r="CR29" s="640">
        <v>2782537</v>
      </c>
      <c r="CS29" s="659"/>
      <c r="CT29" s="659"/>
      <c r="CU29" s="659"/>
      <c r="CV29" s="659"/>
      <c r="CW29" s="659"/>
      <c r="CX29" s="659"/>
      <c r="CY29" s="660"/>
      <c r="CZ29" s="643">
        <v>10.1</v>
      </c>
      <c r="DA29" s="661"/>
      <c r="DB29" s="661"/>
      <c r="DC29" s="662"/>
      <c r="DD29" s="646">
        <v>2782537</v>
      </c>
      <c r="DE29" s="659"/>
      <c r="DF29" s="659"/>
      <c r="DG29" s="659"/>
      <c r="DH29" s="659"/>
      <c r="DI29" s="659"/>
      <c r="DJ29" s="659"/>
      <c r="DK29" s="660"/>
      <c r="DL29" s="646">
        <v>2782537</v>
      </c>
      <c r="DM29" s="659"/>
      <c r="DN29" s="659"/>
      <c r="DO29" s="659"/>
      <c r="DP29" s="659"/>
      <c r="DQ29" s="659"/>
      <c r="DR29" s="659"/>
      <c r="DS29" s="659"/>
      <c r="DT29" s="659"/>
      <c r="DU29" s="659"/>
      <c r="DV29" s="660"/>
      <c r="DW29" s="643">
        <v>16.5</v>
      </c>
      <c r="DX29" s="661"/>
      <c r="DY29" s="661"/>
      <c r="DZ29" s="661"/>
      <c r="EA29" s="661"/>
      <c r="EB29" s="661"/>
      <c r="EC29" s="676"/>
    </row>
    <row r="30" spans="2:133" ht="11.25" customHeight="1" x14ac:dyDescent="0.2">
      <c r="B30" s="637" t="s">
        <v>311</v>
      </c>
      <c r="C30" s="638"/>
      <c r="D30" s="638"/>
      <c r="E30" s="638"/>
      <c r="F30" s="638"/>
      <c r="G30" s="638"/>
      <c r="H30" s="638"/>
      <c r="I30" s="638"/>
      <c r="J30" s="638"/>
      <c r="K30" s="638"/>
      <c r="L30" s="638"/>
      <c r="M30" s="638"/>
      <c r="N30" s="638"/>
      <c r="O30" s="638"/>
      <c r="P30" s="638"/>
      <c r="Q30" s="639"/>
      <c r="R30" s="640">
        <v>281428</v>
      </c>
      <c r="S30" s="641"/>
      <c r="T30" s="641"/>
      <c r="U30" s="641"/>
      <c r="V30" s="641"/>
      <c r="W30" s="641"/>
      <c r="X30" s="641"/>
      <c r="Y30" s="642"/>
      <c r="Z30" s="677">
        <v>1</v>
      </c>
      <c r="AA30" s="677"/>
      <c r="AB30" s="677"/>
      <c r="AC30" s="677"/>
      <c r="AD30" s="678" t="s">
        <v>127</v>
      </c>
      <c r="AE30" s="678"/>
      <c r="AF30" s="678"/>
      <c r="AG30" s="678"/>
      <c r="AH30" s="678"/>
      <c r="AI30" s="678"/>
      <c r="AJ30" s="678"/>
      <c r="AK30" s="678"/>
      <c r="AL30" s="643" t="s">
        <v>127</v>
      </c>
      <c r="AM30" s="644"/>
      <c r="AN30" s="644"/>
      <c r="AO30" s="679"/>
      <c r="AP30" s="701" t="s">
        <v>227</v>
      </c>
      <c r="AQ30" s="702"/>
      <c r="AR30" s="702"/>
      <c r="AS30" s="702"/>
      <c r="AT30" s="702"/>
      <c r="AU30" s="702"/>
      <c r="AV30" s="702"/>
      <c r="AW30" s="702"/>
      <c r="AX30" s="702"/>
      <c r="AY30" s="702"/>
      <c r="AZ30" s="702"/>
      <c r="BA30" s="702"/>
      <c r="BB30" s="702"/>
      <c r="BC30" s="702"/>
      <c r="BD30" s="702"/>
      <c r="BE30" s="702"/>
      <c r="BF30" s="703"/>
      <c r="BG30" s="701" t="s">
        <v>312</v>
      </c>
      <c r="BH30" s="726"/>
      <c r="BI30" s="726"/>
      <c r="BJ30" s="726"/>
      <c r="BK30" s="726"/>
      <c r="BL30" s="726"/>
      <c r="BM30" s="726"/>
      <c r="BN30" s="726"/>
      <c r="BO30" s="726"/>
      <c r="BP30" s="726"/>
      <c r="BQ30" s="727"/>
      <c r="BR30" s="701" t="s">
        <v>313</v>
      </c>
      <c r="BS30" s="726"/>
      <c r="BT30" s="726"/>
      <c r="BU30" s="726"/>
      <c r="BV30" s="726"/>
      <c r="BW30" s="726"/>
      <c r="BX30" s="726"/>
      <c r="BY30" s="726"/>
      <c r="BZ30" s="726"/>
      <c r="CA30" s="726"/>
      <c r="CB30" s="727"/>
      <c r="CD30" s="731"/>
      <c r="CE30" s="732"/>
      <c r="CF30" s="673" t="s">
        <v>314</v>
      </c>
      <c r="CG30" s="674"/>
      <c r="CH30" s="674"/>
      <c r="CI30" s="674"/>
      <c r="CJ30" s="674"/>
      <c r="CK30" s="674"/>
      <c r="CL30" s="674"/>
      <c r="CM30" s="674"/>
      <c r="CN30" s="674"/>
      <c r="CO30" s="674"/>
      <c r="CP30" s="674"/>
      <c r="CQ30" s="675"/>
      <c r="CR30" s="640">
        <v>2642999</v>
      </c>
      <c r="CS30" s="641"/>
      <c r="CT30" s="641"/>
      <c r="CU30" s="641"/>
      <c r="CV30" s="641"/>
      <c r="CW30" s="641"/>
      <c r="CX30" s="641"/>
      <c r="CY30" s="642"/>
      <c r="CZ30" s="643">
        <v>9.6</v>
      </c>
      <c r="DA30" s="661"/>
      <c r="DB30" s="661"/>
      <c r="DC30" s="662"/>
      <c r="DD30" s="646">
        <v>2642999</v>
      </c>
      <c r="DE30" s="641"/>
      <c r="DF30" s="641"/>
      <c r="DG30" s="641"/>
      <c r="DH30" s="641"/>
      <c r="DI30" s="641"/>
      <c r="DJ30" s="641"/>
      <c r="DK30" s="642"/>
      <c r="DL30" s="646">
        <v>2642999</v>
      </c>
      <c r="DM30" s="641"/>
      <c r="DN30" s="641"/>
      <c r="DO30" s="641"/>
      <c r="DP30" s="641"/>
      <c r="DQ30" s="641"/>
      <c r="DR30" s="641"/>
      <c r="DS30" s="641"/>
      <c r="DT30" s="641"/>
      <c r="DU30" s="641"/>
      <c r="DV30" s="642"/>
      <c r="DW30" s="643">
        <v>15.6</v>
      </c>
      <c r="DX30" s="661"/>
      <c r="DY30" s="661"/>
      <c r="DZ30" s="661"/>
      <c r="EA30" s="661"/>
      <c r="EB30" s="661"/>
      <c r="EC30" s="676"/>
    </row>
    <row r="31" spans="2:133" ht="11.25" customHeight="1" x14ac:dyDescent="0.2">
      <c r="B31" s="637" t="s">
        <v>315</v>
      </c>
      <c r="C31" s="638"/>
      <c r="D31" s="638"/>
      <c r="E31" s="638"/>
      <c r="F31" s="638"/>
      <c r="G31" s="638"/>
      <c r="H31" s="638"/>
      <c r="I31" s="638"/>
      <c r="J31" s="638"/>
      <c r="K31" s="638"/>
      <c r="L31" s="638"/>
      <c r="M31" s="638"/>
      <c r="N31" s="638"/>
      <c r="O31" s="638"/>
      <c r="P31" s="638"/>
      <c r="Q31" s="639"/>
      <c r="R31" s="640">
        <v>4605385</v>
      </c>
      <c r="S31" s="641"/>
      <c r="T31" s="641"/>
      <c r="U31" s="641"/>
      <c r="V31" s="641"/>
      <c r="W31" s="641"/>
      <c r="X31" s="641"/>
      <c r="Y31" s="642"/>
      <c r="Z31" s="677">
        <v>16.5</v>
      </c>
      <c r="AA31" s="677"/>
      <c r="AB31" s="677"/>
      <c r="AC31" s="677"/>
      <c r="AD31" s="678" t="s">
        <v>127</v>
      </c>
      <c r="AE31" s="678"/>
      <c r="AF31" s="678"/>
      <c r="AG31" s="678"/>
      <c r="AH31" s="678"/>
      <c r="AI31" s="678"/>
      <c r="AJ31" s="678"/>
      <c r="AK31" s="678"/>
      <c r="AL31" s="643" t="s">
        <v>127</v>
      </c>
      <c r="AM31" s="644"/>
      <c r="AN31" s="644"/>
      <c r="AO31" s="679"/>
      <c r="AP31" s="715" t="s">
        <v>316</v>
      </c>
      <c r="AQ31" s="716"/>
      <c r="AR31" s="716"/>
      <c r="AS31" s="716"/>
      <c r="AT31" s="721" t="s">
        <v>317</v>
      </c>
      <c r="AU31" s="231"/>
      <c r="AV31" s="231"/>
      <c r="AW31" s="231"/>
      <c r="AX31" s="708" t="s">
        <v>190</v>
      </c>
      <c r="AY31" s="709"/>
      <c r="AZ31" s="709"/>
      <c r="BA31" s="709"/>
      <c r="BB31" s="709"/>
      <c r="BC31" s="709"/>
      <c r="BD31" s="709"/>
      <c r="BE31" s="709"/>
      <c r="BF31" s="710"/>
      <c r="BG31" s="711">
        <v>99.4</v>
      </c>
      <c r="BH31" s="712"/>
      <c r="BI31" s="712"/>
      <c r="BJ31" s="712"/>
      <c r="BK31" s="712"/>
      <c r="BL31" s="712"/>
      <c r="BM31" s="713">
        <v>94</v>
      </c>
      <c r="BN31" s="712"/>
      <c r="BO31" s="712"/>
      <c r="BP31" s="712"/>
      <c r="BQ31" s="714"/>
      <c r="BR31" s="711">
        <v>99.1</v>
      </c>
      <c r="BS31" s="712"/>
      <c r="BT31" s="712"/>
      <c r="BU31" s="712"/>
      <c r="BV31" s="712"/>
      <c r="BW31" s="712"/>
      <c r="BX31" s="713">
        <v>93.4</v>
      </c>
      <c r="BY31" s="712"/>
      <c r="BZ31" s="712"/>
      <c r="CA31" s="712"/>
      <c r="CB31" s="714"/>
      <c r="CD31" s="731"/>
      <c r="CE31" s="732"/>
      <c r="CF31" s="673" t="s">
        <v>318</v>
      </c>
      <c r="CG31" s="674"/>
      <c r="CH31" s="674"/>
      <c r="CI31" s="674"/>
      <c r="CJ31" s="674"/>
      <c r="CK31" s="674"/>
      <c r="CL31" s="674"/>
      <c r="CM31" s="674"/>
      <c r="CN31" s="674"/>
      <c r="CO31" s="674"/>
      <c r="CP31" s="674"/>
      <c r="CQ31" s="675"/>
      <c r="CR31" s="640">
        <v>139538</v>
      </c>
      <c r="CS31" s="659"/>
      <c r="CT31" s="659"/>
      <c r="CU31" s="659"/>
      <c r="CV31" s="659"/>
      <c r="CW31" s="659"/>
      <c r="CX31" s="659"/>
      <c r="CY31" s="660"/>
      <c r="CZ31" s="643">
        <v>0.5</v>
      </c>
      <c r="DA31" s="661"/>
      <c r="DB31" s="661"/>
      <c r="DC31" s="662"/>
      <c r="DD31" s="646">
        <v>139538</v>
      </c>
      <c r="DE31" s="659"/>
      <c r="DF31" s="659"/>
      <c r="DG31" s="659"/>
      <c r="DH31" s="659"/>
      <c r="DI31" s="659"/>
      <c r="DJ31" s="659"/>
      <c r="DK31" s="660"/>
      <c r="DL31" s="646">
        <v>139538</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2">
      <c r="B32" s="704" t="s">
        <v>319</v>
      </c>
      <c r="C32" s="705"/>
      <c r="D32" s="705"/>
      <c r="E32" s="705"/>
      <c r="F32" s="705"/>
      <c r="G32" s="705"/>
      <c r="H32" s="705"/>
      <c r="I32" s="705"/>
      <c r="J32" s="705"/>
      <c r="K32" s="705"/>
      <c r="L32" s="705"/>
      <c r="M32" s="705"/>
      <c r="N32" s="705"/>
      <c r="O32" s="705"/>
      <c r="P32" s="705"/>
      <c r="Q32" s="706"/>
      <c r="R32" s="640">
        <v>3932</v>
      </c>
      <c r="S32" s="641"/>
      <c r="T32" s="641"/>
      <c r="U32" s="641"/>
      <c r="V32" s="641"/>
      <c r="W32" s="641"/>
      <c r="X32" s="641"/>
      <c r="Y32" s="642"/>
      <c r="Z32" s="677">
        <v>0</v>
      </c>
      <c r="AA32" s="677"/>
      <c r="AB32" s="677"/>
      <c r="AC32" s="677"/>
      <c r="AD32" s="678">
        <v>3932</v>
      </c>
      <c r="AE32" s="678"/>
      <c r="AF32" s="678"/>
      <c r="AG32" s="678"/>
      <c r="AH32" s="678"/>
      <c r="AI32" s="678"/>
      <c r="AJ32" s="678"/>
      <c r="AK32" s="678"/>
      <c r="AL32" s="643">
        <v>0</v>
      </c>
      <c r="AM32" s="644"/>
      <c r="AN32" s="644"/>
      <c r="AO32" s="679"/>
      <c r="AP32" s="717"/>
      <c r="AQ32" s="718"/>
      <c r="AR32" s="718"/>
      <c r="AS32" s="718"/>
      <c r="AT32" s="722"/>
      <c r="AU32" s="230" t="s">
        <v>320</v>
      </c>
      <c r="AV32" s="230"/>
      <c r="AW32" s="230"/>
      <c r="AX32" s="637" t="s">
        <v>321</v>
      </c>
      <c r="AY32" s="638"/>
      <c r="AZ32" s="638"/>
      <c r="BA32" s="638"/>
      <c r="BB32" s="638"/>
      <c r="BC32" s="638"/>
      <c r="BD32" s="638"/>
      <c r="BE32" s="638"/>
      <c r="BF32" s="639"/>
      <c r="BG32" s="724">
        <v>99.2</v>
      </c>
      <c r="BH32" s="659"/>
      <c r="BI32" s="659"/>
      <c r="BJ32" s="659"/>
      <c r="BK32" s="659"/>
      <c r="BL32" s="659"/>
      <c r="BM32" s="644">
        <v>94.2</v>
      </c>
      <c r="BN32" s="725"/>
      <c r="BO32" s="725"/>
      <c r="BP32" s="725"/>
      <c r="BQ32" s="683"/>
      <c r="BR32" s="724">
        <v>98.7</v>
      </c>
      <c r="BS32" s="659"/>
      <c r="BT32" s="659"/>
      <c r="BU32" s="659"/>
      <c r="BV32" s="659"/>
      <c r="BW32" s="659"/>
      <c r="BX32" s="644">
        <v>92.9</v>
      </c>
      <c r="BY32" s="725"/>
      <c r="BZ32" s="725"/>
      <c r="CA32" s="725"/>
      <c r="CB32" s="683"/>
      <c r="CD32" s="733"/>
      <c r="CE32" s="734"/>
      <c r="CF32" s="673" t="s">
        <v>322</v>
      </c>
      <c r="CG32" s="674"/>
      <c r="CH32" s="674"/>
      <c r="CI32" s="674"/>
      <c r="CJ32" s="674"/>
      <c r="CK32" s="674"/>
      <c r="CL32" s="674"/>
      <c r="CM32" s="674"/>
      <c r="CN32" s="674"/>
      <c r="CO32" s="674"/>
      <c r="CP32" s="674"/>
      <c r="CQ32" s="675"/>
      <c r="CR32" s="640">
        <v>187</v>
      </c>
      <c r="CS32" s="641"/>
      <c r="CT32" s="641"/>
      <c r="CU32" s="641"/>
      <c r="CV32" s="641"/>
      <c r="CW32" s="641"/>
      <c r="CX32" s="641"/>
      <c r="CY32" s="642"/>
      <c r="CZ32" s="643">
        <v>0</v>
      </c>
      <c r="DA32" s="661"/>
      <c r="DB32" s="661"/>
      <c r="DC32" s="662"/>
      <c r="DD32" s="646">
        <v>187</v>
      </c>
      <c r="DE32" s="641"/>
      <c r="DF32" s="641"/>
      <c r="DG32" s="641"/>
      <c r="DH32" s="641"/>
      <c r="DI32" s="641"/>
      <c r="DJ32" s="641"/>
      <c r="DK32" s="642"/>
      <c r="DL32" s="646">
        <v>187</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2">
      <c r="B33" s="637" t="s">
        <v>323</v>
      </c>
      <c r="C33" s="638"/>
      <c r="D33" s="638"/>
      <c r="E33" s="638"/>
      <c r="F33" s="638"/>
      <c r="G33" s="638"/>
      <c r="H33" s="638"/>
      <c r="I33" s="638"/>
      <c r="J33" s="638"/>
      <c r="K33" s="638"/>
      <c r="L33" s="638"/>
      <c r="M33" s="638"/>
      <c r="N33" s="638"/>
      <c r="O33" s="638"/>
      <c r="P33" s="638"/>
      <c r="Q33" s="639"/>
      <c r="R33" s="640">
        <v>2113482</v>
      </c>
      <c r="S33" s="641"/>
      <c r="T33" s="641"/>
      <c r="U33" s="641"/>
      <c r="V33" s="641"/>
      <c r="W33" s="641"/>
      <c r="X33" s="641"/>
      <c r="Y33" s="642"/>
      <c r="Z33" s="677">
        <v>7.6</v>
      </c>
      <c r="AA33" s="677"/>
      <c r="AB33" s="677"/>
      <c r="AC33" s="677"/>
      <c r="AD33" s="678" t="s">
        <v>127</v>
      </c>
      <c r="AE33" s="678"/>
      <c r="AF33" s="678"/>
      <c r="AG33" s="678"/>
      <c r="AH33" s="678"/>
      <c r="AI33" s="678"/>
      <c r="AJ33" s="678"/>
      <c r="AK33" s="678"/>
      <c r="AL33" s="643" t="s">
        <v>137</v>
      </c>
      <c r="AM33" s="644"/>
      <c r="AN33" s="644"/>
      <c r="AO33" s="679"/>
      <c r="AP33" s="719"/>
      <c r="AQ33" s="720"/>
      <c r="AR33" s="720"/>
      <c r="AS33" s="720"/>
      <c r="AT33" s="723"/>
      <c r="AU33" s="232"/>
      <c r="AV33" s="232"/>
      <c r="AW33" s="232"/>
      <c r="AX33" s="621" t="s">
        <v>324</v>
      </c>
      <c r="AY33" s="622"/>
      <c r="AZ33" s="622"/>
      <c r="BA33" s="622"/>
      <c r="BB33" s="622"/>
      <c r="BC33" s="622"/>
      <c r="BD33" s="622"/>
      <c r="BE33" s="622"/>
      <c r="BF33" s="623"/>
      <c r="BG33" s="707">
        <v>99.4</v>
      </c>
      <c r="BH33" s="625"/>
      <c r="BI33" s="625"/>
      <c r="BJ33" s="625"/>
      <c r="BK33" s="625"/>
      <c r="BL33" s="625"/>
      <c r="BM33" s="668">
        <v>93.2</v>
      </c>
      <c r="BN33" s="625"/>
      <c r="BO33" s="625"/>
      <c r="BP33" s="625"/>
      <c r="BQ33" s="689"/>
      <c r="BR33" s="707">
        <v>99.3</v>
      </c>
      <c r="BS33" s="625"/>
      <c r="BT33" s="625"/>
      <c r="BU33" s="625"/>
      <c r="BV33" s="625"/>
      <c r="BW33" s="625"/>
      <c r="BX33" s="668">
        <v>92.8</v>
      </c>
      <c r="BY33" s="625"/>
      <c r="BZ33" s="625"/>
      <c r="CA33" s="625"/>
      <c r="CB33" s="689"/>
      <c r="CD33" s="673" t="s">
        <v>325</v>
      </c>
      <c r="CE33" s="674"/>
      <c r="CF33" s="674"/>
      <c r="CG33" s="674"/>
      <c r="CH33" s="674"/>
      <c r="CI33" s="674"/>
      <c r="CJ33" s="674"/>
      <c r="CK33" s="674"/>
      <c r="CL33" s="674"/>
      <c r="CM33" s="674"/>
      <c r="CN33" s="674"/>
      <c r="CO33" s="674"/>
      <c r="CP33" s="674"/>
      <c r="CQ33" s="675"/>
      <c r="CR33" s="640">
        <v>12347696</v>
      </c>
      <c r="CS33" s="659"/>
      <c r="CT33" s="659"/>
      <c r="CU33" s="659"/>
      <c r="CV33" s="659"/>
      <c r="CW33" s="659"/>
      <c r="CX33" s="659"/>
      <c r="CY33" s="660"/>
      <c r="CZ33" s="643">
        <v>44.8</v>
      </c>
      <c r="DA33" s="661"/>
      <c r="DB33" s="661"/>
      <c r="DC33" s="662"/>
      <c r="DD33" s="646">
        <v>10037331</v>
      </c>
      <c r="DE33" s="659"/>
      <c r="DF33" s="659"/>
      <c r="DG33" s="659"/>
      <c r="DH33" s="659"/>
      <c r="DI33" s="659"/>
      <c r="DJ33" s="659"/>
      <c r="DK33" s="660"/>
      <c r="DL33" s="646">
        <v>7813956</v>
      </c>
      <c r="DM33" s="659"/>
      <c r="DN33" s="659"/>
      <c r="DO33" s="659"/>
      <c r="DP33" s="659"/>
      <c r="DQ33" s="659"/>
      <c r="DR33" s="659"/>
      <c r="DS33" s="659"/>
      <c r="DT33" s="659"/>
      <c r="DU33" s="659"/>
      <c r="DV33" s="660"/>
      <c r="DW33" s="643">
        <v>46.2</v>
      </c>
      <c r="DX33" s="661"/>
      <c r="DY33" s="661"/>
      <c r="DZ33" s="661"/>
      <c r="EA33" s="661"/>
      <c r="EB33" s="661"/>
      <c r="EC33" s="676"/>
    </row>
    <row r="34" spans="2:133" ht="11.25" customHeight="1" x14ac:dyDescent="0.2">
      <c r="B34" s="637" t="s">
        <v>326</v>
      </c>
      <c r="C34" s="638"/>
      <c r="D34" s="638"/>
      <c r="E34" s="638"/>
      <c r="F34" s="638"/>
      <c r="G34" s="638"/>
      <c r="H34" s="638"/>
      <c r="I34" s="638"/>
      <c r="J34" s="638"/>
      <c r="K34" s="638"/>
      <c r="L34" s="638"/>
      <c r="M34" s="638"/>
      <c r="N34" s="638"/>
      <c r="O34" s="638"/>
      <c r="P34" s="638"/>
      <c r="Q34" s="639"/>
      <c r="R34" s="640">
        <v>145216</v>
      </c>
      <c r="S34" s="641"/>
      <c r="T34" s="641"/>
      <c r="U34" s="641"/>
      <c r="V34" s="641"/>
      <c r="W34" s="641"/>
      <c r="X34" s="641"/>
      <c r="Y34" s="642"/>
      <c r="Z34" s="677">
        <v>0.5</v>
      </c>
      <c r="AA34" s="677"/>
      <c r="AB34" s="677"/>
      <c r="AC34" s="677"/>
      <c r="AD34" s="678">
        <v>17751</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327</v>
      </c>
      <c r="CE34" s="674"/>
      <c r="CF34" s="674"/>
      <c r="CG34" s="674"/>
      <c r="CH34" s="674"/>
      <c r="CI34" s="674"/>
      <c r="CJ34" s="674"/>
      <c r="CK34" s="674"/>
      <c r="CL34" s="674"/>
      <c r="CM34" s="674"/>
      <c r="CN34" s="674"/>
      <c r="CO34" s="674"/>
      <c r="CP34" s="674"/>
      <c r="CQ34" s="675"/>
      <c r="CR34" s="640">
        <v>4444121</v>
      </c>
      <c r="CS34" s="641"/>
      <c r="CT34" s="641"/>
      <c r="CU34" s="641"/>
      <c r="CV34" s="641"/>
      <c r="CW34" s="641"/>
      <c r="CX34" s="641"/>
      <c r="CY34" s="642"/>
      <c r="CZ34" s="643">
        <v>16.100000000000001</v>
      </c>
      <c r="DA34" s="661"/>
      <c r="DB34" s="661"/>
      <c r="DC34" s="662"/>
      <c r="DD34" s="646">
        <v>3283780</v>
      </c>
      <c r="DE34" s="641"/>
      <c r="DF34" s="641"/>
      <c r="DG34" s="641"/>
      <c r="DH34" s="641"/>
      <c r="DI34" s="641"/>
      <c r="DJ34" s="641"/>
      <c r="DK34" s="642"/>
      <c r="DL34" s="646">
        <v>2952782</v>
      </c>
      <c r="DM34" s="641"/>
      <c r="DN34" s="641"/>
      <c r="DO34" s="641"/>
      <c r="DP34" s="641"/>
      <c r="DQ34" s="641"/>
      <c r="DR34" s="641"/>
      <c r="DS34" s="641"/>
      <c r="DT34" s="641"/>
      <c r="DU34" s="641"/>
      <c r="DV34" s="642"/>
      <c r="DW34" s="643">
        <v>17.5</v>
      </c>
      <c r="DX34" s="661"/>
      <c r="DY34" s="661"/>
      <c r="DZ34" s="661"/>
      <c r="EA34" s="661"/>
      <c r="EB34" s="661"/>
      <c r="EC34" s="676"/>
    </row>
    <row r="35" spans="2:133" ht="11.25" customHeight="1" x14ac:dyDescent="0.2">
      <c r="B35" s="637" t="s">
        <v>328</v>
      </c>
      <c r="C35" s="638"/>
      <c r="D35" s="638"/>
      <c r="E35" s="638"/>
      <c r="F35" s="638"/>
      <c r="G35" s="638"/>
      <c r="H35" s="638"/>
      <c r="I35" s="638"/>
      <c r="J35" s="638"/>
      <c r="K35" s="638"/>
      <c r="L35" s="638"/>
      <c r="M35" s="638"/>
      <c r="N35" s="638"/>
      <c r="O35" s="638"/>
      <c r="P35" s="638"/>
      <c r="Q35" s="639"/>
      <c r="R35" s="640">
        <v>135828</v>
      </c>
      <c r="S35" s="641"/>
      <c r="T35" s="641"/>
      <c r="U35" s="641"/>
      <c r="V35" s="641"/>
      <c r="W35" s="641"/>
      <c r="X35" s="641"/>
      <c r="Y35" s="642"/>
      <c r="Z35" s="677">
        <v>0.5</v>
      </c>
      <c r="AA35" s="677"/>
      <c r="AB35" s="677"/>
      <c r="AC35" s="677"/>
      <c r="AD35" s="678" t="s">
        <v>137</v>
      </c>
      <c r="AE35" s="678"/>
      <c r="AF35" s="678"/>
      <c r="AG35" s="678"/>
      <c r="AH35" s="678"/>
      <c r="AI35" s="678"/>
      <c r="AJ35" s="678"/>
      <c r="AK35" s="678"/>
      <c r="AL35" s="643" t="s">
        <v>137</v>
      </c>
      <c r="AM35" s="644"/>
      <c r="AN35" s="644"/>
      <c r="AO35" s="679"/>
      <c r="AP35" s="235"/>
      <c r="AQ35" s="701" t="s">
        <v>329</v>
      </c>
      <c r="AR35" s="702"/>
      <c r="AS35" s="702"/>
      <c r="AT35" s="702"/>
      <c r="AU35" s="702"/>
      <c r="AV35" s="702"/>
      <c r="AW35" s="702"/>
      <c r="AX35" s="702"/>
      <c r="AY35" s="702"/>
      <c r="AZ35" s="702"/>
      <c r="BA35" s="702"/>
      <c r="BB35" s="702"/>
      <c r="BC35" s="702"/>
      <c r="BD35" s="702"/>
      <c r="BE35" s="702"/>
      <c r="BF35" s="703"/>
      <c r="BG35" s="701" t="s">
        <v>330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331</v>
      </c>
      <c r="CE35" s="674"/>
      <c r="CF35" s="674"/>
      <c r="CG35" s="674"/>
      <c r="CH35" s="674"/>
      <c r="CI35" s="674"/>
      <c r="CJ35" s="674"/>
      <c r="CK35" s="674"/>
      <c r="CL35" s="674"/>
      <c r="CM35" s="674"/>
      <c r="CN35" s="674"/>
      <c r="CO35" s="674"/>
      <c r="CP35" s="674"/>
      <c r="CQ35" s="675"/>
      <c r="CR35" s="640">
        <v>1400919</v>
      </c>
      <c r="CS35" s="659"/>
      <c r="CT35" s="659"/>
      <c r="CU35" s="659"/>
      <c r="CV35" s="659"/>
      <c r="CW35" s="659"/>
      <c r="CX35" s="659"/>
      <c r="CY35" s="660"/>
      <c r="CZ35" s="643">
        <v>5.0999999999999996</v>
      </c>
      <c r="DA35" s="661"/>
      <c r="DB35" s="661"/>
      <c r="DC35" s="662"/>
      <c r="DD35" s="646">
        <v>1164998</v>
      </c>
      <c r="DE35" s="659"/>
      <c r="DF35" s="659"/>
      <c r="DG35" s="659"/>
      <c r="DH35" s="659"/>
      <c r="DI35" s="659"/>
      <c r="DJ35" s="659"/>
      <c r="DK35" s="660"/>
      <c r="DL35" s="646">
        <v>1085371</v>
      </c>
      <c r="DM35" s="659"/>
      <c r="DN35" s="659"/>
      <c r="DO35" s="659"/>
      <c r="DP35" s="659"/>
      <c r="DQ35" s="659"/>
      <c r="DR35" s="659"/>
      <c r="DS35" s="659"/>
      <c r="DT35" s="659"/>
      <c r="DU35" s="659"/>
      <c r="DV35" s="660"/>
      <c r="DW35" s="643">
        <v>6.4</v>
      </c>
      <c r="DX35" s="661"/>
      <c r="DY35" s="661"/>
      <c r="DZ35" s="661"/>
      <c r="EA35" s="661"/>
      <c r="EB35" s="661"/>
      <c r="EC35" s="676"/>
    </row>
    <row r="36" spans="2:133" ht="11.25" customHeight="1" x14ac:dyDescent="0.2">
      <c r="B36" s="637" t="s">
        <v>332</v>
      </c>
      <c r="C36" s="638"/>
      <c r="D36" s="638"/>
      <c r="E36" s="638"/>
      <c r="F36" s="638"/>
      <c r="G36" s="638"/>
      <c r="H36" s="638"/>
      <c r="I36" s="638"/>
      <c r="J36" s="638"/>
      <c r="K36" s="638"/>
      <c r="L36" s="638"/>
      <c r="M36" s="638"/>
      <c r="N36" s="638"/>
      <c r="O36" s="638"/>
      <c r="P36" s="638"/>
      <c r="Q36" s="639"/>
      <c r="R36" s="640">
        <v>184645</v>
      </c>
      <c r="S36" s="641"/>
      <c r="T36" s="641"/>
      <c r="U36" s="641"/>
      <c r="V36" s="641"/>
      <c r="W36" s="641"/>
      <c r="X36" s="641"/>
      <c r="Y36" s="642"/>
      <c r="Z36" s="677">
        <v>0.7</v>
      </c>
      <c r="AA36" s="677"/>
      <c r="AB36" s="677"/>
      <c r="AC36" s="677"/>
      <c r="AD36" s="678" t="s">
        <v>127</v>
      </c>
      <c r="AE36" s="678"/>
      <c r="AF36" s="678"/>
      <c r="AG36" s="678"/>
      <c r="AH36" s="678"/>
      <c r="AI36" s="678"/>
      <c r="AJ36" s="678"/>
      <c r="AK36" s="678"/>
      <c r="AL36" s="643" t="s">
        <v>127</v>
      </c>
      <c r="AM36" s="644"/>
      <c r="AN36" s="644"/>
      <c r="AO36" s="679"/>
      <c r="AP36" s="235"/>
      <c r="AQ36" s="692" t="s">
        <v>333</v>
      </c>
      <c r="AR36" s="693"/>
      <c r="AS36" s="693"/>
      <c r="AT36" s="693"/>
      <c r="AU36" s="693"/>
      <c r="AV36" s="693"/>
      <c r="AW36" s="693"/>
      <c r="AX36" s="693"/>
      <c r="AY36" s="694"/>
      <c r="AZ36" s="695">
        <v>3725974</v>
      </c>
      <c r="BA36" s="696"/>
      <c r="BB36" s="696"/>
      <c r="BC36" s="696"/>
      <c r="BD36" s="696"/>
      <c r="BE36" s="696"/>
      <c r="BF36" s="697"/>
      <c r="BG36" s="698" t="s">
        <v>334</v>
      </c>
      <c r="BH36" s="699"/>
      <c r="BI36" s="699"/>
      <c r="BJ36" s="699"/>
      <c r="BK36" s="699"/>
      <c r="BL36" s="699"/>
      <c r="BM36" s="699"/>
      <c r="BN36" s="699"/>
      <c r="BO36" s="699"/>
      <c r="BP36" s="699"/>
      <c r="BQ36" s="699"/>
      <c r="BR36" s="699"/>
      <c r="BS36" s="699"/>
      <c r="BT36" s="699"/>
      <c r="BU36" s="700"/>
      <c r="BV36" s="695">
        <v>-274201</v>
      </c>
      <c r="BW36" s="696"/>
      <c r="BX36" s="696"/>
      <c r="BY36" s="696"/>
      <c r="BZ36" s="696"/>
      <c r="CA36" s="696"/>
      <c r="CB36" s="697"/>
      <c r="CD36" s="673" t="s">
        <v>335</v>
      </c>
      <c r="CE36" s="674"/>
      <c r="CF36" s="674"/>
      <c r="CG36" s="674"/>
      <c r="CH36" s="674"/>
      <c r="CI36" s="674"/>
      <c r="CJ36" s="674"/>
      <c r="CK36" s="674"/>
      <c r="CL36" s="674"/>
      <c r="CM36" s="674"/>
      <c r="CN36" s="674"/>
      <c r="CO36" s="674"/>
      <c r="CP36" s="674"/>
      <c r="CQ36" s="675"/>
      <c r="CR36" s="640">
        <v>3372664</v>
      </c>
      <c r="CS36" s="641"/>
      <c r="CT36" s="641"/>
      <c r="CU36" s="641"/>
      <c r="CV36" s="641"/>
      <c r="CW36" s="641"/>
      <c r="CX36" s="641"/>
      <c r="CY36" s="642"/>
      <c r="CZ36" s="643">
        <v>12.2</v>
      </c>
      <c r="DA36" s="661"/>
      <c r="DB36" s="661"/>
      <c r="DC36" s="662"/>
      <c r="DD36" s="646">
        <v>3031702</v>
      </c>
      <c r="DE36" s="641"/>
      <c r="DF36" s="641"/>
      <c r="DG36" s="641"/>
      <c r="DH36" s="641"/>
      <c r="DI36" s="641"/>
      <c r="DJ36" s="641"/>
      <c r="DK36" s="642"/>
      <c r="DL36" s="646">
        <v>2102453</v>
      </c>
      <c r="DM36" s="641"/>
      <c r="DN36" s="641"/>
      <c r="DO36" s="641"/>
      <c r="DP36" s="641"/>
      <c r="DQ36" s="641"/>
      <c r="DR36" s="641"/>
      <c r="DS36" s="641"/>
      <c r="DT36" s="641"/>
      <c r="DU36" s="641"/>
      <c r="DV36" s="642"/>
      <c r="DW36" s="643">
        <v>12.4</v>
      </c>
      <c r="DX36" s="661"/>
      <c r="DY36" s="661"/>
      <c r="DZ36" s="661"/>
      <c r="EA36" s="661"/>
      <c r="EB36" s="661"/>
      <c r="EC36" s="676"/>
    </row>
    <row r="37" spans="2:133" ht="11.25" customHeight="1" x14ac:dyDescent="0.2">
      <c r="B37" s="637" t="s">
        <v>336</v>
      </c>
      <c r="C37" s="638"/>
      <c r="D37" s="638"/>
      <c r="E37" s="638"/>
      <c r="F37" s="638"/>
      <c r="G37" s="638"/>
      <c r="H37" s="638"/>
      <c r="I37" s="638"/>
      <c r="J37" s="638"/>
      <c r="K37" s="638"/>
      <c r="L37" s="638"/>
      <c r="M37" s="638"/>
      <c r="N37" s="638"/>
      <c r="O37" s="638"/>
      <c r="P37" s="638"/>
      <c r="Q37" s="639"/>
      <c r="R37" s="640">
        <v>383224</v>
      </c>
      <c r="S37" s="641"/>
      <c r="T37" s="641"/>
      <c r="U37" s="641"/>
      <c r="V37" s="641"/>
      <c r="W37" s="641"/>
      <c r="X37" s="641"/>
      <c r="Y37" s="642"/>
      <c r="Z37" s="677">
        <v>1.4</v>
      </c>
      <c r="AA37" s="677"/>
      <c r="AB37" s="677"/>
      <c r="AC37" s="677"/>
      <c r="AD37" s="678" t="s">
        <v>127</v>
      </c>
      <c r="AE37" s="678"/>
      <c r="AF37" s="678"/>
      <c r="AG37" s="678"/>
      <c r="AH37" s="678"/>
      <c r="AI37" s="678"/>
      <c r="AJ37" s="678"/>
      <c r="AK37" s="678"/>
      <c r="AL37" s="643" t="s">
        <v>127</v>
      </c>
      <c r="AM37" s="644"/>
      <c r="AN37" s="644"/>
      <c r="AO37" s="679"/>
      <c r="AQ37" s="680" t="s">
        <v>337</v>
      </c>
      <c r="AR37" s="681"/>
      <c r="AS37" s="681"/>
      <c r="AT37" s="681"/>
      <c r="AU37" s="681"/>
      <c r="AV37" s="681"/>
      <c r="AW37" s="681"/>
      <c r="AX37" s="681"/>
      <c r="AY37" s="682"/>
      <c r="AZ37" s="640">
        <v>596232</v>
      </c>
      <c r="BA37" s="641"/>
      <c r="BB37" s="641"/>
      <c r="BC37" s="641"/>
      <c r="BD37" s="659"/>
      <c r="BE37" s="659"/>
      <c r="BF37" s="683"/>
      <c r="BG37" s="673" t="s">
        <v>338</v>
      </c>
      <c r="BH37" s="674"/>
      <c r="BI37" s="674"/>
      <c r="BJ37" s="674"/>
      <c r="BK37" s="674"/>
      <c r="BL37" s="674"/>
      <c r="BM37" s="674"/>
      <c r="BN37" s="674"/>
      <c r="BO37" s="674"/>
      <c r="BP37" s="674"/>
      <c r="BQ37" s="674"/>
      <c r="BR37" s="674"/>
      <c r="BS37" s="674"/>
      <c r="BT37" s="674"/>
      <c r="BU37" s="675"/>
      <c r="BV37" s="640">
        <v>-410734</v>
      </c>
      <c r="BW37" s="641"/>
      <c r="BX37" s="641"/>
      <c r="BY37" s="641"/>
      <c r="BZ37" s="641"/>
      <c r="CA37" s="641"/>
      <c r="CB37" s="684"/>
      <c r="CD37" s="673" t="s">
        <v>339</v>
      </c>
      <c r="CE37" s="674"/>
      <c r="CF37" s="674"/>
      <c r="CG37" s="674"/>
      <c r="CH37" s="674"/>
      <c r="CI37" s="674"/>
      <c r="CJ37" s="674"/>
      <c r="CK37" s="674"/>
      <c r="CL37" s="674"/>
      <c r="CM37" s="674"/>
      <c r="CN37" s="674"/>
      <c r="CO37" s="674"/>
      <c r="CP37" s="674"/>
      <c r="CQ37" s="675"/>
      <c r="CR37" s="640">
        <v>1524697</v>
      </c>
      <c r="CS37" s="659"/>
      <c r="CT37" s="659"/>
      <c r="CU37" s="659"/>
      <c r="CV37" s="659"/>
      <c r="CW37" s="659"/>
      <c r="CX37" s="659"/>
      <c r="CY37" s="660"/>
      <c r="CZ37" s="643">
        <v>5.5</v>
      </c>
      <c r="DA37" s="661"/>
      <c r="DB37" s="661"/>
      <c r="DC37" s="662"/>
      <c r="DD37" s="646">
        <v>1426097</v>
      </c>
      <c r="DE37" s="659"/>
      <c r="DF37" s="659"/>
      <c r="DG37" s="659"/>
      <c r="DH37" s="659"/>
      <c r="DI37" s="659"/>
      <c r="DJ37" s="659"/>
      <c r="DK37" s="660"/>
      <c r="DL37" s="646">
        <v>1371345</v>
      </c>
      <c r="DM37" s="659"/>
      <c r="DN37" s="659"/>
      <c r="DO37" s="659"/>
      <c r="DP37" s="659"/>
      <c r="DQ37" s="659"/>
      <c r="DR37" s="659"/>
      <c r="DS37" s="659"/>
      <c r="DT37" s="659"/>
      <c r="DU37" s="659"/>
      <c r="DV37" s="660"/>
      <c r="DW37" s="643">
        <v>8.1</v>
      </c>
      <c r="DX37" s="661"/>
      <c r="DY37" s="661"/>
      <c r="DZ37" s="661"/>
      <c r="EA37" s="661"/>
      <c r="EB37" s="661"/>
      <c r="EC37" s="676"/>
    </row>
    <row r="38" spans="2:133" ht="11.25" customHeight="1" x14ac:dyDescent="0.2">
      <c r="B38" s="637" t="s">
        <v>340</v>
      </c>
      <c r="C38" s="638"/>
      <c r="D38" s="638"/>
      <c r="E38" s="638"/>
      <c r="F38" s="638"/>
      <c r="G38" s="638"/>
      <c r="H38" s="638"/>
      <c r="I38" s="638"/>
      <c r="J38" s="638"/>
      <c r="K38" s="638"/>
      <c r="L38" s="638"/>
      <c r="M38" s="638"/>
      <c r="N38" s="638"/>
      <c r="O38" s="638"/>
      <c r="P38" s="638"/>
      <c r="Q38" s="639"/>
      <c r="R38" s="640">
        <v>536826</v>
      </c>
      <c r="S38" s="641"/>
      <c r="T38" s="641"/>
      <c r="U38" s="641"/>
      <c r="V38" s="641"/>
      <c r="W38" s="641"/>
      <c r="X38" s="641"/>
      <c r="Y38" s="642"/>
      <c r="Z38" s="677">
        <v>1.9</v>
      </c>
      <c r="AA38" s="677"/>
      <c r="AB38" s="677"/>
      <c r="AC38" s="677"/>
      <c r="AD38" s="678">
        <v>16633</v>
      </c>
      <c r="AE38" s="678"/>
      <c r="AF38" s="678"/>
      <c r="AG38" s="678"/>
      <c r="AH38" s="678"/>
      <c r="AI38" s="678"/>
      <c r="AJ38" s="678"/>
      <c r="AK38" s="678"/>
      <c r="AL38" s="643">
        <v>0.1</v>
      </c>
      <c r="AM38" s="644"/>
      <c r="AN38" s="644"/>
      <c r="AO38" s="679"/>
      <c r="AQ38" s="680" t="s">
        <v>341</v>
      </c>
      <c r="AR38" s="681"/>
      <c r="AS38" s="681"/>
      <c r="AT38" s="681"/>
      <c r="AU38" s="681"/>
      <c r="AV38" s="681"/>
      <c r="AW38" s="681"/>
      <c r="AX38" s="681"/>
      <c r="AY38" s="682"/>
      <c r="AZ38" s="640">
        <v>361156</v>
      </c>
      <c r="BA38" s="641"/>
      <c r="BB38" s="641"/>
      <c r="BC38" s="641"/>
      <c r="BD38" s="659"/>
      <c r="BE38" s="659"/>
      <c r="BF38" s="683"/>
      <c r="BG38" s="673" t="s">
        <v>342</v>
      </c>
      <c r="BH38" s="674"/>
      <c r="BI38" s="674"/>
      <c r="BJ38" s="674"/>
      <c r="BK38" s="674"/>
      <c r="BL38" s="674"/>
      <c r="BM38" s="674"/>
      <c r="BN38" s="674"/>
      <c r="BO38" s="674"/>
      <c r="BP38" s="674"/>
      <c r="BQ38" s="674"/>
      <c r="BR38" s="674"/>
      <c r="BS38" s="674"/>
      <c r="BT38" s="674"/>
      <c r="BU38" s="675"/>
      <c r="BV38" s="640">
        <v>8421</v>
      </c>
      <c r="BW38" s="641"/>
      <c r="BX38" s="641"/>
      <c r="BY38" s="641"/>
      <c r="BZ38" s="641"/>
      <c r="CA38" s="641"/>
      <c r="CB38" s="684"/>
      <c r="CD38" s="673" t="s">
        <v>343</v>
      </c>
      <c r="CE38" s="674"/>
      <c r="CF38" s="674"/>
      <c r="CG38" s="674"/>
      <c r="CH38" s="674"/>
      <c r="CI38" s="674"/>
      <c r="CJ38" s="674"/>
      <c r="CK38" s="674"/>
      <c r="CL38" s="674"/>
      <c r="CM38" s="674"/>
      <c r="CN38" s="674"/>
      <c r="CO38" s="674"/>
      <c r="CP38" s="674"/>
      <c r="CQ38" s="675"/>
      <c r="CR38" s="640">
        <v>2820618</v>
      </c>
      <c r="CS38" s="641"/>
      <c r="CT38" s="641"/>
      <c r="CU38" s="641"/>
      <c r="CV38" s="641"/>
      <c r="CW38" s="641"/>
      <c r="CX38" s="641"/>
      <c r="CY38" s="642"/>
      <c r="CZ38" s="643">
        <v>10.199999999999999</v>
      </c>
      <c r="DA38" s="661"/>
      <c r="DB38" s="661"/>
      <c r="DC38" s="662"/>
      <c r="DD38" s="646">
        <v>2266556</v>
      </c>
      <c r="DE38" s="641"/>
      <c r="DF38" s="641"/>
      <c r="DG38" s="641"/>
      <c r="DH38" s="641"/>
      <c r="DI38" s="641"/>
      <c r="DJ38" s="641"/>
      <c r="DK38" s="642"/>
      <c r="DL38" s="646">
        <v>1673350</v>
      </c>
      <c r="DM38" s="641"/>
      <c r="DN38" s="641"/>
      <c r="DO38" s="641"/>
      <c r="DP38" s="641"/>
      <c r="DQ38" s="641"/>
      <c r="DR38" s="641"/>
      <c r="DS38" s="641"/>
      <c r="DT38" s="641"/>
      <c r="DU38" s="641"/>
      <c r="DV38" s="642"/>
      <c r="DW38" s="643">
        <v>9.9</v>
      </c>
      <c r="DX38" s="661"/>
      <c r="DY38" s="661"/>
      <c r="DZ38" s="661"/>
      <c r="EA38" s="661"/>
      <c r="EB38" s="661"/>
      <c r="EC38" s="676"/>
    </row>
    <row r="39" spans="2:133" ht="11.25" customHeight="1" x14ac:dyDescent="0.2">
      <c r="B39" s="637" t="s">
        <v>344</v>
      </c>
      <c r="C39" s="638"/>
      <c r="D39" s="638"/>
      <c r="E39" s="638"/>
      <c r="F39" s="638"/>
      <c r="G39" s="638"/>
      <c r="H39" s="638"/>
      <c r="I39" s="638"/>
      <c r="J39" s="638"/>
      <c r="K39" s="638"/>
      <c r="L39" s="638"/>
      <c r="M39" s="638"/>
      <c r="N39" s="638"/>
      <c r="O39" s="638"/>
      <c r="P39" s="638"/>
      <c r="Q39" s="639"/>
      <c r="R39" s="640">
        <v>2014400</v>
      </c>
      <c r="S39" s="641"/>
      <c r="T39" s="641"/>
      <c r="U39" s="641"/>
      <c r="V39" s="641"/>
      <c r="W39" s="641"/>
      <c r="X39" s="641"/>
      <c r="Y39" s="642"/>
      <c r="Z39" s="677">
        <v>7.2</v>
      </c>
      <c r="AA39" s="677"/>
      <c r="AB39" s="677"/>
      <c r="AC39" s="677"/>
      <c r="AD39" s="678" t="s">
        <v>127</v>
      </c>
      <c r="AE39" s="678"/>
      <c r="AF39" s="678"/>
      <c r="AG39" s="678"/>
      <c r="AH39" s="678"/>
      <c r="AI39" s="678"/>
      <c r="AJ39" s="678"/>
      <c r="AK39" s="678"/>
      <c r="AL39" s="643" t="s">
        <v>127</v>
      </c>
      <c r="AM39" s="644"/>
      <c r="AN39" s="644"/>
      <c r="AO39" s="679"/>
      <c r="AQ39" s="680" t="s">
        <v>345</v>
      </c>
      <c r="AR39" s="681"/>
      <c r="AS39" s="681"/>
      <c r="AT39" s="681"/>
      <c r="AU39" s="681"/>
      <c r="AV39" s="681"/>
      <c r="AW39" s="681"/>
      <c r="AX39" s="681"/>
      <c r="AY39" s="682"/>
      <c r="AZ39" s="640" t="s">
        <v>264</v>
      </c>
      <c r="BA39" s="641"/>
      <c r="BB39" s="641"/>
      <c r="BC39" s="641"/>
      <c r="BD39" s="659"/>
      <c r="BE39" s="659"/>
      <c r="BF39" s="683"/>
      <c r="BG39" s="673" t="s">
        <v>346</v>
      </c>
      <c r="BH39" s="674"/>
      <c r="BI39" s="674"/>
      <c r="BJ39" s="674"/>
      <c r="BK39" s="674"/>
      <c r="BL39" s="674"/>
      <c r="BM39" s="674"/>
      <c r="BN39" s="674"/>
      <c r="BO39" s="674"/>
      <c r="BP39" s="674"/>
      <c r="BQ39" s="674"/>
      <c r="BR39" s="674"/>
      <c r="BS39" s="674"/>
      <c r="BT39" s="674"/>
      <c r="BU39" s="675"/>
      <c r="BV39" s="640">
        <v>13199</v>
      </c>
      <c r="BW39" s="641"/>
      <c r="BX39" s="641"/>
      <c r="BY39" s="641"/>
      <c r="BZ39" s="641"/>
      <c r="CA39" s="641"/>
      <c r="CB39" s="684"/>
      <c r="CD39" s="673" t="s">
        <v>347</v>
      </c>
      <c r="CE39" s="674"/>
      <c r="CF39" s="674"/>
      <c r="CG39" s="674"/>
      <c r="CH39" s="674"/>
      <c r="CI39" s="674"/>
      <c r="CJ39" s="674"/>
      <c r="CK39" s="674"/>
      <c r="CL39" s="674"/>
      <c r="CM39" s="674"/>
      <c r="CN39" s="674"/>
      <c r="CO39" s="674"/>
      <c r="CP39" s="674"/>
      <c r="CQ39" s="675"/>
      <c r="CR39" s="640">
        <v>155494</v>
      </c>
      <c r="CS39" s="659"/>
      <c r="CT39" s="659"/>
      <c r="CU39" s="659"/>
      <c r="CV39" s="659"/>
      <c r="CW39" s="659"/>
      <c r="CX39" s="659"/>
      <c r="CY39" s="660"/>
      <c r="CZ39" s="643">
        <v>0.6</v>
      </c>
      <c r="DA39" s="661"/>
      <c r="DB39" s="661"/>
      <c r="DC39" s="662"/>
      <c r="DD39" s="646">
        <v>140415</v>
      </c>
      <c r="DE39" s="659"/>
      <c r="DF39" s="659"/>
      <c r="DG39" s="659"/>
      <c r="DH39" s="659"/>
      <c r="DI39" s="659"/>
      <c r="DJ39" s="659"/>
      <c r="DK39" s="660"/>
      <c r="DL39" s="646" t="s">
        <v>127</v>
      </c>
      <c r="DM39" s="659"/>
      <c r="DN39" s="659"/>
      <c r="DO39" s="659"/>
      <c r="DP39" s="659"/>
      <c r="DQ39" s="659"/>
      <c r="DR39" s="659"/>
      <c r="DS39" s="659"/>
      <c r="DT39" s="659"/>
      <c r="DU39" s="659"/>
      <c r="DV39" s="660"/>
      <c r="DW39" s="643" t="s">
        <v>127</v>
      </c>
      <c r="DX39" s="661"/>
      <c r="DY39" s="661"/>
      <c r="DZ39" s="661"/>
      <c r="EA39" s="661"/>
      <c r="EB39" s="661"/>
      <c r="EC39" s="676"/>
    </row>
    <row r="40" spans="2:133" ht="11.25" customHeight="1" x14ac:dyDescent="0.2">
      <c r="B40" s="637" t="s">
        <v>348</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127</v>
      </c>
      <c r="AM40" s="644"/>
      <c r="AN40" s="644"/>
      <c r="AO40" s="679"/>
      <c r="AQ40" s="680" t="s">
        <v>349</v>
      </c>
      <c r="AR40" s="681"/>
      <c r="AS40" s="681"/>
      <c r="AT40" s="681"/>
      <c r="AU40" s="681"/>
      <c r="AV40" s="681"/>
      <c r="AW40" s="681"/>
      <c r="AX40" s="681"/>
      <c r="AY40" s="682"/>
      <c r="AZ40" s="640" t="s">
        <v>137</v>
      </c>
      <c r="BA40" s="641"/>
      <c r="BB40" s="641"/>
      <c r="BC40" s="641"/>
      <c r="BD40" s="659"/>
      <c r="BE40" s="659"/>
      <c r="BF40" s="683"/>
      <c r="BG40" s="685" t="s">
        <v>350</v>
      </c>
      <c r="BH40" s="686"/>
      <c r="BI40" s="686"/>
      <c r="BJ40" s="686"/>
      <c r="BK40" s="686"/>
      <c r="BL40" s="236"/>
      <c r="BM40" s="674" t="s">
        <v>351</v>
      </c>
      <c r="BN40" s="674"/>
      <c r="BO40" s="674"/>
      <c r="BP40" s="674"/>
      <c r="BQ40" s="674"/>
      <c r="BR40" s="674"/>
      <c r="BS40" s="674"/>
      <c r="BT40" s="674"/>
      <c r="BU40" s="675"/>
      <c r="BV40" s="640">
        <v>88</v>
      </c>
      <c r="BW40" s="641"/>
      <c r="BX40" s="641"/>
      <c r="BY40" s="641"/>
      <c r="BZ40" s="641"/>
      <c r="CA40" s="641"/>
      <c r="CB40" s="684"/>
      <c r="CD40" s="673" t="s">
        <v>352</v>
      </c>
      <c r="CE40" s="674"/>
      <c r="CF40" s="674"/>
      <c r="CG40" s="674"/>
      <c r="CH40" s="674"/>
      <c r="CI40" s="674"/>
      <c r="CJ40" s="674"/>
      <c r="CK40" s="674"/>
      <c r="CL40" s="674"/>
      <c r="CM40" s="674"/>
      <c r="CN40" s="674"/>
      <c r="CO40" s="674"/>
      <c r="CP40" s="674"/>
      <c r="CQ40" s="675"/>
      <c r="CR40" s="640">
        <v>153880</v>
      </c>
      <c r="CS40" s="641"/>
      <c r="CT40" s="641"/>
      <c r="CU40" s="641"/>
      <c r="CV40" s="641"/>
      <c r="CW40" s="641"/>
      <c r="CX40" s="641"/>
      <c r="CY40" s="642"/>
      <c r="CZ40" s="643">
        <v>0.6</v>
      </c>
      <c r="DA40" s="661"/>
      <c r="DB40" s="661"/>
      <c r="DC40" s="662"/>
      <c r="DD40" s="646">
        <v>149880</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2">
      <c r="B41" s="637" t="s">
        <v>353</v>
      </c>
      <c r="C41" s="638"/>
      <c r="D41" s="638"/>
      <c r="E41" s="638"/>
      <c r="F41" s="638"/>
      <c r="G41" s="638"/>
      <c r="H41" s="638"/>
      <c r="I41" s="638"/>
      <c r="J41" s="638"/>
      <c r="K41" s="638"/>
      <c r="L41" s="638"/>
      <c r="M41" s="638"/>
      <c r="N41" s="638"/>
      <c r="O41" s="638"/>
      <c r="P41" s="638"/>
      <c r="Q41" s="639"/>
      <c r="R41" s="640">
        <v>763500</v>
      </c>
      <c r="S41" s="641"/>
      <c r="T41" s="641"/>
      <c r="U41" s="641"/>
      <c r="V41" s="641"/>
      <c r="W41" s="641"/>
      <c r="X41" s="641"/>
      <c r="Y41" s="642"/>
      <c r="Z41" s="677">
        <v>2.7</v>
      </c>
      <c r="AA41" s="677"/>
      <c r="AB41" s="677"/>
      <c r="AC41" s="677"/>
      <c r="AD41" s="678" t="s">
        <v>137</v>
      </c>
      <c r="AE41" s="678"/>
      <c r="AF41" s="678"/>
      <c r="AG41" s="678"/>
      <c r="AH41" s="678"/>
      <c r="AI41" s="678"/>
      <c r="AJ41" s="678"/>
      <c r="AK41" s="678"/>
      <c r="AL41" s="643" t="s">
        <v>127</v>
      </c>
      <c r="AM41" s="644"/>
      <c r="AN41" s="644"/>
      <c r="AO41" s="679"/>
      <c r="AQ41" s="680" t="s">
        <v>354</v>
      </c>
      <c r="AR41" s="681"/>
      <c r="AS41" s="681"/>
      <c r="AT41" s="681"/>
      <c r="AU41" s="681"/>
      <c r="AV41" s="681"/>
      <c r="AW41" s="681"/>
      <c r="AX41" s="681"/>
      <c r="AY41" s="682"/>
      <c r="AZ41" s="640">
        <v>824358</v>
      </c>
      <c r="BA41" s="641"/>
      <c r="BB41" s="641"/>
      <c r="BC41" s="641"/>
      <c r="BD41" s="659"/>
      <c r="BE41" s="659"/>
      <c r="BF41" s="683"/>
      <c r="BG41" s="685"/>
      <c r="BH41" s="686"/>
      <c r="BI41" s="686"/>
      <c r="BJ41" s="686"/>
      <c r="BK41" s="686"/>
      <c r="BL41" s="236"/>
      <c r="BM41" s="674" t="s">
        <v>355</v>
      </c>
      <c r="BN41" s="674"/>
      <c r="BO41" s="674"/>
      <c r="BP41" s="674"/>
      <c r="BQ41" s="674"/>
      <c r="BR41" s="674"/>
      <c r="BS41" s="674"/>
      <c r="BT41" s="674"/>
      <c r="BU41" s="675"/>
      <c r="BV41" s="640" t="s">
        <v>137</v>
      </c>
      <c r="BW41" s="641"/>
      <c r="BX41" s="641"/>
      <c r="BY41" s="641"/>
      <c r="BZ41" s="641"/>
      <c r="CA41" s="641"/>
      <c r="CB41" s="684"/>
      <c r="CD41" s="673" t="s">
        <v>356</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127</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357</v>
      </c>
      <c r="C42" s="622"/>
      <c r="D42" s="622"/>
      <c r="E42" s="622"/>
      <c r="F42" s="622"/>
      <c r="G42" s="622"/>
      <c r="H42" s="622"/>
      <c r="I42" s="622"/>
      <c r="J42" s="622"/>
      <c r="K42" s="622"/>
      <c r="L42" s="622"/>
      <c r="M42" s="622"/>
      <c r="N42" s="622"/>
      <c r="O42" s="622"/>
      <c r="P42" s="622"/>
      <c r="Q42" s="623"/>
      <c r="R42" s="624">
        <v>27909558</v>
      </c>
      <c r="S42" s="663"/>
      <c r="T42" s="663"/>
      <c r="U42" s="663"/>
      <c r="V42" s="663"/>
      <c r="W42" s="663"/>
      <c r="X42" s="663"/>
      <c r="Y42" s="665"/>
      <c r="Z42" s="666">
        <v>100</v>
      </c>
      <c r="AA42" s="666"/>
      <c r="AB42" s="666"/>
      <c r="AC42" s="666"/>
      <c r="AD42" s="667">
        <v>16143465</v>
      </c>
      <c r="AE42" s="667"/>
      <c r="AF42" s="667"/>
      <c r="AG42" s="667"/>
      <c r="AH42" s="667"/>
      <c r="AI42" s="667"/>
      <c r="AJ42" s="667"/>
      <c r="AK42" s="667"/>
      <c r="AL42" s="627">
        <v>100</v>
      </c>
      <c r="AM42" s="668"/>
      <c r="AN42" s="668"/>
      <c r="AO42" s="669"/>
      <c r="AQ42" s="670" t="s">
        <v>358</v>
      </c>
      <c r="AR42" s="671"/>
      <c r="AS42" s="671"/>
      <c r="AT42" s="671"/>
      <c r="AU42" s="671"/>
      <c r="AV42" s="671"/>
      <c r="AW42" s="671"/>
      <c r="AX42" s="671"/>
      <c r="AY42" s="672"/>
      <c r="AZ42" s="624">
        <v>1944228</v>
      </c>
      <c r="BA42" s="663"/>
      <c r="BB42" s="663"/>
      <c r="BC42" s="663"/>
      <c r="BD42" s="625"/>
      <c r="BE42" s="625"/>
      <c r="BF42" s="689"/>
      <c r="BG42" s="687"/>
      <c r="BH42" s="688"/>
      <c r="BI42" s="688"/>
      <c r="BJ42" s="688"/>
      <c r="BK42" s="688"/>
      <c r="BL42" s="237"/>
      <c r="BM42" s="690" t="s">
        <v>359</v>
      </c>
      <c r="BN42" s="690"/>
      <c r="BO42" s="690"/>
      <c r="BP42" s="690"/>
      <c r="BQ42" s="690"/>
      <c r="BR42" s="690"/>
      <c r="BS42" s="690"/>
      <c r="BT42" s="690"/>
      <c r="BU42" s="691"/>
      <c r="BV42" s="624">
        <v>386</v>
      </c>
      <c r="BW42" s="663"/>
      <c r="BX42" s="663"/>
      <c r="BY42" s="663"/>
      <c r="BZ42" s="663"/>
      <c r="CA42" s="663"/>
      <c r="CB42" s="664"/>
      <c r="CD42" s="637" t="s">
        <v>360</v>
      </c>
      <c r="CE42" s="638"/>
      <c r="CF42" s="638"/>
      <c r="CG42" s="638"/>
      <c r="CH42" s="638"/>
      <c r="CI42" s="638"/>
      <c r="CJ42" s="638"/>
      <c r="CK42" s="638"/>
      <c r="CL42" s="638"/>
      <c r="CM42" s="638"/>
      <c r="CN42" s="638"/>
      <c r="CO42" s="638"/>
      <c r="CP42" s="638"/>
      <c r="CQ42" s="639"/>
      <c r="CR42" s="640">
        <v>2040429</v>
      </c>
      <c r="CS42" s="641"/>
      <c r="CT42" s="641"/>
      <c r="CU42" s="641"/>
      <c r="CV42" s="641"/>
      <c r="CW42" s="641"/>
      <c r="CX42" s="641"/>
      <c r="CY42" s="642"/>
      <c r="CZ42" s="643">
        <v>7.4</v>
      </c>
      <c r="DA42" s="644"/>
      <c r="DB42" s="644"/>
      <c r="DC42" s="645"/>
      <c r="DD42" s="646">
        <v>233971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361</v>
      </c>
      <c r="CE43" s="638"/>
      <c r="CF43" s="638"/>
      <c r="CG43" s="638"/>
      <c r="CH43" s="638"/>
      <c r="CI43" s="638"/>
      <c r="CJ43" s="638"/>
      <c r="CK43" s="638"/>
      <c r="CL43" s="638"/>
      <c r="CM43" s="638"/>
      <c r="CN43" s="638"/>
      <c r="CO43" s="638"/>
      <c r="CP43" s="638"/>
      <c r="CQ43" s="639"/>
      <c r="CR43" s="640">
        <v>132226</v>
      </c>
      <c r="CS43" s="659"/>
      <c r="CT43" s="659"/>
      <c r="CU43" s="659"/>
      <c r="CV43" s="659"/>
      <c r="CW43" s="659"/>
      <c r="CX43" s="659"/>
      <c r="CY43" s="660"/>
      <c r="CZ43" s="643">
        <v>0.5</v>
      </c>
      <c r="DA43" s="661"/>
      <c r="DB43" s="661"/>
      <c r="DC43" s="662"/>
      <c r="DD43" s="646">
        <v>132226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309</v>
      </c>
      <c r="CE44" s="654"/>
      <c r="CF44" s="637" t="s">
        <v>362</v>
      </c>
      <c r="CG44" s="638"/>
      <c r="CH44" s="638"/>
      <c r="CI44" s="638"/>
      <c r="CJ44" s="638"/>
      <c r="CK44" s="638"/>
      <c r="CL44" s="638"/>
      <c r="CM44" s="638"/>
      <c r="CN44" s="638"/>
      <c r="CO44" s="638"/>
      <c r="CP44" s="638"/>
      <c r="CQ44" s="639"/>
      <c r="CR44" s="640">
        <v>2027658</v>
      </c>
      <c r="CS44" s="641"/>
      <c r="CT44" s="641"/>
      <c r="CU44" s="641"/>
      <c r="CV44" s="641"/>
      <c r="CW44" s="641"/>
      <c r="CX44" s="641"/>
      <c r="CY44" s="642"/>
      <c r="CZ44" s="643">
        <v>7.4</v>
      </c>
      <c r="DA44" s="644"/>
      <c r="DB44" s="644"/>
      <c r="DC44" s="645"/>
      <c r="DD44" s="646">
        <v>233900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363</v>
      </c>
      <c r="CG45" s="638"/>
      <c r="CH45" s="638"/>
      <c r="CI45" s="638"/>
      <c r="CJ45" s="638"/>
      <c r="CK45" s="638"/>
      <c r="CL45" s="638"/>
      <c r="CM45" s="638"/>
      <c r="CN45" s="638"/>
      <c r="CO45" s="638"/>
      <c r="CP45" s="638"/>
      <c r="CQ45" s="639"/>
      <c r="CR45" s="640">
        <v>1409347</v>
      </c>
      <c r="CS45" s="659"/>
      <c r="CT45" s="659"/>
      <c r="CU45" s="659"/>
      <c r="CV45" s="659"/>
      <c r="CW45" s="659"/>
      <c r="CX45" s="659"/>
      <c r="CY45" s="660"/>
      <c r="CZ45" s="643">
        <v>5.0999999999999996</v>
      </c>
      <c r="DA45" s="661"/>
      <c r="DB45" s="661"/>
      <c r="DC45" s="662"/>
      <c r="DD45" s="646">
        <v>47382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365</v>
      </c>
      <c r="CG46" s="638"/>
      <c r="CH46" s="638"/>
      <c r="CI46" s="638"/>
      <c r="CJ46" s="638"/>
      <c r="CK46" s="638"/>
      <c r="CL46" s="638"/>
      <c r="CM46" s="638"/>
      <c r="CN46" s="638"/>
      <c r="CO46" s="638"/>
      <c r="CP46" s="638"/>
      <c r="CQ46" s="639"/>
      <c r="CR46" s="640">
        <v>577289</v>
      </c>
      <c r="CS46" s="641"/>
      <c r="CT46" s="641"/>
      <c r="CU46" s="641"/>
      <c r="CV46" s="641"/>
      <c r="CW46" s="641"/>
      <c r="CX46" s="641"/>
      <c r="CY46" s="642"/>
      <c r="CZ46" s="643">
        <v>2.1</v>
      </c>
      <c r="DA46" s="644"/>
      <c r="DB46" s="644"/>
      <c r="DC46" s="645"/>
      <c r="DD46" s="646">
        <v>185896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367</v>
      </c>
      <c r="CG47" s="638"/>
      <c r="CH47" s="638"/>
      <c r="CI47" s="638"/>
      <c r="CJ47" s="638"/>
      <c r="CK47" s="638"/>
      <c r="CL47" s="638"/>
      <c r="CM47" s="638"/>
      <c r="CN47" s="638"/>
      <c r="CO47" s="638"/>
      <c r="CP47" s="638"/>
      <c r="CQ47" s="639"/>
      <c r="CR47" s="640">
        <v>12771</v>
      </c>
      <c r="CS47" s="659"/>
      <c r="CT47" s="659"/>
      <c r="CU47" s="659"/>
      <c r="CV47" s="659"/>
      <c r="CW47" s="659"/>
      <c r="CX47" s="659"/>
      <c r="CY47" s="660"/>
      <c r="CZ47" s="643">
        <v>0</v>
      </c>
      <c r="DA47" s="661"/>
      <c r="DB47" s="661"/>
      <c r="DC47" s="662"/>
      <c r="DD47" s="646">
        <v>71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0.8" x14ac:dyDescent="0.2">
      <c r="B48" s="241" t="s">
        <v>368</v>
      </c>
      <c r="CD48" s="657"/>
      <c r="CE48" s="658"/>
      <c r="CF48" s="637" t="s">
        <v>369</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370</v>
      </c>
      <c r="CE49" s="622"/>
      <c r="CF49" s="622"/>
      <c r="CG49" s="622"/>
      <c r="CH49" s="622"/>
      <c r="CI49" s="622"/>
      <c r="CJ49" s="622"/>
      <c r="CK49" s="622"/>
      <c r="CL49" s="622"/>
      <c r="CM49" s="622"/>
      <c r="CN49" s="622"/>
      <c r="CO49" s="622"/>
      <c r="CP49" s="622"/>
      <c r="CQ49" s="623"/>
      <c r="CR49" s="624">
        <v>27583607</v>
      </c>
      <c r="CS49" s="625"/>
      <c r="CT49" s="625"/>
      <c r="CU49" s="625"/>
      <c r="CV49" s="625"/>
      <c r="CW49" s="625"/>
      <c r="CX49" s="625"/>
      <c r="CY49" s="626"/>
      <c r="CZ49" s="627">
        <v>100</v>
      </c>
      <c r="DA49" s="628"/>
      <c r="DB49" s="628"/>
      <c r="DC49" s="629"/>
      <c r="DD49" s="630">
        <v>18475074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IU1JfuT1IKQ6PdrC7O+2HV2JnSYNDUJC/Mm6nf0PDfSRgQ0P1Et7oiwIQycx95eptaWuzcPDvvjxEqgm6ENDQ==" saltValue="r/fUi+IgqNVSoibsFeKm1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372</v>
      </c>
      <c r="DK2" s="1166"/>
      <c r="DL2" s="1166"/>
      <c r="DM2" s="1166"/>
      <c r="DN2" s="1166"/>
      <c r="DO2" s="1167"/>
      <c r="DP2" s="250"/>
      <c r="DQ2" s="1165" t="s">
        <v>373</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376</v>
      </c>
      <c r="B5" s="1051"/>
      <c r="C5" s="1051"/>
      <c r="D5" s="1051"/>
      <c r="E5" s="1051"/>
      <c r="F5" s="1051"/>
      <c r="G5" s="1051"/>
      <c r="H5" s="1051"/>
      <c r="I5" s="1051"/>
      <c r="J5" s="1051"/>
      <c r="K5" s="1051"/>
      <c r="L5" s="1051"/>
      <c r="M5" s="1051"/>
      <c r="N5" s="1051"/>
      <c r="O5" s="1051"/>
      <c r="P5" s="1052"/>
      <c r="Q5" s="1056" t="s">
        <v>377</v>
      </c>
      <c r="R5" s="1057"/>
      <c r="S5" s="1057"/>
      <c r="T5" s="1057"/>
      <c r="U5" s="1058"/>
      <c r="V5" s="1056" t="s">
        <v>378</v>
      </c>
      <c r="W5" s="1057"/>
      <c r="X5" s="1057"/>
      <c r="Y5" s="1057"/>
      <c r="Z5" s="1058"/>
      <c r="AA5" s="1056" t="s">
        <v>379</v>
      </c>
      <c r="AB5" s="1057"/>
      <c r="AC5" s="1057"/>
      <c r="AD5" s="1057"/>
      <c r="AE5" s="1057"/>
      <c r="AF5" s="1168" t="s">
        <v>380</v>
      </c>
      <c r="AG5" s="1057"/>
      <c r="AH5" s="1057"/>
      <c r="AI5" s="1057"/>
      <c r="AJ5" s="1072"/>
      <c r="AK5" s="1057" t="s">
        <v>381</v>
      </c>
      <c r="AL5" s="1057"/>
      <c r="AM5" s="1057"/>
      <c r="AN5" s="1057"/>
      <c r="AO5" s="1058"/>
      <c r="AP5" s="1056" t="s">
        <v>382</v>
      </c>
      <c r="AQ5" s="1057"/>
      <c r="AR5" s="1057"/>
      <c r="AS5" s="1057"/>
      <c r="AT5" s="1058"/>
      <c r="AU5" s="1056" t="s">
        <v>383</v>
      </c>
      <c r="AV5" s="1057"/>
      <c r="AW5" s="1057"/>
      <c r="AX5" s="1057"/>
      <c r="AY5" s="1072"/>
      <c r="AZ5" s="257"/>
      <c r="BA5" s="257"/>
      <c r="BB5" s="257"/>
      <c r="BC5" s="257"/>
      <c r="BD5" s="257"/>
      <c r="BE5" s="258"/>
      <c r="BF5" s="258"/>
      <c r="BG5" s="258"/>
      <c r="BH5" s="258"/>
      <c r="BI5" s="258"/>
      <c r="BJ5" s="258"/>
      <c r="BK5" s="258"/>
      <c r="BL5" s="258"/>
      <c r="BM5" s="258"/>
      <c r="BN5" s="258"/>
      <c r="BO5" s="258"/>
      <c r="BP5" s="258"/>
      <c r="BQ5" s="1050" t="s">
        <v>384</v>
      </c>
      <c r="BR5" s="1051"/>
      <c r="BS5" s="1051"/>
      <c r="BT5" s="1051"/>
      <c r="BU5" s="1051"/>
      <c r="BV5" s="1051"/>
      <c r="BW5" s="1051"/>
      <c r="BX5" s="1051"/>
      <c r="BY5" s="1051"/>
      <c r="BZ5" s="1051"/>
      <c r="CA5" s="1051"/>
      <c r="CB5" s="1051"/>
      <c r="CC5" s="1051"/>
      <c r="CD5" s="1051"/>
      <c r="CE5" s="1051"/>
      <c r="CF5" s="1051"/>
      <c r="CG5" s="1052"/>
      <c r="CH5" s="1056" t="s">
        <v>385</v>
      </c>
      <c r="CI5" s="1057"/>
      <c r="CJ5" s="1057"/>
      <c r="CK5" s="1057"/>
      <c r="CL5" s="1058"/>
      <c r="CM5" s="1056" t="s">
        <v>386</v>
      </c>
      <c r="CN5" s="1057"/>
      <c r="CO5" s="1057"/>
      <c r="CP5" s="1057"/>
      <c r="CQ5" s="1058"/>
      <c r="CR5" s="1056" t="s">
        <v>387</v>
      </c>
      <c r="CS5" s="1057"/>
      <c r="CT5" s="1057"/>
      <c r="CU5" s="1057"/>
      <c r="CV5" s="1058"/>
      <c r="CW5" s="1056" t="s">
        <v>388</v>
      </c>
      <c r="CX5" s="1057"/>
      <c r="CY5" s="1057"/>
      <c r="CZ5" s="1057"/>
      <c r="DA5" s="1058"/>
      <c r="DB5" s="1056" t="s">
        <v>389</v>
      </c>
      <c r="DC5" s="1057"/>
      <c r="DD5" s="1057"/>
      <c r="DE5" s="1057"/>
      <c r="DF5" s="1058"/>
      <c r="DG5" s="1153" t="s">
        <v>390</v>
      </c>
      <c r="DH5" s="1154"/>
      <c r="DI5" s="1154"/>
      <c r="DJ5" s="1154"/>
      <c r="DK5" s="1155"/>
      <c r="DL5" s="1153" t="s">
        <v>391</v>
      </c>
      <c r="DM5" s="1154"/>
      <c r="DN5" s="1154"/>
      <c r="DO5" s="1154"/>
      <c r="DP5" s="1155"/>
      <c r="DQ5" s="1056" t="s">
        <v>392</v>
      </c>
      <c r="DR5" s="1057"/>
      <c r="DS5" s="1057"/>
      <c r="DT5" s="1057"/>
      <c r="DU5" s="1058"/>
      <c r="DV5" s="1056" t="s">
        <v>383</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393</v>
      </c>
      <c r="C7" s="1106"/>
      <c r="D7" s="1106"/>
      <c r="E7" s="1106"/>
      <c r="F7" s="1106"/>
      <c r="G7" s="1106"/>
      <c r="H7" s="1106"/>
      <c r="I7" s="1106"/>
      <c r="J7" s="1106"/>
      <c r="K7" s="1106"/>
      <c r="L7" s="1106"/>
      <c r="M7" s="1106"/>
      <c r="N7" s="1106"/>
      <c r="O7" s="1106"/>
      <c r="P7" s="1107"/>
      <c r="Q7" s="1159">
        <v>27915</v>
      </c>
      <c r="R7" s="1160"/>
      <c r="S7" s="1160"/>
      <c r="T7" s="1160"/>
      <c r="U7" s="1160"/>
      <c r="V7" s="1160">
        <v>27589</v>
      </c>
      <c r="W7" s="1160"/>
      <c r="X7" s="1160"/>
      <c r="Y7" s="1160"/>
      <c r="Z7" s="1160"/>
      <c r="AA7" s="1160">
        <v>326</v>
      </c>
      <c r="AB7" s="1160"/>
      <c r="AC7" s="1160"/>
      <c r="AD7" s="1160"/>
      <c r="AE7" s="1161"/>
      <c r="AF7" s="1162">
        <v>229</v>
      </c>
      <c r="AG7" s="1163"/>
      <c r="AH7" s="1163"/>
      <c r="AI7" s="1163"/>
      <c r="AJ7" s="1164"/>
      <c r="AK7" s="1146" t="s">
        <v>603</v>
      </c>
      <c r="AL7" s="1147"/>
      <c r="AM7" s="1147"/>
      <c r="AN7" s="1147"/>
      <c r="AO7" s="1147"/>
      <c r="AP7" s="1147">
        <v>31900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594</v>
      </c>
      <c r="BT7" s="1151"/>
      <c r="BU7" s="1151"/>
      <c r="BV7" s="1151"/>
      <c r="BW7" s="1151"/>
      <c r="BX7" s="1151"/>
      <c r="BY7" s="1151"/>
      <c r="BZ7" s="1151"/>
      <c r="CA7" s="1151"/>
      <c r="CB7" s="1151"/>
      <c r="CC7" s="1151"/>
      <c r="CD7" s="1151"/>
      <c r="CE7" s="1151"/>
      <c r="CF7" s="1151"/>
      <c r="CG7" s="1152"/>
      <c r="CH7" s="1143">
        <v>8</v>
      </c>
      <c r="CI7" s="1144"/>
      <c r="CJ7" s="1144"/>
      <c r="CK7" s="1144"/>
      <c r="CL7" s="1145"/>
      <c r="CM7" s="1143">
        <v>72</v>
      </c>
      <c r="CN7" s="1144"/>
      <c r="CO7" s="1144"/>
      <c r="CP7" s="1144"/>
      <c r="CQ7" s="1145"/>
      <c r="CR7" s="1143">
        <v>20</v>
      </c>
      <c r="CS7" s="1144"/>
      <c r="CT7" s="1144"/>
      <c r="CU7" s="1144"/>
      <c r="CV7" s="1145"/>
      <c r="CW7" s="1143">
        <v>0</v>
      </c>
      <c r="CX7" s="1144"/>
      <c r="CY7" s="1144"/>
      <c r="CZ7" s="1144"/>
      <c r="DA7" s="1145"/>
      <c r="DB7" s="1143">
        <v>0</v>
      </c>
      <c r="DC7" s="1144"/>
      <c r="DD7" s="1144"/>
      <c r="DE7" s="1144"/>
      <c r="DF7" s="1145"/>
      <c r="DG7" s="1143">
        <v>0</v>
      </c>
      <c r="DH7" s="1144"/>
      <c r="DI7" s="1144"/>
      <c r="DJ7" s="1144"/>
      <c r="DK7" s="1145"/>
      <c r="DL7" s="1143">
        <v>0</v>
      </c>
      <c r="DM7" s="1144"/>
      <c r="DN7" s="1144"/>
      <c r="DO7" s="1144"/>
      <c r="DP7" s="1145"/>
      <c r="DQ7" s="1143">
        <v>0</v>
      </c>
      <c r="DR7" s="1144"/>
      <c r="DS7" s="1144"/>
      <c r="DT7" s="1144"/>
      <c r="DU7" s="1145"/>
      <c r="DV7" s="1170"/>
      <c r="DW7" s="1171"/>
      <c r="DX7" s="1171"/>
      <c r="DY7" s="1171"/>
      <c r="DZ7" s="1172"/>
      <c r="EA7" s="255"/>
    </row>
    <row r="8" spans="1:131" s="256" customFormat="1" ht="26.25" customHeight="1" x14ac:dyDescent="0.2">
      <c r="A8" s="262">
        <v>2</v>
      </c>
      <c r="B8" s="1086" t="s">
        <v>394</v>
      </c>
      <c r="C8" s="1087"/>
      <c r="D8" s="1087"/>
      <c r="E8" s="1087"/>
      <c r="F8" s="1087"/>
      <c r="G8" s="1087"/>
      <c r="H8" s="1087"/>
      <c r="I8" s="1087"/>
      <c r="J8" s="1087"/>
      <c r="K8" s="1087"/>
      <c r="L8" s="1087"/>
      <c r="M8" s="1087"/>
      <c r="N8" s="1087"/>
      <c r="O8" s="1087"/>
      <c r="P8" s="1088"/>
      <c r="Q8" s="1098">
        <v>1</v>
      </c>
      <c r="R8" s="1099"/>
      <c r="S8" s="1099"/>
      <c r="T8" s="1099"/>
      <c r="U8" s="1099"/>
      <c r="V8" s="1099">
        <v>1</v>
      </c>
      <c r="W8" s="1099"/>
      <c r="X8" s="1099"/>
      <c r="Y8" s="1099"/>
      <c r="Z8" s="1099"/>
      <c r="AA8" s="1099" t="s">
        <v>603</v>
      </c>
      <c r="AB8" s="1099"/>
      <c r="AC8" s="1099"/>
      <c r="AD8" s="1099"/>
      <c r="AE8" s="1100"/>
      <c r="AF8" s="1092" t="s">
        <v>127</v>
      </c>
      <c r="AG8" s="1093"/>
      <c r="AH8" s="1093"/>
      <c r="AI8" s="1093"/>
      <c r="AJ8" s="1094"/>
      <c r="AK8" s="1141">
        <v>1</v>
      </c>
      <c r="AL8" s="1142"/>
      <c r="AM8" s="1142"/>
      <c r="AN8" s="1142"/>
      <c r="AO8" s="1142"/>
      <c r="AP8" s="1142">
        <v>170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595</v>
      </c>
      <c r="BT8" s="1070"/>
      <c r="BU8" s="1070"/>
      <c r="BV8" s="1070"/>
      <c r="BW8" s="1070"/>
      <c r="BX8" s="1070"/>
      <c r="BY8" s="1070"/>
      <c r="BZ8" s="1070"/>
      <c r="CA8" s="1070"/>
      <c r="CB8" s="1070"/>
      <c r="CC8" s="1070"/>
      <c r="CD8" s="1070"/>
      <c r="CE8" s="1070"/>
      <c r="CF8" s="1070"/>
      <c r="CG8" s="1071"/>
      <c r="CH8" s="1044">
        <v>-4</v>
      </c>
      <c r="CI8" s="1045"/>
      <c r="CJ8" s="1045"/>
      <c r="CK8" s="1045"/>
      <c r="CL8" s="1046"/>
      <c r="CM8" s="1044">
        <v>53</v>
      </c>
      <c r="CN8" s="1045"/>
      <c r="CO8" s="1045"/>
      <c r="CP8" s="1045"/>
      <c r="CQ8" s="1046"/>
      <c r="CR8" s="1044">
        <v>30</v>
      </c>
      <c r="CS8" s="1045"/>
      <c r="CT8" s="1045"/>
      <c r="CU8" s="1045"/>
      <c r="CV8" s="1046"/>
      <c r="CW8" s="1044">
        <v>56</v>
      </c>
      <c r="CX8" s="1045"/>
      <c r="CY8" s="1045"/>
      <c r="CZ8" s="1045"/>
      <c r="DA8" s="1046"/>
      <c r="DB8" s="1044">
        <v>0</v>
      </c>
      <c r="DC8" s="1045"/>
      <c r="DD8" s="1045"/>
      <c r="DE8" s="1045"/>
      <c r="DF8" s="1046"/>
      <c r="DG8" s="1044">
        <v>0</v>
      </c>
      <c r="DH8" s="1045"/>
      <c r="DI8" s="1045"/>
      <c r="DJ8" s="1045"/>
      <c r="DK8" s="1046"/>
      <c r="DL8" s="1044">
        <v>0</v>
      </c>
      <c r="DM8" s="1045"/>
      <c r="DN8" s="1045"/>
      <c r="DO8" s="1045"/>
      <c r="DP8" s="1046"/>
      <c r="DQ8" s="1044">
        <v>0</v>
      </c>
      <c r="DR8" s="1045"/>
      <c r="DS8" s="1045"/>
      <c r="DT8" s="1045"/>
      <c r="DU8" s="1046"/>
      <c r="DV8" s="1047"/>
      <c r="DW8" s="1048"/>
      <c r="DX8" s="1048"/>
      <c r="DY8" s="1048"/>
      <c r="DZ8" s="1049"/>
      <c r="EA8" s="255"/>
    </row>
    <row r="9" spans="1:131" s="256" customFormat="1" ht="26.25" customHeight="1" x14ac:dyDescent="0.2">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596</v>
      </c>
      <c r="BT9" s="1070"/>
      <c r="BU9" s="1070"/>
      <c r="BV9" s="1070"/>
      <c r="BW9" s="1070"/>
      <c r="BX9" s="1070"/>
      <c r="BY9" s="1070"/>
      <c r="BZ9" s="1070"/>
      <c r="CA9" s="1070"/>
      <c r="CB9" s="1070"/>
      <c r="CC9" s="1070"/>
      <c r="CD9" s="1070"/>
      <c r="CE9" s="1070"/>
      <c r="CF9" s="1070"/>
      <c r="CG9" s="1071"/>
      <c r="CH9" s="1044">
        <v>6</v>
      </c>
      <c r="CI9" s="1045"/>
      <c r="CJ9" s="1045"/>
      <c r="CK9" s="1045"/>
      <c r="CL9" s="1046"/>
      <c r="CM9" s="1044">
        <v>13</v>
      </c>
      <c r="CN9" s="1045"/>
      <c r="CO9" s="1045"/>
      <c r="CP9" s="1045"/>
      <c r="CQ9" s="1046"/>
      <c r="CR9" s="1044">
        <v>8</v>
      </c>
      <c r="CS9" s="1045"/>
      <c r="CT9" s="1045"/>
      <c r="CU9" s="1045"/>
      <c r="CV9" s="1046"/>
      <c r="CW9" s="1044">
        <v>0</v>
      </c>
      <c r="CX9" s="1045"/>
      <c r="CY9" s="1045"/>
      <c r="CZ9" s="1045"/>
      <c r="DA9" s="1046"/>
      <c r="DB9" s="1044">
        <v>0</v>
      </c>
      <c r="DC9" s="1045"/>
      <c r="DD9" s="1045"/>
      <c r="DE9" s="1045"/>
      <c r="DF9" s="1046"/>
      <c r="DG9" s="1044">
        <v>0</v>
      </c>
      <c r="DH9" s="1045"/>
      <c r="DI9" s="1045"/>
      <c r="DJ9" s="1045"/>
      <c r="DK9" s="1046"/>
      <c r="DL9" s="1044">
        <v>0</v>
      </c>
      <c r="DM9" s="1045"/>
      <c r="DN9" s="1045"/>
      <c r="DO9" s="1045"/>
      <c r="DP9" s="1046"/>
      <c r="DQ9" s="1044">
        <v>0</v>
      </c>
      <c r="DR9" s="1045"/>
      <c r="DS9" s="1045"/>
      <c r="DT9" s="1045"/>
      <c r="DU9" s="1046"/>
      <c r="DV9" s="1047"/>
      <c r="DW9" s="1048"/>
      <c r="DX9" s="1048"/>
      <c r="DY9" s="1048"/>
      <c r="DZ9" s="1049"/>
      <c r="EA9" s="255"/>
    </row>
    <row r="10" spans="1:131" s="256" customFormat="1" ht="26.25" customHeight="1" x14ac:dyDescent="0.2">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597</v>
      </c>
      <c r="BT10" s="1070"/>
      <c r="BU10" s="1070"/>
      <c r="BV10" s="1070"/>
      <c r="BW10" s="1070"/>
      <c r="BX10" s="1070"/>
      <c r="BY10" s="1070"/>
      <c r="BZ10" s="1070"/>
      <c r="CA10" s="1070"/>
      <c r="CB10" s="1070"/>
      <c r="CC10" s="1070"/>
      <c r="CD10" s="1070"/>
      <c r="CE10" s="1070"/>
      <c r="CF10" s="1070"/>
      <c r="CG10" s="1071"/>
      <c r="CH10" s="1044" t="s">
        <v>603</v>
      </c>
      <c r="CI10" s="1045"/>
      <c r="CJ10" s="1045"/>
      <c r="CK10" s="1045"/>
      <c r="CL10" s="1046"/>
      <c r="CM10" s="1044">
        <v>3</v>
      </c>
      <c r="CN10" s="1045"/>
      <c r="CO10" s="1045"/>
      <c r="CP10" s="1045"/>
      <c r="CQ10" s="1046"/>
      <c r="CR10" s="1044">
        <v>3</v>
      </c>
      <c r="CS10" s="1045"/>
      <c r="CT10" s="1045"/>
      <c r="CU10" s="1045"/>
      <c r="CV10" s="1046"/>
      <c r="CW10" s="1044">
        <v>26</v>
      </c>
      <c r="CX10" s="1045"/>
      <c r="CY10" s="1045"/>
      <c r="CZ10" s="1045"/>
      <c r="DA10" s="1046"/>
      <c r="DB10" s="1044">
        <v>0</v>
      </c>
      <c r="DC10" s="1045"/>
      <c r="DD10" s="1045"/>
      <c r="DE10" s="1045"/>
      <c r="DF10" s="1046"/>
      <c r="DG10" s="1044">
        <v>0</v>
      </c>
      <c r="DH10" s="1045"/>
      <c r="DI10" s="1045"/>
      <c r="DJ10" s="1045"/>
      <c r="DK10" s="1046"/>
      <c r="DL10" s="1044">
        <v>0</v>
      </c>
      <c r="DM10" s="1045"/>
      <c r="DN10" s="1045"/>
      <c r="DO10" s="1045"/>
      <c r="DP10" s="1046"/>
      <c r="DQ10" s="1044">
        <v>0</v>
      </c>
      <c r="DR10" s="1045"/>
      <c r="DS10" s="1045"/>
      <c r="DT10" s="1045"/>
      <c r="DU10" s="1046"/>
      <c r="DV10" s="1047"/>
      <c r="DW10" s="1048"/>
      <c r="DX10" s="1048"/>
      <c r="DY10" s="1048"/>
      <c r="DZ10" s="1049"/>
      <c r="EA10" s="255"/>
    </row>
    <row r="11" spans="1:131" s="256" customFormat="1" ht="26.25" customHeight="1" x14ac:dyDescent="0.2">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395</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396</v>
      </c>
      <c r="B23" s="999" t="s">
        <v>397</v>
      </c>
      <c r="C23" s="1000"/>
      <c r="D23" s="1000"/>
      <c r="E23" s="1000"/>
      <c r="F23" s="1000"/>
      <c r="G23" s="1000"/>
      <c r="H23" s="1000"/>
      <c r="I23" s="1000"/>
      <c r="J23" s="1000"/>
      <c r="K23" s="1000"/>
      <c r="L23" s="1000"/>
      <c r="M23" s="1000"/>
      <c r="N23" s="1000"/>
      <c r="O23" s="1000"/>
      <c r="P23" s="1001"/>
      <c r="Q23" s="1123">
        <v>27910</v>
      </c>
      <c r="R23" s="1124"/>
      <c r="S23" s="1124"/>
      <c r="T23" s="1124"/>
      <c r="U23" s="1124"/>
      <c r="V23" s="1124">
        <v>27584</v>
      </c>
      <c r="W23" s="1124"/>
      <c r="X23" s="1124"/>
      <c r="Y23" s="1124"/>
      <c r="Z23" s="1124"/>
      <c r="AA23" s="1124">
        <v>326</v>
      </c>
      <c r="AB23" s="1124"/>
      <c r="AC23" s="1124"/>
      <c r="AD23" s="1124"/>
      <c r="AE23" s="1125"/>
      <c r="AF23" s="1126">
        <v>229</v>
      </c>
      <c r="AG23" s="1124"/>
      <c r="AH23" s="1124"/>
      <c r="AI23" s="1124"/>
      <c r="AJ23" s="1127"/>
      <c r="AK23" s="1128"/>
      <c r="AL23" s="1129"/>
      <c r="AM23" s="1129"/>
      <c r="AN23" s="1129"/>
      <c r="AO23" s="1129"/>
      <c r="AP23" s="1124">
        <v>32070</v>
      </c>
      <c r="AQ23" s="1124"/>
      <c r="AR23" s="1124"/>
      <c r="AS23" s="1124"/>
      <c r="AT23" s="1124"/>
      <c r="AU23" s="1130"/>
      <c r="AV23" s="1130"/>
      <c r="AW23" s="1130"/>
      <c r="AX23" s="1130"/>
      <c r="AY23" s="1131"/>
      <c r="AZ23" s="1120" t="s">
        <v>127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376</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383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408</v>
      </c>
      <c r="C28" s="1106"/>
      <c r="D28" s="1106"/>
      <c r="E28" s="1106"/>
      <c r="F28" s="1106"/>
      <c r="G28" s="1106"/>
      <c r="H28" s="1106"/>
      <c r="I28" s="1106"/>
      <c r="J28" s="1106"/>
      <c r="K28" s="1106"/>
      <c r="L28" s="1106"/>
      <c r="M28" s="1106"/>
      <c r="N28" s="1106"/>
      <c r="O28" s="1106"/>
      <c r="P28" s="1107"/>
      <c r="Q28" s="1108">
        <v>7179</v>
      </c>
      <c r="R28" s="1109"/>
      <c r="S28" s="1109"/>
      <c r="T28" s="1109"/>
      <c r="U28" s="1109"/>
      <c r="V28" s="1109">
        <v>7454</v>
      </c>
      <c r="W28" s="1109"/>
      <c r="X28" s="1109"/>
      <c r="Y28" s="1109"/>
      <c r="Z28" s="1109"/>
      <c r="AA28" s="1109">
        <v>-274</v>
      </c>
      <c r="AB28" s="1109"/>
      <c r="AC28" s="1109"/>
      <c r="AD28" s="1109"/>
      <c r="AE28" s="1110"/>
      <c r="AF28" s="1111">
        <v>-274</v>
      </c>
      <c r="AG28" s="1109"/>
      <c r="AH28" s="1109"/>
      <c r="AI28" s="1109"/>
      <c r="AJ28" s="1112"/>
      <c r="AK28" s="1113">
        <v>765</v>
      </c>
      <c r="AL28" s="1101"/>
      <c r="AM28" s="1101"/>
      <c r="AN28" s="1101"/>
      <c r="AO28" s="1101"/>
      <c r="AP28" s="1101" t="s">
        <v>603</v>
      </c>
      <c r="AQ28" s="1101"/>
      <c r="AR28" s="1101"/>
      <c r="AS28" s="1101"/>
      <c r="AT28" s="1101"/>
      <c r="AU28" s="1101" t="s">
        <v>603</v>
      </c>
      <c r="AV28" s="1101"/>
      <c r="AW28" s="1101"/>
      <c r="AX28" s="1101"/>
      <c r="AY28" s="1101"/>
      <c r="AZ28" s="1102" t="s">
        <v>593</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86" t="s">
        <v>409</v>
      </c>
      <c r="C29" s="1087"/>
      <c r="D29" s="1087"/>
      <c r="E29" s="1087"/>
      <c r="F29" s="1087"/>
      <c r="G29" s="1087"/>
      <c r="H29" s="1087"/>
      <c r="I29" s="1087"/>
      <c r="J29" s="1087"/>
      <c r="K29" s="1087"/>
      <c r="L29" s="1087"/>
      <c r="M29" s="1087"/>
      <c r="N29" s="1087"/>
      <c r="O29" s="1087"/>
      <c r="P29" s="1088"/>
      <c r="Q29" s="1098">
        <v>174</v>
      </c>
      <c r="R29" s="1099"/>
      <c r="S29" s="1099"/>
      <c r="T29" s="1099"/>
      <c r="U29" s="1099"/>
      <c r="V29" s="1099">
        <v>138</v>
      </c>
      <c r="W29" s="1099"/>
      <c r="X29" s="1099"/>
      <c r="Y29" s="1099"/>
      <c r="Z29" s="1099"/>
      <c r="AA29" s="1099">
        <v>35</v>
      </c>
      <c r="AB29" s="1099"/>
      <c r="AC29" s="1099"/>
      <c r="AD29" s="1099"/>
      <c r="AE29" s="1100"/>
      <c r="AF29" s="1092">
        <v>35</v>
      </c>
      <c r="AG29" s="1093"/>
      <c r="AH29" s="1093"/>
      <c r="AI29" s="1093"/>
      <c r="AJ29" s="1094"/>
      <c r="AK29" s="1035">
        <v>59</v>
      </c>
      <c r="AL29" s="1026"/>
      <c r="AM29" s="1026"/>
      <c r="AN29" s="1026"/>
      <c r="AO29" s="1026"/>
      <c r="AP29" s="1026">
        <v>6</v>
      </c>
      <c r="AQ29" s="1026"/>
      <c r="AR29" s="1026"/>
      <c r="AS29" s="1026"/>
      <c r="AT29" s="1026"/>
      <c r="AU29" s="1026">
        <v>6</v>
      </c>
      <c r="AV29" s="1026"/>
      <c r="AW29" s="1026"/>
      <c r="AX29" s="1026"/>
      <c r="AY29" s="1026"/>
      <c r="AZ29" s="1097" t="s">
        <v>593</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86" t="s">
        <v>410</v>
      </c>
      <c r="C30" s="1087"/>
      <c r="D30" s="1087"/>
      <c r="E30" s="1087"/>
      <c r="F30" s="1087"/>
      <c r="G30" s="1087"/>
      <c r="H30" s="1087"/>
      <c r="I30" s="1087"/>
      <c r="J30" s="1087"/>
      <c r="K30" s="1087"/>
      <c r="L30" s="1087"/>
      <c r="M30" s="1087"/>
      <c r="N30" s="1087"/>
      <c r="O30" s="1087"/>
      <c r="P30" s="1088"/>
      <c r="Q30" s="1098">
        <v>812</v>
      </c>
      <c r="R30" s="1099"/>
      <c r="S30" s="1099"/>
      <c r="T30" s="1099"/>
      <c r="U30" s="1099"/>
      <c r="V30" s="1099">
        <v>804</v>
      </c>
      <c r="W30" s="1099"/>
      <c r="X30" s="1099"/>
      <c r="Y30" s="1099"/>
      <c r="Z30" s="1099"/>
      <c r="AA30" s="1099">
        <v>8</v>
      </c>
      <c r="AB30" s="1099"/>
      <c r="AC30" s="1099"/>
      <c r="AD30" s="1099"/>
      <c r="AE30" s="1100"/>
      <c r="AF30" s="1092">
        <v>8</v>
      </c>
      <c r="AG30" s="1093"/>
      <c r="AH30" s="1093"/>
      <c r="AI30" s="1093"/>
      <c r="AJ30" s="1094"/>
      <c r="AK30" s="1035">
        <v>201</v>
      </c>
      <c r="AL30" s="1026"/>
      <c r="AM30" s="1026"/>
      <c r="AN30" s="1026"/>
      <c r="AO30" s="1026"/>
      <c r="AP30" s="1026" t="s">
        <v>603</v>
      </c>
      <c r="AQ30" s="1026"/>
      <c r="AR30" s="1026"/>
      <c r="AS30" s="1026"/>
      <c r="AT30" s="1026"/>
      <c r="AU30" s="1026" t="s">
        <v>603</v>
      </c>
      <c r="AV30" s="1026"/>
      <c r="AW30" s="1026"/>
      <c r="AX30" s="1026"/>
      <c r="AY30" s="1026"/>
      <c r="AZ30" s="1097" t="s">
        <v>593</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86" t="s">
        <v>411</v>
      </c>
      <c r="C31" s="1087"/>
      <c r="D31" s="1087"/>
      <c r="E31" s="1087"/>
      <c r="F31" s="1087"/>
      <c r="G31" s="1087"/>
      <c r="H31" s="1087"/>
      <c r="I31" s="1087"/>
      <c r="J31" s="1087"/>
      <c r="K31" s="1087"/>
      <c r="L31" s="1087"/>
      <c r="M31" s="1087"/>
      <c r="N31" s="1087"/>
      <c r="O31" s="1087"/>
      <c r="P31" s="1088"/>
      <c r="Q31" s="1098">
        <v>4992</v>
      </c>
      <c r="R31" s="1099"/>
      <c r="S31" s="1099"/>
      <c r="T31" s="1099"/>
      <c r="U31" s="1099"/>
      <c r="V31" s="1099">
        <v>4881</v>
      </c>
      <c r="W31" s="1099"/>
      <c r="X31" s="1099"/>
      <c r="Y31" s="1099"/>
      <c r="Z31" s="1099"/>
      <c r="AA31" s="1099">
        <v>111</v>
      </c>
      <c r="AB31" s="1099"/>
      <c r="AC31" s="1099"/>
      <c r="AD31" s="1099"/>
      <c r="AE31" s="1100"/>
      <c r="AF31" s="1092">
        <v>111</v>
      </c>
      <c r="AG31" s="1093"/>
      <c r="AH31" s="1093"/>
      <c r="AI31" s="1093"/>
      <c r="AJ31" s="1094"/>
      <c r="AK31" s="1035">
        <v>731</v>
      </c>
      <c r="AL31" s="1026"/>
      <c r="AM31" s="1026"/>
      <c r="AN31" s="1026"/>
      <c r="AO31" s="1026"/>
      <c r="AP31" s="1026" t="s">
        <v>603</v>
      </c>
      <c r="AQ31" s="1026"/>
      <c r="AR31" s="1026"/>
      <c r="AS31" s="1026"/>
      <c r="AT31" s="1026"/>
      <c r="AU31" s="1026" t="s">
        <v>603</v>
      </c>
      <c r="AV31" s="1026"/>
      <c r="AW31" s="1026"/>
      <c r="AX31" s="1026"/>
      <c r="AY31" s="1026"/>
      <c r="AZ31" s="1097" t="s">
        <v>593</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86" t="s">
        <v>412</v>
      </c>
      <c r="C32" s="1087"/>
      <c r="D32" s="1087"/>
      <c r="E32" s="1087"/>
      <c r="F32" s="1087"/>
      <c r="G32" s="1087"/>
      <c r="H32" s="1087"/>
      <c r="I32" s="1087"/>
      <c r="J32" s="1087"/>
      <c r="K32" s="1087"/>
      <c r="L32" s="1087"/>
      <c r="M32" s="1087"/>
      <c r="N32" s="1087"/>
      <c r="O32" s="1087"/>
      <c r="P32" s="1088"/>
      <c r="Q32" s="1098">
        <v>235</v>
      </c>
      <c r="R32" s="1099"/>
      <c r="S32" s="1099"/>
      <c r="T32" s="1099"/>
      <c r="U32" s="1099"/>
      <c r="V32" s="1099">
        <v>226</v>
      </c>
      <c r="W32" s="1099"/>
      <c r="X32" s="1099"/>
      <c r="Y32" s="1099"/>
      <c r="Z32" s="1099"/>
      <c r="AA32" s="1099">
        <v>9</v>
      </c>
      <c r="AB32" s="1099"/>
      <c r="AC32" s="1099"/>
      <c r="AD32" s="1099"/>
      <c r="AE32" s="1100"/>
      <c r="AF32" s="1092">
        <v>9</v>
      </c>
      <c r="AG32" s="1093"/>
      <c r="AH32" s="1093"/>
      <c r="AI32" s="1093"/>
      <c r="AJ32" s="1094"/>
      <c r="AK32" s="1035">
        <v>83</v>
      </c>
      <c r="AL32" s="1026"/>
      <c r="AM32" s="1026"/>
      <c r="AN32" s="1026"/>
      <c r="AO32" s="1026"/>
      <c r="AP32" s="1026">
        <v>88</v>
      </c>
      <c r="AQ32" s="1026"/>
      <c r="AR32" s="1026"/>
      <c r="AS32" s="1026"/>
      <c r="AT32" s="1026"/>
      <c r="AU32" s="1026">
        <v>88</v>
      </c>
      <c r="AV32" s="1026"/>
      <c r="AW32" s="1026"/>
      <c r="AX32" s="1026"/>
      <c r="AY32" s="1026"/>
      <c r="AZ32" s="1097" t="s">
        <v>593</v>
      </c>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86" t="s">
        <v>413</v>
      </c>
      <c r="C33" s="1087"/>
      <c r="D33" s="1087"/>
      <c r="E33" s="1087"/>
      <c r="F33" s="1087"/>
      <c r="G33" s="1087"/>
      <c r="H33" s="1087"/>
      <c r="I33" s="1087"/>
      <c r="J33" s="1087"/>
      <c r="K33" s="1087"/>
      <c r="L33" s="1087"/>
      <c r="M33" s="1087"/>
      <c r="N33" s="1087"/>
      <c r="O33" s="1087"/>
      <c r="P33" s="1088"/>
      <c r="Q33" s="1098">
        <v>1936</v>
      </c>
      <c r="R33" s="1099"/>
      <c r="S33" s="1099"/>
      <c r="T33" s="1099"/>
      <c r="U33" s="1099"/>
      <c r="V33" s="1099">
        <v>1825</v>
      </c>
      <c r="W33" s="1099"/>
      <c r="X33" s="1099"/>
      <c r="Y33" s="1099"/>
      <c r="Z33" s="1099"/>
      <c r="AA33" s="1099">
        <v>111</v>
      </c>
      <c r="AB33" s="1099"/>
      <c r="AC33" s="1099"/>
      <c r="AD33" s="1099"/>
      <c r="AE33" s="1100"/>
      <c r="AF33" s="1092">
        <v>1469</v>
      </c>
      <c r="AG33" s="1093"/>
      <c r="AH33" s="1093"/>
      <c r="AI33" s="1093"/>
      <c r="AJ33" s="1094"/>
      <c r="AK33" s="1035">
        <v>361</v>
      </c>
      <c r="AL33" s="1026"/>
      <c r="AM33" s="1026"/>
      <c r="AN33" s="1026"/>
      <c r="AO33" s="1026"/>
      <c r="AP33" s="1026">
        <v>6196</v>
      </c>
      <c r="AQ33" s="1026"/>
      <c r="AR33" s="1026"/>
      <c r="AS33" s="1026"/>
      <c r="AT33" s="1026"/>
      <c r="AU33" s="1026">
        <v>3563</v>
      </c>
      <c r="AV33" s="1026"/>
      <c r="AW33" s="1026"/>
      <c r="AX33" s="1026"/>
      <c r="AY33" s="1026"/>
      <c r="AZ33" s="1097" t="s">
        <v>593</v>
      </c>
      <c r="BA33" s="1097"/>
      <c r="BB33" s="1097"/>
      <c r="BC33" s="1097"/>
      <c r="BD33" s="1097"/>
      <c r="BE33" s="1081" t="s">
        <v>414</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86" t="s">
        <v>415</v>
      </c>
      <c r="C34" s="1087"/>
      <c r="D34" s="1087"/>
      <c r="E34" s="1087"/>
      <c r="F34" s="1087"/>
      <c r="G34" s="1087"/>
      <c r="H34" s="1087"/>
      <c r="I34" s="1087"/>
      <c r="J34" s="1087"/>
      <c r="K34" s="1087"/>
      <c r="L34" s="1087"/>
      <c r="M34" s="1087"/>
      <c r="N34" s="1087"/>
      <c r="O34" s="1087"/>
      <c r="P34" s="1088"/>
      <c r="Q34" s="1098">
        <v>1369</v>
      </c>
      <c r="R34" s="1099"/>
      <c r="S34" s="1099"/>
      <c r="T34" s="1099"/>
      <c r="U34" s="1099"/>
      <c r="V34" s="1099">
        <v>1296</v>
      </c>
      <c r="W34" s="1099"/>
      <c r="X34" s="1099"/>
      <c r="Y34" s="1099"/>
      <c r="Z34" s="1099"/>
      <c r="AA34" s="1099">
        <v>74</v>
      </c>
      <c r="AB34" s="1099"/>
      <c r="AC34" s="1099"/>
      <c r="AD34" s="1099"/>
      <c r="AE34" s="1100"/>
      <c r="AF34" s="1092">
        <v>359</v>
      </c>
      <c r="AG34" s="1093"/>
      <c r="AH34" s="1093"/>
      <c r="AI34" s="1093"/>
      <c r="AJ34" s="1094"/>
      <c r="AK34" s="1035">
        <v>544</v>
      </c>
      <c r="AL34" s="1026"/>
      <c r="AM34" s="1026"/>
      <c r="AN34" s="1026"/>
      <c r="AO34" s="1026"/>
      <c r="AP34" s="1026">
        <v>8060</v>
      </c>
      <c r="AQ34" s="1026"/>
      <c r="AR34" s="1026"/>
      <c r="AS34" s="1026"/>
      <c r="AT34" s="1026"/>
      <c r="AU34" s="1026">
        <v>4731</v>
      </c>
      <c r="AV34" s="1026"/>
      <c r="AW34" s="1026"/>
      <c r="AX34" s="1026"/>
      <c r="AY34" s="1026"/>
      <c r="AZ34" s="1097" t="s">
        <v>593</v>
      </c>
      <c r="BA34" s="1097"/>
      <c r="BB34" s="1097"/>
      <c r="BC34" s="1097"/>
      <c r="BD34" s="1097"/>
      <c r="BE34" s="1081" t="s">
        <v>414</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86" t="s">
        <v>416</v>
      </c>
      <c r="C35" s="1087"/>
      <c r="D35" s="1087"/>
      <c r="E35" s="1087"/>
      <c r="F35" s="1087"/>
      <c r="G35" s="1087"/>
      <c r="H35" s="1087"/>
      <c r="I35" s="1087"/>
      <c r="J35" s="1087"/>
      <c r="K35" s="1087"/>
      <c r="L35" s="1087"/>
      <c r="M35" s="1087"/>
      <c r="N35" s="1087"/>
      <c r="O35" s="1087"/>
      <c r="P35" s="1088"/>
      <c r="Q35" s="1098">
        <v>267</v>
      </c>
      <c r="R35" s="1099"/>
      <c r="S35" s="1099"/>
      <c r="T35" s="1099"/>
      <c r="U35" s="1099"/>
      <c r="V35" s="1099">
        <v>267</v>
      </c>
      <c r="W35" s="1099"/>
      <c r="X35" s="1099"/>
      <c r="Y35" s="1099"/>
      <c r="Z35" s="1099"/>
      <c r="AA35" s="1099" t="s">
        <v>603</v>
      </c>
      <c r="AB35" s="1099"/>
      <c r="AC35" s="1099"/>
      <c r="AD35" s="1099"/>
      <c r="AE35" s="1100"/>
      <c r="AF35" s="1092" t="s">
        <v>127</v>
      </c>
      <c r="AG35" s="1093"/>
      <c r="AH35" s="1093"/>
      <c r="AI35" s="1093"/>
      <c r="AJ35" s="1094"/>
      <c r="AK35" s="1035">
        <v>42</v>
      </c>
      <c r="AL35" s="1026"/>
      <c r="AM35" s="1026"/>
      <c r="AN35" s="1026"/>
      <c r="AO35" s="1026"/>
      <c r="AP35" s="1026">
        <v>650</v>
      </c>
      <c r="AQ35" s="1026"/>
      <c r="AR35" s="1026"/>
      <c r="AS35" s="1026"/>
      <c r="AT35" s="1026"/>
      <c r="AU35" s="1026">
        <v>630</v>
      </c>
      <c r="AV35" s="1026"/>
      <c r="AW35" s="1026"/>
      <c r="AX35" s="1026"/>
      <c r="AY35" s="1026"/>
      <c r="AZ35" s="1097" t="s">
        <v>593</v>
      </c>
      <c r="BA35" s="1097"/>
      <c r="BB35" s="1097"/>
      <c r="BC35" s="1097"/>
      <c r="BD35" s="1097"/>
      <c r="BE35" s="1081" t="s">
        <v>417</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86" t="s">
        <v>418</v>
      </c>
      <c r="C36" s="1087"/>
      <c r="D36" s="1087"/>
      <c r="E36" s="1087"/>
      <c r="F36" s="1087"/>
      <c r="G36" s="1087"/>
      <c r="H36" s="1087"/>
      <c r="I36" s="1087"/>
      <c r="J36" s="1087"/>
      <c r="K36" s="1087"/>
      <c r="L36" s="1087"/>
      <c r="M36" s="1087"/>
      <c r="N36" s="1087"/>
      <c r="O36" s="1087"/>
      <c r="P36" s="1088"/>
      <c r="Q36" s="1098">
        <v>52</v>
      </c>
      <c r="R36" s="1099"/>
      <c r="S36" s="1099"/>
      <c r="T36" s="1099"/>
      <c r="U36" s="1099"/>
      <c r="V36" s="1099">
        <v>52</v>
      </c>
      <c r="W36" s="1099"/>
      <c r="X36" s="1099"/>
      <c r="Y36" s="1099"/>
      <c r="Z36" s="1099"/>
      <c r="AA36" s="1099" t="s">
        <v>603</v>
      </c>
      <c r="AB36" s="1099"/>
      <c r="AC36" s="1099"/>
      <c r="AD36" s="1099"/>
      <c r="AE36" s="1100"/>
      <c r="AF36" s="1092" t="s">
        <v>127</v>
      </c>
      <c r="AG36" s="1093"/>
      <c r="AH36" s="1093"/>
      <c r="AI36" s="1093"/>
      <c r="AJ36" s="1094"/>
      <c r="AK36" s="1035">
        <v>10</v>
      </c>
      <c r="AL36" s="1026"/>
      <c r="AM36" s="1026"/>
      <c r="AN36" s="1026"/>
      <c r="AO36" s="1026"/>
      <c r="AP36" s="1026">
        <v>202</v>
      </c>
      <c r="AQ36" s="1026"/>
      <c r="AR36" s="1026"/>
      <c r="AS36" s="1026"/>
      <c r="AT36" s="1026"/>
      <c r="AU36" s="1026">
        <v>202</v>
      </c>
      <c r="AV36" s="1026"/>
      <c r="AW36" s="1026"/>
      <c r="AX36" s="1026"/>
      <c r="AY36" s="1026"/>
      <c r="AZ36" s="1097" t="s">
        <v>593</v>
      </c>
      <c r="BA36" s="1097"/>
      <c r="BB36" s="1097"/>
      <c r="BC36" s="1097"/>
      <c r="BD36" s="1097"/>
      <c r="BE36" s="1081" t="s">
        <v>417</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419</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396</v>
      </c>
      <c r="B63" s="999" t="s">
        <v>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1718</v>
      </c>
      <c r="AG63" s="1014"/>
      <c r="AH63" s="1014"/>
      <c r="AI63" s="1014"/>
      <c r="AJ63" s="1079"/>
      <c r="AK63" s="1080"/>
      <c r="AL63" s="1018"/>
      <c r="AM63" s="1018"/>
      <c r="AN63" s="1018"/>
      <c r="AO63" s="1018"/>
      <c r="AP63" s="1014">
        <v>15202</v>
      </c>
      <c r="AQ63" s="1014"/>
      <c r="AR63" s="1014"/>
      <c r="AS63" s="1014"/>
      <c r="AT63" s="1014"/>
      <c r="AU63" s="1014">
        <v>9220</v>
      </c>
      <c r="AV63" s="1014"/>
      <c r="AW63" s="1014"/>
      <c r="AX63" s="1014"/>
      <c r="AY63" s="1014"/>
      <c r="AZ63" s="1074"/>
      <c r="BA63" s="1074"/>
      <c r="BB63" s="1074"/>
      <c r="BC63" s="1074"/>
      <c r="BD63" s="1074"/>
      <c r="BE63" s="1015"/>
      <c r="BF63" s="1015"/>
      <c r="BG63" s="1015"/>
      <c r="BH63" s="1015"/>
      <c r="BI63" s="1016"/>
      <c r="BJ63" s="1075" t="s">
        <v>127</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422</v>
      </c>
      <c r="B66" s="1051"/>
      <c r="C66" s="1051"/>
      <c r="D66" s="1051"/>
      <c r="E66" s="1051"/>
      <c r="F66" s="1051"/>
      <c r="G66" s="1051"/>
      <c r="H66" s="1051"/>
      <c r="I66" s="1051"/>
      <c r="J66" s="1051"/>
      <c r="K66" s="1051"/>
      <c r="L66" s="1051"/>
      <c r="M66" s="1051"/>
      <c r="N66" s="1051"/>
      <c r="O66" s="1051"/>
      <c r="P66" s="1052"/>
      <c r="Q66" s="1056" t="s">
        <v>400</v>
      </c>
      <c r="R66" s="1057"/>
      <c r="S66" s="1057"/>
      <c r="T66" s="1057"/>
      <c r="U66" s="1058"/>
      <c r="V66" s="1056" t="s">
        <v>401</v>
      </c>
      <c r="W66" s="1057"/>
      <c r="X66" s="1057"/>
      <c r="Y66" s="1057"/>
      <c r="Z66" s="1058"/>
      <c r="AA66" s="1056" t="s">
        <v>402</v>
      </c>
      <c r="AB66" s="1057"/>
      <c r="AC66" s="1057"/>
      <c r="AD66" s="1057"/>
      <c r="AE66" s="1058"/>
      <c r="AF66" s="1062" t="s">
        <v>423</v>
      </c>
      <c r="AG66" s="1063"/>
      <c r="AH66" s="1063"/>
      <c r="AI66" s="1063"/>
      <c r="AJ66" s="1064"/>
      <c r="AK66" s="1056" t="s">
        <v>404</v>
      </c>
      <c r="AL66" s="1051"/>
      <c r="AM66" s="1051"/>
      <c r="AN66" s="1051"/>
      <c r="AO66" s="1052"/>
      <c r="AP66" s="1056" t="s">
        <v>405</v>
      </c>
      <c r="AQ66" s="1057"/>
      <c r="AR66" s="1057"/>
      <c r="AS66" s="1057"/>
      <c r="AT66" s="1058"/>
      <c r="AU66" s="1056" t="s">
        <v>424</v>
      </c>
      <c r="AV66" s="1057"/>
      <c r="AW66" s="1057"/>
      <c r="AX66" s="1057"/>
      <c r="AY66" s="1058"/>
      <c r="AZ66" s="1056" t="s">
        <v>383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586</v>
      </c>
      <c r="C68" s="1041"/>
      <c r="D68" s="1041"/>
      <c r="E68" s="1041"/>
      <c r="F68" s="1041"/>
      <c r="G68" s="1041"/>
      <c r="H68" s="1041"/>
      <c r="I68" s="1041"/>
      <c r="J68" s="1041"/>
      <c r="K68" s="1041"/>
      <c r="L68" s="1041"/>
      <c r="M68" s="1041"/>
      <c r="N68" s="1041"/>
      <c r="O68" s="1041"/>
      <c r="P68" s="1042"/>
      <c r="Q68" s="1043">
        <v>1897</v>
      </c>
      <c r="R68" s="1037"/>
      <c r="S68" s="1037"/>
      <c r="T68" s="1037"/>
      <c r="U68" s="1037"/>
      <c r="V68" s="1037">
        <v>1815</v>
      </c>
      <c r="W68" s="1037"/>
      <c r="X68" s="1037"/>
      <c r="Y68" s="1037"/>
      <c r="Z68" s="1037"/>
      <c r="AA68" s="1037">
        <v>82</v>
      </c>
      <c r="AB68" s="1037"/>
      <c r="AC68" s="1037"/>
      <c r="AD68" s="1037"/>
      <c r="AE68" s="1037"/>
      <c r="AF68" s="1037">
        <v>82</v>
      </c>
      <c r="AG68" s="1037"/>
      <c r="AH68" s="1037"/>
      <c r="AI68" s="1037"/>
      <c r="AJ68" s="1037"/>
      <c r="AK68" s="1037">
        <v>0</v>
      </c>
      <c r="AL68" s="1037"/>
      <c r="AM68" s="1037"/>
      <c r="AN68" s="1037"/>
      <c r="AO68" s="1037"/>
      <c r="AP68" s="1037">
        <v>3982</v>
      </c>
      <c r="AQ68" s="1037"/>
      <c r="AR68" s="1037"/>
      <c r="AS68" s="1037"/>
      <c r="AT68" s="1037"/>
      <c r="AU68" s="1037">
        <v>526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587</v>
      </c>
      <c r="C69" s="1030"/>
      <c r="D69" s="1030"/>
      <c r="E69" s="1030"/>
      <c r="F69" s="1030"/>
      <c r="G69" s="1030"/>
      <c r="H69" s="1030"/>
      <c r="I69" s="1030"/>
      <c r="J69" s="1030"/>
      <c r="K69" s="1030"/>
      <c r="L69" s="1030"/>
      <c r="M69" s="1030"/>
      <c r="N69" s="1030"/>
      <c r="O69" s="1030"/>
      <c r="P69" s="1031"/>
      <c r="Q69" s="1032">
        <v>1133</v>
      </c>
      <c r="R69" s="1026"/>
      <c r="S69" s="1026"/>
      <c r="T69" s="1026"/>
      <c r="U69" s="1026"/>
      <c r="V69" s="1026">
        <v>1133</v>
      </c>
      <c r="W69" s="1026"/>
      <c r="X69" s="1026"/>
      <c r="Y69" s="1026"/>
      <c r="Z69" s="1026"/>
      <c r="AA69" s="1026">
        <v>0</v>
      </c>
      <c r="AB69" s="1026"/>
      <c r="AC69" s="1026"/>
      <c r="AD69" s="1026"/>
      <c r="AE69" s="1026"/>
      <c r="AF69" s="1026">
        <v>0</v>
      </c>
      <c r="AG69" s="1026"/>
      <c r="AH69" s="1026"/>
      <c r="AI69" s="1026"/>
      <c r="AJ69" s="1026"/>
      <c r="AK69" s="1026">
        <v>186</v>
      </c>
      <c r="AL69" s="1026"/>
      <c r="AM69" s="1026"/>
      <c r="AN69" s="1026"/>
      <c r="AO69" s="1026"/>
      <c r="AP69" s="1026">
        <v>4395</v>
      </c>
      <c r="AQ69" s="1026"/>
      <c r="AR69" s="1026"/>
      <c r="AS69" s="1026"/>
      <c r="AT69" s="1026"/>
      <c r="AU69" s="1026">
        <v>189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588</v>
      </c>
      <c r="C70" s="1030"/>
      <c r="D70" s="1030"/>
      <c r="E70" s="1030"/>
      <c r="F70" s="1030"/>
      <c r="G70" s="1030"/>
      <c r="H70" s="1030"/>
      <c r="I70" s="1030"/>
      <c r="J70" s="1030"/>
      <c r="K70" s="1030"/>
      <c r="L70" s="1030"/>
      <c r="M70" s="1030"/>
      <c r="N70" s="1030"/>
      <c r="O70" s="1030"/>
      <c r="P70" s="1031"/>
      <c r="Q70" s="1032">
        <v>2062</v>
      </c>
      <c r="R70" s="1026"/>
      <c r="S70" s="1026"/>
      <c r="T70" s="1026"/>
      <c r="U70" s="1026"/>
      <c r="V70" s="1026">
        <v>1997</v>
      </c>
      <c r="W70" s="1026"/>
      <c r="X70" s="1026"/>
      <c r="Y70" s="1026"/>
      <c r="Z70" s="1026"/>
      <c r="AA70" s="1026">
        <v>66</v>
      </c>
      <c r="AB70" s="1026"/>
      <c r="AC70" s="1026"/>
      <c r="AD70" s="1026"/>
      <c r="AE70" s="1026"/>
      <c r="AF70" s="1026">
        <v>66</v>
      </c>
      <c r="AG70" s="1026"/>
      <c r="AH70" s="1026"/>
      <c r="AI70" s="1026"/>
      <c r="AJ70" s="1026"/>
      <c r="AK70" s="1026">
        <v>0</v>
      </c>
      <c r="AL70" s="1026"/>
      <c r="AM70" s="1026"/>
      <c r="AN70" s="1026"/>
      <c r="AO70" s="1026"/>
      <c r="AP70" s="1026">
        <v>374</v>
      </c>
      <c r="AQ70" s="1026"/>
      <c r="AR70" s="1026"/>
      <c r="AS70" s="1026"/>
      <c r="AT70" s="1026"/>
      <c r="AU70" s="1026">
        <v>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589</v>
      </c>
      <c r="C71" s="1030"/>
      <c r="D71" s="1030"/>
      <c r="E71" s="1030"/>
      <c r="F71" s="1030"/>
      <c r="G71" s="1030"/>
      <c r="H71" s="1030"/>
      <c r="I71" s="1030"/>
      <c r="J71" s="1030"/>
      <c r="K71" s="1030"/>
      <c r="L71" s="1030"/>
      <c r="M71" s="1030"/>
      <c r="N71" s="1030"/>
      <c r="O71" s="1030"/>
      <c r="P71" s="1031"/>
      <c r="Q71" s="1032">
        <v>1820</v>
      </c>
      <c r="R71" s="1026"/>
      <c r="S71" s="1026"/>
      <c r="T71" s="1026"/>
      <c r="U71" s="1026"/>
      <c r="V71" s="1026">
        <v>1831</v>
      </c>
      <c r="W71" s="1026"/>
      <c r="X71" s="1026"/>
      <c r="Y71" s="1026"/>
      <c r="Z71" s="1026"/>
      <c r="AA71" s="1026">
        <v>11</v>
      </c>
      <c r="AB71" s="1026"/>
      <c r="AC71" s="1026"/>
      <c r="AD71" s="1026"/>
      <c r="AE71" s="1026"/>
      <c r="AF71" s="1026">
        <v>1445</v>
      </c>
      <c r="AG71" s="1026"/>
      <c r="AH71" s="1026"/>
      <c r="AI71" s="1026"/>
      <c r="AJ71" s="1026"/>
      <c r="AK71" s="1026">
        <v>0</v>
      </c>
      <c r="AL71" s="1026"/>
      <c r="AM71" s="1026"/>
      <c r="AN71" s="1026"/>
      <c r="AO71" s="1026"/>
      <c r="AP71" s="1026">
        <v>14373</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590</v>
      </c>
      <c r="C72" s="1030"/>
      <c r="D72" s="1030"/>
      <c r="E72" s="1030"/>
      <c r="F72" s="1030"/>
      <c r="G72" s="1030"/>
      <c r="H72" s="1030"/>
      <c r="I72" s="1030"/>
      <c r="J72" s="1030"/>
      <c r="K72" s="1030"/>
      <c r="L72" s="1030"/>
      <c r="M72" s="1030"/>
      <c r="N72" s="1030"/>
      <c r="O72" s="1030"/>
      <c r="P72" s="1031"/>
      <c r="Q72" s="1033">
        <v>34</v>
      </c>
      <c r="R72" s="1034"/>
      <c r="S72" s="1034"/>
      <c r="T72" s="1034"/>
      <c r="U72" s="1035"/>
      <c r="V72" s="1036">
        <v>31</v>
      </c>
      <c r="W72" s="1034"/>
      <c r="X72" s="1034"/>
      <c r="Y72" s="1034"/>
      <c r="Z72" s="1035"/>
      <c r="AA72" s="1036">
        <v>2</v>
      </c>
      <c r="AB72" s="1034"/>
      <c r="AC72" s="1034"/>
      <c r="AD72" s="1034"/>
      <c r="AE72" s="1035"/>
      <c r="AF72" s="1036">
        <v>2</v>
      </c>
      <c r="AG72" s="1034"/>
      <c r="AH72" s="1034"/>
      <c r="AI72" s="1034"/>
      <c r="AJ72" s="1035"/>
      <c r="AK72" s="1036">
        <v>0</v>
      </c>
      <c r="AL72" s="1034"/>
      <c r="AM72" s="1034"/>
      <c r="AN72" s="1034"/>
      <c r="AO72" s="1035"/>
      <c r="AP72" s="1026">
        <v>0</v>
      </c>
      <c r="AQ72" s="1026"/>
      <c r="AR72" s="1026"/>
      <c r="AS72" s="1026"/>
      <c r="AT72" s="1026"/>
      <c r="AU72" s="1026">
        <v>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591</v>
      </c>
      <c r="C73" s="1030"/>
      <c r="D73" s="1030"/>
      <c r="E73" s="1030"/>
      <c r="F73" s="1030"/>
      <c r="G73" s="1030"/>
      <c r="H73" s="1030"/>
      <c r="I73" s="1030"/>
      <c r="J73" s="1030"/>
      <c r="K73" s="1030"/>
      <c r="L73" s="1030"/>
      <c r="M73" s="1030"/>
      <c r="N73" s="1030"/>
      <c r="O73" s="1030"/>
      <c r="P73" s="1031"/>
      <c r="Q73" s="1032">
        <v>15</v>
      </c>
      <c r="R73" s="1026"/>
      <c r="S73" s="1026"/>
      <c r="T73" s="1026"/>
      <c r="U73" s="1026"/>
      <c r="V73" s="1026">
        <v>15</v>
      </c>
      <c r="W73" s="1026"/>
      <c r="X73" s="1026"/>
      <c r="Y73" s="1026"/>
      <c r="Z73" s="1026"/>
      <c r="AA73" s="1026">
        <v>0</v>
      </c>
      <c r="AB73" s="1026"/>
      <c r="AC73" s="1026"/>
      <c r="AD73" s="1026"/>
      <c r="AE73" s="1026"/>
      <c r="AF73" s="1026">
        <v>0</v>
      </c>
      <c r="AG73" s="1026"/>
      <c r="AH73" s="1026"/>
      <c r="AI73" s="1026"/>
      <c r="AJ73" s="1026"/>
      <c r="AK73" s="1026">
        <v>0</v>
      </c>
      <c r="AL73" s="1026"/>
      <c r="AM73" s="1026"/>
      <c r="AN73" s="1026"/>
      <c r="AO73" s="1026"/>
      <c r="AP73" s="1026">
        <v>0</v>
      </c>
      <c r="AQ73" s="1026"/>
      <c r="AR73" s="1026"/>
      <c r="AS73" s="1026"/>
      <c r="AT73" s="1026"/>
      <c r="AU73" s="1026">
        <v>0</v>
      </c>
      <c r="AV73" s="1026"/>
      <c r="AW73" s="1026"/>
      <c r="AX73" s="1026"/>
      <c r="AY73" s="1026"/>
      <c r="AZ73" s="1027" t="s">
        <v>592</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396</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1595</v>
      </c>
      <c r="AG88" s="1014"/>
      <c r="AH88" s="1014"/>
      <c r="AI88" s="1014"/>
      <c r="AJ88" s="1014"/>
      <c r="AK88" s="1018"/>
      <c r="AL88" s="1018"/>
      <c r="AM88" s="1018"/>
      <c r="AN88" s="1018"/>
      <c r="AO88" s="1018"/>
      <c r="AP88" s="1014">
        <v>23124</v>
      </c>
      <c r="AQ88" s="1014"/>
      <c r="AR88" s="1014"/>
      <c r="AS88" s="1014"/>
      <c r="AT88" s="1014"/>
      <c r="AU88" s="1014">
        <v>715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61</v>
      </c>
      <c r="CS102" s="1006"/>
      <c r="CT102" s="1006"/>
      <c r="CU102" s="1006"/>
      <c r="CV102" s="1007"/>
      <c r="CW102" s="1005">
        <v>82</v>
      </c>
      <c r="CX102" s="1006"/>
      <c r="CY102" s="1006"/>
      <c r="CZ102" s="1006"/>
      <c r="DA102" s="1007"/>
      <c r="DB102" s="1005">
        <v>0</v>
      </c>
      <c r="DC102" s="1006"/>
      <c r="DD102" s="1006"/>
      <c r="DE102" s="1006"/>
      <c r="DF102" s="1007"/>
      <c r="DG102" s="1005">
        <v>0</v>
      </c>
      <c r="DH102" s="1006"/>
      <c r="DI102" s="1006"/>
      <c r="DJ102" s="1006"/>
      <c r="DK102" s="1007"/>
      <c r="DL102" s="1005">
        <v>0</v>
      </c>
      <c r="DM102" s="1006"/>
      <c r="DN102" s="1006"/>
      <c r="DO102" s="1006"/>
      <c r="DP102" s="1007"/>
      <c r="DQ102" s="1005">
        <v>0</v>
      </c>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313</v>
      </c>
      <c r="AG109" s="949"/>
      <c r="AH109" s="949"/>
      <c r="AI109" s="949"/>
      <c r="AJ109" s="950"/>
      <c r="AK109" s="951" t="s">
        <v>312</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313</v>
      </c>
      <c r="BW109" s="949"/>
      <c r="BX109" s="949"/>
      <c r="BY109" s="949"/>
      <c r="BZ109" s="950"/>
      <c r="CA109" s="951" t="s">
        <v>312</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313</v>
      </c>
      <c r="DM109" s="949"/>
      <c r="DN109" s="949"/>
      <c r="DO109" s="949"/>
      <c r="DP109" s="950"/>
      <c r="DQ109" s="951" t="s">
        <v>312</v>
      </c>
      <c r="DR109" s="949"/>
      <c r="DS109" s="949"/>
      <c r="DT109" s="949"/>
      <c r="DU109" s="950"/>
      <c r="DV109" s="951" t="s">
        <v>435</v>
      </c>
      <c r="DW109" s="949"/>
      <c r="DX109" s="949"/>
      <c r="DY109" s="949"/>
      <c r="DZ109" s="980"/>
    </row>
    <row r="110" spans="1:131" s="247" customFormat="1" ht="26.25" customHeight="1" x14ac:dyDescent="0.2">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3225916</v>
      </c>
      <c r="AB110" s="942"/>
      <c r="AC110" s="942"/>
      <c r="AD110" s="942"/>
      <c r="AE110" s="943"/>
      <c r="AF110" s="944">
        <v>3091619</v>
      </c>
      <c r="AG110" s="942"/>
      <c r="AH110" s="942"/>
      <c r="AI110" s="942"/>
      <c r="AJ110" s="943"/>
      <c r="AK110" s="944">
        <v>2782537</v>
      </c>
      <c r="AL110" s="942"/>
      <c r="AM110" s="942"/>
      <c r="AN110" s="942"/>
      <c r="AO110" s="943"/>
      <c r="AP110" s="945">
        <v>19.399999999999999</v>
      </c>
      <c r="AQ110" s="946"/>
      <c r="AR110" s="946"/>
      <c r="AS110" s="946"/>
      <c r="AT110" s="947"/>
      <c r="AU110" s="981" t="s">
        <v>72</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33908735</v>
      </c>
      <c r="BR110" s="889"/>
      <c r="BS110" s="889"/>
      <c r="BT110" s="889"/>
      <c r="BU110" s="889"/>
      <c r="BV110" s="889">
        <v>32698139</v>
      </c>
      <c r="BW110" s="889"/>
      <c r="BX110" s="889"/>
      <c r="BY110" s="889"/>
      <c r="BZ110" s="889"/>
      <c r="CA110" s="889">
        <v>32069540</v>
      </c>
      <c r="CB110" s="889"/>
      <c r="CC110" s="889"/>
      <c r="CD110" s="889"/>
      <c r="CE110" s="889"/>
      <c r="CF110" s="913">
        <v>223.6</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127</v>
      </c>
      <c r="DM110" s="889"/>
      <c r="DN110" s="889"/>
      <c r="DO110" s="889"/>
      <c r="DP110" s="889"/>
      <c r="DQ110" s="889" t="s">
        <v>441</v>
      </c>
      <c r="DR110" s="889"/>
      <c r="DS110" s="889"/>
      <c r="DT110" s="889"/>
      <c r="DU110" s="889"/>
      <c r="DV110" s="890" t="s">
        <v>441</v>
      </c>
      <c r="DW110" s="890"/>
      <c r="DX110" s="890"/>
      <c r="DY110" s="890"/>
      <c r="DZ110" s="891"/>
    </row>
    <row r="111" spans="1:131" s="247" customFormat="1" ht="26.25" customHeight="1" x14ac:dyDescent="0.2">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127</v>
      </c>
      <c r="AB111" s="970"/>
      <c r="AC111" s="970"/>
      <c r="AD111" s="970"/>
      <c r="AE111" s="971"/>
      <c r="AF111" s="972" t="s">
        <v>127</v>
      </c>
      <c r="AG111" s="970"/>
      <c r="AH111" s="970"/>
      <c r="AI111" s="970"/>
      <c r="AJ111" s="971"/>
      <c r="AK111" s="972" t="s">
        <v>127</v>
      </c>
      <c r="AL111" s="970"/>
      <c r="AM111" s="970"/>
      <c r="AN111" s="970"/>
      <c r="AO111" s="971"/>
      <c r="AP111" s="973" t="s">
        <v>127</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103387</v>
      </c>
      <c r="BR111" s="861"/>
      <c r="BS111" s="861"/>
      <c r="BT111" s="861"/>
      <c r="BU111" s="861"/>
      <c r="BV111" s="861">
        <v>82662</v>
      </c>
      <c r="BW111" s="861"/>
      <c r="BX111" s="861"/>
      <c r="BY111" s="861"/>
      <c r="BZ111" s="861"/>
      <c r="CA111" s="861">
        <v>63971</v>
      </c>
      <c r="CB111" s="861"/>
      <c r="CC111" s="861"/>
      <c r="CD111" s="861"/>
      <c r="CE111" s="861"/>
      <c r="CF111" s="922">
        <v>0.4</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127</v>
      </c>
      <c r="DM111" s="861"/>
      <c r="DN111" s="861"/>
      <c r="DO111" s="861"/>
      <c r="DP111" s="861"/>
      <c r="DQ111" s="861" t="s">
        <v>127</v>
      </c>
      <c r="DR111" s="861"/>
      <c r="DS111" s="861"/>
      <c r="DT111" s="861"/>
      <c r="DU111" s="861"/>
      <c r="DV111" s="838" t="s">
        <v>445</v>
      </c>
      <c r="DW111" s="838"/>
      <c r="DX111" s="838"/>
      <c r="DY111" s="838"/>
      <c r="DZ111" s="839"/>
    </row>
    <row r="112" spans="1:131" s="247" customFormat="1" ht="26.25" customHeight="1" x14ac:dyDescent="0.2">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441</v>
      </c>
      <c r="AL112" s="824"/>
      <c r="AM112" s="824"/>
      <c r="AN112" s="824"/>
      <c r="AO112" s="825"/>
      <c r="AP112" s="871" t="s">
        <v>127</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9660942</v>
      </c>
      <c r="BR112" s="861"/>
      <c r="BS112" s="861"/>
      <c r="BT112" s="861"/>
      <c r="BU112" s="861"/>
      <c r="BV112" s="861">
        <v>9523710</v>
      </c>
      <c r="BW112" s="861"/>
      <c r="BX112" s="861"/>
      <c r="BY112" s="861"/>
      <c r="BZ112" s="861"/>
      <c r="CA112" s="861">
        <v>9125371</v>
      </c>
      <c r="CB112" s="861"/>
      <c r="CC112" s="861"/>
      <c r="CD112" s="861"/>
      <c r="CE112" s="861"/>
      <c r="CF112" s="922">
        <v>63.6</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445</v>
      </c>
      <c r="DH112" s="861"/>
      <c r="DI112" s="861"/>
      <c r="DJ112" s="861"/>
      <c r="DK112" s="861"/>
      <c r="DL112" s="861" t="s">
        <v>127</v>
      </c>
      <c r="DM112" s="861"/>
      <c r="DN112" s="861"/>
      <c r="DO112" s="861"/>
      <c r="DP112" s="861"/>
      <c r="DQ112" s="861" t="s">
        <v>127</v>
      </c>
      <c r="DR112" s="861"/>
      <c r="DS112" s="861"/>
      <c r="DT112" s="861"/>
      <c r="DU112" s="861"/>
      <c r="DV112" s="838" t="s">
        <v>127</v>
      </c>
      <c r="DW112" s="838"/>
      <c r="DX112" s="838"/>
      <c r="DY112" s="838"/>
      <c r="DZ112" s="839"/>
    </row>
    <row r="113" spans="1:130" s="247" customFormat="1" ht="26.25" customHeight="1" x14ac:dyDescent="0.2">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867512</v>
      </c>
      <c r="AB113" s="970"/>
      <c r="AC113" s="970"/>
      <c r="AD113" s="970"/>
      <c r="AE113" s="971"/>
      <c r="AF113" s="972">
        <v>830306</v>
      </c>
      <c r="AG113" s="970"/>
      <c r="AH113" s="970"/>
      <c r="AI113" s="970"/>
      <c r="AJ113" s="971"/>
      <c r="AK113" s="972">
        <v>765222</v>
      </c>
      <c r="AL113" s="970"/>
      <c r="AM113" s="970"/>
      <c r="AN113" s="970"/>
      <c r="AO113" s="971"/>
      <c r="AP113" s="973">
        <v>5.3</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914573</v>
      </c>
      <c r="BR113" s="861"/>
      <c r="BS113" s="861"/>
      <c r="BT113" s="861"/>
      <c r="BU113" s="861"/>
      <c r="BV113" s="861">
        <v>819891</v>
      </c>
      <c r="BW113" s="861"/>
      <c r="BX113" s="861"/>
      <c r="BY113" s="861"/>
      <c r="BZ113" s="861"/>
      <c r="CA113" s="861">
        <v>714553</v>
      </c>
      <c r="CB113" s="861"/>
      <c r="CC113" s="861"/>
      <c r="CD113" s="861"/>
      <c r="CE113" s="861"/>
      <c r="CF113" s="922">
        <v>5</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127</v>
      </c>
      <c r="DR113" s="824"/>
      <c r="DS113" s="824"/>
      <c r="DT113" s="824"/>
      <c r="DU113" s="825"/>
      <c r="DV113" s="871" t="s">
        <v>127</v>
      </c>
      <c r="DW113" s="872"/>
      <c r="DX113" s="872"/>
      <c r="DY113" s="872"/>
      <c r="DZ113" s="873"/>
    </row>
    <row r="114" spans="1:130" s="247" customFormat="1" ht="26.25" customHeight="1" x14ac:dyDescent="0.2">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121507</v>
      </c>
      <c r="AB114" s="824"/>
      <c r="AC114" s="824"/>
      <c r="AD114" s="824"/>
      <c r="AE114" s="825"/>
      <c r="AF114" s="826">
        <v>107063</v>
      </c>
      <c r="AG114" s="824"/>
      <c r="AH114" s="824"/>
      <c r="AI114" s="824"/>
      <c r="AJ114" s="825"/>
      <c r="AK114" s="826">
        <v>102362</v>
      </c>
      <c r="AL114" s="824"/>
      <c r="AM114" s="824"/>
      <c r="AN114" s="824"/>
      <c r="AO114" s="825"/>
      <c r="AP114" s="871">
        <v>0.7</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2089085</v>
      </c>
      <c r="BR114" s="861"/>
      <c r="BS114" s="861"/>
      <c r="BT114" s="861"/>
      <c r="BU114" s="861"/>
      <c r="BV114" s="861">
        <v>1931223</v>
      </c>
      <c r="BW114" s="861"/>
      <c r="BX114" s="861"/>
      <c r="BY114" s="861"/>
      <c r="BZ114" s="861"/>
      <c r="CA114" s="861">
        <v>1820407</v>
      </c>
      <c r="CB114" s="861"/>
      <c r="CC114" s="861"/>
      <c r="CD114" s="861"/>
      <c r="CE114" s="861"/>
      <c r="CF114" s="922">
        <v>12.7</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v>2033</v>
      </c>
      <c r="DH114" s="824"/>
      <c r="DI114" s="824"/>
      <c r="DJ114" s="824"/>
      <c r="DK114" s="825"/>
      <c r="DL114" s="826" t="s">
        <v>127</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x14ac:dyDescent="0.2">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36485</v>
      </c>
      <c r="AB115" s="970"/>
      <c r="AC115" s="970"/>
      <c r="AD115" s="970"/>
      <c r="AE115" s="971"/>
      <c r="AF115" s="972">
        <v>28257</v>
      </c>
      <c r="AG115" s="970"/>
      <c r="AH115" s="970"/>
      <c r="AI115" s="970"/>
      <c r="AJ115" s="971"/>
      <c r="AK115" s="972">
        <v>24372</v>
      </c>
      <c r="AL115" s="970"/>
      <c r="AM115" s="970"/>
      <c r="AN115" s="970"/>
      <c r="AO115" s="971"/>
      <c r="AP115" s="973">
        <v>0.2</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127</v>
      </c>
      <c r="BW115" s="861"/>
      <c r="BX115" s="861"/>
      <c r="BY115" s="861"/>
      <c r="BZ115" s="861"/>
      <c r="CA115" s="861" t="s">
        <v>127</v>
      </c>
      <c r="CB115" s="861"/>
      <c r="CC115" s="861"/>
      <c r="CD115" s="861"/>
      <c r="CE115" s="861"/>
      <c r="CF115" s="922" t="s">
        <v>127</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127</v>
      </c>
      <c r="DH115" s="824"/>
      <c r="DI115" s="824"/>
      <c r="DJ115" s="824"/>
      <c r="DK115" s="825"/>
      <c r="DL115" s="826" t="s">
        <v>441</v>
      </c>
      <c r="DM115" s="824"/>
      <c r="DN115" s="824"/>
      <c r="DO115" s="824"/>
      <c r="DP115" s="825"/>
      <c r="DQ115" s="826" t="s">
        <v>127</v>
      </c>
      <c r="DR115" s="824"/>
      <c r="DS115" s="824"/>
      <c r="DT115" s="824"/>
      <c r="DU115" s="825"/>
      <c r="DV115" s="871" t="s">
        <v>445</v>
      </c>
      <c r="DW115" s="872"/>
      <c r="DX115" s="872"/>
      <c r="DY115" s="872"/>
      <c r="DZ115" s="873"/>
    </row>
    <row r="116" spans="1:130" s="247" customFormat="1" ht="26.25" customHeight="1" x14ac:dyDescent="0.2">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328</v>
      </c>
      <c r="AB116" s="824"/>
      <c r="AC116" s="824"/>
      <c r="AD116" s="824"/>
      <c r="AE116" s="825"/>
      <c r="AF116" s="826">
        <v>302</v>
      </c>
      <c r="AG116" s="824"/>
      <c r="AH116" s="824"/>
      <c r="AI116" s="824"/>
      <c r="AJ116" s="825"/>
      <c r="AK116" s="826">
        <v>187</v>
      </c>
      <c r="AL116" s="824"/>
      <c r="AM116" s="824"/>
      <c r="AN116" s="824"/>
      <c r="AO116" s="825"/>
      <c r="AP116" s="871">
        <v>0</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441</v>
      </c>
      <c r="BR116" s="861"/>
      <c r="BS116" s="861"/>
      <c r="BT116" s="861"/>
      <c r="BU116" s="861"/>
      <c r="BV116" s="861" t="s">
        <v>127</v>
      </c>
      <c r="BW116" s="861"/>
      <c r="BX116" s="861"/>
      <c r="BY116" s="861"/>
      <c r="BZ116" s="861"/>
      <c r="CA116" s="861" t="s">
        <v>127</v>
      </c>
      <c r="CB116" s="861"/>
      <c r="CC116" s="861"/>
      <c r="CD116" s="861"/>
      <c r="CE116" s="861"/>
      <c r="CF116" s="922" t="s">
        <v>127</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101354</v>
      </c>
      <c r="DH116" s="824"/>
      <c r="DI116" s="824"/>
      <c r="DJ116" s="824"/>
      <c r="DK116" s="825"/>
      <c r="DL116" s="826">
        <v>82662</v>
      </c>
      <c r="DM116" s="824"/>
      <c r="DN116" s="824"/>
      <c r="DO116" s="824"/>
      <c r="DP116" s="825"/>
      <c r="DQ116" s="826">
        <v>63971</v>
      </c>
      <c r="DR116" s="824"/>
      <c r="DS116" s="824"/>
      <c r="DT116" s="824"/>
      <c r="DU116" s="825"/>
      <c r="DV116" s="871">
        <v>0.4</v>
      </c>
      <c r="DW116" s="872"/>
      <c r="DX116" s="872"/>
      <c r="DY116" s="872"/>
      <c r="DZ116" s="873"/>
    </row>
    <row r="117" spans="1:130" s="247" customFormat="1" ht="26.25" customHeight="1" x14ac:dyDescent="0.2">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4251748</v>
      </c>
      <c r="AB117" s="956"/>
      <c r="AC117" s="956"/>
      <c r="AD117" s="956"/>
      <c r="AE117" s="957"/>
      <c r="AF117" s="958">
        <v>4057547</v>
      </c>
      <c r="AG117" s="956"/>
      <c r="AH117" s="956"/>
      <c r="AI117" s="956"/>
      <c r="AJ117" s="957"/>
      <c r="AK117" s="958">
        <v>3674680</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441</v>
      </c>
      <c r="BR117" s="861"/>
      <c r="BS117" s="861"/>
      <c r="BT117" s="861"/>
      <c r="BU117" s="861"/>
      <c r="BV117" s="861" t="s">
        <v>441</v>
      </c>
      <c r="BW117" s="861"/>
      <c r="BX117" s="861"/>
      <c r="BY117" s="861"/>
      <c r="BZ117" s="861"/>
      <c r="CA117" s="861" t="s">
        <v>441</v>
      </c>
      <c r="CB117" s="861"/>
      <c r="CC117" s="861"/>
      <c r="CD117" s="861"/>
      <c r="CE117" s="861"/>
      <c r="CF117" s="922" t="s">
        <v>441</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441</v>
      </c>
      <c r="DM117" s="824"/>
      <c r="DN117" s="824"/>
      <c r="DO117" s="824"/>
      <c r="DP117" s="825"/>
      <c r="DQ117" s="826" t="s">
        <v>441</v>
      </c>
      <c r="DR117" s="824"/>
      <c r="DS117" s="824"/>
      <c r="DT117" s="824"/>
      <c r="DU117" s="825"/>
      <c r="DV117" s="871" t="s">
        <v>441</v>
      </c>
      <c r="DW117" s="872"/>
      <c r="DX117" s="872"/>
      <c r="DY117" s="872"/>
      <c r="DZ117" s="873"/>
    </row>
    <row r="118" spans="1:130" s="247" customFormat="1" ht="26.25" customHeight="1" x14ac:dyDescent="0.2">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313</v>
      </c>
      <c r="AG118" s="949"/>
      <c r="AH118" s="949"/>
      <c r="AI118" s="949"/>
      <c r="AJ118" s="950"/>
      <c r="AK118" s="951" t="s">
        <v>312</v>
      </c>
      <c r="AL118" s="949"/>
      <c r="AM118" s="949"/>
      <c r="AN118" s="949"/>
      <c r="AO118" s="950"/>
      <c r="AP118" s="952" t="s">
        <v>435</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441</v>
      </c>
      <c r="BW118" s="892"/>
      <c r="BX118" s="892"/>
      <c r="BY118" s="892"/>
      <c r="BZ118" s="892"/>
      <c r="CA118" s="892" t="s">
        <v>127</v>
      </c>
      <c r="CB118" s="892"/>
      <c r="CC118" s="892"/>
      <c r="CD118" s="892"/>
      <c r="CE118" s="892"/>
      <c r="CF118" s="922" t="s">
        <v>127</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445</v>
      </c>
      <c r="DH118" s="824"/>
      <c r="DI118" s="824"/>
      <c r="DJ118" s="824"/>
      <c r="DK118" s="825"/>
      <c r="DL118" s="826" t="s">
        <v>445</v>
      </c>
      <c r="DM118" s="824"/>
      <c r="DN118" s="824"/>
      <c r="DO118" s="824"/>
      <c r="DP118" s="825"/>
      <c r="DQ118" s="826" t="s">
        <v>441</v>
      </c>
      <c r="DR118" s="824"/>
      <c r="DS118" s="824"/>
      <c r="DT118" s="824"/>
      <c r="DU118" s="825"/>
      <c r="DV118" s="871" t="s">
        <v>127</v>
      </c>
      <c r="DW118" s="872"/>
      <c r="DX118" s="872"/>
      <c r="DY118" s="872"/>
      <c r="DZ118" s="873"/>
    </row>
    <row r="119" spans="1:130" s="247" customFormat="1" ht="26.25" customHeight="1" x14ac:dyDescent="0.2">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441</v>
      </c>
      <c r="AB119" s="942"/>
      <c r="AC119" s="942"/>
      <c r="AD119" s="942"/>
      <c r="AE119" s="943"/>
      <c r="AF119" s="944" t="s">
        <v>127</v>
      </c>
      <c r="AG119" s="942"/>
      <c r="AH119" s="942"/>
      <c r="AI119" s="942"/>
      <c r="AJ119" s="943"/>
      <c r="AK119" s="944" t="s">
        <v>127</v>
      </c>
      <c r="AL119" s="942"/>
      <c r="AM119" s="942"/>
      <c r="AN119" s="942"/>
      <c r="AO119" s="943"/>
      <c r="AP119" s="945" t="s">
        <v>127</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467</v>
      </c>
      <c r="BP119" s="925"/>
      <c r="BQ119" s="929">
        <v>46676722</v>
      </c>
      <c r="BR119" s="892"/>
      <c r="BS119" s="892"/>
      <c r="BT119" s="892"/>
      <c r="BU119" s="892"/>
      <c r="BV119" s="892">
        <v>45055625</v>
      </c>
      <c r="BW119" s="892"/>
      <c r="BX119" s="892"/>
      <c r="BY119" s="892"/>
      <c r="BZ119" s="892"/>
      <c r="CA119" s="892">
        <v>43793842</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445</v>
      </c>
      <c r="DH119" s="807"/>
      <c r="DI119" s="807"/>
      <c r="DJ119" s="807"/>
      <c r="DK119" s="808"/>
      <c r="DL119" s="809" t="s">
        <v>127</v>
      </c>
      <c r="DM119" s="807"/>
      <c r="DN119" s="807"/>
      <c r="DO119" s="807"/>
      <c r="DP119" s="808"/>
      <c r="DQ119" s="809" t="s">
        <v>127</v>
      </c>
      <c r="DR119" s="807"/>
      <c r="DS119" s="807"/>
      <c r="DT119" s="807"/>
      <c r="DU119" s="808"/>
      <c r="DV119" s="895" t="s">
        <v>445</v>
      </c>
      <c r="DW119" s="896"/>
      <c r="DX119" s="896"/>
      <c r="DY119" s="896"/>
      <c r="DZ119" s="897"/>
    </row>
    <row r="120" spans="1:130" s="247" customFormat="1" ht="26.25" customHeight="1" x14ac:dyDescent="0.2">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445</v>
      </c>
      <c r="AB120" s="824"/>
      <c r="AC120" s="824"/>
      <c r="AD120" s="824"/>
      <c r="AE120" s="825"/>
      <c r="AF120" s="826" t="s">
        <v>127</v>
      </c>
      <c r="AG120" s="824"/>
      <c r="AH120" s="824"/>
      <c r="AI120" s="824"/>
      <c r="AJ120" s="825"/>
      <c r="AK120" s="826" t="s">
        <v>127</v>
      </c>
      <c r="AL120" s="824"/>
      <c r="AM120" s="824"/>
      <c r="AN120" s="824"/>
      <c r="AO120" s="825"/>
      <c r="AP120" s="871" t="s">
        <v>127</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1462415</v>
      </c>
      <c r="BR120" s="889"/>
      <c r="BS120" s="889"/>
      <c r="BT120" s="889"/>
      <c r="BU120" s="889"/>
      <c r="BV120" s="889">
        <v>1731823</v>
      </c>
      <c r="BW120" s="889"/>
      <c r="BX120" s="889"/>
      <c r="BY120" s="889"/>
      <c r="BZ120" s="889"/>
      <c r="CA120" s="889">
        <v>1796814</v>
      </c>
      <c r="CB120" s="889"/>
      <c r="CC120" s="889"/>
      <c r="CD120" s="889"/>
      <c r="CE120" s="889"/>
      <c r="CF120" s="913">
        <v>12.5</v>
      </c>
      <c r="CG120" s="914"/>
      <c r="CH120" s="914"/>
      <c r="CI120" s="914"/>
      <c r="CJ120" s="914"/>
      <c r="CK120" s="915" t="s">
        <v>471</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4933936</v>
      </c>
      <c r="DH120" s="889"/>
      <c r="DI120" s="889"/>
      <c r="DJ120" s="889"/>
      <c r="DK120" s="889"/>
      <c r="DL120" s="889">
        <v>4800572</v>
      </c>
      <c r="DM120" s="889"/>
      <c r="DN120" s="889"/>
      <c r="DO120" s="889"/>
      <c r="DP120" s="889"/>
      <c r="DQ120" s="889">
        <v>4731377</v>
      </c>
      <c r="DR120" s="889"/>
      <c r="DS120" s="889"/>
      <c r="DT120" s="889"/>
      <c r="DU120" s="889"/>
      <c r="DV120" s="890">
        <v>33</v>
      </c>
      <c r="DW120" s="890"/>
      <c r="DX120" s="890"/>
      <c r="DY120" s="890"/>
      <c r="DZ120" s="891"/>
    </row>
    <row r="121" spans="1:130" s="247" customFormat="1" ht="26.25" customHeight="1" x14ac:dyDescent="0.2">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445</v>
      </c>
      <c r="AB121" s="824"/>
      <c r="AC121" s="824"/>
      <c r="AD121" s="824"/>
      <c r="AE121" s="825"/>
      <c r="AF121" s="826" t="s">
        <v>445</v>
      </c>
      <c r="AG121" s="824"/>
      <c r="AH121" s="824"/>
      <c r="AI121" s="824"/>
      <c r="AJ121" s="825"/>
      <c r="AK121" s="826" t="s">
        <v>127</v>
      </c>
      <c r="AL121" s="824"/>
      <c r="AM121" s="824"/>
      <c r="AN121" s="824"/>
      <c r="AO121" s="825"/>
      <c r="AP121" s="871" t="s">
        <v>445</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4651812</v>
      </c>
      <c r="BR121" s="861"/>
      <c r="BS121" s="861"/>
      <c r="BT121" s="861"/>
      <c r="BU121" s="861"/>
      <c r="BV121" s="861">
        <v>4590441</v>
      </c>
      <c r="BW121" s="861"/>
      <c r="BX121" s="861"/>
      <c r="BY121" s="861"/>
      <c r="BZ121" s="861"/>
      <c r="CA121" s="861">
        <v>4449254</v>
      </c>
      <c r="CB121" s="861"/>
      <c r="CC121" s="861"/>
      <c r="CD121" s="861"/>
      <c r="CE121" s="861"/>
      <c r="CF121" s="922">
        <v>31</v>
      </c>
      <c r="CG121" s="923"/>
      <c r="CH121" s="923"/>
      <c r="CI121" s="923"/>
      <c r="CJ121" s="923"/>
      <c r="CK121" s="916"/>
      <c r="CL121" s="902"/>
      <c r="CM121" s="902"/>
      <c r="CN121" s="902"/>
      <c r="CO121" s="903"/>
      <c r="CP121" s="882" t="s">
        <v>413</v>
      </c>
      <c r="CQ121" s="883"/>
      <c r="CR121" s="883"/>
      <c r="CS121" s="883"/>
      <c r="CT121" s="883"/>
      <c r="CU121" s="883"/>
      <c r="CV121" s="883"/>
      <c r="CW121" s="883"/>
      <c r="CX121" s="883"/>
      <c r="CY121" s="883"/>
      <c r="CZ121" s="883"/>
      <c r="DA121" s="883"/>
      <c r="DB121" s="883"/>
      <c r="DC121" s="883"/>
      <c r="DD121" s="883"/>
      <c r="DE121" s="883"/>
      <c r="DF121" s="884"/>
      <c r="DG121" s="860">
        <v>3875517</v>
      </c>
      <c r="DH121" s="861"/>
      <c r="DI121" s="861"/>
      <c r="DJ121" s="861"/>
      <c r="DK121" s="861"/>
      <c r="DL121" s="861">
        <v>3844901</v>
      </c>
      <c r="DM121" s="861"/>
      <c r="DN121" s="861"/>
      <c r="DO121" s="861"/>
      <c r="DP121" s="861"/>
      <c r="DQ121" s="861">
        <v>3562714</v>
      </c>
      <c r="DR121" s="861"/>
      <c r="DS121" s="861"/>
      <c r="DT121" s="861"/>
      <c r="DU121" s="861"/>
      <c r="DV121" s="838">
        <v>24.8</v>
      </c>
      <c r="DW121" s="838"/>
      <c r="DX121" s="838"/>
      <c r="DY121" s="838"/>
      <c r="DZ121" s="839"/>
    </row>
    <row r="122" spans="1:130" s="247" customFormat="1" ht="26.25" customHeight="1" x14ac:dyDescent="0.2">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v>2032</v>
      </c>
      <c r="AB122" s="824"/>
      <c r="AC122" s="824"/>
      <c r="AD122" s="824"/>
      <c r="AE122" s="825"/>
      <c r="AF122" s="826">
        <v>2033</v>
      </c>
      <c r="AG122" s="824"/>
      <c r="AH122" s="824"/>
      <c r="AI122" s="824"/>
      <c r="AJ122" s="825"/>
      <c r="AK122" s="826" t="s">
        <v>127</v>
      </c>
      <c r="AL122" s="824"/>
      <c r="AM122" s="824"/>
      <c r="AN122" s="824"/>
      <c r="AO122" s="825"/>
      <c r="AP122" s="871" t="s">
        <v>127</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28476240</v>
      </c>
      <c r="BR122" s="892"/>
      <c r="BS122" s="892"/>
      <c r="BT122" s="892"/>
      <c r="BU122" s="892"/>
      <c r="BV122" s="892">
        <v>27843915</v>
      </c>
      <c r="BW122" s="892"/>
      <c r="BX122" s="892"/>
      <c r="BY122" s="892"/>
      <c r="BZ122" s="892"/>
      <c r="CA122" s="892">
        <v>27405500</v>
      </c>
      <c r="CB122" s="892"/>
      <c r="CC122" s="892"/>
      <c r="CD122" s="892"/>
      <c r="CE122" s="892"/>
      <c r="CF122" s="893">
        <v>191.1</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v>577639</v>
      </c>
      <c r="DH122" s="861"/>
      <c r="DI122" s="861"/>
      <c r="DJ122" s="861"/>
      <c r="DK122" s="861"/>
      <c r="DL122" s="861">
        <v>594360</v>
      </c>
      <c r="DM122" s="861"/>
      <c r="DN122" s="861"/>
      <c r="DO122" s="861"/>
      <c r="DP122" s="861"/>
      <c r="DQ122" s="861">
        <v>629511</v>
      </c>
      <c r="DR122" s="861"/>
      <c r="DS122" s="861"/>
      <c r="DT122" s="861"/>
      <c r="DU122" s="861"/>
      <c r="DV122" s="838">
        <v>4.4000000000000004</v>
      </c>
      <c r="DW122" s="838"/>
      <c r="DX122" s="838"/>
      <c r="DY122" s="838"/>
      <c r="DZ122" s="839"/>
    </row>
    <row r="123" spans="1:130" s="247" customFormat="1" ht="26.25" customHeight="1" x14ac:dyDescent="0.2">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27907</v>
      </c>
      <c r="AB123" s="824"/>
      <c r="AC123" s="824"/>
      <c r="AD123" s="824"/>
      <c r="AE123" s="825"/>
      <c r="AF123" s="826">
        <v>20906</v>
      </c>
      <c r="AG123" s="824"/>
      <c r="AH123" s="824"/>
      <c r="AI123" s="824"/>
      <c r="AJ123" s="825"/>
      <c r="AK123" s="826">
        <v>20439</v>
      </c>
      <c r="AL123" s="824"/>
      <c r="AM123" s="824"/>
      <c r="AN123" s="824"/>
      <c r="AO123" s="825"/>
      <c r="AP123" s="871">
        <v>0.1</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476</v>
      </c>
      <c r="BP123" s="925"/>
      <c r="BQ123" s="879">
        <v>34590467</v>
      </c>
      <c r="BR123" s="880"/>
      <c r="BS123" s="880"/>
      <c r="BT123" s="880"/>
      <c r="BU123" s="880"/>
      <c r="BV123" s="880">
        <v>34166179</v>
      </c>
      <c r="BW123" s="880"/>
      <c r="BX123" s="880"/>
      <c r="BY123" s="880"/>
      <c r="BZ123" s="880"/>
      <c r="CA123" s="880">
        <v>33651568</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v>161799</v>
      </c>
      <c r="DH123" s="824"/>
      <c r="DI123" s="824"/>
      <c r="DJ123" s="824"/>
      <c r="DK123" s="825"/>
      <c r="DL123" s="826">
        <v>180821</v>
      </c>
      <c r="DM123" s="824"/>
      <c r="DN123" s="824"/>
      <c r="DO123" s="824"/>
      <c r="DP123" s="825"/>
      <c r="DQ123" s="826">
        <v>201769</v>
      </c>
      <c r="DR123" s="824"/>
      <c r="DS123" s="824"/>
      <c r="DT123" s="824"/>
      <c r="DU123" s="825"/>
      <c r="DV123" s="871">
        <v>1.4</v>
      </c>
      <c r="DW123" s="872"/>
      <c r="DX123" s="872"/>
      <c r="DY123" s="872"/>
      <c r="DZ123" s="873"/>
    </row>
    <row r="124" spans="1:130" s="247" customFormat="1" ht="26.25" customHeight="1" thickBot="1" x14ac:dyDescent="0.25">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127</v>
      </c>
      <c r="AL124" s="824"/>
      <c r="AM124" s="824"/>
      <c r="AN124" s="824"/>
      <c r="AO124" s="825"/>
      <c r="AP124" s="871" t="s">
        <v>441</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84.6</v>
      </c>
      <c r="BR124" s="878"/>
      <c r="BS124" s="878"/>
      <c r="BT124" s="878"/>
      <c r="BU124" s="878"/>
      <c r="BV124" s="878">
        <v>76.599999999999994</v>
      </c>
      <c r="BW124" s="878"/>
      <c r="BX124" s="878"/>
      <c r="BY124" s="878"/>
      <c r="BZ124" s="878"/>
      <c r="CA124" s="878">
        <v>70.7</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v>112051</v>
      </c>
      <c r="DH124" s="807"/>
      <c r="DI124" s="807"/>
      <c r="DJ124" s="807"/>
      <c r="DK124" s="808"/>
      <c r="DL124" s="809">
        <v>103056</v>
      </c>
      <c r="DM124" s="807"/>
      <c r="DN124" s="807"/>
      <c r="DO124" s="807"/>
      <c r="DP124" s="808"/>
      <c r="DQ124" s="809">
        <v>93967</v>
      </c>
      <c r="DR124" s="807"/>
      <c r="DS124" s="807"/>
      <c r="DT124" s="807"/>
      <c r="DU124" s="808"/>
      <c r="DV124" s="895">
        <v>0.7</v>
      </c>
      <c r="DW124" s="896"/>
      <c r="DX124" s="896"/>
      <c r="DY124" s="896"/>
      <c r="DZ124" s="897"/>
    </row>
    <row r="125" spans="1:130" s="247" customFormat="1" ht="26.25" customHeight="1" x14ac:dyDescent="0.2">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482</v>
      </c>
      <c r="DR125" s="889"/>
      <c r="DS125" s="889"/>
      <c r="DT125" s="889"/>
      <c r="DU125" s="889"/>
      <c r="DV125" s="890" t="s">
        <v>127</v>
      </c>
      <c r="DW125" s="890"/>
      <c r="DX125" s="890"/>
      <c r="DY125" s="890"/>
      <c r="DZ125" s="891"/>
    </row>
    <row r="126" spans="1:130" s="247" customFormat="1" ht="26.25" customHeight="1" thickBot="1" x14ac:dyDescent="0.25">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127</v>
      </c>
      <c r="AB126" s="824"/>
      <c r="AC126" s="824"/>
      <c r="AD126" s="824"/>
      <c r="AE126" s="825"/>
      <c r="AF126" s="826" t="s">
        <v>127</v>
      </c>
      <c r="AG126" s="824"/>
      <c r="AH126" s="824"/>
      <c r="AI126" s="824"/>
      <c r="AJ126" s="825"/>
      <c r="AK126" s="826" t="s">
        <v>127</v>
      </c>
      <c r="AL126" s="824"/>
      <c r="AM126" s="824"/>
      <c r="AN126" s="824"/>
      <c r="AO126" s="825"/>
      <c r="AP126" s="871" t="s">
        <v>127</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445</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x14ac:dyDescent="0.2">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6546</v>
      </c>
      <c r="AB127" s="824"/>
      <c r="AC127" s="824"/>
      <c r="AD127" s="824"/>
      <c r="AE127" s="825"/>
      <c r="AF127" s="826">
        <v>5318</v>
      </c>
      <c r="AG127" s="824"/>
      <c r="AH127" s="824"/>
      <c r="AI127" s="824"/>
      <c r="AJ127" s="825"/>
      <c r="AK127" s="826">
        <v>3933</v>
      </c>
      <c r="AL127" s="824"/>
      <c r="AM127" s="824"/>
      <c r="AN127" s="824"/>
      <c r="AO127" s="825"/>
      <c r="AP127" s="871">
        <v>0</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482</v>
      </c>
      <c r="DM127" s="861"/>
      <c r="DN127" s="861"/>
      <c r="DO127" s="861"/>
      <c r="DP127" s="861"/>
      <c r="DQ127" s="861" t="s">
        <v>482</v>
      </c>
      <c r="DR127" s="861"/>
      <c r="DS127" s="861"/>
      <c r="DT127" s="861"/>
      <c r="DU127" s="861"/>
      <c r="DV127" s="838" t="s">
        <v>482</v>
      </c>
      <c r="DW127" s="838"/>
      <c r="DX127" s="838"/>
      <c r="DY127" s="838"/>
      <c r="DZ127" s="839"/>
    </row>
    <row r="128" spans="1:130" s="247" customFormat="1" ht="26.25" customHeight="1" thickBot="1" x14ac:dyDescent="0.25">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604346</v>
      </c>
      <c r="AB128" s="845"/>
      <c r="AC128" s="845"/>
      <c r="AD128" s="845"/>
      <c r="AE128" s="846"/>
      <c r="AF128" s="847">
        <v>524007</v>
      </c>
      <c r="AG128" s="845"/>
      <c r="AH128" s="845"/>
      <c r="AI128" s="845"/>
      <c r="AJ128" s="846"/>
      <c r="AK128" s="847">
        <v>467594</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482</v>
      </c>
      <c r="BG128" s="831"/>
      <c r="BH128" s="831"/>
      <c r="BI128" s="831"/>
      <c r="BJ128" s="831"/>
      <c r="BK128" s="831"/>
      <c r="BL128" s="854"/>
      <c r="BM128" s="830">
        <v>12.67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127</v>
      </c>
      <c r="DH128" s="835"/>
      <c r="DI128" s="835"/>
      <c r="DJ128" s="835"/>
      <c r="DK128" s="835"/>
      <c r="DL128" s="835" t="s">
        <v>127</v>
      </c>
      <c r="DM128" s="835"/>
      <c r="DN128" s="835"/>
      <c r="DO128" s="835"/>
      <c r="DP128" s="835"/>
      <c r="DQ128" s="835" t="s">
        <v>127</v>
      </c>
      <c r="DR128" s="835"/>
      <c r="DS128" s="835"/>
      <c r="DT128" s="835"/>
      <c r="DU128" s="835"/>
      <c r="DV128" s="836" t="s">
        <v>127</v>
      </c>
      <c r="DW128" s="836"/>
      <c r="DX128" s="836"/>
      <c r="DY128" s="836"/>
      <c r="DZ128" s="837"/>
    </row>
    <row r="129" spans="1:131" s="247" customFormat="1" ht="26.25" customHeight="1" x14ac:dyDescent="0.2">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16639722</v>
      </c>
      <c r="AB129" s="824"/>
      <c r="AC129" s="824"/>
      <c r="AD129" s="824"/>
      <c r="AE129" s="825"/>
      <c r="AF129" s="826">
        <v>16566068</v>
      </c>
      <c r="AG129" s="824"/>
      <c r="AH129" s="824"/>
      <c r="AI129" s="824"/>
      <c r="AJ129" s="825"/>
      <c r="AK129" s="826">
        <v>16637474</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445</v>
      </c>
      <c r="BG129" s="814"/>
      <c r="BH129" s="814"/>
      <c r="BI129" s="814"/>
      <c r="BJ129" s="814"/>
      <c r="BK129" s="814"/>
      <c r="BL129" s="815"/>
      <c r="BM129" s="813">
        <v>17.670000000000002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2367033</v>
      </c>
      <c r="AB130" s="824"/>
      <c r="AC130" s="824"/>
      <c r="AD130" s="824"/>
      <c r="AE130" s="825"/>
      <c r="AF130" s="826">
        <v>2351215</v>
      </c>
      <c r="AG130" s="824"/>
      <c r="AH130" s="824"/>
      <c r="AI130" s="824"/>
      <c r="AJ130" s="825"/>
      <c r="AK130" s="826">
        <v>2297739</v>
      </c>
      <c r="AL130" s="824"/>
      <c r="AM130" s="824"/>
      <c r="AN130" s="824"/>
      <c r="AO130" s="825"/>
      <c r="AP130" s="827"/>
      <c r="AQ130" s="828"/>
      <c r="AR130" s="828"/>
      <c r="AS130" s="828"/>
      <c r="AT130" s="829"/>
      <c r="AU130" s="285"/>
      <c r="AV130" s="285"/>
      <c r="AW130" s="285"/>
      <c r="AX130" s="793" t="s">
        <v>498</v>
      </c>
      <c r="AY130" s="794"/>
      <c r="AZ130" s="794"/>
      <c r="BA130" s="794"/>
      <c r="BB130" s="794"/>
      <c r="BC130" s="794"/>
      <c r="BD130" s="794"/>
      <c r="BE130" s="795"/>
      <c r="BF130" s="796">
        <v>7.8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14272689</v>
      </c>
      <c r="AB131" s="807"/>
      <c r="AC131" s="807"/>
      <c r="AD131" s="807"/>
      <c r="AE131" s="808"/>
      <c r="AF131" s="809">
        <v>14214853</v>
      </c>
      <c r="AG131" s="807"/>
      <c r="AH131" s="807"/>
      <c r="AI131" s="807"/>
      <c r="AJ131" s="808"/>
      <c r="AK131" s="809">
        <v>14339735</v>
      </c>
      <c r="AL131" s="807"/>
      <c r="AM131" s="807"/>
      <c r="AN131" s="807"/>
      <c r="AO131" s="808"/>
      <c r="AP131" s="810"/>
      <c r="AQ131" s="811"/>
      <c r="AR131" s="811"/>
      <c r="AS131" s="811"/>
      <c r="AT131" s="812"/>
      <c r="AU131" s="285"/>
      <c r="AV131" s="285"/>
      <c r="AW131" s="285"/>
      <c r="AX131" s="771" t="s">
        <v>500</v>
      </c>
      <c r="AY131" s="772"/>
      <c r="AZ131" s="772"/>
      <c r="BA131" s="772"/>
      <c r="BB131" s="772"/>
      <c r="BC131" s="772"/>
      <c r="BD131" s="772"/>
      <c r="BE131" s="773"/>
      <c r="BF131" s="774">
        <v>70.7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8.970762272</v>
      </c>
      <c r="AB132" s="787"/>
      <c r="AC132" s="787"/>
      <c r="AD132" s="787"/>
      <c r="AE132" s="788"/>
      <c r="AF132" s="789">
        <v>8.3175323730000006</v>
      </c>
      <c r="AG132" s="787"/>
      <c r="AH132" s="787"/>
      <c r="AI132" s="787"/>
      <c r="AJ132" s="788"/>
      <c r="AK132" s="789">
        <v>6.3414491269999997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8.6</v>
      </c>
      <c r="AB133" s="766"/>
      <c r="AC133" s="766"/>
      <c r="AD133" s="766"/>
      <c r="AE133" s="767"/>
      <c r="AF133" s="765">
        <v>8.6</v>
      </c>
      <c r="AG133" s="766"/>
      <c r="AH133" s="766"/>
      <c r="AI133" s="766"/>
      <c r="AJ133" s="767"/>
      <c r="AK133" s="765">
        <v>7.8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NxROSWqlaHx+YrNP4tdoybikdtRNK3wyan6lWIHZOzHNDsEgRGm/ZjzSW7o7rAlsZNJG713Q9jtS4fzJfOM8KQ==" saltValue="TFiBBsaFciSj9F5/qo22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504</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Ltg35Z1jqZvrRTqYkzbBPCMezLdswulh/DM2qhn9Zv9Iqdkf7+e7EQ6cnJ9mZUBzj/DNgI9ULYYzDBpBUBtnZQ==" saltValue="3CnGl6EaWXlo7kXUnjEW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oIagkOtmKi6IgLmc5cvA2rERwLl4m7sRRyK/3mw3qr4AGZVbSD2jpdcI9jei8BGsEk4kBpQBf/VJVuh+Veszg==" saltValue="mv/Ph9binfrBvvYGQBfHV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507</v>
      </c>
      <c r="AP7" s="304"/>
      <c r="AQ7" s="305" t="s">
        <v>508</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509</v>
      </c>
      <c r="AQ8" s="311" t="s">
        <v>510</v>
      </c>
      <c r="AR8" s="312" t="s">
        <v>511</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512</v>
      </c>
      <c r="AL9" s="1193"/>
      <c r="AM9" s="1193"/>
      <c r="AN9" s="1194"/>
      <c r="AO9" s="313">
        <v>3781450</v>
      </c>
      <c r="AP9" s="313">
        <v>64875</v>
      </c>
      <c r="AQ9" s="314">
        <v>57754</v>
      </c>
      <c r="AR9" s="315">
        <v>12.3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513</v>
      </c>
      <c r="AL10" s="1193"/>
      <c r="AM10" s="1193"/>
      <c r="AN10" s="1194"/>
      <c r="AO10" s="316">
        <v>70164</v>
      </c>
      <c r="AP10" s="316">
        <v>1204</v>
      </c>
      <c r="AQ10" s="317">
        <v>3830</v>
      </c>
      <c r="AR10" s="318">
        <v>-68.599999999999994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514</v>
      </c>
      <c r="AL11" s="1193"/>
      <c r="AM11" s="1193"/>
      <c r="AN11" s="1194"/>
      <c r="AO11" s="316">
        <v>1061612</v>
      </c>
      <c r="AP11" s="316">
        <v>18213</v>
      </c>
      <c r="AQ11" s="317">
        <v>6814</v>
      </c>
      <c r="AR11" s="318">
        <v>167.3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515</v>
      </c>
      <c r="AL12" s="1193"/>
      <c r="AM12" s="1193"/>
      <c r="AN12" s="1194"/>
      <c r="AO12" s="316">
        <v>12703</v>
      </c>
      <c r="AP12" s="316">
        <v>218</v>
      </c>
      <c r="AQ12" s="317">
        <v>1059</v>
      </c>
      <c r="AR12" s="318">
        <v>-79.400000000000006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516</v>
      </c>
      <c r="AL13" s="1193"/>
      <c r="AM13" s="1193"/>
      <c r="AN13" s="1194"/>
      <c r="AO13" s="316" t="s">
        <v>517</v>
      </c>
      <c r="AP13" s="316" t="s">
        <v>517</v>
      </c>
      <c r="AQ13" s="317">
        <v>4</v>
      </c>
      <c r="AR13" s="318" t="s">
        <v>517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518</v>
      </c>
      <c r="AL14" s="1193"/>
      <c r="AM14" s="1193"/>
      <c r="AN14" s="1194"/>
      <c r="AO14" s="316">
        <v>258985</v>
      </c>
      <c r="AP14" s="316">
        <v>4443</v>
      </c>
      <c r="AQ14" s="317">
        <v>2651</v>
      </c>
      <c r="AR14" s="318">
        <v>67.599999999999994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519</v>
      </c>
      <c r="AL15" s="1193"/>
      <c r="AM15" s="1193"/>
      <c r="AN15" s="1194"/>
      <c r="AO15" s="316">
        <v>132226</v>
      </c>
      <c r="AP15" s="316">
        <v>2268</v>
      </c>
      <c r="AQ15" s="317">
        <v>1352</v>
      </c>
      <c r="AR15" s="318">
        <v>67.8</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520</v>
      </c>
      <c r="AL16" s="1196"/>
      <c r="AM16" s="1196"/>
      <c r="AN16" s="1197"/>
      <c r="AO16" s="316">
        <v>-330556</v>
      </c>
      <c r="AP16" s="316">
        <v>-5671</v>
      </c>
      <c r="AQ16" s="317">
        <v>-4074</v>
      </c>
      <c r="AR16" s="318">
        <v>39.200000000000003</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4986584</v>
      </c>
      <c r="AP17" s="316">
        <v>85551</v>
      </c>
      <c r="AQ17" s="317">
        <v>69392</v>
      </c>
      <c r="AR17" s="318">
        <v>23.3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525</v>
      </c>
      <c r="AL21" s="1190"/>
      <c r="AM21" s="1190"/>
      <c r="AN21" s="1191"/>
      <c r="AO21" s="328">
        <v>6.97</v>
      </c>
      <c r="AP21" s="329">
        <v>6.31</v>
      </c>
      <c r="AQ21" s="330">
        <v>0.66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526</v>
      </c>
      <c r="AL22" s="1190"/>
      <c r="AM22" s="1190"/>
      <c r="AN22" s="1191"/>
      <c r="AO22" s="333">
        <v>98.3</v>
      </c>
      <c r="AP22" s="334">
        <v>98.4</v>
      </c>
      <c r="AQ22" s="335">
        <v>-0.1</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507</v>
      </c>
      <c r="AP30" s="304"/>
      <c r="AQ30" s="305" t="s">
        <v>508</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509</v>
      </c>
      <c r="AQ31" s="311" t="s">
        <v>510</v>
      </c>
      <c r="AR31" s="312" t="s">
        <v>511</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530</v>
      </c>
      <c r="AL32" s="1181"/>
      <c r="AM32" s="1181"/>
      <c r="AN32" s="1182"/>
      <c r="AO32" s="343">
        <v>2782537</v>
      </c>
      <c r="AP32" s="343">
        <v>47738</v>
      </c>
      <c r="AQ32" s="344">
        <v>34189</v>
      </c>
      <c r="AR32" s="345">
        <v>39.6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531</v>
      </c>
      <c r="AL33" s="1181"/>
      <c r="AM33" s="1181"/>
      <c r="AN33" s="1182"/>
      <c r="AO33" s="343" t="s">
        <v>517</v>
      </c>
      <c r="AP33" s="343" t="s">
        <v>517</v>
      </c>
      <c r="AQ33" s="344" t="s">
        <v>517</v>
      </c>
      <c r="AR33" s="345" t="s">
        <v>517</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532</v>
      </c>
      <c r="AL34" s="1181"/>
      <c r="AM34" s="1181"/>
      <c r="AN34" s="1182"/>
      <c r="AO34" s="343" t="s">
        <v>517</v>
      </c>
      <c r="AP34" s="343" t="s">
        <v>517</v>
      </c>
      <c r="AQ34" s="344">
        <v>16</v>
      </c>
      <c r="AR34" s="345" t="s">
        <v>517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533</v>
      </c>
      <c r="AL35" s="1181"/>
      <c r="AM35" s="1181"/>
      <c r="AN35" s="1182"/>
      <c r="AO35" s="343">
        <v>765222</v>
      </c>
      <c r="AP35" s="343">
        <v>13128</v>
      </c>
      <c r="AQ35" s="344">
        <v>9412</v>
      </c>
      <c r="AR35" s="345">
        <v>39.5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534</v>
      </c>
      <c r="AL36" s="1181"/>
      <c r="AM36" s="1181"/>
      <c r="AN36" s="1182"/>
      <c r="AO36" s="343">
        <v>102362</v>
      </c>
      <c r="AP36" s="343">
        <v>1756</v>
      </c>
      <c r="AQ36" s="344">
        <v>2024</v>
      </c>
      <c r="AR36" s="345">
        <v>-13.2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535</v>
      </c>
      <c r="AL37" s="1181"/>
      <c r="AM37" s="1181"/>
      <c r="AN37" s="1182"/>
      <c r="AO37" s="343">
        <v>24372</v>
      </c>
      <c r="AP37" s="343">
        <v>418</v>
      </c>
      <c r="AQ37" s="344">
        <v>1165</v>
      </c>
      <c r="AR37" s="345">
        <v>-64.099999999999994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536</v>
      </c>
      <c r="AL38" s="1184"/>
      <c r="AM38" s="1184"/>
      <c r="AN38" s="1185"/>
      <c r="AO38" s="346">
        <v>187</v>
      </c>
      <c r="AP38" s="346">
        <v>3</v>
      </c>
      <c r="AQ38" s="347">
        <v>2</v>
      </c>
      <c r="AR38" s="335">
        <v>50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537</v>
      </c>
      <c r="AL39" s="1184"/>
      <c r="AM39" s="1184"/>
      <c r="AN39" s="1185"/>
      <c r="AO39" s="343">
        <v>-467594</v>
      </c>
      <c r="AP39" s="343">
        <v>-8022</v>
      </c>
      <c r="AQ39" s="344">
        <v>-6367</v>
      </c>
      <c r="AR39" s="345">
        <v>26</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538</v>
      </c>
      <c r="AL40" s="1181"/>
      <c r="AM40" s="1181"/>
      <c r="AN40" s="1182"/>
      <c r="AO40" s="343">
        <v>-2297739</v>
      </c>
      <c r="AP40" s="343">
        <v>-39420</v>
      </c>
      <c r="AQ40" s="344">
        <v>-28963</v>
      </c>
      <c r="AR40" s="345">
        <v>36.1</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304</v>
      </c>
      <c r="AL41" s="1187"/>
      <c r="AM41" s="1187"/>
      <c r="AN41" s="1188"/>
      <c r="AO41" s="343">
        <v>909347</v>
      </c>
      <c r="AP41" s="343">
        <v>15601</v>
      </c>
      <c r="AQ41" s="344">
        <v>11478</v>
      </c>
      <c r="AR41" s="345">
        <v>35.9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507</v>
      </c>
      <c r="AN49" s="1175" t="s">
        <v>542</v>
      </c>
      <c r="AO49" s="1176"/>
      <c r="AP49" s="1176"/>
      <c r="AQ49" s="1176"/>
      <c r="AR49" s="1177"/>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543</v>
      </c>
      <c r="AO50" s="360" t="s">
        <v>544</v>
      </c>
      <c r="AP50" s="361" t="s">
        <v>545</v>
      </c>
      <c r="AQ50" s="362" t="s">
        <v>546</v>
      </c>
      <c r="AR50" s="363" t="s">
        <v>547</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2457346</v>
      </c>
      <c r="AN51" s="365">
        <v>41508</v>
      </c>
      <c r="AO51" s="366">
        <v>66</v>
      </c>
      <c r="AP51" s="367">
        <v>47278</v>
      </c>
      <c r="AQ51" s="368">
        <v>-28.6</v>
      </c>
      <c r="AR51" s="369">
        <v>94.6</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1413334</v>
      </c>
      <c r="AN52" s="373">
        <v>23873</v>
      </c>
      <c r="AO52" s="374">
        <v>79.599999999999994</v>
      </c>
      <c r="AP52" s="375">
        <v>24096</v>
      </c>
      <c r="AQ52" s="376">
        <v>-24.3</v>
      </c>
      <c r="AR52" s="377">
        <v>103.9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4559494</v>
      </c>
      <c r="AN53" s="365">
        <v>77345</v>
      </c>
      <c r="AO53" s="366">
        <v>86.3</v>
      </c>
      <c r="AP53" s="367">
        <v>44504</v>
      </c>
      <c r="AQ53" s="368">
        <v>-5.9</v>
      </c>
      <c r="AR53" s="369">
        <v>92.2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2964008</v>
      </c>
      <c r="AN54" s="373">
        <v>50280</v>
      </c>
      <c r="AO54" s="374">
        <v>110.6</v>
      </c>
      <c r="AP54" s="375">
        <v>25876</v>
      </c>
      <c r="AQ54" s="376">
        <v>7.4</v>
      </c>
      <c r="AR54" s="377">
        <v>103.2</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1915353</v>
      </c>
      <c r="AN55" s="365">
        <v>32740</v>
      </c>
      <c r="AO55" s="366">
        <v>-57.7</v>
      </c>
      <c r="AP55" s="367">
        <v>47820</v>
      </c>
      <c r="AQ55" s="368">
        <v>7.5</v>
      </c>
      <c r="AR55" s="369">
        <v>-65.2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620540</v>
      </c>
      <c r="AN56" s="373">
        <v>10607</v>
      </c>
      <c r="AO56" s="374">
        <v>-78.900000000000006</v>
      </c>
      <c r="AP56" s="375">
        <v>25855</v>
      </c>
      <c r="AQ56" s="376">
        <v>-0.1</v>
      </c>
      <c r="AR56" s="377">
        <v>-78.8</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1352429</v>
      </c>
      <c r="AN57" s="365">
        <v>23180</v>
      </c>
      <c r="AO57" s="366">
        <v>-29.2</v>
      </c>
      <c r="AP57" s="367">
        <v>41934</v>
      </c>
      <c r="AQ57" s="368">
        <v>-12.3</v>
      </c>
      <c r="AR57" s="369">
        <v>-16.899999999999999</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410757</v>
      </c>
      <c r="AN58" s="373">
        <v>7040</v>
      </c>
      <c r="AO58" s="374">
        <v>-33.6</v>
      </c>
      <c r="AP58" s="375">
        <v>23352</v>
      </c>
      <c r="AQ58" s="376">
        <v>-9.6999999999999993</v>
      </c>
      <c r="AR58" s="377">
        <v>-23.9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2027658</v>
      </c>
      <c r="AN59" s="365">
        <v>34787</v>
      </c>
      <c r="AO59" s="366">
        <v>50.1</v>
      </c>
      <c r="AP59" s="367">
        <v>45588</v>
      </c>
      <c r="AQ59" s="368">
        <v>8.6999999999999993</v>
      </c>
      <c r="AR59" s="369">
        <v>41.4</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577289</v>
      </c>
      <c r="AN60" s="373">
        <v>9904</v>
      </c>
      <c r="AO60" s="374">
        <v>40.700000000000003</v>
      </c>
      <c r="AP60" s="375">
        <v>24150</v>
      </c>
      <c r="AQ60" s="376">
        <v>3.4</v>
      </c>
      <c r="AR60" s="377">
        <v>37.299999999999997</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2462456</v>
      </c>
      <c r="AN61" s="380">
        <v>41912</v>
      </c>
      <c r="AO61" s="381">
        <v>23.1</v>
      </c>
      <c r="AP61" s="382">
        <v>45425</v>
      </c>
      <c r="AQ61" s="383">
        <v>-6.1</v>
      </c>
      <c r="AR61" s="369">
        <v>29.2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1197186</v>
      </c>
      <c r="AN62" s="373">
        <v>20341</v>
      </c>
      <c r="AO62" s="374">
        <v>23.7</v>
      </c>
      <c r="AP62" s="375">
        <v>24666</v>
      </c>
      <c r="AQ62" s="376">
        <v>-4.7</v>
      </c>
      <c r="AR62" s="377">
        <v>28.4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Ga8X8NASl35+I4BlpEc059Qy08lpweQQkAGxVI67GuwR253DMtjhLG7QQMZurNO8ZgQ8CFH+c3hpeAVjM7mpWw==" saltValue="P+H6Wn9URzQ1wNj130zm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556</v>
      </c>
    </row>
    <row r="120" spans="125:125" ht="13.5" hidden="1" customHeight="1" x14ac:dyDescent="0.2"/>
    <row r="121" spans="125:125" ht="13.5" hidden="1" customHeight="1" x14ac:dyDescent="0.2">
      <c r="DU121" s="291"/>
    </row>
  </sheetData>
  <sheetProtection algorithmName="SHA-512" hashValue="pc9jTYF5X1aWCJxoL74mSXudwbStK+435LTlnZNuGiRmRQEkaO4qee5qmH7yhu6Ao+I6aixKmYiaEEPbHh5B0Q==" saltValue="EmWe6ZVqw74lvOECu6X5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504</v>
      </c>
    </row>
  </sheetData>
  <sheetProtection algorithmName="SHA-512" hashValue="ZP8S50NOy8fx76kLSbrxv30KpzWC+We6n/v1ugYQv1BgGy4VVlDyQBiINRWLCXyYEr7Ir65Fr1PR5grtL9SdmA==" saltValue="nbE9M8Ww5KzsK6IA5ONe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98" t="s">
        <v>3</v>
      </c>
      <c r="D47" s="1198"/>
      <c r="E47" s="1199"/>
      <c r="F47" s="11">
        <v>2.2599999999999998</v>
      </c>
      <c r="G47" s="12">
        <v>2.89</v>
      </c>
      <c r="H47" s="12">
        <v>2.89</v>
      </c>
      <c r="I47" s="12">
        <v>2.9</v>
      </c>
      <c r="J47" s="13">
        <v>2.89</v>
      </c>
    </row>
    <row r="48" spans="2:10" ht="57.75" customHeight="1" x14ac:dyDescent="0.2">
      <c r="B48" s="14"/>
      <c r="C48" s="1200" t="s">
        <v>4</v>
      </c>
      <c r="D48" s="1200"/>
      <c r="E48" s="1201"/>
      <c r="F48" s="15">
        <v>3.48</v>
      </c>
      <c r="G48" s="16">
        <v>2.5</v>
      </c>
      <c r="H48" s="16">
        <v>3.42</v>
      </c>
      <c r="I48" s="16">
        <v>2.04</v>
      </c>
      <c r="J48" s="17">
        <v>1.38</v>
      </c>
    </row>
    <row r="49" spans="2:10" ht="57.75" customHeight="1" thickBot="1" x14ac:dyDescent="0.25">
      <c r="B49" s="18"/>
      <c r="C49" s="1202" t="s">
        <v>5</v>
      </c>
      <c r="D49" s="1202"/>
      <c r="E49" s="1203"/>
      <c r="F49" s="19">
        <v>1.08</v>
      </c>
      <c r="G49" s="20" t="s">
        <v>562</v>
      </c>
      <c r="H49" s="20">
        <v>0.93</v>
      </c>
      <c r="I49" s="20" t="s">
        <v>563</v>
      </c>
      <c r="J49" s="21" t="s">
        <v>564</v>
      </c>
    </row>
    <row r="50" spans="2:10" ht="13.5" customHeight="1" x14ac:dyDescent="0.2"/>
  </sheetData>
  <sheetProtection algorithmName="SHA-512" hashValue="yqse4VeJqVch5bM2a34vyrGR6/wTZ2N05tt4HeTI/WVNC3HawxK62L2SMPoDOldh4rEkJUj4RKxkeEQHi/KXUA==" saltValue="xUSqpUGvEni6OILVMQ0e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2021-03-02T06:16:06Z</cp:lastPrinted>
  <dcterms:created xsi:type="dcterms:W3CDTF">2021-02-05T00:35:23Z</dcterms:created>
  <dcterms:modified xsi:type="dcterms:W3CDTF">2021-11-10T09:52:59Z</dcterms:modified>
  <cp:category/>
</cp:coreProperties>
</file>